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<sst xmlns="http://schemas.openxmlformats.org/spreadsheetml/2006/main" count="269" uniqueCount="118">
  <si>
    <t>2025年1-10月株洲市荷塘区公益性岗位安置就业困难人员岗位补贴及社会保险补贴汇总表公示</t>
  </si>
  <si>
    <t>填报单位：荷塘区就业服务中心</t>
  </si>
  <si>
    <t>街道</t>
  </si>
  <si>
    <t>序号</t>
  </si>
  <si>
    <t>单位</t>
  </si>
  <si>
    <t>姓名</t>
  </si>
  <si>
    <t>性别</t>
  </si>
  <si>
    <t>录用岗位</t>
  </si>
  <si>
    <r>
      <rPr>
        <b/>
        <sz val="8"/>
        <rFont val="宋体"/>
        <charset val="134"/>
      </rPr>
      <t>岗位补贴</t>
    </r>
    <r>
      <rPr>
        <b/>
        <sz val="8"/>
        <rFont val="Times New Roman"/>
        <charset val="134"/>
      </rPr>
      <t xml:space="preserve">   </t>
    </r>
    <r>
      <rPr>
        <b/>
        <sz val="8"/>
        <rFont val="宋体"/>
        <charset val="134"/>
      </rPr>
      <t>标准</t>
    </r>
    <r>
      <rPr>
        <b/>
        <sz val="8"/>
        <rFont val="Times New Roman"/>
        <charset val="134"/>
      </rPr>
      <t xml:space="preserve">   </t>
    </r>
    <r>
      <rPr>
        <b/>
        <sz val="8"/>
        <rFont val="宋体"/>
        <charset val="134"/>
      </rPr>
      <t>（元/月）</t>
    </r>
  </si>
  <si>
    <t>申请岗位补贴起止日期（年月-年月）</t>
  </si>
  <si>
    <t>岗位补贴金额（元）</t>
  </si>
  <si>
    <t>养老保险补贴</t>
  </si>
  <si>
    <t>申请养保补贴起止日期（年月-年月）</t>
  </si>
  <si>
    <t>医疗保险补贴</t>
  </si>
  <si>
    <t>申请医保补贴起止日期（年月-年月）</t>
  </si>
  <si>
    <t>失业保险补贴</t>
  </si>
  <si>
    <t>申请失业保险补贴起止日期（年月-年月）</t>
  </si>
  <si>
    <t>社保补贴金额合计（元）</t>
  </si>
  <si>
    <t>进入公益性岗位日期</t>
  </si>
  <si>
    <t>湖南省株洲市荷塘区宋家桥街道四三零社区居民委员会</t>
  </si>
  <si>
    <t>四三零社区</t>
  </si>
  <si>
    <t>李向荣</t>
  </si>
  <si>
    <t>女</t>
  </si>
  <si>
    <t>综合岗</t>
  </si>
  <si>
    <t>202501-202508</t>
  </si>
  <si>
    <t>202409-202412</t>
  </si>
  <si>
    <t>沈玲玲</t>
  </si>
  <si>
    <t>驿站管理员</t>
  </si>
  <si>
    <t>2100/2200</t>
  </si>
  <si>
    <t>202501-202510</t>
  </si>
  <si>
    <t>合计</t>
  </si>
  <si>
    <t>湖南省株洲市荷塘区金山街道晏家湾社区居民委员会</t>
  </si>
  <si>
    <t>晏家湾社区</t>
  </si>
  <si>
    <t>周根新</t>
  </si>
  <si>
    <t>男</t>
  </si>
  <si>
    <t>门岗</t>
  </si>
  <si>
    <t>202501-202503</t>
  </si>
  <si>
    <t>株洲市荷塘区金山街道办事处</t>
  </si>
  <si>
    <t>金山街道办事处</t>
  </si>
  <si>
    <t>唐百乐</t>
  </si>
  <si>
    <t>其他</t>
  </si>
  <si>
    <t>202507-202510</t>
  </si>
  <si>
    <t>王铭怡</t>
  </si>
  <si>
    <t>株洲市荷塘区金山街道办事处湘华社区居委会</t>
  </si>
  <si>
    <t>湘华社区</t>
  </si>
  <si>
    <t>谌海霞</t>
  </si>
  <si>
    <t>管理员</t>
  </si>
  <si>
    <t>株洲市荷塘区月塘街道袁家湾社区居民委员会</t>
  </si>
  <si>
    <t>袁家湾社区</t>
  </si>
  <si>
    <t>宁鹏</t>
  </si>
  <si>
    <t>就业专干</t>
  </si>
  <si>
    <t>202501-202509</t>
  </si>
  <si>
    <t>株洲市荷塘区月塘街道合泰社区居民委员会</t>
  </si>
  <si>
    <t>合泰社区</t>
  </si>
  <si>
    <t>银叶姣</t>
  </si>
  <si>
    <t>202506-202509</t>
  </si>
  <si>
    <t>株洲市荷塘区月塘街道石塘冲社区居民委员会</t>
  </si>
  <si>
    <t>石塘冲社区</t>
  </si>
  <si>
    <t>秦湘华</t>
  </si>
  <si>
    <t>湖南省株洲市荷塘区月塘街道东环社区</t>
  </si>
  <si>
    <t>东环社区</t>
  </si>
  <si>
    <t>易子堤</t>
  </si>
  <si>
    <t>202411-202509</t>
  </si>
  <si>
    <t>湖南省株洲市荷塘区月塘街道办事处</t>
  </si>
  <si>
    <t>月塘街道办事处</t>
  </si>
  <si>
    <t>邓淑芬</t>
  </si>
  <si>
    <t>劳保专干</t>
  </si>
  <si>
    <t>马一凤</t>
  </si>
  <si>
    <t>湖南省株洲市荷塘区月塘街道水竹社区</t>
  </si>
  <si>
    <t>水竹社区</t>
  </si>
  <si>
    <t>夏年</t>
  </si>
  <si>
    <t>城管专干</t>
  </si>
  <si>
    <t>湖南省株洲市荷塘区月塘街道学院社区居民委员会</t>
  </si>
  <si>
    <t>学院社区</t>
  </si>
  <si>
    <t>罗年明</t>
  </si>
  <si>
    <t>株洲市荷塘区人力资源和社会保障局</t>
  </si>
  <si>
    <t>人社局</t>
  </si>
  <si>
    <t>罗英</t>
  </si>
  <si>
    <t>协理员</t>
  </si>
  <si>
    <t>202501-202507</t>
  </si>
  <si>
    <t>伍慧娟</t>
  </si>
  <si>
    <t>社会保险服务</t>
  </si>
  <si>
    <t>王雪红</t>
  </si>
  <si>
    <t>黄樱</t>
  </si>
  <si>
    <t>202506-202510</t>
  </si>
  <si>
    <t>湖南省株洲市荷塘区桂花街道办事处</t>
  </si>
  <si>
    <t>桂花街道办事处</t>
  </si>
  <si>
    <t>王杏红</t>
  </si>
  <si>
    <t>就业工作专干</t>
  </si>
  <si>
    <t>湖南省株洲市荷塘区桂花街道西子社区居民委员会</t>
  </si>
  <si>
    <t>西子社区</t>
  </si>
  <si>
    <t>沈志利</t>
  </si>
  <si>
    <t>湖南省株洲市荷塘区桂花街道赵家冲社区居民委员会</t>
  </si>
  <si>
    <t>赵家冲社区</t>
  </si>
  <si>
    <t>邓益娟</t>
  </si>
  <si>
    <t>湖南省株洲市荷塘区桂花街道阳光里社区居民委员会</t>
  </si>
  <si>
    <t>阳光里社区</t>
  </si>
  <si>
    <t>何卫红</t>
  </si>
  <si>
    <t>社区工作人员</t>
  </si>
  <si>
    <t>湖南省株洲市荷塘区桂花街道新荷社区居民委员会</t>
  </si>
  <si>
    <t>新荷社区</t>
  </si>
  <si>
    <t>童荣</t>
  </si>
  <si>
    <t>民政专干</t>
  </si>
  <si>
    <t>202504-202510</t>
  </si>
  <si>
    <t>湖南省株洲市荷塘区桂花街道向阳社区居民委员会</t>
  </si>
  <si>
    <t>向阳社区</t>
  </si>
  <si>
    <t>禹娟姨</t>
  </si>
  <si>
    <t>株洲市荷塘区发展和改革局</t>
  </si>
  <si>
    <t>发改局</t>
  </si>
  <si>
    <t>林艳</t>
  </si>
  <si>
    <t>工作人员</t>
  </si>
  <si>
    <t>株洲市荷塘区明照街道办事处</t>
  </si>
  <si>
    <t>明照街道</t>
  </si>
  <si>
    <t>成婧</t>
  </si>
  <si>
    <t>202508-202510</t>
  </si>
  <si>
    <t>共计</t>
  </si>
  <si>
    <t>岗位补贴共计</t>
  </si>
  <si>
    <t>社会保险补贴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</si>
</sst>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b/>
      <sz val="16"/>
      <color theme="1"/>
      <name val="宋体"/>
      <charset val="134"/>
      <scheme val="minor"/>
    </font>
    <font>
      <b/>
      <sz val="11"/>
      <color theme="1"/>
      <name val="宋体"/>
      <charset val="134"/>
      <scheme val="minor"/>
    </font>
    <font>
      <b/>
      <sz val="8"/>
      <color theme="1"/>
      <name val="宋体"/>
      <charset val="134"/>
      <scheme val="minor"/>
    </font>
    <font>
      <b/>
      <sz val="8"/>
      <name val="宋体"/>
      <charset val="134"/>
    </font>
    <font>
      <sz val="8"/>
      <color theme="1"/>
      <name val="宋体"/>
      <charset val="134"/>
      <scheme val="minor"/>
    </font>
    <font>
      <sz val="8"/>
      <color rgb="FF000000"/>
      <name val="宋体"/>
      <charset val="134"/>
    </font>
    <font>
      <b/>
      <sz val="8"/>
      <color rgb="FF000000"/>
      <name val="宋体"/>
      <charset val="134"/>
    </font>
    <font>
      <b/>
      <sz val="8"/>
      <name val="宋体"/>
      <charset val="134"/>
      <scheme val="minor"/>
    </font>
    <font>
      <sz val="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7" fillId="0" borderId="0" applyNumberFormat="0" applyFill="0" applyBorder="0" applyAlignment="0" applyProtection="0">
      <alignment vertical="center"/>
    </xf>
    <xf numFmtId="0" fontId="18" fillId="3" borderId="17" applyNumberFormat="0" applyAlignment="0" applyProtection="0">
      <alignment vertical="center"/>
    </xf>
    <xf numFmtId="0" fontId="19" fillId="4" borderId="18" applyNumberFormat="0" applyAlignment="0" applyProtection="0">
      <alignment vertical="center"/>
    </xf>
    <xf numFmtId="0" fontId="20" fillId="4" borderId="17" applyNumberFormat="0" applyAlignment="0" applyProtection="0">
      <alignment vertical="center"/>
    </xf>
    <xf numFmtId="0" fontId="21" fillId="5" borderId="19" applyNumberFormat="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91">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Border="1" applyAlignment="1">
      <alignment vertical="center"/>
    </xf>
    <xf numFmtId="0" fontId="1" fillId="0" borderId="0" xfId="0" applyNumberFormat="1" applyFont="1" applyFill="1" applyBorder="1" applyAlignment="1">
      <alignment horizontal="center" vertical="center"/>
    </xf>
    <xf numFmtId="0" fontId="2" fillId="0" borderId="0" xfId="0" applyNumberFormat="1" applyFont="1" applyFill="1" applyBorder="1" applyAlignment="1">
      <alignment vertical="center"/>
    </xf>
    <xf numFmtId="0" fontId="0" fillId="0" borderId="0" xfId="0" applyNumberFormat="1" applyFill="1" applyBorder="1" applyAlignment="1">
      <alignment vertical="center"/>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NumberFormat="1" applyFont="1" applyFill="1" applyBorder="1" applyAlignment="1">
      <alignment horizontal="right" vertical="center" wrapText="1"/>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2" xfId="0" applyNumberFormat="1" applyFont="1" applyFill="1" applyBorder="1" applyAlignment="1">
      <alignment horizontal="right" vertical="center" wrapText="1"/>
    </xf>
    <xf numFmtId="0" fontId="3" fillId="0" borderId="4" xfId="0" applyNumberFormat="1" applyFont="1" applyFill="1" applyBorder="1" applyAlignment="1">
      <alignment horizontal="right" vertical="center" wrapText="1"/>
    </xf>
    <xf numFmtId="0" fontId="3" fillId="0" borderId="3" xfId="0" applyNumberFormat="1" applyFont="1" applyFill="1" applyBorder="1" applyAlignment="1">
      <alignment horizontal="right" vertical="center" wrapText="1"/>
    </xf>
    <xf numFmtId="0" fontId="5" fillId="0" borderId="5"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xf>
    <xf numFmtId="0" fontId="3" fillId="0" borderId="4"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xf>
    <xf numFmtId="0" fontId="5" fillId="0" borderId="7"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1" xfId="0" applyNumberFormat="1" applyFont="1" applyFill="1" applyBorder="1" applyAlignment="1">
      <alignment horizontal="right" vertical="center"/>
    </xf>
    <xf numFmtId="49" fontId="3" fillId="0" borderId="8" xfId="0" applyNumberFormat="1" applyFont="1" applyFill="1" applyBorder="1" applyAlignment="1">
      <alignment horizontal="center" vertical="center" wrapText="1"/>
    </xf>
    <xf numFmtId="0" fontId="5" fillId="0" borderId="8" xfId="0" applyNumberFormat="1" applyFont="1" applyFill="1" applyBorder="1" applyAlignment="1">
      <alignment horizontal="center" vertical="center"/>
    </xf>
    <xf numFmtId="49" fontId="5" fillId="0" borderId="7" xfId="0" applyNumberFormat="1" applyFont="1" applyFill="1" applyBorder="1" applyAlignment="1">
      <alignment horizontal="center" vertical="center"/>
    </xf>
    <xf numFmtId="0" fontId="5" fillId="0" borderId="7" xfId="0" applyNumberFormat="1" applyFont="1" applyFill="1" applyBorder="1" applyAlignment="1">
      <alignment horizontal="center" vertical="center"/>
    </xf>
    <xf numFmtId="0" fontId="3" fillId="0" borderId="7" xfId="0" applyNumberFormat="1" applyFont="1" applyFill="1" applyBorder="1" applyAlignment="1">
      <alignment horizontal="center" vertical="center"/>
    </xf>
    <xf numFmtId="0" fontId="7" fillId="0" borderId="6" xfId="0" applyFont="1" applyFill="1" applyBorder="1" applyAlignment="1">
      <alignment horizontal="center" vertical="center" wrapText="1"/>
    </xf>
    <xf numFmtId="0" fontId="5" fillId="0" borderId="0" xfId="0" applyFont="1" applyFill="1" applyAlignment="1">
      <alignment horizontal="center" vertical="center" wrapText="1"/>
    </xf>
    <xf numFmtId="0" fontId="6" fillId="0" borderId="6" xfId="0" applyFont="1" applyFill="1" applyBorder="1" applyAlignment="1">
      <alignment horizontal="center" vertical="center"/>
    </xf>
    <xf numFmtId="0" fontId="5" fillId="0" borderId="7" xfId="0" applyNumberFormat="1" applyFont="1" applyFill="1" applyBorder="1" applyAlignment="1">
      <alignment horizontal="right" vertical="center"/>
    </xf>
    <xf numFmtId="0" fontId="3" fillId="0" borderId="6"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6" xfId="0" applyNumberFormat="1" applyFont="1" applyFill="1" applyBorder="1" applyAlignment="1">
      <alignment horizontal="right" vertical="center"/>
    </xf>
    <xf numFmtId="0" fontId="3" fillId="0" borderId="2" xfId="0" applyNumberFormat="1" applyFont="1" applyFill="1" applyBorder="1" applyAlignment="1">
      <alignment horizontal="right" vertical="center"/>
    </xf>
    <xf numFmtId="0" fontId="3" fillId="0" borderId="4" xfId="0" applyNumberFormat="1" applyFont="1" applyFill="1" applyBorder="1" applyAlignment="1">
      <alignment horizontal="right" vertical="center"/>
    </xf>
    <xf numFmtId="0" fontId="3" fillId="0" borderId="3" xfId="0" applyNumberFormat="1" applyFont="1" applyFill="1" applyBorder="1" applyAlignment="1">
      <alignment horizontal="right" vertical="center"/>
    </xf>
    <xf numFmtId="0" fontId="5" fillId="0" borderId="1" xfId="0" applyFont="1" applyFill="1" applyBorder="1" applyAlignment="1">
      <alignment horizontal="center" vertical="center" wrapText="1"/>
    </xf>
    <xf numFmtId="0" fontId="3" fillId="0" borderId="1" xfId="0" applyNumberFormat="1" applyFont="1" applyFill="1" applyBorder="1" applyAlignment="1">
      <alignment horizontal="right" vertical="center" wrapText="1"/>
    </xf>
    <xf numFmtId="49" fontId="3" fillId="0" borderId="1" xfId="0" applyNumberFormat="1" applyFont="1" applyFill="1" applyBorder="1" applyAlignment="1">
      <alignment horizontal="right" vertical="center" wrapText="1"/>
    </xf>
    <xf numFmtId="176" fontId="3" fillId="0" borderId="6" xfId="0" applyNumberFormat="1" applyFont="1" applyFill="1" applyBorder="1" applyAlignment="1">
      <alignment horizontal="center" vertical="center"/>
    </xf>
    <xf numFmtId="176" fontId="3" fillId="0" borderId="1" xfId="0" applyNumberFormat="1" applyFont="1" applyFill="1" applyBorder="1" applyAlignment="1">
      <alignment horizontal="right" vertical="center" wrapText="1"/>
    </xf>
    <xf numFmtId="0" fontId="7" fillId="0" borderId="1" xfId="0" applyFont="1" applyFill="1" applyBorder="1" applyAlignment="1">
      <alignment horizontal="center" vertical="center" wrapText="1"/>
    </xf>
    <xf numFmtId="0" fontId="5" fillId="0" borderId="1" xfId="0" applyNumberFormat="1" applyFont="1" applyFill="1" applyBorder="1" applyAlignment="1">
      <alignment horizontal="right" vertical="center"/>
    </xf>
    <xf numFmtId="0" fontId="7" fillId="0" borderId="8" xfId="0" applyFont="1" applyFill="1" applyBorder="1" applyAlignment="1">
      <alignment horizontal="center" vertical="center" wrapText="1"/>
    </xf>
    <xf numFmtId="0" fontId="6" fillId="0" borderId="8"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8" xfId="0" applyNumberFormat="1" applyFont="1" applyFill="1" applyBorder="1" applyAlignment="1">
      <alignment horizontal="right" vertical="center"/>
    </xf>
    <xf numFmtId="0" fontId="3" fillId="0" borderId="8"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wrapText="1"/>
    </xf>
    <xf numFmtId="49" fontId="3" fillId="0" borderId="0" xfId="0" applyNumberFormat="1" applyFont="1" applyFill="1" applyAlignment="1">
      <alignment horizontal="center" vertical="center" wrapText="1"/>
    </xf>
    <xf numFmtId="0" fontId="3" fillId="0" borderId="9" xfId="0" applyNumberFormat="1" applyFont="1" applyFill="1" applyBorder="1" applyAlignment="1">
      <alignment horizontal="right" vertical="center"/>
    </xf>
    <xf numFmtId="0" fontId="3" fillId="0" borderId="0" xfId="0" applyNumberFormat="1" applyFont="1" applyFill="1" applyAlignment="1">
      <alignment horizontal="right" vertical="center"/>
    </xf>
    <xf numFmtId="0" fontId="3" fillId="0" borderId="10" xfId="0" applyNumberFormat="1" applyFont="1" applyFill="1" applyBorder="1" applyAlignment="1">
      <alignment horizontal="right" vertical="center"/>
    </xf>
    <xf numFmtId="49"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0" fontId="8" fillId="0" borderId="1" xfId="0" applyNumberFormat="1" applyFont="1" applyFill="1" applyBorder="1" applyAlignment="1">
      <alignment horizontal="right" vertical="center" wrapText="1"/>
    </xf>
    <xf numFmtId="49" fontId="9" fillId="0" borderId="6" xfId="0" applyNumberFormat="1" applyFont="1" applyFill="1" applyBorder="1" applyAlignment="1">
      <alignment horizontal="center" vertical="center"/>
    </xf>
    <xf numFmtId="0" fontId="9" fillId="0" borderId="6" xfId="0" applyNumberFormat="1" applyFont="1" applyFill="1" applyBorder="1" applyAlignment="1">
      <alignment horizontal="center" vertical="center"/>
    </xf>
    <xf numFmtId="0" fontId="9" fillId="0" borderId="7" xfId="0" applyNumberFormat="1" applyFont="1" applyFill="1" applyBorder="1" applyAlignment="1">
      <alignment horizontal="center" vertical="center"/>
    </xf>
    <xf numFmtId="0" fontId="8" fillId="0" borderId="7" xfId="0" applyNumberFormat="1" applyFont="1" applyFill="1" applyBorder="1" applyAlignment="1">
      <alignment horizontal="center" vertical="center"/>
    </xf>
    <xf numFmtId="0" fontId="8" fillId="0" borderId="2" xfId="0" applyNumberFormat="1" applyFont="1" applyFill="1" applyBorder="1" applyAlignment="1">
      <alignment horizontal="right" vertical="center" wrapText="1"/>
    </xf>
    <xf numFmtId="0" fontId="8" fillId="0" borderId="4" xfId="0" applyNumberFormat="1" applyFont="1" applyFill="1" applyBorder="1" applyAlignment="1">
      <alignment horizontal="right" vertical="center" wrapText="1"/>
    </xf>
    <xf numFmtId="0" fontId="8" fillId="0" borderId="3" xfId="0" applyNumberFormat="1" applyFont="1" applyFill="1" applyBorder="1" applyAlignment="1">
      <alignment horizontal="right" vertical="center" wrapText="1"/>
    </xf>
    <xf numFmtId="0" fontId="5" fillId="0" borderId="9" xfId="0" applyNumberFormat="1" applyFont="1" applyFill="1" applyBorder="1" applyAlignment="1">
      <alignment horizontal="center" vertical="center" wrapText="1"/>
    </xf>
    <xf numFmtId="0" fontId="5" fillId="0" borderId="11" xfId="0" applyNumberFormat="1" applyFont="1" applyFill="1" applyBorder="1" applyAlignment="1">
      <alignment horizontal="center" vertical="center" wrapText="1"/>
    </xf>
    <xf numFmtId="0" fontId="5" fillId="0" borderId="8"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11" xfId="0" applyNumberFormat="1" applyFont="1" applyFill="1" applyBorder="1" applyAlignment="1">
      <alignment horizontal="right" vertical="center" wrapText="1"/>
    </xf>
    <xf numFmtId="0" fontId="3" fillId="0" borderId="12" xfId="0" applyNumberFormat="1" applyFont="1" applyFill="1" applyBorder="1" applyAlignment="1">
      <alignment horizontal="right" vertical="center" wrapText="1"/>
    </xf>
    <xf numFmtId="0" fontId="3" fillId="0" borderId="13" xfId="0" applyNumberFormat="1" applyFont="1" applyFill="1" applyBorder="1" applyAlignment="1">
      <alignment horizontal="right" vertical="center" wrapText="1"/>
    </xf>
    <xf numFmtId="0" fontId="3" fillId="0" borderId="11" xfId="0" applyNumberFormat="1" applyFont="1" applyFill="1" applyBorder="1" applyAlignment="1">
      <alignment horizontal="center" vertical="center" wrapText="1"/>
    </xf>
    <xf numFmtId="0" fontId="3" fillId="0" borderId="12"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0"/>
  <sheetViews>
    <sheetView tabSelected="1" topLeftCell="A39" workbookViewId="0">
      <selection activeCell="P50" sqref="I50 P50"/>
    </sheetView>
  </sheetViews>
  <sheetFormatPr defaultColWidth="9" defaultRowHeight="13.5"/>
  <cols>
    <col min="1" max="1" width="16.375" style="1" customWidth="1"/>
    <col min="2" max="2" width="4" style="1" customWidth="1"/>
    <col min="3" max="3" width="10.625" style="1" customWidth="1"/>
    <col min="4" max="4" width="6.625" style="1" customWidth="1"/>
    <col min="5" max="5" width="4.25" style="1" customWidth="1"/>
    <col min="6" max="6" width="9" style="1"/>
    <col min="7" max="7" width="8" style="1" customWidth="1"/>
    <col min="8" max="8" width="11.25" style="1" customWidth="1"/>
    <col min="9" max="9" width="8.75" style="1" customWidth="1"/>
    <col min="10" max="10" width="8.25" style="1" customWidth="1"/>
    <col min="11" max="11" width="10.875" style="1" customWidth="1"/>
    <col min="12" max="12" width="6.75" style="1" customWidth="1"/>
    <col min="13" max="13" width="11.5" style="1" customWidth="1"/>
    <col min="14" max="14" width="7.375" style="1" customWidth="1"/>
    <col min="15" max="15" width="12.25" style="1" customWidth="1"/>
    <col min="16" max="16" width="10.625" style="1" customWidth="1"/>
    <col min="17" max="17" width="9.25" style="1"/>
    <col min="18" max="16384" width="9" style="1"/>
  </cols>
  <sheetData>
    <row r="1" s="1" customFormat="1" ht="20.25" spans="1:17">
      <c r="A1" s="4" t="s">
        <v>0</v>
      </c>
      <c r="B1" s="4"/>
      <c r="C1" s="4"/>
      <c r="D1" s="4"/>
      <c r="E1" s="4"/>
      <c r="F1" s="4"/>
      <c r="G1" s="4"/>
      <c r="H1" s="4"/>
      <c r="I1" s="4"/>
      <c r="J1" s="4"/>
      <c r="K1" s="4"/>
      <c r="L1" s="4"/>
      <c r="M1" s="4"/>
      <c r="N1" s="4"/>
      <c r="O1" s="4"/>
      <c r="P1" s="4"/>
      <c r="Q1" s="4"/>
    </row>
    <row r="2" s="1" customFormat="1" spans="1:17">
      <c r="A2" s="5" t="s">
        <v>1</v>
      </c>
      <c r="B2" s="5"/>
      <c r="C2" s="5"/>
      <c r="D2" s="6"/>
      <c r="E2" s="6"/>
      <c r="F2" s="6"/>
      <c r="G2" s="6"/>
      <c r="H2" s="6"/>
      <c r="I2" s="6"/>
      <c r="J2" s="6"/>
      <c r="K2" s="6"/>
      <c r="L2" s="6"/>
      <c r="M2" s="6"/>
      <c r="N2" s="6"/>
      <c r="O2" s="6"/>
      <c r="P2" s="6"/>
      <c r="Q2" s="6"/>
    </row>
    <row r="3" s="1" customFormat="1" ht="31.5" spans="1:17">
      <c r="A3" s="7" t="s">
        <v>2</v>
      </c>
      <c r="B3" s="7" t="s">
        <v>3</v>
      </c>
      <c r="C3" s="7" t="s">
        <v>4</v>
      </c>
      <c r="D3" s="7" t="s">
        <v>5</v>
      </c>
      <c r="E3" s="7" t="s">
        <v>6</v>
      </c>
      <c r="F3" s="7" t="s">
        <v>7</v>
      </c>
      <c r="G3" s="8" t="s">
        <v>8</v>
      </c>
      <c r="H3" s="7" t="s">
        <v>9</v>
      </c>
      <c r="I3" s="7" t="s">
        <v>10</v>
      </c>
      <c r="J3" s="7" t="s">
        <v>11</v>
      </c>
      <c r="K3" s="7" t="s">
        <v>12</v>
      </c>
      <c r="L3" s="7" t="s">
        <v>13</v>
      </c>
      <c r="M3" s="7" t="s">
        <v>14</v>
      </c>
      <c r="N3" s="7" t="s">
        <v>15</v>
      </c>
      <c r="O3" s="7" t="s">
        <v>16</v>
      </c>
      <c r="P3" s="7" t="s">
        <v>17</v>
      </c>
      <c r="Q3" s="7" t="s">
        <v>18</v>
      </c>
    </row>
    <row r="4" s="1" customFormat="1" spans="1:17">
      <c r="A4" s="7" t="s">
        <v>19</v>
      </c>
      <c r="B4" s="9">
        <v>1</v>
      </c>
      <c r="C4" s="10" t="s">
        <v>20</v>
      </c>
      <c r="D4" s="11" t="s">
        <v>21</v>
      </c>
      <c r="E4" s="12" t="s">
        <v>22</v>
      </c>
      <c r="F4" s="12" t="s">
        <v>23</v>
      </c>
      <c r="G4" s="12">
        <v>2100</v>
      </c>
      <c r="H4" s="12" t="s">
        <v>24</v>
      </c>
      <c r="I4" s="13">
        <v>16800</v>
      </c>
      <c r="J4" s="12">
        <v>5514.24</v>
      </c>
      <c r="K4" s="12" t="s">
        <v>25</v>
      </c>
      <c r="L4" s="12">
        <v>2820.88</v>
      </c>
      <c r="M4" s="12" t="s">
        <v>25</v>
      </c>
      <c r="N4" s="12">
        <v>241.28</v>
      </c>
      <c r="O4" s="12" t="s">
        <v>25</v>
      </c>
      <c r="P4" s="13">
        <f>N4+L4+J4</f>
        <v>8576.4</v>
      </c>
      <c r="Q4" s="12">
        <v>202201</v>
      </c>
    </row>
    <row r="5" s="1" customFormat="1" ht="23" customHeight="1" spans="1:17">
      <c r="A5" s="7"/>
      <c r="B5" s="9">
        <v>2</v>
      </c>
      <c r="C5" s="10"/>
      <c r="D5" s="14" t="s">
        <v>26</v>
      </c>
      <c r="E5" s="14" t="s">
        <v>22</v>
      </c>
      <c r="F5" s="15" t="s">
        <v>27</v>
      </c>
      <c r="G5" s="9" t="s">
        <v>28</v>
      </c>
      <c r="H5" s="12" t="s">
        <v>29</v>
      </c>
      <c r="I5" s="16">
        <v>21200</v>
      </c>
      <c r="J5" s="9">
        <v>6892.8</v>
      </c>
      <c r="K5" s="12" t="s">
        <v>25</v>
      </c>
      <c r="L5" s="9">
        <v>3527.75</v>
      </c>
      <c r="M5" s="12" t="s">
        <v>25</v>
      </c>
      <c r="N5" s="9">
        <v>301.6</v>
      </c>
      <c r="O5" s="12" t="s">
        <v>25</v>
      </c>
      <c r="P5" s="16">
        <f t="shared" ref="P5:P10" si="0">J5+L5+N5</f>
        <v>10722.15</v>
      </c>
      <c r="Q5" s="9">
        <v>202407</v>
      </c>
    </row>
    <row r="6" s="1" customFormat="1" spans="1:17">
      <c r="A6" s="17" t="s">
        <v>30</v>
      </c>
      <c r="B6" s="18"/>
      <c r="C6" s="19">
        <f>I4+I5+P4+P5</f>
        <v>57298.55</v>
      </c>
      <c r="D6" s="20"/>
      <c r="E6" s="20"/>
      <c r="F6" s="20"/>
      <c r="G6" s="20"/>
      <c r="H6" s="20"/>
      <c r="I6" s="20"/>
      <c r="J6" s="20"/>
      <c r="K6" s="20"/>
      <c r="L6" s="20"/>
      <c r="M6" s="20"/>
      <c r="N6" s="20"/>
      <c r="O6" s="20"/>
      <c r="P6" s="20"/>
      <c r="Q6" s="21"/>
    </row>
    <row r="7" s="2" customFormat="1" ht="31" customHeight="1" spans="1:17">
      <c r="A7" s="7" t="s">
        <v>31</v>
      </c>
      <c r="B7" s="12">
        <v>3</v>
      </c>
      <c r="C7" s="9" t="s">
        <v>32</v>
      </c>
      <c r="D7" s="9" t="s">
        <v>33</v>
      </c>
      <c r="E7" s="9" t="s">
        <v>34</v>
      </c>
      <c r="F7" s="12" t="s">
        <v>35</v>
      </c>
      <c r="G7" s="12">
        <v>2100</v>
      </c>
      <c r="H7" s="12" t="s">
        <v>36</v>
      </c>
      <c r="I7" s="16">
        <v>6300</v>
      </c>
      <c r="J7" s="9">
        <v>0</v>
      </c>
      <c r="K7" s="12" t="s">
        <v>36</v>
      </c>
      <c r="L7" s="9">
        <v>1057.83</v>
      </c>
      <c r="M7" s="12" t="s">
        <v>36</v>
      </c>
      <c r="N7" s="9">
        <v>88.69</v>
      </c>
      <c r="O7" s="12" t="s">
        <v>36</v>
      </c>
      <c r="P7" s="16">
        <f t="shared" si="0"/>
        <v>1146.52</v>
      </c>
      <c r="Q7" s="12">
        <v>202204</v>
      </c>
    </row>
    <row r="8" s="2" customFormat="1" ht="15" customHeight="1" spans="1:17">
      <c r="A8" s="17" t="s">
        <v>30</v>
      </c>
      <c r="B8" s="18"/>
      <c r="C8" s="22"/>
      <c r="D8" s="23"/>
      <c r="E8" s="23"/>
      <c r="F8" s="24"/>
      <c r="G8" s="24"/>
      <c r="H8" s="24"/>
      <c r="I8" s="25"/>
      <c r="J8" s="23"/>
      <c r="K8" s="24"/>
      <c r="L8" s="23"/>
      <c r="M8" s="24"/>
      <c r="N8" s="23"/>
      <c r="O8" s="24"/>
      <c r="P8" s="25"/>
      <c r="Q8" s="26">
        <f>P7+I7</f>
        <v>7446.52</v>
      </c>
    </row>
    <row r="9" s="2" customFormat="1" ht="27" customHeight="1" spans="1:17">
      <c r="A9" s="27" t="s">
        <v>37</v>
      </c>
      <c r="B9" s="12">
        <v>4</v>
      </c>
      <c r="C9" s="28" t="s">
        <v>38</v>
      </c>
      <c r="D9" s="9" t="s">
        <v>39</v>
      </c>
      <c r="E9" s="9" t="s">
        <v>34</v>
      </c>
      <c r="F9" s="12" t="s">
        <v>40</v>
      </c>
      <c r="G9" s="12" t="s">
        <v>28</v>
      </c>
      <c r="H9" s="12" t="s">
        <v>41</v>
      </c>
      <c r="I9" s="16">
        <v>8600</v>
      </c>
      <c r="J9" s="9">
        <v>2757.12</v>
      </c>
      <c r="K9" s="12" t="s">
        <v>41</v>
      </c>
      <c r="L9" s="9">
        <v>1412.09</v>
      </c>
      <c r="M9" s="12" t="s">
        <v>41</v>
      </c>
      <c r="N9" s="9">
        <v>120.64</v>
      </c>
      <c r="O9" s="12" t="s">
        <v>41</v>
      </c>
      <c r="P9" s="16">
        <f t="shared" si="0"/>
        <v>4289.85</v>
      </c>
      <c r="Q9" s="12">
        <v>202507</v>
      </c>
    </row>
    <row r="10" s="2" customFormat="1" ht="23" customHeight="1" spans="1:17">
      <c r="A10" s="29"/>
      <c r="B10" s="30">
        <v>5</v>
      </c>
      <c r="C10" s="31"/>
      <c r="D10" s="28" t="s">
        <v>42</v>
      </c>
      <c r="E10" s="28" t="s">
        <v>22</v>
      </c>
      <c r="F10" s="30" t="s">
        <v>40</v>
      </c>
      <c r="G10" s="30">
        <v>2200</v>
      </c>
      <c r="H10" s="30">
        <v>202510</v>
      </c>
      <c r="I10" s="32">
        <v>2200</v>
      </c>
      <c r="J10" s="28">
        <v>689.28</v>
      </c>
      <c r="K10" s="30">
        <v>202510</v>
      </c>
      <c r="L10" s="28">
        <v>354.26</v>
      </c>
      <c r="M10" s="30">
        <v>202510</v>
      </c>
      <c r="N10" s="28">
        <v>30.16</v>
      </c>
      <c r="O10" s="30">
        <v>202510</v>
      </c>
      <c r="P10" s="32">
        <f t="shared" si="0"/>
        <v>1073.7</v>
      </c>
      <c r="Q10" s="28">
        <v>202510</v>
      </c>
    </row>
    <row r="11" s="3" customFormat="1" spans="1:17">
      <c r="A11" s="7"/>
      <c r="B11" s="7"/>
      <c r="C11" s="33">
        <f>P9+P10+I9+I10</f>
        <v>16163.55</v>
      </c>
      <c r="D11" s="33"/>
      <c r="E11" s="33"/>
      <c r="F11" s="33"/>
      <c r="G11" s="33"/>
      <c r="H11" s="33"/>
      <c r="I11" s="33"/>
      <c r="J11" s="33"/>
      <c r="K11" s="33"/>
      <c r="L11" s="33"/>
      <c r="M11" s="33"/>
      <c r="N11" s="33"/>
      <c r="O11" s="33"/>
      <c r="P11" s="33"/>
      <c r="Q11" s="33"/>
    </row>
    <row r="12" s="1" customFormat="1" ht="30" customHeight="1" spans="1:17">
      <c r="A12" s="34" t="s">
        <v>43</v>
      </c>
      <c r="B12" s="35">
        <v>6</v>
      </c>
      <c r="C12" s="36" t="s">
        <v>44</v>
      </c>
      <c r="D12" s="36" t="s">
        <v>45</v>
      </c>
      <c r="E12" s="37" t="s">
        <v>22</v>
      </c>
      <c r="F12" s="37" t="s">
        <v>46</v>
      </c>
      <c r="G12" s="37">
        <v>2100</v>
      </c>
      <c r="H12" s="37" t="s">
        <v>24</v>
      </c>
      <c r="I12" s="38">
        <v>16800</v>
      </c>
      <c r="J12" s="37">
        <v>5514.24</v>
      </c>
      <c r="K12" s="37" t="s">
        <v>24</v>
      </c>
      <c r="L12" s="37">
        <v>2998.4</v>
      </c>
      <c r="M12" s="37" t="s">
        <v>24</v>
      </c>
      <c r="N12" s="37">
        <v>241.28</v>
      </c>
      <c r="O12" s="37" t="s">
        <v>24</v>
      </c>
      <c r="P12" s="38">
        <f>J12+L12+N12</f>
        <v>8753.92</v>
      </c>
      <c r="Q12" s="37">
        <v>202304</v>
      </c>
    </row>
    <row r="13" s="1" customFormat="1" spans="1:17">
      <c r="A13" s="17" t="s">
        <v>30</v>
      </c>
      <c r="B13" s="18"/>
      <c r="C13" s="33">
        <f>I12+P12</f>
        <v>25553.92</v>
      </c>
      <c r="D13" s="33"/>
      <c r="E13" s="33"/>
      <c r="F13" s="33"/>
      <c r="G13" s="33"/>
      <c r="H13" s="33"/>
      <c r="I13" s="33"/>
      <c r="J13" s="33"/>
      <c r="K13" s="33"/>
      <c r="L13" s="33"/>
      <c r="M13" s="33"/>
      <c r="N13" s="33"/>
      <c r="O13" s="33"/>
      <c r="P13" s="33"/>
      <c r="Q13" s="33"/>
    </row>
    <row r="14" s="1" customFormat="1" ht="28" customHeight="1" spans="1:17">
      <c r="A14" s="39" t="s">
        <v>47</v>
      </c>
      <c r="B14" s="14">
        <v>7</v>
      </c>
      <c r="C14" s="40" t="s">
        <v>48</v>
      </c>
      <c r="D14" s="41" t="s">
        <v>49</v>
      </c>
      <c r="E14" s="41" t="s">
        <v>22</v>
      </c>
      <c r="F14" s="30" t="s">
        <v>50</v>
      </c>
      <c r="G14" s="12" t="s">
        <v>28</v>
      </c>
      <c r="H14" s="42" t="s">
        <v>51</v>
      </c>
      <c r="I14" s="43">
        <v>19000</v>
      </c>
      <c r="J14" s="30">
        <v>6203.52</v>
      </c>
      <c r="K14" s="42" t="s">
        <v>51</v>
      </c>
      <c r="L14" s="30">
        <v>3153.15</v>
      </c>
      <c r="M14" s="42" t="s">
        <v>51</v>
      </c>
      <c r="N14" s="30">
        <v>271.44</v>
      </c>
      <c r="O14" s="42" t="s">
        <v>51</v>
      </c>
      <c r="P14" s="43">
        <f>N14+L14+J14</f>
        <v>9628.11</v>
      </c>
      <c r="Q14" s="30">
        <v>202408</v>
      </c>
    </row>
    <row r="15" s="1" customFormat="1" spans="1:17">
      <c r="A15" s="44" t="s">
        <v>30</v>
      </c>
      <c r="B15" s="45"/>
      <c r="C15" s="46"/>
      <c r="D15" s="46"/>
      <c r="E15" s="46"/>
      <c r="F15" s="47">
        <f>I14+P14</f>
        <v>28628.11</v>
      </c>
      <c r="G15" s="48"/>
      <c r="H15" s="48"/>
      <c r="I15" s="48"/>
      <c r="J15" s="48"/>
      <c r="K15" s="48"/>
      <c r="L15" s="48"/>
      <c r="M15" s="48"/>
      <c r="N15" s="48"/>
      <c r="O15" s="48"/>
      <c r="P15" s="48"/>
      <c r="Q15" s="49"/>
    </row>
    <row r="16" s="1" customFormat="1" ht="28" customHeight="1" spans="1:17">
      <c r="A16" s="39" t="s">
        <v>52</v>
      </c>
      <c r="B16" s="14">
        <v>8</v>
      </c>
      <c r="C16" s="50" t="s">
        <v>53</v>
      </c>
      <c r="D16" s="41" t="s">
        <v>54</v>
      </c>
      <c r="E16" s="41" t="s">
        <v>22</v>
      </c>
      <c r="F16" s="30" t="s">
        <v>50</v>
      </c>
      <c r="G16" s="12" t="s">
        <v>28</v>
      </c>
      <c r="H16" s="42" t="s">
        <v>55</v>
      </c>
      <c r="I16" s="43">
        <v>8500</v>
      </c>
      <c r="J16" s="30">
        <v>2757.12</v>
      </c>
      <c r="K16" s="42" t="s">
        <v>55</v>
      </c>
      <c r="L16" s="30">
        <v>1410.44</v>
      </c>
      <c r="M16" s="42" t="s">
        <v>55</v>
      </c>
      <c r="N16" s="30">
        <v>120.64</v>
      </c>
      <c r="O16" s="42" t="s">
        <v>55</v>
      </c>
      <c r="P16" s="43">
        <f>J16+L16+N16</f>
        <v>4288.2</v>
      </c>
      <c r="Q16" s="30">
        <v>202506</v>
      </c>
    </row>
    <row r="17" s="1" customFormat="1" spans="1:17">
      <c r="A17" s="7" t="s">
        <v>30</v>
      </c>
      <c r="B17" s="7"/>
      <c r="C17" s="51">
        <v>12788.2</v>
      </c>
      <c r="D17" s="52"/>
      <c r="E17" s="52"/>
      <c r="F17" s="52"/>
      <c r="G17" s="52"/>
      <c r="H17" s="52"/>
      <c r="I17" s="52"/>
      <c r="J17" s="52"/>
      <c r="K17" s="52"/>
      <c r="L17" s="52"/>
      <c r="M17" s="52"/>
      <c r="N17" s="52"/>
      <c r="O17" s="52"/>
      <c r="P17" s="52"/>
      <c r="Q17" s="52"/>
    </row>
    <row r="18" s="1" customFormat="1" ht="31" customHeight="1" spans="1:17">
      <c r="A18" s="39" t="s">
        <v>56</v>
      </c>
      <c r="B18" s="14">
        <v>9</v>
      </c>
      <c r="C18" s="50" t="s">
        <v>57</v>
      </c>
      <c r="D18" s="41" t="s">
        <v>58</v>
      </c>
      <c r="E18" s="41" t="s">
        <v>22</v>
      </c>
      <c r="F18" s="30" t="s">
        <v>50</v>
      </c>
      <c r="G18" s="12" t="s">
        <v>28</v>
      </c>
      <c r="H18" s="42" t="s">
        <v>55</v>
      </c>
      <c r="I18" s="43">
        <v>8500</v>
      </c>
      <c r="J18" s="30">
        <v>2757.12</v>
      </c>
      <c r="K18" s="42" t="s">
        <v>55</v>
      </c>
      <c r="L18" s="30">
        <v>1401.4</v>
      </c>
      <c r="M18" s="42" t="s">
        <v>55</v>
      </c>
      <c r="N18" s="30">
        <v>120.64</v>
      </c>
      <c r="O18" s="42" t="s">
        <v>55</v>
      </c>
      <c r="P18" s="53">
        <f>N18+L18+J18</f>
        <v>4279.16</v>
      </c>
      <c r="Q18" s="30">
        <v>202506</v>
      </c>
    </row>
    <row r="19" s="1" customFormat="1" spans="1:17">
      <c r="A19" s="7"/>
      <c r="B19" s="7"/>
      <c r="C19" s="54">
        <f>P18+I18</f>
        <v>12779.16</v>
      </c>
      <c r="D19" s="54"/>
      <c r="E19" s="54"/>
      <c r="F19" s="54"/>
      <c r="G19" s="54"/>
      <c r="H19" s="54"/>
      <c r="I19" s="54"/>
      <c r="J19" s="54"/>
      <c r="K19" s="54"/>
      <c r="L19" s="54"/>
      <c r="M19" s="54"/>
      <c r="N19" s="54"/>
      <c r="O19" s="54"/>
      <c r="P19" s="54"/>
      <c r="Q19" s="54"/>
    </row>
    <row r="20" s="1" customFormat="1" ht="31" customHeight="1" spans="1:17">
      <c r="A20" s="55" t="s">
        <v>59</v>
      </c>
      <c r="B20" s="14">
        <v>10</v>
      </c>
      <c r="C20" s="50" t="s">
        <v>60</v>
      </c>
      <c r="D20" s="14" t="s">
        <v>61</v>
      </c>
      <c r="E20" s="14" t="s">
        <v>22</v>
      </c>
      <c r="F20" s="12" t="s">
        <v>50</v>
      </c>
      <c r="G20" s="12" t="s">
        <v>28</v>
      </c>
      <c r="H20" s="56" t="s">
        <v>62</v>
      </c>
      <c r="I20" s="13">
        <v>23200</v>
      </c>
      <c r="J20" s="12">
        <v>7500.48</v>
      </c>
      <c r="K20" s="56" t="s">
        <v>62</v>
      </c>
      <c r="L20" s="12">
        <v>3853.85</v>
      </c>
      <c r="M20" s="56" t="s">
        <v>62</v>
      </c>
      <c r="N20" s="12">
        <v>328.18</v>
      </c>
      <c r="O20" s="56" t="s">
        <v>62</v>
      </c>
      <c r="P20" s="13">
        <f>N20+L20+J20</f>
        <v>11682.51</v>
      </c>
      <c r="Q20" s="12">
        <v>202411</v>
      </c>
    </row>
    <row r="21" s="1" customFormat="1" spans="1:17">
      <c r="A21" s="13" t="s">
        <v>30</v>
      </c>
      <c r="B21" s="13"/>
      <c r="C21" s="33">
        <f>I20+P20</f>
        <v>34882.51</v>
      </c>
      <c r="D21" s="33"/>
      <c r="E21" s="33"/>
      <c r="F21" s="33"/>
      <c r="G21" s="33"/>
      <c r="H21" s="33"/>
      <c r="I21" s="33"/>
      <c r="J21" s="33"/>
      <c r="K21" s="33"/>
      <c r="L21" s="33"/>
      <c r="M21" s="33"/>
      <c r="N21" s="33"/>
      <c r="O21" s="33"/>
      <c r="P21" s="33"/>
      <c r="Q21" s="33"/>
    </row>
    <row r="22" s="1" customFormat="1" spans="1:17">
      <c r="A22" s="57" t="s">
        <v>63</v>
      </c>
      <c r="B22" s="58">
        <v>11</v>
      </c>
      <c r="C22" s="59" t="s">
        <v>64</v>
      </c>
      <c r="D22" s="58" t="s">
        <v>65</v>
      </c>
      <c r="E22" s="58" t="s">
        <v>22</v>
      </c>
      <c r="F22" s="35" t="s">
        <v>66</v>
      </c>
      <c r="G22" s="35" t="s">
        <v>28</v>
      </c>
      <c r="H22" s="60" t="s">
        <v>55</v>
      </c>
      <c r="I22" s="61">
        <v>8500</v>
      </c>
      <c r="J22" s="35">
        <v>2757.12</v>
      </c>
      <c r="K22" s="60" t="s">
        <v>55</v>
      </c>
      <c r="L22" s="35">
        <v>1401.4</v>
      </c>
      <c r="M22" s="60" t="s">
        <v>55</v>
      </c>
      <c r="N22" s="35">
        <v>120.64</v>
      </c>
      <c r="O22" s="60" t="s">
        <v>55</v>
      </c>
      <c r="P22" s="61">
        <f t="shared" ref="P22:P25" si="1">J22+L22+N22</f>
        <v>4279.16</v>
      </c>
      <c r="Q22" s="35">
        <v>202506</v>
      </c>
    </row>
    <row r="23" s="1" customFormat="1" ht="24" customHeight="1" spans="1:17">
      <c r="A23" s="55"/>
      <c r="B23" s="14">
        <v>12</v>
      </c>
      <c r="C23" s="50"/>
      <c r="D23" s="14" t="s">
        <v>67</v>
      </c>
      <c r="E23" s="14" t="s">
        <v>22</v>
      </c>
      <c r="F23" s="12" t="s">
        <v>66</v>
      </c>
      <c r="G23" s="12" t="s">
        <v>28</v>
      </c>
      <c r="H23" s="56" t="s">
        <v>55</v>
      </c>
      <c r="I23" s="13">
        <v>8500</v>
      </c>
      <c r="J23" s="12">
        <v>2757.12</v>
      </c>
      <c r="K23" s="56" t="s">
        <v>55</v>
      </c>
      <c r="L23" s="12">
        <v>1401.4</v>
      </c>
      <c r="M23" s="56" t="s">
        <v>55</v>
      </c>
      <c r="N23" s="12">
        <v>120.64</v>
      </c>
      <c r="O23" s="56" t="s">
        <v>55</v>
      </c>
      <c r="P23" s="13">
        <f t="shared" si="1"/>
        <v>4279.16</v>
      </c>
      <c r="Q23" s="12">
        <v>202506</v>
      </c>
    </row>
    <row r="24" s="1" customFormat="1" spans="1:17">
      <c r="A24" s="62" t="s">
        <v>30</v>
      </c>
      <c r="B24" s="63"/>
      <c r="C24" s="64">
        <f>P22+P23+I22+I23</f>
        <v>25558.32</v>
      </c>
      <c r="D24" s="65"/>
      <c r="E24" s="65"/>
      <c r="F24" s="65"/>
      <c r="G24" s="65"/>
      <c r="H24" s="65"/>
      <c r="I24" s="65"/>
      <c r="J24" s="65"/>
      <c r="K24" s="65"/>
      <c r="L24" s="65"/>
      <c r="M24" s="65"/>
      <c r="N24" s="65"/>
      <c r="O24" s="65"/>
      <c r="P24" s="65"/>
      <c r="Q24" s="66"/>
    </row>
    <row r="25" s="1" customFormat="1" ht="28" customHeight="1" spans="1:17">
      <c r="A25" s="67" t="s">
        <v>68</v>
      </c>
      <c r="B25" s="68">
        <v>13</v>
      </c>
      <c r="C25" s="69" t="s">
        <v>69</v>
      </c>
      <c r="D25" s="69" t="s">
        <v>70</v>
      </c>
      <c r="E25" s="68" t="s">
        <v>34</v>
      </c>
      <c r="F25" s="68" t="s">
        <v>71</v>
      </c>
      <c r="G25" s="68">
        <v>2200</v>
      </c>
      <c r="H25" s="68">
        <v>202509</v>
      </c>
      <c r="I25" s="70">
        <v>2200</v>
      </c>
      <c r="J25" s="68">
        <v>689.28</v>
      </c>
      <c r="K25" s="68">
        <v>202509</v>
      </c>
      <c r="L25" s="68">
        <v>352.61</v>
      </c>
      <c r="M25" s="68">
        <v>202509</v>
      </c>
      <c r="N25" s="68">
        <v>30.16</v>
      </c>
      <c r="O25" s="68">
        <v>202509</v>
      </c>
      <c r="P25" s="70">
        <f t="shared" si="1"/>
        <v>1072.05</v>
      </c>
      <c r="Q25" s="68">
        <v>202508</v>
      </c>
    </row>
    <row r="26" s="1" customFormat="1" ht="17" customHeight="1" spans="1:17">
      <c r="A26" s="71" t="s">
        <v>30</v>
      </c>
      <c r="B26" s="72"/>
      <c r="C26" s="73">
        <f>I25+P25</f>
        <v>3272.05</v>
      </c>
      <c r="D26" s="73"/>
      <c r="E26" s="73"/>
      <c r="F26" s="73"/>
      <c r="G26" s="73"/>
      <c r="H26" s="73"/>
      <c r="I26" s="73"/>
      <c r="J26" s="73"/>
      <c r="K26" s="73"/>
      <c r="L26" s="73"/>
      <c r="M26" s="73"/>
      <c r="N26" s="73"/>
      <c r="O26" s="73"/>
      <c r="P26" s="73"/>
      <c r="Q26" s="73"/>
    </row>
    <row r="27" s="1" customFormat="1" ht="37" customHeight="1" spans="1:17">
      <c r="A27" s="67" t="s">
        <v>72</v>
      </c>
      <c r="B27" s="68">
        <v>14</v>
      </c>
      <c r="C27" s="74" t="s">
        <v>73</v>
      </c>
      <c r="D27" s="74" t="s">
        <v>74</v>
      </c>
      <c r="E27" s="75" t="s">
        <v>34</v>
      </c>
      <c r="F27" s="76" t="s">
        <v>50</v>
      </c>
      <c r="G27" s="12" t="s">
        <v>28</v>
      </c>
      <c r="H27" s="76" t="s">
        <v>29</v>
      </c>
      <c r="I27" s="77">
        <v>21200</v>
      </c>
      <c r="J27" s="76">
        <v>6855.04</v>
      </c>
      <c r="K27" s="76" t="s">
        <v>29</v>
      </c>
      <c r="L27" s="76">
        <v>3527.75</v>
      </c>
      <c r="M27" s="76" t="s">
        <v>29</v>
      </c>
      <c r="N27" s="76">
        <v>299.94</v>
      </c>
      <c r="O27" s="76" t="s">
        <v>29</v>
      </c>
      <c r="P27" s="77">
        <f t="shared" ref="P27:P31" si="2">J27+L27+N27</f>
        <v>10682.73</v>
      </c>
      <c r="Q27" s="76">
        <v>202409</v>
      </c>
    </row>
    <row r="28" s="1" customFormat="1" spans="1:17">
      <c r="A28" s="71" t="s">
        <v>30</v>
      </c>
      <c r="B28" s="72"/>
      <c r="C28" s="78">
        <f>P27+I27</f>
        <v>31882.73</v>
      </c>
      <c r="D28" s="79"/>
      <c r="E28" s="79"/>
      <c r="F28" s="79"/>
      <c r="G28" s="79"/>
      <c r="H28" s="79"/>
      <c r="I28" s="79"/>
      <c r="J28" s="79"/>
      <c r="K28" s="79"/>
      <c r="L28" s="79"/>
      <c r="M28" s="79"/>
      <c r="N28" s="79"/>
      <c r="O28" s="79"/>
      <c r="P28" s="79"/>
      <c r="Q28" s="80"/>
    </row>
    <row r="29" s="1" customFormat="1" ht="24" customHeight="1" spans="1:17">
      <c r="A29" s="29" t="s">
        <v>75</v>
      </c>
      <c r="B29" s="35">
        <v>15</v>
      </c>
      <c r="C29" s="81" t="s">
        <v>76</v>
      </c>
      <c r="D29" s="12" t="s">
        <v>77</v>
      </c>
      <c r="E29" s="12" t="s">
        <v>22</v>
      </c>
      <c r="F29" s="12" t="s">
        <v>78</v>
      </c>
      <c r="G29" s="12">
        <v>2100</v>
      </c>
      <c r="H29" s="12" t="s">
        <v>79</v>
      </c>
      <c r="I29" s="13">
        <v>14700</v>
      </c>
      <c r="J29" s="12">
        <v>4824.96</v>
      </c>
      <c r="K29" s="12" t="s">
        <v>79</v>
      </c>
      <c r="L29" s="12">
        <v>2452.45</v>
      </c>
      <c r="M29" s="12" t="s">
        <v>79</v>
      </c>
      <c r="N29" s="12">
        <v>211.12</v>
      </c>
      <c r="O29" s="12" t="s">
        <v>79</v>
      </c>
      <c r="P29" s="13">
        <f t="shared" si="2"/>
        <v>7488.53</v>
      </c>
      <c r="Q29" s="12">
        <v>201909</v>
      </c>
    </row>
    <row r="30" s="1" customFormat="1" ht="24" customHeight="1" spans="1:17">
      <c r="A30" s="29"/>
      <c r="B30" s="35">
        <v>16</v>
      </c>
      <c r="C30" s="81"/>
      <c r="D30" s="12" t="s">
        <v>80</v>
      </c>
      <c r="E30" s="12" t="s">
        <v>22</v>
      </c>
      <c r="F30" s="9" t="s">
        <v>81</v>
      </c>
      <c r="G30" s="12" t="s">
        <v>28</v>
      </c>
      <c r="H30" s="12" t="s">
        <v>29</v>
      </c>
      <c r="I30" s="13">
        <v>21200</v>
      </c>
      <c r="J30" s="12">
        <v>6203.52</v>
      </c>
      <c r="K30" s="12" t="s">
        <v>29</v>
      </c>
      <c r="L30" s="12">
        <v>3188.34</v>
      </c>
      <c r="M30" s="12" t="s">
        <v>29</v>
      </c>
      <c r="N30" s="12">
        <v>271.44</v>
      </c>
      <c r="O30" s="12" t="s">
        <v>29</v>
      </c>
      <c r="P30" s="13">
        <f t="shared" si="2"/>
        <v>9663.3</v>
      </c>
      <c r="Q30" s="12">
        <v>202408</v>
      </c>
    </row>
    <row r="31" s="1" customFormat="1" ht="24" customHeight="1" spans="1:17">
      <c r="A31" s="29"/>
      <c r="B31" s="35">
        <v>17</v>
      </c>
      <c r="C31" s="81"/>
      <c r="D31" s="12" t="s">
        <v>82</v>
      </c>
      <c r="E31" s="12" t="s">
        <v>22</v>
      </c>
      <c r="F31" s="12" t="s">
        <v>78</v>
      </c>
      <c r="G31" s="12">
        <v>2100</v>
      </c>
      <c r="H31" s="12" t="s">
        <v>79</v>
      </c>
      <c r="I31" s="13">
        <v>14700</v>
      </c>
      <c r="J31" s="12">
        <v>4824.96</v>
      </c>
      <c r="K31" s="12" t="s">
        <v>79</v>
      </c>
      <c r="L31" s="12">
        <v>2452.45</v>
      </c>
      <c r="M31" s="12" t="s">
        <v>79</v>
      </c>
      <c r="N31" s="12">
        <v>211.12</v>
      </c>
      <c r="O31" s="12" t="s">
        <v>79</v>
      </c>
      <c r="P31" s="13">
        <f t="shared" si="2"/>
        <v>7488.53</v>
      </c>
      <c r="Q31" s="12">
        <v>202408</v>
      </c>
    </row>
    <row r="32" s="1" customFormat="1" ht="24" customHeight="1" spans="1:17">
      <c r="A32" s="34"/>
      <c r="B32" s="35">
        <v>18</v>
      </c>
      <c r="C32" s="82"/>
      <c r="D32" s="12" t="s">
        <v>83</v>
      </c>
      <c r="E32" s="12" t="s">
        <v>22</v>
      </c>
      <c r="F32" s="12" t="s">
        <v>78</v>
      </c>
      <c r="G32" s="12" t="s">
        <v>28</v>
      </c>
      <c r="H32" s="12" t="s">
        <v>84</v>
      </c>
      <c r="I32" s="13">
        <v>21200</v>
      </c>
      <c r="J32" s="12">
        <v>2757.12</v>
      </c>
      <c r="K32" s="12" t="s">
        <v>84</v>
      </c>
      <c r="L32" s="12">
        <v>1417.04</v>
      </c>
      <c r="M32" s="12" t="s">
        <v>84</v>
      </c>
      <c r="N32" s="12">
        <v>120.64</v>
      </c>
      <c r="O32" s="12" t="s">
        <v>84</v>
      </c>
      <c r="P32" s="13">
        <f>N32+L32+J32</f>
        <v>4294.8</v>
      </c>
      <c r="Q32" s="12">
        <v>202506</v>
      </c>
    </row>
    <row r="33" s="1" customFormat="1" spans="1:17">
      <c r="A33" s="17" t="s">
        <v>30</v>
      </c>
      <c r="B33" s="18"/>
      <c r="C33" s="19">
        <f>P29+P30+P31+P32+I29+I30+I31+I32</f>
        <v>100735.16</v>
      </c>
      <c r="D33" s="20"/>
      <c r="E33" s="20"/>
      <c r="F33" s="20"/>
      <c r="G33" s="20"/>
      <c r="H33" s="20"/>
      <c r="I33" s="20"/>
      <c r="J33" s="20"/>
      <c r="K33" s="20"/>
      <c r="L33" s="20"/>
      <c r="M33" s="20"/>
      <c r="N33" s="20"/>
      <c r="O33" s="20"/>
      <c r="P33" s="20"/>
      <c r="Q33" s="21"/>
    </row>
    <row r="34" s="1" customFormat="1" ht="34" customHeight="1" spans="1:17">
      <c r="A34" s="7" t="s">
        <v>85</v>
      </c>
      <c r="B34" s="12">
        <v>19</v>
      </c>
      <c r="C34" s="83" t="s">
        <v>86</v>
      </c>
      <c r="D34" s="83" t="s">
        <v>87</v>
      </c>
      <c r="E34" s="83" t="s">
        <v>22</v>
      </c>
      <c r="F34" s="83" t="s">
        <v>88</v>
      </c>
      <c r="G34" s="12" t="s">
        <v>28</v>
      </c>
      <c r="H34" s="35" t="s">
        <v>29</v>
      </c>
      <c r="I34" s="84">
        <v>21200</v>
      </c>
      <c r="J34" s="83">
        <v>6892.8</v>
      </c>
      <c r="K34" s="35" t="s">
        <v>29</v>
      </c>
      <c r="L34" s="83">
        <v>3527.75</v>
      </c>
      <c r="M34" s="35" t="s">
        <v>29</v>
      </c>
      <c r="N34" s="83">
        <v>299.94</v>
      </c>
      <c r="O34" s="35" t="s">
        <v>29</v>
      </c>
      <c r="P34" s="84">
        <f>J34+L34+N34</f>
        <v>10720.49</v>
      </c>
      <c r="Q34" s="83">
        <v>2024.9</v>
      </c>
    </row>
    <row r="35" s="1" customFormat="1" spans="1:17">
      <c r="A35" s="17" t="s">
        <v>30</v>
      </c>
      <c r="B35" s="18"/>
      <c r="C35" s="19">
        <f>P34+I34</f>
        <v>31920.49</v>
      </c>
      <c r="D35" s="20"/>
      <c r="E35" s="20"/>
      <c r="F35" s="20"/>
      <c r="G35" s="20"/>
      <c r="H35" s="20"/>
      <c r="I35" s="20"/>
      <c r="J35" s="20"/>
      <c r="K35" s="20"/>
      <c r="L35" s="20"/>
      <c r="M35" s="20"/>
      <c r="N35" s="20"/>
      <c r="O35" s="20"/>
      <c r="P35" s="20"/>
      <c r="Q35" s="21"/>
    </row>
    <row r="36" s="1" customFormat="1" ht="41" customHeight="1" spans="1:17">
      <c r="A36" s="7" t="s">
        <v>89</v>
      </c>
      <c r="B36" s="12">
        <v>20</v>
      </c>
      <c r="C36" s="83" t="s">
        <v>90</v>
      </c>
      <c r="D36" s="83" t="s">
        <v>91</v>
      </c>
      <c r="E36" s="83" t="s">
        <v>22</v>
      </c>
      <c r="F36" s="83" t="s">
        <v>50</v>
      </c>
      <c r="G36" s="12" t="s">
        <v>28</v>
      </c>
      <c r="H36" s="35" t="s">
        <v>29</v>
      </c>
      <c r="I36" s="84">
        <v>21200</v>
      </c>
      <c r="J36" s="83">
        <v>0</v>
      </c>
      <c r="K36" s="35" t="s">
        <v>29</v>
      </c>
      <c r="L36" s="83">
        <v>3507.41</v>
      </c>
      <c r="M36" s="35" t="s">
        <v>29</v>
      </c>
      <c r="N36" s="83">
        <v>299.94</v>
      </c>
      <c r="O36" s="35" t="s">
        <v>29</v>
      </c>
      <c r="P36" s="84">
        <f>N36+L36</f>
        <v>3807.35</v>
      </c>
      <c r="Q36" s="83">
        <v>2024.9</v>
      </c>
    </row>
    <row r="37" s="1" customFormat="1" spans="1:17">
      <c r="A37" s="17" t="s">
        <v>30</v>
      </c>
      <c r="B37" s="18"/>
      <c r="C37" s="85">
        <f>I36+P36</f>
        <v>25007.35</v>
      </c>
      <c r="D37" s="86"/>
      <c r="E37" s="86"/>
      <c r="F37" s="86"/>
      <c r="G37" s="86"/>
      <c r="H37" s="86"/>
      <c r="I37" s="86"/>
      <c r="J37" s="86"/>
      <c r="K37" s="86"/>
      <c r="L37" s="86"/>
      <c r="M37" s="86"/>
      <c r="N37" s="86"/>
      <c r="O37" s="86"/>
      <c r="P37" s="86"/>
      <c r="Q37" s="87"/>
    </row>
    <row r="38" s="1" customFormat="1" ht="39" customHeight="1" spans="1:17">
      <c r="A38" s="7" t="s">
        <v>92</v>
      </c>
      <c r="B38" s="12">
        <v>21</v>
      </c>
      <c r="C38" s="83" t="s">
        <v>93</v>
      </c>
      <c r="D38" s="83" t="s">
        <v>94</v>
      </c>
      <c r="E38" s="83" t="s">
        <v>22</v>
      </c>
      <c r="F38" s="83" t="s">
        <v>50</v>
      </c>
      <c r="G38" s="12" t="s">
        <v>28</v>
      </c>
      <c r="H38" s="35" t="s">
        <v>29</v>
      </c>
      <c r="I38" s="84">
        <v>21200</v>
      </c>
      <c r="J38" s="83">
        <v>6855.04</v>
      </c>
      <c r="K38" s="35" t="s">
        <v>29</v>
      </c>
      <c r="L38" s="83">
        <v>3527.72</v>
      </c>
      <c r="M38" s="35" t="s">
        <v>29</v>
      </c>
      <c r="N38" s="83">
        <v>299.94</v>
      </c>
      <c r="O38" s="35" t="s">
        <v>29</v>
      </c>
      <c r="P38" s="84">
        <f t="shared" ref="P38:P42" si="3">J38+L38+N38</f>
        <v>10682.7</v>
      </c>
      <c r="Q38" s="83">
        <v>2024.9</v>
      </c>
    </row>
    <row r="39" s="1" customFormat="1" ht="18" customHeight="1" spans="1:17">
      <c r="A39" s="17" t="s">
        <v>30</v>
      </c>
      <c r="B39" s="18"/>
      <c r="C39" s="85">
        <f>P38+I38</f>
        <v>31882.7</v>
      </c>
      <c r="D39" s="86"/>
      <c r="E39" s="86"/>
      <c r="F39" s="86"/>
      <c r="G39" s="86"/>
      <c r="H39" s="86"/>
      <c r="I39" s="86"/>
      <c r="J39" s="86"/>
      <c r="K39" s="86"/>
      <c r="L39" s="86"/>
      <c r="M39" s="86"/>
      <c r="N39" s="86"/>
      <c r="O39" s="86"/>
      <c r="P39" s="86"/>
      <c r="Q39" s="87"/>
    </row>
    <row r="40" s="1" customFormat="1" ht="37" customHeight="1" spans="1:17">
      <c r="A40" s="7" t="s">
        <v>95</v>
      </c>
      <c r="B40" s="12">
        <v>22</v>
      </c>
      <c r="C40" s="83" t="s">
        <v>96</v>
      </c>
      <c r="D40" s="83" t="s">
        <v>97</v>
      </c>
      <c r="E40" s="83" t="s">
        <v>22</v>
      </c>
      <c r="F40" s="83" t="s">
        <v>98</v>
      </c>
      <c r="G40" s="12" t="s">
        <v>28</v>
      </c>
      <c r="H40" s="35" t="s">
        <v>84</v>
      </c>
      <c r="I40" s="84">
        <v>10700</v>
      </c>
      <c r="J40" s="83">
        <v>3408.64</v>
      </c>
      <c r="K40" s="35" t="s">
        <v>84</v>
      </c>
      <c r="L40" s="83">
        <v>1764.7</v>
      </c>
      <c r="M40" s="35" t="s">
        <v>84</v>
      </c>
      <c r="N40" s="83">
        <v>149.14</v>
      </c>
      <c r="O40" s="35" t="s">
        <v>84</v>
      </c>
      <c r="P40" s="84">
        <f t="shared" si="3"/>
        <v>5322.48</v>
      </c>
      <c r="Q40" s="83">
        <v>202506</v>
      </c>
    </row>
    <row r="41" s="1" customFormat="1" ht="24" customHeight="1" spans="1:17">
      <c r="A41" s="44" t="s">
        <v>30</v>
      </c>
      <c r="B41" s="45"/>
      <c r="C41" s="85">
        <f t="shared" ref="C41:C45" si="4">I40+P40</f>
        <v>16022.48</v>
      </c>
      <c r="D41" s="86"/>
      <c r="E41" s="86"/>
      <c r="F41" s="86"/>
      <c r="G41" s="86"/>
      <c r="H41" s="86"/>
      <c r="I41" s="86"/>
      <c r="J41" s="86"/>
      <c r="K41" s="86"/>
      <c r="L41" s="86"/>
      <c r="M41" s="86"/>
      <c r="N41" s="86"/>
      <c r="O41" s="86"/>
      <c r="P41" s="86"/>
      <c r="Q41" s="87"/>
    </row>
    <row r="42" s="1" customFormat="1" ht="37" customHeight="1" spans="1:17">
      <c r="A42" s="7" t="s">
        <v>99</v>
      </c>
      <c r="B42" s="12">
        <v>23</v>
      </c>
      <c r="C42" s="83" t="s">
        <v>100</v>
      </c>
      <c r="D42" s="83" t="s">
        <v>101</v>
      </c>
      <c r="E42" s="83" t="s">
        <v>22</v>
      </c>
      <c r="F42" s="83" t="s">
        <v>102</v>
      </c>
      <c r="G42" s="12" t="s">
        <v>28</v>
      </c>
      <c r="H42" s="35" t="s">
        <v>103</v>
      </c>
      <c r="I42" s="84">
        <v>14900</v>
      </c>
      <c r="J42" s="83">
        <v>4787.2</v>
      </c>
      <c r="K42" s="35" t="s">
        <v>103</v>
      </c>
      <c r="L42" s="83">
        <v>2456.36</v>
      </c>
      <c r="M42" s="35" t="s">
        <v>103</v>
      </c>
      <c r="N42" s="83">
        <v>209.46</v>
      </c>
      <c r="O42" s="35" t="s">
        <v>103</v>
      </c>
      <c r="P42" s="84">
        <f t="shared" si="3"/>
        <v>7453.02</v>
      </c>
      <c r="Q42" s="83">
        <v>202504</v>
      </c>
    </row>
    <row r="43" s="1" customFormat="1" ht="22" customHeight="1" spans="1:17">
      <c r="A43" s="44" t="s">
        <v>30</v>
      </c>
      <c r="B43" s="45"/>
      <c r="C43" s="85">
        <f t="shared" si="4"/>
        <v>22353.02</v>
      </c>
      <c r="D43" s="86"/>
      <c r="E43" s="86"/>
      <c r="F43" s="86"/>
      <c r="G43" s="86"/>
      <c r="H43" s="86"/>
      <c r="I43" s="86"/>
      <c r="J43" s="86"/>
      <c r="K43" s="86"/>
      <c r="L43" s="86"/>
      <c r="M43" s="86"/>
      <c r="N43" s="86"/>
      <c r="O43" s="86"/>
      <c r="P43" s="86"/>
      <c r="Q43" s="87"/>
    </row>
    <row r="44" s="1" customFormat="1" ht="35" customHeight="1" spans="1:17">
      <c r="A44" s="7" t="s">
        <v>104</v>
      </c>
      <c r="B44" s="12">
        <v>24</v>
      </c>
      <c r="C44" s="83" t="s">
        <v>105</v>
      </c>
      <c r="D44" s="83" t="s">
        <v>106</v>
      </c>
      <c r="E44" s="83" t="s">
        <v>22</v>
      </c>
      <c r="F44" s="83" t="s">
        <v>50</v>
      </c>
      <c r="G44" s="12" t="s">
        <v>28</v>
      </c>
      <c r="H44" s="35" t="s">
        <v>41</v>
      </c>
      <c r="I44" s="84">
        <v>8600</v>
      </c>
      <c r="J44" s="83">
        <v>2757.12</v>
      </c>
      <c r="K44" s="35" t="s">
        <v>41</v>
      </c>
      <c r="L44" s="83">
        <v>1405.31</v>
      </c>
      <c r="M44" s="35" t="s">
        <v>41</v>
      </c>
      <c r="N44" s="83">
        <v>120.64</v>
      </c>
      <c r="O44" s="35" t="s">
        <v>41</v>
      </c>
      <c r="P44" s="84">
        <f>J44+L44+N44</f>
        <v>4283.07</v>
      </c>
      <c r="Q44" s="83">
        <v>202507</v>
      </c>
    </row>
    <row r="45" s="1" customFormat="1" ht="22" customHeight="1" spans="1:17">
      <c r="A45" s="44" t="s">
        <v>30</v>
      </c>
      <c r="B45" s="45"/>
      <c r="C45" s="85">
        <f t="shared" si="4"/>
        <v>12883.07</v>
      </c>
      <c r="D45" s="86"/>
      <c r="E45" s="86"/>
      <c r="F45" s="86"/>
      <c r="G45" s="86"/>
      <c r="H45" s="86"/>
      <c r="I45" s="86"/>
      <c r="J45" s="86"/>
      <c r="K45" s="86"/>
      <c r="L45" s="86"/>
      <c r="M45" s="86"/>
      <c r="N45" s="86"/>
      <c r="O45" s="86"/>
      <c r="P45" s="86"/>
      <c r="Q45" s="87"/>
    </row>
    <row r="46" s="1" customFormat="1" ht="21" spans="1:17">
      <c r="A46" s="7" t="s">
        <v>107</v>
      </c>
      <c r="B46" s="12">
        <v>25</v>
      </c>
      <c r="C46" s="83" t="s">
        <v>108</v>
      </c>
      <c r="D46" s="83" t="s">
        <v>109</v>
      </c>
      <c r="E46" s="83" t="s">
        <v>22</v>
      </c>
      <c r="F46" s="83" t="s">
        <v>110</v>
      </c>
      <c r="G46" s="12" t="s">
        <v>28</v>
      </c>
      <c r="H46" s="35" t="s">
        <v>51</v>
      </c>
      <c r="I46" s="84">
        <v>19000</v>
      </c>
      <c r="J46" s="83">
        <v>6203.52</v>
      </c>
      <c r="K46" s="35" t="s">
        <v>51</v>
      </c>
      <c r="L46" s="83">
        <v>3153.15</v>
      </c>
      <c r="M46" s="35" t="s">
        <v>51</v>
      </c>
      <c r="N46" s="83">
        <v>271.44</v>
      </c>
      <c r="O46" s="35" t="s">
        <v>51</v>
      </c>
      <c r="P46" s="84">
        <f>N46+L46+J46</f>
        <v>9628.11</v>
      </c>
      <c r="Q46" s="83">
        <v>202501</v>
      </c>
    </row>
    <row r="47" s="1" customFormat="1" ht="24" customHeight="1" spans="1:17">
      <c r="A47" s="44" t="s">
        <v>30</v>
      </c>
      <c r="B47" s="45"/>
      <c r="C47" s="85">
        <f>P46+I46</f>
        <v>28628.11</v>
      </c>
      <c r="D47" s="86"/>
      <c r="E47" s="86"/>
      <c r="F47" s="86"/>
      <c r="G47" s="86"/>
      <c r="H47" s="86"/>
      <c r="I47" s="86"/>
      <c r="J47" s="86"/>
      <c r="K47" s="86"/>
      <c r="L47" s="86"/>
      <c r="M47" s="86"/>
      <c r="N47" s="86"/>
      <c r="O47" s="86"/>
      <c r="P47" s="86"/>
      <c r="Q47" s="87"/>
    </row>
    <row r="48" s="1" customFormat="1" ht="28" customHeight="1" spans="1:17">
      <c r="A48" s="7" t="s">
        <v>111</v>
      </c>
      <c r="B48" s="12">
        <v>26</v>
      </c>
      <c r="C48" s="83" t="s">
        <v>112</v>
      </c>
      <c r="D48" s="83" t="s">
        <v>113</v>
      </c>
      <c r="E48" s="83" t="s">
        <v>22</v>
      </c>
      <c r="F48" s="83" t="s">
        <v>50</v>
      </c>
      <c r="G48" s="12" t="s">
        <v>28</v>
      </c>
      <c r="H48" s="35" t="s">
        <v>114</v>
      </c>
      <c r="I48" s="84">
        <v>6500</v>
      </c>
      <c r="J48" s="83">
        <v>689.28</v>
      </c>
      <c r="K48" s="35">
        <v>202510</v>
      </c>
      <c r="L48" s="83">
        <v>354.26</v>
      </c>
      <c r="M48" s="35">
        <v>202510</v>
      </c>
      <c r="N48" s="83">
        <v>30.16</v>
      </c>
      <c r="O48" s="35">
        <v>202510</v>
      </c>
      <c r="P48" s="84">
        <f>J48+L48+N48</f>
        <v>1073.7</v>
      </c>
      <c r="Q48" s="83">
        <v>202508</v>
      </c>
    </row>
    <row r="49" s="1" customFormat="1" ht="23" customHeight="1" spans="1:17">
      <c r="A49" s="44"/>
      <c r="B49" s="45"/>
      <c r="C49" s="85">
        <f>I48+P48</f>
        <v>7573.7</v>
      </c>
      <c r="D49" s="86"/>
      <c r="E49" s="86"/>
      <c r="F49" s="86"/>
      <c r="G49" s="86"/>
      <c r="H49" s="86"/>
      <c r="I49" s="86"/>
      <c r="J49" s="86"/>
      <c r="K49" s="86"/>
      <c r="L49" s="86"/>
      <c r="M49" s="86"/>
      <c r="N49" s="86"/>
      <c r="O49" s="86"/>
      <c r="P49" s="86"/>
      <c r="Q49" s="87"/>
    </row>
    <row r="50" s="2" customFormat="1" ht="21" customHeight="1" spans="1:17">
      <c r="A50" s="84" t="s">
        <v>115</v>
      </c>
      <c r="B50" s="84">
        <v>27</v>
      </c>
      <c r="C50" s="88" t="s">
        <v>116</v>
      </c>
      <c r="D50" s="89"/>
      <c r="E50" s="89"/>
      <c r="F50" s="89"/>
      <c r="G50" s="89"/>
      <c r="H50" s="90"/>
      <c r="I50" s="84">
        <f>I48+I46+I44+I42+I40+I38+I34+I29+I30+I31+I32+I27+I25+I23+I22+I20+I18+I16+I14+I12+I10+I9+I5+I4+I36+I7</f>
        <v>366600</v>
      </c>
      <c r="J50" s="88" t="s">
        <v>117</v>
      </c>
      <c r="K50" s="89"/>
      <c r="L50" s="89"/>
      <c r="M50" s="89"/>
      <c r="N50" s="89"/>
      <c r="O50" s="90"/>
      <c r="P50" s="84">
        <f>P48+P46+P44+P42+P40+P38+P36+P34+P32+P31+P30+P29+P27+P25+P23+P22+P20+P18+P16+P14+P12+P10+P9+P5+P4</f>
        <v>165513.18</v>
      </c>
      <c r="Q50" s="84">
        <f>I50+P50</f>
        <v>532113.18</v>
      </c>
    </row>
  </sheetData>
  <mergeCells count="50">
    <mergeCell ref="A1:Q1"/>
    <mergeCell ref="A6:B6"/>
    <mergeCell ref="C6:Q6"/>
    <mergeCell ref="A8:B8"/>
    <mergeCell ref="A11:B11"/>
    <mergeCell ref="C11:Q11"/>
    <mergeCell ref="A13:B13"/>
    <mergeCell ref="C13:Q13"/>
    <mergeCell ref="A15:B15"/>
    <mergeCell ref="F15:Q15"/>
    <mergeCell ref="A17:B17"/>
    <mergeCell ref="C17:Q17"/>
    <mergeCell ref="A19:B19"/>
    <mergeCell ref="C19:Q19"/>
    <mergeCell ref="A21:B21"/>
    <mergeCell ref="C21:Q21"/>
    <mergeCell ref="A24:B24"/>
    <mergeCell ref="C24:Q24"/>
    <mergeCell ref="A26:B26"/>
    <mergeCell ref="C26:Q26"/>
    <mergeCell ref="A28:B28"/>
    <mergeCell ref="C28:Q28"/>
    <mergeCell ref="A33:B33"/>
    <mergeCell ref="C33:Q33"/>
    <mergeCell ref="A35:B35"/>
    <mergeCell ref="C35:Q35"/>
    <mergeCell ref="A37:B37"/>
    <mergeCell ref="C37:Q37"/>
    <mergeCell ref="A39:B39"/>
    <mergeCell ref="C39:Q39"/>
    <mergeCell ref="A41:B41"/>
    <mergeCell ref="C41:Q41"/>
    <mergeCell ref="A43:B43"/>
    <mergeCell ref="C43:Q43"/>
    <mergeCell ref="A45:B45"/>
    <mergeCell ref="C45:Q45"/>
    <mergeCell ref="A47:B47"/>
    <mergeCell ref="C47:Q47"/>
    <mergeCell ref="A49:B49"/>
    <mergeCell ref="C49:Q49"/>
    <mergeCell ref="C50:H50"/>
    <mergeCell ref="J50:O50"/>
    <mergeCell ref="A4:A5"/>
    <mergeCell ref="A9:A10"/>
    <mergeCell ref="A22:A23"/>
    <mergeCell ref="A29:A32"/>
    <mergeCell ref="C4:C5"/>
    <mergeCell ref="C9:C10"/>
    <mergeCell ref="C22:C23"/>
    <mergeCell ref="C29:C3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李涛</cp:lastModifiedBy>
  <dcterms:created xsi:type="dcterms:W3CDTF">2025-11-10T06:07:00Z</dcterms:created>
  <dcterms:modified xsi:type="dcterms:W3CDTF">2025-12-10T01:10:31Z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7DA86CC7C6684E0AB5D757AA06519ECC_11</vt:lpwstr>
  </property>
  <property fmtid="{D5CDD505-2E9C-101B-9397-08002B2CF9AE}" pid="3" name="KSOProductBuildVer">
    <vt:lpwstr>2052-12.1.0.24034</vt:lpwstr>
  </property>
  <property fmtid="{D5CDD505-2E9C-101B-9397-08002B2CF9AE}" pid="4" name="CalculationRule">
    <vt:i4>0</vt:i4>
  </property>
</Properties>
</file>