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 firstSheet="9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25725"/>
</workbook>
</file>

<file path=xl/calcChain.xml><?xml version="1.0" encoding="utf-8"?>
<calcChain xmlns="http://schemas.openxmlformats.org/spreadsheetml/2006/main">
  <c r="M6" i="10"/>
  <c r="L6"/>
  <c r="F6"/>
  <c r="M7"/>
  <c r="L7"/>
  <c r="F7"/>
  <c r="M8"/>
  <c r="L8"/>
  <c r="F8"/>
  <c r="M12"/>
  <c r="L12"/>
  <c r="F12"/>
  <c r="F7" i="9"/>
  <c r="F8"/>
  <c r="F9"/>
  <c r="G7"/>
  <c r="G8"/>
  <c r="G9"/>
  <c r="H8"/>
  <c r="H7"/>
  <c r="H9"/>
  <c r="G13"/>
  <c r="H13"/>
  <c r="F13"/>
  <c r="D40" i="8"/>
  <c r="D18"/>
  <c r="D6"/>
  <c r="B40"/>
  <c r="B8"/>
  <c r="B7"/>
  <c r="B6"/>
  <c r="F6" i="7"/>
  <c r="F7"/>
  <c r="G6"/>
  <c r="G7"/>
  <c r="H6"/>
  <c r="H7"/>
  <c r="H8"/>
  <c r="G8"/>
  <c r="F8"/>
  <c r="F9"/>
  <c r="G9"/>
  <c r="H9"/>
  <c r="F6" i="6"/>
  <c r="F7"/>
  <c r="F8"/>
  <c r="K6"/>
  <c r="K7"/>
  <c r="K8"/>
  <c r="K9"/>
  <c r="F9"/>
  <c r="F6" i="11"/>
  <c r="F7"/>
  <c r="F8"/>
  <c r="V12"/>
  <c r="S12"/>
  <c r="F12"/>
  <c r="G7" i="5"/>
  <c r="G6"/>
  <c r="G8"/>
  <c r="G12"/>
  <c r="F12"/>
  <c r="E7" i="4"/>
  <c r="E8"/>
  <c r="E9"/>
  <c r="H10" i="3"/>
  <c r="F6"/>
  <c r="F7"/>
  <c r="B6"/>
  <c r="B7"/>
</calcChain>
</file>

<file path=xl/sharedStrings.xml><?xml version="1.0" encoding="utf-8"?>
<sst xmlns="http://schemas.openxmlformats.org/spreadsheetml/2006/main" count="1111" uniqueCount="525">
  <si>
    <t>2025年部门预算公开表</t>
  </si>
  <si>
    <t>单位编码：</t>
  </si>
  <si>
    <t>306003</t>
  </si>
  <si>
    <t>单位名称：</t>
  </si>
  <si>
    <t>醴陵市城市管理综合行政执法大队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</si>
  <si>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</si>
  <si>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</si>
  <si>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</si>
  <si>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</si>
  <si>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</si>
  <si>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</si>
  <si>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</si>
  <si>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</si>
  <si>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</si>
  <si>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</si>
  <si>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</si>
  <si>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</si>
  <si>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</si>
  <si>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</si>
  <si>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</si>
  <si>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</si>
  <si>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</si>
  <si>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</si>
  <si>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</si>
  <si>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财政专户管理资金预算支出表</t>
  </si>
  <si>
    <t>专项资金预算汇总表</t>
  </si>
  <si>
    <t>部门公开表01</t>
  </si>
  <si>
    <t>单位：306003_醴陵市城市管理综合行政执法大队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</si>
  <si>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</si>
  <si>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</si>
  <si>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</si>
  <si>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</si>
  <si>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</si>
  <si>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</si>
  <si>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</si>
  <si>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</si>
  <si>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</si>
  <si>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</si>
  <si>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</si>
  <si>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</si>
  <si>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</si>
  <si>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</si>
  <si>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</si>
  <si>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</si>
  <si>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</si>
  <si>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</si>
  <si>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</si>
  <si>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</si>
  <si>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</si>
  <si>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</si>
  <si>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</si>
  <si>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</si>
  <si>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</si>
  <si>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</si>
  <si>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</si>
  <si>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</si>
  <si>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</si>
  <si>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</si>
  <si>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</si>
  <si>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</si>
  <si>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</si>
  <si>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</si>
  <si>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</si>
  <si>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</si>
  <si>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</si>
  <si>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</si>
  <si>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</si>
  <si>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</si>
  <si>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</si>
  <si>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</si>
  <si>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</si>
  <si>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</si>
  <si>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</si>
  <si>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</si>
  <si>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</si>
  <si>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</si>
  <si>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</si>
  <si>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</si>
  <si>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</si>
  <si>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</si>
  <si>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</si>
  <si>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</si>
  <si>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</si>
  <si>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</si>
  <si>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</si>
  <si>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</si>
  <si>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</si>
  <si>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</si>
  <si>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</si>
  <si>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</si>
  <si>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</si>
  <si>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</si>
  <si>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</si>
  <si>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</si>
  <si>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</si>
  <si>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</si>
  <si>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</si>
  <si>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</si>
  <si>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</si>
  <si>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</si>
  <si>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</si>
  <si>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</si>
  <si>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</si>
  <si>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</si>
  <si>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</si>
  <si>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</si>
  <si>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</si>
  <si>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</si>
  <si>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</si>
  <si>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</si>
  <si>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</si>
  <si>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</si>
  <si>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</si>
  <si>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</si>
  <si>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</si>
  <si>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</si>
  <si>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</si>
  <si>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</si>
  <si>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</si>
  <si>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</si>
  <si>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</si>
  <si>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</si>
  <si>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</si>
  <si>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</si>
  <si>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</si>
  <si>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</si>
  <si>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</si>
  <si>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</si>
  <si>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</si>
  <si>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</si>
  <si>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</si>
  <si>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</si>
  <si>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</si>
  <si>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</si>
  <si>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</si>
  <si>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</si>
  <si>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</si>
  <si>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</si>
  <si>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</si>
  <si>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</si>
  <si>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</si>
  <si>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</si>
  <si>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</si>
  <si>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</si>
  <si>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</si>
  <si>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</si>
  <si>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</si>
  <si>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</si>
  <si>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</si>
  <si>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</si>
  <si>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</si>
  <si>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</si>
  <si>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306003</t>
  </si>
  <si>
    <t xml:space="preserve">  醴陵市城市管理综合行政执法大队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</si>
  <si>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</si>
  <si>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</si>
  <si>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</si>
  <si>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</si>
  <si>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</si>
  <si>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</si>
  <si>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</si>
  <si>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</si>
  <si>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</si>
  <si>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</si>
  <si>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</si>
  <si>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</si>
  <si>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</si>
  <si>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</si>
  <si>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</si>
  <si>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</si>
  <si>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</si>
  <si>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</si>
  <si>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</si>
  <si>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</si>
  <si>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</si>
  <si>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</si>
  <si>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</si>
  <si>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</si>
  <si>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212</t>
  </si>
  <si>
    <t>01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</si>
  <si>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</si>
  <si>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</si>
  <si>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</si>
  <si>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</si>
  <si>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</si>
  <si>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</si>
  <si>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</si>
  <si>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</si>
  <si>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</si>
  <si>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</si>
  <si>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</si>
  <si>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</si>
  <si>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</si>
  <si>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</si>
  <si>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</si>
  <si>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</si>
  <si>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</si>
  <si>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</si>
  <si>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</si>
  <si>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</si>
  <si>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</si>
  <si>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</si>
  <si>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</si>
  <si>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</si>
  <si>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</si>
  <si>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</si>
  <si>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</si>
  <si>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</si>
  <si>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</si>
  <si>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</si>
  <si>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</si>
  <si>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</si>
  <si>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</si>
  <si>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</si>
  <si>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</si>
  <si>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</si>
  <si>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</si>
  <si>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</si>
  <si>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</si>
  <si>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</si>
  <si>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</si>
  <si>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</si>
  <si>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</si>
  <si>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</si>
  <si>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</si>
  <si>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</si>
  <si>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</si>
  <si>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</si>
  <si>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</si>
  <si>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</si>
  <si>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</si>
  <si>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其他运转类</t>
  </si>
  <si>
    <t>特定目标类</t>
  </si>
  <si>
    <t xml:space="preserve">     2080505</t>
  </si>
  <si>
    <t xml:space="preserve">     2101102</t>
  </si>
  <si>
    <t xml:space="preserve">     2101103</t>
  </si>
  <si>
    <t xml:space="preserve">     2120104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</si>
  <si>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</si>
  <si>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</si>
  <si>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</si>
  <si>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</si>
  <si>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</si>
  <si>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</si>
  <si>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</si>
  <si>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</si>
  <si>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</si>
  <si>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</si>
  <si>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</si>
  <si>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</si>
  <si>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</si>
  <si>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</si>
  <si>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</si>
  <si>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</si>
  <si>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</si>
  <si>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</si>
  <si>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</si>
  <si>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</si>
  <si>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</si>
  <si>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</si>
  <si>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</si>
  <si>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</si>
  <si>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</si>
  <si>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</si>
  <si>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</si>
  <si>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</si>
  <si>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</si>
  <si>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</si>
  <si>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</si>
  <si>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</si>
  <si>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</si>
  <si>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</si>
  <si>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</si>
  <si>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</si>
  <si>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</si>
  <si>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</si>
  <si>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</si>
  <si>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</si>
  <si>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</si>
  <si>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</si>
  <si>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</si>
  <si>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</si>
  <si>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</si>
  <si>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</si>
  <si>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</si>
  <si>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</si>
  <si>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</si>
  <si>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</si>
  <si>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</si>
  <si>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</si>
  <si>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</si>
  <si>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</si>
  <si>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</si>
  <si>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</si>
  <si>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</si>
  <si>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</si>
  <si>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</si>
  <si>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</si>
  <si>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</si>
  <si>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</si>
  <si>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</si>
  <si>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</si>
  <si>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</si>
  <si>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</si>
  <si>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</si>
  <si>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</si>
  <si>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</si>
  <si>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</si>
  <si>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</si>
  <si>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</si>
  <si>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</si>
  <si>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</si>
  <si>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</si>
  <si>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</si>
  <si>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</si>
  <si>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</si>
  <si>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</si>
  <si>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</si>
  <si>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</si>
  <si>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</si>
  <si>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</si>
  <si>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</si>
  <si>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</si>
  <si>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</si>
  <si>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</si>
  <si>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</si>
  <si>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</si>
  <si>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</si>
  <si>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</si>
  <si>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306003</t>
  </si>
  <si>
    <t xml:space="preserve">   一般性事业发展支出</t>
  </si>
  <si>
    <t xml:space="preserve">   工伤治疗及(3人）伤残保障金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</si>
  <si>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</si>
  <si>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</si>
  <si>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</si>
  <si>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</si>
  <si>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</si>
  <si>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</si>
  <si>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</si>
  <si>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</si>
  <si>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</si>
  <si>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</si>
  <si>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</si>
  <si>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</si>
  <si>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</si>
  <si>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</si>
  <si>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工伤治疗及(3人）伤残保障金</t>
  </si>
  <si>
    <t>通过实施本项目，保障因工作遭受事故伤害的职工等获得医疗救治和经济补偿</t>
  </si>
  <si>
    <t>满意度指标</t>
  </si>
  <si>
    <t>服务对象满意度指标</t>
  </si>
  <si>
    <t>队员满意度</t>
  </si>
  <si>
    <t>96</t>
  </si>
  <si>
    <t>反映队员满意度</t>
  </si>
  <si>
    <t>按统计队员满意数据计分</t>
  </si>
  <si>
    <t>百分比</t>
  </si>
  <si>
    <t>≥</t>
  </si>
  <si>
    <t>产出指标</t>
  </si>
  <si>
    <t>时效指标</t>
  </si>
  <si>
    <t>缴纳发放等及时率</t>
  </si>
  <si>
    <t>100</t>
  </si>
  <si>
    <t>反蚋缴纳发放是否及时</t>
  </si>
  <si>
    <t>达到标准计满分，否则酌情扣分</t>
  </si>
  <si>
    <t>=</t>
  </si>
  <si>
    <t>质量指标</t>
  </si>
  <si>
    <t>缴纳发放等完成率</t>
  </si>
  <si>
    <t>反映缴纳工伤保险人员及享受伤残保健金完成情况部分</t>
  </si>
  <si>
    <t>数量指标</t>
  </si>
  <si>
    <t>缴纳工伤保险人数</t>
  </si>
  <si>
    <t>195</t>
  </si>
  <si>
    <t>反映缴纳工伤保险人员及享受伤残保健金人员数量情部分</t>
  </si>
  <si>
    <t>人</t>
  </si>
  <si>
    <t>成本指标</t>
  </si>
  <si>
    <t>经济成本指标</t>
  </si>
  <si>
    <t>资金成本</t>
  </si>
  <si>
    <t>10</t>
  </si>
  <si>
    <t>反映资金成本支出控制情况</t>
  </si>
  <si>
    <t>万元</t>
  </si>
  <si>
    <t>≤</t>
  </si>
  <si>
    <t>效益指标</t>
  </si>
  <si>
    <t>社会效益指标</t>
  </si>
  <si>
    <t>城市管理建</t>
  </si>
  <si>
    <t>有效提高</t>
  </si>
  <si>
    <t>反映项目社会效益情况</t>
  </si>
  <si>
    <t>按整体情况计分</t>
  </si>
  <si>
    <t>定性</t>
  </si>
  <si>
    <t xml:space="preserve">  一般性事业发展支出</t>
  </si>
  <si>
    <t>保障大队正常运转，更好履行职责，切实完成市委、市政府和局党组交办的工作任务</t>
  </si>
  <si>
    <t>经济效益指标</t>
  </si>
  <si>
    <t>有效保障单位工作正常运转</t>
  </si>
  <si>
    <t>有效保障</t>
  </si>
  <si>
    <t>反映一般性事业发展支出带来的经济效益情况</t>
  </si>
  <si>
    <t>按项目整体情况计分</t>
  </si>
  <si>
    <t>城市管理建设</t>
  </si>
  <si>
    <t>反映一般性事业发展支出带来的社会效益</t>
  </si>
  <si>
    <t>198</t>
  </si>
  <si>
    <t>反映资金成本支出控制成本情况</t>
  </si>
  <si>
    <t>未超预算计满分，否则酌情扣分</t>
  </si>
  <si>
    <t>社会公众满意度</t>
  </si>
  <si>
    <t>94</t>
  </si>
  <si>
    <t>反映社会公众满意度</t>
  </si>
  <si>
    <t>公众满意度≥94%计满分，否则酌情扣分</t>
  </si>
  <si>
    <t>资金使用合规率</t>
  </si>
  <si>
    <t>反映资金使用是否合规</t>
  </si>
  <si>
    <t>按需开展工作完成率</t>
  </si>
  <si>
    <t>反映单位开展工作完成情况数</t>
  </si>
  <si>
    <t>各工作开展完成及时率</t>
  </si>
  <si>
    <t>反映各项作开展完成及时率</t>
  </si>
  <si>
    <t>整体支出绩效目标表</t>
  </si>
  <si>
    <t>单位：单位：306003_醴陵市城市管理综合行政执法大队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</si>
  <si>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</si>
  <si>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</si>
  <si>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</si>
  <si>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</si>
  <si>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</si>
  <si>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</si>
  <si>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</si>
  <si>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</si>
  <si>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</si>
  <si>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</si>
  <si>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目标1：切实完成市委、市政府和局党组交办的重点工作任务，做好重大活动迎检、保障工作（含应急处置）;
目标2：做好查违控违工作、市容秩序精细化管理工作、安全生产工作、渣土运输执法管理等工作；
目标3：开展全国文明城市创建工作。</t>
  </si>
  <si>
    <t xml:space="preserve"> 数量指标</t>
  </si>
  <si>
    <t>反映各项重点工作任务完成情况</t>
  </si>
  <si>
    <t>99</t>
  </si>
  <si>
    <t>反映和考核单位对机构运转成本的实际控制程度</t>
  </si>
  <si>
    <t>93</t>
  </si>
  <si>
    <t>反映公众满意度情况</t>
  </si>
  <si>
    <t>按统计公众满意数据计分</t>
  </si>
  <si>
    <t>反映和考核单位对机构运转成本的实际控制成本</t>
  </si>
  <si>
    <t>按预算控制情况计分</t>
  </si>
  <si>
    <t>反映基本支出控制情况</t>
  </si>
  <si>
    <t>反映项目支出控制情况</t>
  </si>
  <si>
    <t>2025年底</t>
  </si>
  <si>
    <t>反映各任务开展完成情况</t>
  </si>
  <si>
    <t>年底内完成得满分，否则酌情扣分</t>
  </si>
  <si>
    <t>效果显著</t>
  </si>
  <si>
    <t>反映城市管理工作带来的经济效益情况</t>
  </si>
  <si>
    <t xml:space="preserve">按整体情况计分 </t>
  </si>
  <si>
    <t>有效提升</t>
  </si>
  <si>
    <t>反映城市管理工作带来的社会效益情况</t>
  </si>
  <si>
    <t>持续发展</t>
  </si>
  <si>
    <t>反映城市管理工作带来的可持续影响情况</t>
  </si>
  <si>
    <t xml:space="preserve"> </t>
  </si>
  <si>
    <t>重点工作任务完成</t>
    <phoneticPr fontId="14" type="noConversion"/>
  </si>
  <si>
    <t>质量指标</t>
    <phoneticPr fontId="14" type="noConversion"/>
  </si>
  <si>
    <t>重点工作质量达标率</t>
    <phoneticPr fontId="14" type="noConversion"/>
  </si>
  <si>
    <t>三公经费控制率</t>
    <phoneticPr fontId="14" type="noConversion"/>
  </si>
  <si>
    <t>时效指标</t>
    <phoneticPr fontId="14" type="noConversion"/>
  </si>
  <si>
    <t>各任务开展完成时间</t>
    <phoneticPr fontId="14" type="noConversion"/>
  </si>
  <si>
    <t>效益指标</t>
    <phoneticPr fontId="14" type="noConversion"/>
  </si>
  <si>
    <t>成本指标</t>
    <phoneticPr fontId="14" type="noConversion"/>
  </si>
  <si>
    <t>经济成本指标</t>
    <phoneticPr fontId="14" type="noConversion"/>
  </si>
  <si>
    <t>单位项目支出</t>
    <phoneticPr fontId="14" type="noConversion"/>
  </si>
  <si>
    <t>单位基本支出</t>
    <phoneticPr fontId="14" type="noConversion"/>
  </si>
  <si>
    <t>≤</t>
    <phoneticPr fontId="14" type="noConversion"/>
  </si>
  <si>
    <t>未超预算计满分，否则酌情扣分</t>
    <phoneticPr fontId="14" type="noConversion"/>
  </si>
  <si>
    <t>社会成本指标</t>
    <phoneticPr fontId="14" type="noConversion"/>
  </si>
  <si>
    <t>生态环境成本指标</t>
    <phoneticPr fontId="14" type="noConversion"/>
  </si>
  <si>
    <t>经济效益指标</t>
    <phoneticPr fontId="14" type="noConversion"/>
  </si>
  <si>
    <t>促进经济发展</t>
    <phoneticPr fontId="14" type="noConversion"/>
  </si>
  <si>
    <t>定性</t>
    <phoneticPr fontId="14" type="noConversion"/>
  </si>
  <si>
    <t>社会效益指标</t>
    <phoneticPr fontId="14" type="noConversion"/>
  </si>
  <si>
    <t>改善市容，提升瓷城形象</t>
    <phoneticPr fontId="14" type="noConversion"/>
  </si>
  <si>
    <t>可持续影响指标</t>
    <phoneticPr fontId="14" type="noConversion"/>
  </si>
  <si>
    <t>有助城市建设</t>
    <phoneticPr fontId="14" type="noConversion"/>
  </si>
  <si>
    <t>\</t>
  </si>
  <si>
    <t>年</t>
    <phoneticPr fontId="14" type="noConversion"/>
  </si>
  <si>
    <t>公众满意度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</si>
  <si>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</si>
  <si>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</si>
  <si>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</si>
  <si>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</si>
  <si>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</si>
  <si>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</si>
  <si>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</si>
  <si>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</si>
  <si>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</si>
  <si>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</si>
  <si>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</si>
  <si>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</si>
  <si>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</si>
  <si>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</si>
  <si>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</si>
  <si>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</si>
  <si>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</si>
  <si>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</si>
  <si>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</si>
  <si>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</si>
  <si>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30106</t>
  </si>
  <si>
    <t xml:space="preserve">  伙食补助费</t>
  </si>
  <si>
    <t xml:space="preserve">  30113</t>
  </si>
  <si>
    <t xml:space="preserve">  住房公积金</t>
  </si>
  <si>
    <t>302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</si>
  <si>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</si>
  <si>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</si>
  <si>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</si>
  <si>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</si>
  <si>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</si>
  <si>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</si>
  <si>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</si>
  <si>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</si>
  <si>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</si>
  <si>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</si>
  <si>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30214</t>
  </si>
  <si>
    <t xml:space="preserve">  租赁费</t>
  </si>
  <si>
    <t xml:space="preserve">  30201</t>
  </si>
  <si>
    <t xml:space="preserve">  办公费</t>
  </si>
  <si>
    <t xml:space="preserve">  30229</t>
  </si>
  <si>
    <t xml:space="preserve">  福利费</t>
  </si>
  <si>
    <t xml:space="preserve">  30231</t>
  </si>
  <si>
    <t xml:space="preserve">  公务用车运行维护费</t>
  </si>
  <si>
    <t>注：如本表格为空，则表示本年度未安排此项目。</t>
  </si>
  <si>
    <t>部门公开表09</t>
    <phoneticPr fontId="14" type="noConversion"/>
  </si>
  <si>
    <t>部门公开表10</t>
    <phoneticPr fontId="14" type="noConversion"/>
  </si>
  <si>
    <t>部门公开表11</t>
    <phoneticPr fontId="14" type="noConversion"/>
  </si>
  <si>
    <t>部门公开表12</t>
    <phoneticPr fontId="14" type="noConversion"/>
  </si>
  <si>
    <t>部门公开表13</t>
    <phoneticPr fontId="14" type="noConversion"/>
  </si>
  <si>
    <t>部门公开表14</t>
    <phoneticPr fontId="14" type="noConversion"/>
  </si>
  <si>
    <t>部门公开表15</t>
    <phoneticPr fontId="14" type="noConversion"/>
  </si>
  <si>
    <t>部门公开表16</t>
    <phoneticPr fontId="14" type="noConversion"/>
  </si>
  <si>
    <t>部门公开表17</t>
    <phoneticPr fontId="14" type="noConversion"/>
  </si>
  <si>
    <t>部门公开表18</t>
    <phoneticPr fontId="14" type="noConversion"/>
  </si>
  <si>
    <t>部门公开表19</t>
    <phoneticPr fontId="14" type="noConversion"/>
  </si>
  <si>
    <t>部门公开表20</t>
    <phoneticPr fontId="14" type="noConversion"/>
  </si>
  <si>
    <t>部门公开表21</t>
    <phoneticPr fontId="14" type="noConversion"/>
  </si>
  <si>
    <t>部门公开表22</t>
    <phoneticPr fontId="14" type="noConversion"/>
  </si>
  <si>
    <t>部门公开表23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</si>
</sst>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0.4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8.75" customHeight="1">
      <c r="A3" s="6"/>
      <c r="B3" s="6"/>
      <c r="C3" s="6"/>
      <c r="D3" s="6"/>
      <c r="E3" s="6"/>
      <c r="F3" s="6"/>
      <c r="G3" s="6"/>
      <c r="H3" s="6"/>
      <c r="I3" s="6"/>
    </row>
    <row r="4" spans="1:9" ht="34.700000000000003" customHeight="1">
      <c r="A4" s="40"/>
      <c r="B4" s="41"/>
      <c r="C4" s="1"/>
      <c r="D4" s="40" t="s">
        <v>1</v>
      </c>
      <c r="E4" s="59" t="s">
        <v>2</v>
      </c>
      <c r="F4" s="59"/>
      <c r="G4" s="59"/>
      <c r="H4" s="59"/>
      <c r="I4" s="1"/>
    </row>
    <row r="5" spans="1:9" ht="47.45" customHeight="1">
      <c r="A5" s="40"/>
      <c r="B5" s="41"/>
      <c r="C5" s="1"/>
      <c r="D5" s="40" t="s">
        <v>3</v>
      </c>
      <c r="E5" s="59" t="s">
        <v>4</v>
      </c>
      <c r="F5" s="59"/>
      <c r="G5" s="59"/>
      <c r="H5" s="59"/>
      <c r="I5" s="1"/>
    </row>
    <row r="6" spans="1:9" ht="14.25" customHeight="1"/>
    <row r="7" spans="1:9" ht="14.25" customHeight="1"/>
    <row r="8" spans="1:9" ht="14.25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10" workbookViewId="0">
      <selection activeCell="D7" sqref="D7:D15"/>
    </sheetView>
  </sheetViews>
  <sheetFormatPr defaultColWidth="10" defaultRowHeight="13.5"/>
  <cols>
    <col min="1" max="1" width="15.875" style="81" customWidth="1"/>
    <col min="2" max="2" width="26.75" style="81" customWidth="1"/>
    <col min="3" max="3" width="14.625" style="81" customWidth="1"/>
    <col min="4" max="4" width="18.625" style="81" customWidth="1"/>
    <col min="5" max="5" width="16.375" style="81" customWidth="1"/>
    <col min="6" max="16384" width="10" style="81"/>
  </cols>
  <sheetData>
    <row r="1" spans="1:5" ht="16.5" customHeight="1">
      <c r="A1" s="1"/>
      <c r="B1" s="1"/>
      <c r="C1" s="1"/>
      <c r="D1" s="1"/>
      <c r="E1" s="56" t="s">
        <v>238</v>
      </c>
    </row>
    <row r="2" spans="1:5" ht="35.450000000000003" customHeight="1">
      <c r="A2" s="68" t="s">
        <v>466</v>
      </c>
      <c r="B2" s="68"/>
      <c r="C2" s="68"/>
      <c r="D2" s="68"/>
      <c r="E2" s="68"/>
    </row>
    <row r="3" spans="1:5" ht="18" customHeight="1">
      <c r="A3" s="82" t="s">
        <v>27</v>
      </c>
      <c r="B3" s="82"/>
      <c r="C3" s="82"/>
      <c r="D3" s="82"/>
      <c r="E3" s="83" t="s">
        <v>467</v>
      </c>
    </row>
    <row r="4" spans="1:5" ht="33.950000000000003" customHeight="1">
      <c r="A4" s="65" t="s">
        <v>468</v>
      </c>
      <c r="B4" s="65"/>
      <c r="C4" s="65" t="s">
        <v>469</v>
      </c>
      <c r="D4" s="65"/>
      <c r="E4" s="65"/>
    </row>
    <row r="5" spans="1:5" ht="19.899999999999999" customHeight="1">
      <c r="A5" s="55" t="s">
        <v>470</v>
      </c>
      <c r="B5" s="55" t="s">
        <v>157</v>
      </c>
      <c r="C5" s="55" t="s">
        <v>132</v>
      </c>
      <c r="D5" s="55" t="s">
        <v>228</v>
      </c>
      <c r="E5" s="55" t="s">
        <v>229</v>
      </c>
    </row>
    <row r="6" spans="1:5" ht="23.1" customHeight="1">
      <c r="A6" s="8" t="s">
        <v>471</v>
      </c>
      <c r="B6" s="8" t="s">
        <v>207</v>
      </c>
      <c r="C6" s="84">
        <v>1066.818379</v>
      </c>
      <c r="D6" s="84">
        <v>1029.368379</v>
      </c>
      <c r="E6" s="84">
        <v>37.450000000000003</v>
      </c>
    </row>
    <row r="7" spans="1:5" ht="23.1" customHeight="1">
      <c r="A7" s="36" t="s">
        <v>472</v>
      </c>
      <c r="B7" s="36" t="s">
        <v>473</v>
      </c>
      <c r="C7" s="85">
        <v>70.223264</v>
      </c>
      <c r="D7" s="85">
        <v>70.223264</v>
      </c>
      <c r="E7" s="85"/>
    </row>
    <row r="8" spans="1:5" ht="23.1" customHeight="1">
      <c r="A8" s="36" t="s">
        <v>474</v>
      </c>
      <c r="B8" s="36" t="s">
        <v>475</v>
      </c>
      <c r="C8" s="85">
        <v>20.733526999999999</v>
      </c>
      <c r="D8" s="85">
        <v>20.733526999999999</v>
      </c>
      <c r="E8" s="85"/>
    </row>
    <row r="9" spans="1:5" ht="23.1" customHeight="1">
      <c r="A9" s="36" t="s">
        <v>476</v>
      </c>
      <c r="B9" s="36" t="s">
        <v>477</v>
      </c>
      <c r="C9" s="85">
        <v>2.4804360000000001</v>
      </c>
      <c r="D9" s="85">
        <v>2.4804360000000001</v>
      </c>
      <c r="E9" s="85"/>
    </row>
    <row r="10" spans="1:5" ht="23.1" customHeight="1">
      <c r="A10" s="36" t="s">
        <v>478</v>
      </c>
      <c r="B10" s="36" t="s">
        <v>479</v>
      </c>
      <c r="C10" s="85">
        <v>101.53700000000001</v>
      </c>
      <c r="D10" s="85">
        <v>101.53700000000001</v>
      </c>
      <c r="E10" s="85"/>
    </row>
    <row r="11" spans="1:5" ht="23.1" customHeight="1">
      <c r="A11" s="36" t="s">
        <v>480</v>
      </c>
      <c r="B11" s="36" t="s">
        <v>481</v>
      </c>
      <c r="C11" s="85">
        <v>107.604</v>
      </c>
      <c r="D11" s="85">
        <v>107.604</v>
      </c>
      <c r="E11" s="85"/>
    </row>
    <row r="12" spans="1:5" ht="23.1" customHeight="1">
      <c r="A12" s="36" t="s">
        <v>482</v>
      </c>
      <c r="B12" s="36" t="s">
        <v>483</v>
      </c>
      <c r="C12" s="85">
        <v>229.7544</v>
      </c>
      <c r="D12" s="85">
        <v>229.7544</v>
      </c>
      <c r="E12" s="85"/>
    </row>
    <row r="13" spans="1:5" ht="23.1" customHeight="1">
      <c r="A13" s="36" t="s">
        <v>484</v>
      </c>
      <c r="B13" s="36" t="s">
        <v>485</v>
      </c>
      <c r="C13" s="85">
        <v>437.7</v>
      </c>
      <c r="D13" s="85">
        <v>437.7</v>
      </c>
      <c r="E13" s="85"/>
    </row>
    <row r="14" spans="1:5" ht="23.1" customHeight="1">
      <c r="A14" s="36" t="s">
        <v>486</v>
      </c>
      <c r="B14" s="36" t="s">
        <v>487</v>
      </c>
      <c r="C14" s="85">
        <v>37.450000000000003</v>
      </c>
      <c r="D14" s="85"/>
      <c r="E14" s="85">
        <v>37.450000000000003</v>
      </c>
    </row>
    <row r="15" spans="1:5" ht="23.1" customHeight="1">
      <c r="A15" s="36" t="s">
        <v>488</v>
      </c>
      <c r="B15" s="36" t="s">
        <v>489</v>
      </c>
      <c r="C15" s="85">
        <v>59.335751999999999</v>
      </c>
      <c r="D15" s="85">
        <v>59.335751999999999</v>
      </c>
      <c r="E15" s="85"/>
    </row>
    <row r="16" spans="1:5" ht="23.1" customHeight="1">
      <c r="A16" s="8" t="s">
        <v>490</v>
      </c>
      <c r="B16" s="8" t="s">
        <v>230</v>
      </c>
      <c r="C16" s="84">
        <v>150.75523000000001</v>
      </c>
      <c r="D16" s="84"/>
      <c r="E16" s="84">
        <v>150.75523000000001</v>
      </c>
    </row>
    <row r="17" spans="1:5" ht="23.1" customHeight="1">
      <c r="A17" s="36" t="s">
        <v>491</v>
      </c>
      <c r="B17" s="36" t="s">
        <v>492</v>
      </c>
      <c r="C17" s="85">
        <v>4</v>
      </c>
      <c r="D17" s="85"/>
      <c r="E17" s="85">
        <v>4</v>
      </c>
    </row>
    <row r="18" spans="1:5" ht="23.1" customHeight="1">
      <c r="A18" s="36" t="s">
        <v>493</v>
      </c>
      <c r="B18" s="36" t="s">
        <v>494</v>
      </c>
      <c r="C18" s="85">
        <v>10</v>
      </c>
      <c r="D18" s="85"/>
      <c r="E18" s="85">
        <v>10</v>
      </c>
    </row>
    <row r="19" spans="1:5" ht="23.1" customHeight="1">
      <c r="A19" s="36" t="s">
        <v>495</v>
      </c>
      <c r="B19" s="36" t="s">
        <v>496</v>
      </c>
      <c r="C19" s="85">
        <v>40.56</v>
      </c>
      <c r="D19" s="85"/>
      <c r="E19" s="85">
        <v>40.56</v>
      </c>
    </row>
    <row r="20" spans="1:5" ht="23.1" customHeight="1">
      <c r="A20" s="36" t="s">
        <v>497</v>
      </c>
      <c r="B20" s="36" t="s">
        <v>498</v>
      </c>
      <c r="C20" s="85">
        <v>39.678091999999999</v>
      </c>
      <c r="D20" s="85"/>
      <c r="E20" s="85">
        <v>39.678091999999999</v>
      </c>
    </row>
    <row r="21" spans="1:5" ht="23.1" customHeight="1">
      <c r="A21" s="36" t="s">
        <v>499</v>
      </c>
      <c r="B21" s="36" t="s">
        <v>500</v>
      </c>
      <c r="C21" s="85">
        <v>10</v>
      </c>
      <c r="D21" s="85"/>
      <c r="E21" s="85">
        <v>10</v>
      </c>
    </row>
    <row r="22" spans="1:5" ht="23.1" customHeight="1">
      <c r="A22" s="36" t="s">
        <v>501</v>
      </c>
      <c r="B22" s="36" t="s">
        <v>502</v>
      </c>
      <c r="C22" s="85">
        <v>6.6</v>
      </c>
      <c r="D22" s="85"/>
      <c r="E22" s="85">
        <v>6.6</v>
      </c>
    </row>
    <row r="23" spans="1:5" ht="23.1" customHeight="1">
      <c r="A23" s="36" t="s">
        <v>503</v>
      </c>
      <c r="B23" s="36" t="s">
        <v>504</v>
      </c>
      <c r="C23" s="85">
        <v>21.4</v>
      </c>
      <c r="D23" s="85"/>
      <c r="E23" s="85">
        <v>21.4</v>
      </c>
    </row>
    <row r="24" spans="1:5" ht="23.1" customHeight="1">
      <c r="A24" s="36" t="s">
        <v>505</v>
      </c>
      <c r="B24" s="36" t="s">
        <v>506</v>
      </c>
      <c r="C24" s="85">
        <v>14.517137999999999</v>
      </c>
      <c r="D24" s="85"/>
      <c r="E24" s="85">
        <v>14.517137999999999</v>
      </c>
    </row>
    <row r="25" spans="1:5" ht="23.1" customHeight="1">
      <c r="A25" s="36" t="s">
        <v>507</v>
      </c>
      <c r="B25" s="36" t="s">
        <v>508</v>
      </c>
      <c r="C25" s="85">
        <v>4</v>
      </c>
      <c r="D25" s="85"/>
      <c r="E25" s="85">
        <v>4</v>
      </c>
    </row>
    <row r="26" spans="1:5" ht="19.899999999999999" customHeight="1">
      <c r="A26" s="66" t="s">
        <v>132</v>
      </c>
      <c r="B26" s="66"/>
      <c r="C26" s="84">
        <v>1217.573609</v>
      </c>
      <c r="D26" s="84">
        <v>1029.368379</v>
      </c>
      <c r="E26" s="84">
        <v>188.20523</v>
      </c>
    </row>
    <row r="27" spans="1:5" ht="14.25" customHeight="1">
      <c r="A27" s="86" t="s">
        <v>509</v>
      </c>
      <c r="B27" s="86"/>
      <c r="C27" s="23"/>
      <c r="D27" s="23"/>
      <c r="E27" s="23"/>
    </row>
  </sheetData>
  <mergeCells count="6">
    <mergeCell ref="A2:E2"/>
    <mergeCell ref="A3:D3"/>
    <mergeCell ref="A4:B4"/>
    <mergeCell ref="C4:E4"/>
    <mergeCell ref="A26:B26"/>
    <mergeCell ref="A27:B27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J18" sqref="J1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4.25" customHeight="1">
      <c r="A1" s="1"/>
      <c r="M1" s="67" t="s">
        <v>510</v>
      </c>
      <c r="N1" s="67"/>
    </row>
    <row r="2" spans="1:14" ht="39.200000000000003" customHeight="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9.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28</v>
      </c>
      <c r="N3" s="64"/>
    </row>
    <row r="4" spans="1:14" ht="36.950000000000003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206</v>
      </c>
      <c r="G4" s="65" t="s">
        <v>190</v>
      </c>
      <c r="H4" s="65"/>
      <c r="I4" s="65"/>
      <c r="J4" s="65"/>
      <c r="K4" s="65"/>
      <c r="L4" s="65" t="s">
        <v>194</v>
      </c>
      <c r="M4" s="65"/>
      <c r="N4" s="65"/>
    </row>
    <row r="5" spans="1:14" ht="34.700000000000003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7" t="s">
        <v>132</v>
      </c>
      <c r="H5" s="7" t="s">
        <v>239</v>
      </c>
      <c r="I5" s="7" t="s">
        <v>240</v>
      </c>
      <c r="J5" s="7" t="s">
        <v>241</v>
      </c>
      <c r="K5" s="7" t="s">
        <v>242</v>
      </c>
      <c r="L5" s="7" t="s">
        <v>132</v>
      </c>
      <c r="M5" s="7" t="s">
        <v>207</v>
      </c>
      <c r="N5" s="7" t="s">
        <v>243</v>
      </c>
    </row>
    <row r="6" spans="1:14" ht="19.899999999999999" customHeight="1">
      <c r="A6" s="10"/>
      <c r="B6" s="10"/>
      <c r="C6" s="10"/>
      <c r="D6" s="10"/>
      <c r="E6" s="10" t="s">
        <v>132</v>
      </c>
      <c r="F6" s="21">
        <f>1061.668379-32.3</f>
        <v>1029.368379</v>
      </c>
      <c r="G6" s="21"/>
      <c r="H6" s="21"/>
      <c r="I6" s="21"/>
      <c r="J6" s="21"/>
      <c r="K6" s="21"/>
      <c r="L6" s="21">
        <f t="shared" ref="L6:M8" si="0">1061.668379-32.3</f>
        <v>1029.368379</v>
      </c>
      <c r="M6" s="21">
        <f t="shared" si="0"/>
        <v>1029.368379</v>
      </c>
      <c r="N6" s="21"/>
    </row>
    <row r="7" spans="1:14" ht="19.899999999999999" customHeight="1">
      <c r="A7" s="10"/>
      <c r="B7" s="10"/>
      <c r="C7" s="10"/>
      <c r="D7" s="8" t="s">
        <v>150</v>
      </c>
      <c r="E7" s="8" t="s">
        <v>151</v>
      </c>
      <c r="F7" s="21">
        <f>1061.668379-32.3</f>
        <v>1029.368379</v>
      </c>
      <c r="G7" s="21"/>
      <c r="H7" s="21"/>
      <c r="I7" s="21"/>
      <c r="J7" s="21"/>
      <c r="K7" s="21"/>
      <c r="L7" s="21">
        <f t="shared" si="0"/>
        <v>1029.368379</v>
      </c>
      <c r="M7" s="21">
        <f t="shared" si="0"/>
        <v>1029.368379</v>
      </c>
      <c r="N7" s="21"/>
    </row>
    <row r="8" spans="1:14" ht="19.899999999999999" customHeight="1">
      <c r="A8" s="10"/>
      <c r="B8" s="10"/>
      <c r="C8" s="10"/>
      <c r="D8" s="14" t="s">
        <v>152</v>
      </c>
      <c r="E8" s="14" t="s">
        <v>153</v>
      </c>
      <c r="F8" s="21">
        <f>1061.668379-32.3</f>
        <v>1029.368379</v>
      </c>
      <c r="G8" s="21"/>
      <c r="H8" s="21"/>
      <c r="I8" s="21"/>
      <c r="J8" s="21"/>
      <c r="K8" s="21"/>
      <c r="L8" s="21">
        <f t="shared" si="0"/>
        <v>1029.368379</v>
      </c>
      <c r="M8" s="21">
        <f t="shared" si="0"/>
        <v>1029.368379</v>
      </c>
      <c r="N8" s="21"/>
    </row>
    <row r="9" spans="1:14" ht="19.899999999999999" customHeight="1">
      <c r="A9" s="17" t="s">
        <v>166</v>
      </c>
      <c r="B9" s="17" t="s">
        <v>167</v>
      </c>
      <c r="C9" s="17" t="s">
        <v>167</v>
      </c>
      <c r="D9" s="13" t="s">
        <v>204</v>
      </c>
      <c r="E9" s="3" t="s">
        <v>169</v>
      </c>
      <c r="F9" s="4">
        <v>70.223264</v>
      </c>
      <c r="G9" s="4"/>
      <c r="H9" s="15"/>
      <c r="I9" s="15"/>
      <c r="J9" s="15"/>
      <c r="K9" s="15"/>
      <c r="L9" s="4">
        <v>70.223264</v>
      </c>
      <c r="M9" s="15">
        <v>70.223264</v>
      </c>
      <c r="N9" s="15"/>
    </row>
    <row r="10" spans="1:14" ht="19.899999999999999" customHeight="1">
      <c r="A10" s="17" t="s">
        <v>170</v>
      </c>
      <c r="B10" s="17" t="s">
        <v>171</v>
      </c>
      <c r="C10" s="17" t="s">
        <v>172</v>
      </c>
      <c r="D10" s="13" t="s">
        <v>204</v>
      </c>
      <c r="E10" s="3" t="s">
        <v>174</v>
      </c>
      <c r="F10" s="4">
        <v>20.733526999999999</v>
      </c>
      <c r="G10" s="4"/>
      <c r="H10" s="15"/>
      <c r="I10" s="15"/>
      <c r="J10" s="15"/>
      <c r="K10" s="15"/>
      <c r="L10" s="4">
        <v>20.733526999999999</v>
      </c>
      <c r="M10" s="15">
        <v>20.733526999999999</v>
      </c>
      <c r="N10" s="15"/>
    </row>
    <row r="11" spans="1:14" ht="19.899999999999999" customHeight="1">
      <c r="A11" s="17" t="s">
        <v>170</v>
      </c>
      <c r="B11" s="17" t="s">
        <v>171</v>
      </c>
      <c r="C11" s="17" t="s">
        <v>175</v>
      </c>
      <c r="D11" s="13" t="s">
        <v>204</v>
      </c>
      <c r="E11" s="3" t="s">
        <v>177</v>
      </c>
      <c r="F11" s="4">
        <v>2.4804360000000001</v>
      </c>
      <c r="G11" s="4"/>
      <c r="H11" s="15"/>
      <c r="I11" s="15"/>
      <c r="J11" s="15"/>
      <c r="K11" s="15"/>
      <c r="L11" s="4">
        <v>2.4804360000000001</v>
      </c>
      <c r="M11" s="15">
        <v>2.4804360000000001</v>
      </c>
      <c r="N11" s="15"/>
    </row>
    <row r="12" spans="1:14" ht="19.899999999999999" customHeight="1">
      <c r="A12" s="17" t="s">
        <v>178</v>
      </c>
      <c r="B12" s="17" t="s">
        <v>179</v>
      </c>
      <c r="C12" s="17" t="s">
        <v>180</v>
      </c>
      <c r="D12" s="13" t="s">
        <v>204</v>
      </c>
      <c r="E12" s="3" t="s">
        <v>182</v>
      </c>
      <c r="F12" s="4">
        <f>908.8954-32.3</f>
        <v>876.59540000000004</v>
      </c>
      <c r="G12" s="4"/>
      <c r="H12" s="15"/>
      <c r="I12" s="15"/>
      <c r="J12" s="15"/>
      <c r="K12" s="15"/>
      <c r="L12" s="4">
        <f>908.8954-32.3</f>
        <v>876.59540000000004</v>
      </c>
      <c r="M12" s="15">
        <f>908.8954-32.3</f>
        <v>876.59540000000004</v>
      </c>
      <c r="N12" s="15"/>
    </row>
    <row r="13" spans="1:14" ht="19.899999999999999" customHeight="1">
      <c r="A13" s="17" t="s">
        <v>183</v>
      </c>
      <c r="B13" s="17" t="s">
        <v>172</v>
      </c>
      <c r="C13" s="17" t="s">
        <v>179</v>
      </c>
      <c r="D13" s="13" t="s">
        <v>204</v>
      </c>
      <c r="E13" s="3" t="s">
        <v>185</v>
      </c>
      <c r="F13" s="4">
        <v>59.335751999999999</v>
      </c>
      <c r="G13" s="4"/>
      <c r="H13" s="15"/>
      <c r="I13" s="15"/>
      <c r="J13" s="15"/>
      <c r="K13" s="15"/>
      <c r="L13" s="4">
        <v>59.335751999999999</v>
      </c>
      <c r="M13" s="15">
        <v>59.335751999999999</v>
      </c>
      <c r="N13" s="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74015748031496E-2" right="7.874015748031496E-2" top="0.99" bottom="7.874015748031496E-2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N12" sqref="N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1.125" customWidth="1"/>
    <col min="6" max="6" width="14" customWidth="1"/>
    <col min="7" max="22" width="7.75" customWidth="1"/>
    <col min="23" max="23" width="9.75" customWidth="1"/>
  </cols>
  <sheetData>
    <row r="1" spans="1:22" ht="14.25" customHeight="1">
      <c r="A1" s="1"/>
      <c r="U1" s="67" t="s">
        <v>511</v>
      </c>
      <c r="V1" s="67"/>
    </row>
    <row r="2" spans="1:22" ht="43.7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 t="s">
        <v>28</v>
      </c>
      <c r="V3" s="64"/>
    </row>
    <row r="4" spans="1:22" ht="23.45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206</v>
      </c>
      <c r="G4" s="65" t="s">
        <v>244</v>
      </c>
      <c r="H4" s="65"/>
      <c r="I4" s="65"/>
      <c r="J4" s="65"/>
      <c r="K4" s="65"/>
      <c r="L4" s="65" t="s">
        <v>245</v>
      </c>
      <c r="M4" s="65"/>
      <c r="N4" s="65"/>
      <c r="O4" s="65"/>
      <c r="P4" s="65"/>
      <c r="Q4" s="65"/>
      <c r="R4" s="65" t="s">
        <v>241</v>
      </c>
      <c r="S4" s="65" t="s">
        <v>246</v>
      </c>
      <c r="T4" s="65"/>
      <c r="U4" s="65"/>
      <c r="V4" s="65"/>
    </row>
    <row r="5" spans="1:22" ht="48.95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7" t="s">
        <v>132</v>
      </c>
      <c r="H5" s="7" t="s">
        <v>247</v>
      </c>
      <c r="I5" s="7" t="s">
        <v>248</v>
      </c>
      <c r="J5" s="7" t="s">
        <v>249</v>
      </c>
      <c r="K5" s="7" t="s">
        <v>250</v>
      </c>
      <c r="L5" s="7" t="s">
        <v>132</v>
      </c>
      <c r="M5" s="7" t="s">
        <v>251</v>
      </c>
      <c r="N5" s="7" t="s">
        <v>252</v>
      </c>
      <c r="O5" s="7" t="s">
        <v>253</v>
      </c>
      <c r="P5" s="7" t="s">
        <v>254</v>
      </c>
      <c r="Q5" s="7" t="s">
        <v>255</v>
      </c>
      <c r="R5" s="65"/>
      <c r="S5" s="7" t="s">
        <v>132</v>
      </c>
      <c r="T5" s="7" t="s">
        <v>256</v>
      </c>
      <c r="U5" s="7" t="s">
        <v>257</v>
      </c>
      <c r="V5" s="7" t="s">
        <v>242</v>
      </c>
    </row>
    <row r="6" spans="1:22" ht="19.899999999999999" customHeight="1">
      <c r="A6" s="10"/>
      <c r="B6" s="10"/>
      <c r="C6" s="10"/>
      <c r="D6" s="10"/>
      <c r="E6" s="10" t="s">
        <v>132</v>
      </c>
      <c r="F6" s="9">
        <f>1061.668379-32.3</f>
        <v>1029.368379</v>
      </c>
      <c r="G6" s="9">
        <v>438.8954</v>
      </c>
      <c r="H6" s="9">
        <v>229.7544</v>
      </c>
      <c r="I6" s="9">
        <v>107.604</v>
      </c>
      <c r="J6" s="9">
        <v>101.53700000000001</v>
      </c>
      <c r="K6" s="9"/>
      <c r="L6" s="9">
        <v>93.437226999999993</v>
      </c>
      <c r="M6" s="9">
        <v>70.223264</v>
      </c>
      <c r="N6" s="9"/>
      <c r="O6" s="9">
        <v>20.733526999999999</v>
      </c>
      <c r="P6" s="9">
        <v>2.4804360000000001</v>
      </c>
      <c r="Q6" s="9"/>
      <c r="R6" s="9">
        <v>59.335751999999999</v>
      </c>
      <c r="S6" s="9">
        <v>437.7</v>
      </c>
      <c r="T6" s="9"/>
      <c r="U6" s="9"/>
      <c r="V6" s="9">
        <v>437.7</v>
      </c>
    </row>
    <row r="7" spans="1:22" ht="19.899999999999999" customHeight="1">
      <c r="A7" s="10"/>
      <c r="B7" s="10"/>
      <c r="C7" s="10"/>
      <c r="D7" s="8" t="s">
        <v>150</v>
      </c>
      <c r="E7" s="8" t="s">
        <v>151</v>
      </c>
      <c r="F7" s="9">
        <f>1061.668379-32.3</f>
        <v>1029.368379</v>
      </c>
      <c r="G7" s="9">
        <v>438.8954</v>
      </c>
      <c r="H7" s="9">
        <v>229.7544</v>
      </c>
      <c r="I7" s="9">
        <v>107.604</v>
      </c>
      <c r="J7" s="9">
        <v>101.53700000000001</v>
      </c>
      <c r="K7" s="9"/>
      <c r="L7" s="9">
        <v>93.437226999999993</v>
      </c>
      <c r="M7" s="9">
        <v>70.223264</v>
      </c>
      <c r="N7" s="9"/>
      <c r="O7" s="9">
        <v>20.733526999999999</v>
      </c>
      <c r="P7" s="9">
        <v>2.4804360000000001</v>
      </c>
      <c r="Q7" s="9"/>
      <c r="R7" s="9">
        <v>59.335751999999999</v>
      </c>
      <c r="S7" s="9">
        <v>437.7</v>
      </c>
      <c r="T7" s="9"/>
      <c r="U7" s="9"/>
      <c r="V7" s="9">
        <v>437.7</v>
      </c>
    </row>
    <row r="8" spans="1:22" ht="19.899999999999999" customHeight="1">
      <c r="A8" s="10"/>
      <c r="B8" s="10"/>
      <c r="C8" s="10"/>
      <c r="D8" s="14" t="s">
        <v>152</v>
      </c>
      <c r="E8" s="14" t="s">
        <v>153</v>
      </c>
      <c r="F8" s="9">
        <f>1061.668379-32.3</f>
        <v>1029.368379</v>
      </c>
      <c r="G8" s="9">
        <v>438.8954</v>
      </c>
      <c r="H8" s="9">
        <v>229.7544</v>
      </c>
      <c r="I8" s="9">
        <v>107.604</v>
      </c>
      <c r="J8" s="9">
        <v>101.53700000000001</v>
      </c>
      <c r="K8" s="9"/>
      <c r="L8" s="9">
        <v>93.437226999999993</v>
      </c>
      <c r="M8" s="9">
        <v>70.223264</v>
      </c>
      <c r="N8" s="9"/>
      <c r="O8" s="9">
        <v>20.733526999999999</v>
      </c>
      <c r="P8" s="9">
        <v>2.4804360000000001</v>
      </c>
      <c r="Q8" s="9"/>
      <c r="R8" s="9">
        <v>59.335751999999999</v>
      </c>
      <c r="S8" s="9">
        <v>437.7</v>
      </c>
      <c r="T8" s="9"/>
      <c r="U8" s="9"/>
      <c r="V8" s="9">
        <v>437.7</v>
      </c>
    </row>
    <row r="9" spans="1:22" ht="19.899999999999999" customHeight="1">
      <c r="A9" s="17" t="s">
        <v>166</v>
      </c>
      <c r="B9" s="17" t="s">
        <v>167</v>
      </c>
      <c r="C9" s="17" t="s">
        <v>167</v>
      </c>
      <c r="D9" s="13" t="s">
        <v>204</v>
      </c>
      <c r="E9" s="3" t="s">
        <v>169</v>
      </c>
      <c r="F9" s="4">
        <v>70.223264</v>
      </c>
      <c r="G9" s="15"/>
      <c r="H9" s="15"/>
      <c r="I9" s="15"/>
      <c r="J9" s="15"/>
      <c r="K9" s="15"/>
      <c r="L9" s="4">
        <v>70.223264</v>
      </c>
      <c r="M9" s="15">
        <v>70.223264</v>
      </c>
      <c r="N9" s="15"/>
      <c r="O9" s="15"/>
      <c r="P9" s="15"/>
      <c r="Q9" s="15"/>
      <c r="R9" s="15"/>
      <c r="S9" s="4"/>
      <c r="T9" s="15"/>
      <c r="U9" s="15"/>
      <c r="V9" s="15"/>
    </row>
    <row r="10" spans="1:22" ht="19.899999999999999" customHeight="1">
      <c r="A10" s="17" t="s">
        <v>170</v>
      </c>
      <c r="B10" s="17" t="s">
        <v>171</v>
      </c>
      <c r="C10" s="17" t="s">
        <v>172</v>
      </c>
      <c r="D10" s="13" t="s">
        <v>204</v>
      </c>
      <c r="E10" s="3" t="s">
        <v>174</v>
      </c>
      <c r="F10" s="4">
        <v>20.733526999999999</v>
      </c>
      <c r="G10" s="15"/>
      <c r="H10" s="15"/>
      <c r="I10" s="15"/>
      <c r="J10" s="15"/>
      <c r="K10" s="15"/>
      <c r="L10" s="4">
        <v>20.733526999999999</v>
      </c>
      <c r="M10" s="15"/>
      <c r="N10" s="15"/>
      <c r="O10" s="15">
        <v>20.733526999999999</v>
      </c>
      <c r="P10" s="15"/>
      <c r="Q10" s="15"/>
      <c r="R10" s="15"/>
      <c r="S10" s="4"/>
      <c r="T10" s="15"/>
      <c r="U10" s="15"/>
      <c r="V10" s="15"/>
    </row>
    <row r="11" spans="1:22" ht="19.899999999999999" customHeight="1">
      <c r="A11" s="17" t="s">
        <v>170</v>
      </c>
      <c r="B11" s="17" t="s">
        <v>171</v>
      </c>
      <c r="C11" s="17" t="s">
        <v>175</v>
      </c>
      <c r="D11" s="13" t="s">
        <v>204</v>
      </c>
      <c r="E11" s="3" t="s">
        <v>177</v>
      </c>
      <c r="F11" s="4">
        <v>2.4804360000000001</v>
      </c>
      <c r="G11" s="15"/>
      <c r="H11" s="15"/>
      <c r="I11" s="15"/>
      <c r="J11" s="15"/>
      <c r="K11" s="15"/>
      <c r="L11" s="4">
        <v>2.4804360000000001</v>
      </c>
      <c r="M11" s="15"/>
      <c r="N11" s="15"/>
      <c r="O11" s="15"/>
      <c r="P11" s="15">
        <v>2.4804360000000001</v>
      </c>
      <c r="Q11" s="15"/>
      <c r="R11" s="15"/>
      <c r="S11" s="4"/>
      <c r="T11" s="15"/>
      <c r="U11" s="15"/>
      <c r="V11" s="15"/>
    </row>
    <row r="12" spans="1:22" ht="19.899999999999999" customHeight="1">
      <c r="A12" s="17" t="s">
        <v>178</v>
      </c>
      <c r="B12" s="17" t="s">
        <v>179</v>
      </c>
      <c r="C12" s="17" t="s">
        <v>180</v>
      </c>
      <c r="D12" s="13" t="s">
        <v>204</v>
      </c>
      <c r="E12" s="3" t="s">
        <v>182</v>
      </c>
      <c r="F12" s="4">
        <f>908.8954-32.3</f>
        <v>876.59540000000004</v>
      </c>
      <c r="G12" s="15">
        <v>438.8954</v>
      </c>
      <c r="H12" s="15">
        <v>229.7544</v>
      </c>
      <c r="I12" s="15">
        <v>107.604</v>
      </c>
      <c r="J12" s="15">
        <v>101.53700000000001</v>
      </c>
      <c r="K12" s="15"/>
      <c r="L12" s="4"/>
      <c r="M12" s="15"/>
      <c r="N12" s="15"/>
      <c r="O12" s="15"/>
      <c r="P12" s="15"/>
      <c r="Q12" s="15"/>
      <c r="R12" s="15"/>
      <c r="S12" s="4">
        <f>470-32.3</f>
        <v>437.7</v>
      </c>
      <c r="T12" s="15"/>
      <c r="U12" s="15"/>
      <c r="V12" s="45">
        <f>470-32.3</f>
        <v>437.7</v>
      </c>
    </row>
    <row r="13" spans="1:22" ht="19.899999999999999" customHeight="1">
      <c r="A13" s="17" t="s">
        <v>183</v>
      </c>
      <c r="B13" s="17" t="s">
        <v>172</v>
      </c>
      <c r="C13" s="17" t="s">
        <v>179</v>
      </c>
      <c r="D13" s="13" t="s">
        <v>204</v>
      </c>
      <c r="E13" s="3" t="s">
        <v>185</v>
      </c>
      <c r="F13" s="4">
        <v>59.335751999999999</v>
      </c>
      <c r="G13" s="15"/>
      <c r="H13" s="15"/>
      <c r="I13" s="15"/>
      <c r="J13" s="15"/>
      <c r="K13" s="15"/>
      <c r="L13" s="4"/>
      <c r="M13" s="15"/>
      <c r="N13" s="15"/>
      <c r="O13" s="15"/>
      <c r="P13" s="15"/>
      <c r="Q13" s="15"/>
      <c r="R13" s="15">
        <v>59.335751999999999</v>
      </c>
      <c r="S13" s="4"/>
      <c r="T13" s="15"/>
      <c r="U13" s="15"/>
      <c r="V13" s="1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74015748031496E-2" right="7.874015748031496E-2" top="0.82" bottom="7.874015748031496E-2" header="0" footer="0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4.25" customHeight="1">
      <c r="A1" s="1"/>
      <c r="K1" s="56" t="s">
        <v>512</v>
      </c>
    </row>
    <row r="2" spans="1:11" ht="40.700000000000003" customHeight="1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.7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4" t="s">
        <v>28</v>
      </c>
      <c r="K3" s="64"/>
    </row>
    <row r="4" spans="1:11" ht="20.45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258</v>
      </c>
      <c r="G4" s="65" t="s">
        <v>259</v>
      </c>
      <c r="H4" s="65" t="s">
        <v>260</v>
      </c>
      <c r="I4" s="65" t="s">
        <v>261</v>
      </c>
      <c r="J4" s="65" t="s">
        <v>262</v>
      </c>
      <c r="K4" s="65" t="s">
        <v>263</v>
      </c>
    </row>
    <row r="5" spans="1:11" ht="20.45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65"/>
      <c r="H5" s="65"/>
      <c r="I5" s="65"/>
      <c r="J5" s="65"/>
      <c r="K5" s="65"/>
    </row>
    <row r="6" spans="1:11" ht="19.899999999999999" customHeight="1">
      <c r="A6" s="10"/>
      <c r="B6" s="10"/>
      <c r="C6" s="10"/>
      <c r="D6" s="10"/>
      <c r="E6" s="10" t="s">
        <v>132</v>
      </c>
      <c r="F6" s="9">
        <v>0</v>
      </c>
      <c r="G6" s="9"/>
      <c r="H6" s="9"/>
      <c r="I6" s="9"/>
      <c r="J6" s="9"/>
      <c r="K6" s="9"/>
    </row>
    <row r="7" spans="1:11" ht="19.89999999999999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</row>
    <row r="8" spans="1:11" ht="19.899999999999999" customHeight="1">
      <c r="A8" s="10"/>
      <c r="B8" s="10"/>
      <c r="C8" s="10"/>
      <c r="D8" s="14"/>
      <c r="E8" s="14"/>
      <c r="F8" s="9"/>
      <c r="G8" s="9"/>
      <c r="H8" s="9"/>
      <c r="I8" s="9"/>
      <c r="J8" s="9"/>
      <c r="K8" s="9"/>
    </row>
    <row r="9" spans="1:11" ht="19.899999999999999" customHeight="1">
      <c r="A9" s="17"/>
      <c r="B9" s="17"/>
      <c r="C9" s="17"/>
      <c r="D9" s="13"/>
      <c r="E9" s="3"/>
      <c r="F9" s="4"/>
      <c r="G9" s="15"/>
      <c r="H9" s="15"/>
      <c r="I9" s="15"/>
      <c r="J9" s="15"/>
      <c r="K9" s="1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74015748031496E-2" right="7.874015748031496E-2" top="0.7" bottom="7.874015748031496E-2" header="0" footer="0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M21" sqref="M2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4.25" customHeight="1">
      <c r="A1" s="1"/>
      <c r="Q1" s="67" t="s">
        <v>513</v>
      </c>
      <c r="R1" s="67"/>
    </row>
    <row r="2" spans="1:18" ht="35.450000000000003" customHeight="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28</v>
      </c>
      <c r="R3" s="64"/>
    </row>
    <row r="4" spans="1:18" ht="21.2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258</v>
      </c>
      <c r="G4" s="65" t="s">
        <v>264</v>
      </c>
      <c r="H4" s="65" t="s">
        <v>265</v>
      </c>
      <c r="I4" s="65" t="s">
        <v>266</v>
      </c>
      <c r="J4" s="65" t="s">
        <v>267</v>
      </c>
      <c r="K4" s="65" t="s">
        <v>268</v>
      </c>
      <c r="L4" s="65" t="s">
        <v>269</v>
      </c>
      <c r="M4" s="65" t="s">
        <v>270</v>
      </c>
      <c r="N4" s="65" t="s">
        <v>260</v>
      </c>
      <c r="O4" s="65" t="s">
        <v>271</v>
      </c>
      <c r="P4" s="65" t="s">
        <v>272</v>
      </c>
      <c r="Q4" s="65" t="s">
        <v>261</v>
      </c>
      <c r="R4" s="65" t="s">
        <v>263</v>
      </c>
    </row>
    <row r="5" spans="1:18" ht="18.75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9.899999999999999" customHeight="1">
      <c r="A6" s="10"/>
      <c r="B6" s="10"/>
      <c r="C6" s="10"/>
      <c r="D6" s="10"/>
      <c r="E6" s="10" t="s">
        <v>132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9.89999999999999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9.899999999999999" customHeight="1">
      <c r="A8" s="10"/>
      <c r="B8" s="10"/>
      <c r="C8" s="10"/>
      <c r="D8" s="14"/>
      <c r="E8" s="1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9.899999999999999" customHeight="1">
      <c r="A9" s="17"/>
      <c r="B9" s="17"/>
      <c r="C9" s="17"/>
      <c r="D9" s="13"/>
      <c r="E9" s="3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0.77" bottom="7.8000001609325395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P14" sqref="P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4.25" customHeight="1">
      <c r="A1" s="1"/>
      <c r="S1" s="67" t="s">
        <v>514</v>
      </c>
      <c r="T1" s="67"/>
    </row>
    <row r="2" spans="1:20" ht="31.7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28</v>
      </c>
      <c r="T3" s="64"/>
    </row>
    <row r="4" spans="1:20" ht="24.95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258</v>
      </c>
      <c r="G4" s="65" t="s">
        <v>191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194</v>
      </c>
      <c r="S4" s="65"/>
      <c r="T4" s="65"/>
    </row>
    <row r="5" spans="1:20" ht="31.7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7" t="s">
        <v>132</v>
      </c>
      <c r="H5" s="7" t="s">
        <v>273</v>
      </c>
      <c r="I5" s="7" t="s">
        <v>274</v>
      </c>
      <c r="J5" s="7" t="s">
        <v>275</v>
      </c>
      <c r="K5" s="7" t="s">
        <v>276</v>
      </c>
      <c r="L5" s="7" t="s">
        <v>277</v>
      </c>
      <c r="M5" s="7" t="s">
        <v>278</v>
      </c>
      <c r="N5" s="7" t="s">
        <v>279</v>
      </c>
      <c r="O5" s="7" t="s">
        <v>280</v>
      </c>
      <c r="P5" s="7" t="s">
        <v>281</v>
      </c>
      <c r="Q5" s="7" t="s">
        <v>282</v>
      </c>
      <c r="R5" s="7" t="s">
        <v>132</v>
      </c>
      <c r="S5" s="7" t="s">
        <v>230</v>
      </c>
      <c r="T5" s="7" t="s">
        <v>243</v>
      </c>
    </row>
    <row r="6" spans="1:20" ht="19.899999999999999" customHeight="1">
      <c r="A6" s="10"/>
      <c r="B6" s="10"/>
      <c r="C6" s="10"/>
      <c r="D6" s="10"/>
      <c r="E6" s="10" t="s">
        <v>132</v>
      </c>
      <c r="F6" s="21">
        <v>150.75523000000001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150.75523000000001</v>
      </c>
      <c r="S6" s="21">
        <v>150.75523000000001</v>
      </c>
      <c r="T6" s="21"/>
    </row>
    <row r="7" spans="1:20" ht="19.899999999999999" customHeight="1">
      <c r="A7" s="10"/>
      <c r="B7" s="10"/>
      <c r="C7" s="10"/>
      <c r="D7" s="8" t="s">
        <v>150</v>
      </c>
      <c r="E7" s="8" t="s">
        <v>151</v>
      </c>
      <c r="F7" s="21">
        <v>150.75523000000001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150.75523000000001</v>
      </c>
      <c r="S7" s="21">
        <v>150.75523000000001</v>
      </c>
      <c r="T7" s="21"/>
    </row>
    <row r="8" spans="1:20" ht="19.899999999999999" customHeight="1">
      <c r="A8" s="10"/>
      <c r="B8" s="10"/>
      <c r="C8" s="10"/>
      <c r="D8" s="14" t="s">
        <v>152</v>
      </c>
      <c r="E8" s="14" t="s">
        <v>153</v>
      </c>
      <c r="F8" s="21">
        <v>150.75523000000001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150.75523000000001</v>
      </c>
      <c r="S8" s="21">
        <v>150.75523000000001</v>
      </c>
      <c r="T8" s="21"/>
    </row>
    <row r="9" spans="1:20" ht="19.899999999999999" customHeight="1">
      <c r="A9" s="17" t="s">
        <v>178</v>
      </c>
      <c r="B9" s="17" t="s">
        <v>179</v>
      </c>
      <c r="C9" s="17" t="s">
        <v>180</v>
      </c>
      <c r="D9" s="13" t="s">
        <v>204</v>
      </c>
      <c r="E9" s="3" t="s">
        <v>182</v>
      </c>
      <c r="F9" s="4">
        <v>150.75523000000001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150.75523000000001</v>
      </c>
      <c r="S9" s="15">
        <v>150.75523000000001</v>
      </c>
      <c r="T9" s="1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74015748031496E-2" right="7.874015748031496E-2" top="0.98425196850393704" bottom="7.874015748031496E-2" header="0" footer="0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"/>
  <sheetViews>
    <sheetView topLeftCell="C1" workbookViewId="0">
      <selection activeCell="W22" sqref="W22"/>
    </sheetView>
  </sheetViews>
  <sheetFormatPr defaultColWidth="10" defaultRowHeight="13.5"/>
  <cols>
    <col min="1" max="1" width="5.25" customWidth="1"/>
    <col min="2" max="3" width="4.125" customWidth="1"/>
    <col min="4" max="4" width="8" customWidth="1"/>
    <col min="5" max="5" width="17.125" customWidth="1"/>
    <col min="6" max="6" width="6.375" customWidth="1"/>
    <col min="7" max="7" width="6" customWidth="1"/>
    <col min="8" max="17" width="4.125" customWidth="1"/>
    <col min="18" max="18" width="4.625" customWidth="1"/>
    <col min="19" max="19" width="5.25" customWidth="1"/>
    <col min="20" max="25" width="3.875" customWidth="1"/>
    <col min="26" max="26" width="4.875" customWidth="1"/>
    <col min="27" max="27" width="5" customWidth="1"/>
    <col min="28" max="28" width="5.875" customWidth="1"/>
    <col min="29" max="29" width="7.125" customWidth="1"/>
    <col min="30" max="30" width="5.625" customWidth="1"/>
    <col min="31" max="31" width="6.75" customWidth="1"/>
    <col min="32" max="32" width="4.5" customWidth="1"/>
    <col min="33" max="33" width="8" customWidth="1"/>
    <col min="34" max="34" width="9.75" customWidth="1"/>
  </cols>
  <sheetData>
    <row r="1" spans="1:33" ht="12" customHeight="1">
      <c r="A1" s="1"/>
      <c r="F1" s="1"/>
      <c r="AF1" s="67" t="s">
        <v>515</v>
      </c>
      <c r="AG1" s="67"/>
    </row>
    <row r="2" spans="1:33" ht="38.450000000000003" customHeight="1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3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4" t="s">
        <v>28</v>
      </c>
      <c r="AG3" s="64"/>
    </row>
    <row r="4" spans="1:33" ht="21.95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283</v>
      </c>
      <c r="G4" s="65" t="s">
        <v>284</v>
      </c>
      <c r="H4" s="65" t="s">
        <v>285</v>
      </c>
      <c r="I4" s="65" t="s">
        <v>286</v>
      </c>
      <c r="J4" s="65" t="s">
        <v>287</v>
      </c>
      <c r="K4" s="65" t="s">
        <v>288</v>
      </c>
      <c r="L4" s="65" t="s">
        <v>289</v>
      </c>
      <c r="M4" s="65" t="s">
        <v>290</v>
      </c>
      <c r="N4" s="65" t="s">
        <v>291</v>
      </c>
      <c r="O4" s="65" t="s">
        <v>292</v>
      </c>
      <c r="P4" s="65" t="s">
        <v>293</v>
      </c>
      <c r="Q4" s="65" t="s">
        <v>279</v>
      </c>
      <c r="R4" s="65" t="s">
        <v>281</v>
      </c>
      <c r="S4" s="65" t="s">
        <v>294</v>
      </c>
      <c r="T4" s="65" t="s">
        <v>274</v>
      </c>
      <c r="U4" s="65" t="s">
        <v>275</v>
      </c>
      <c r="V4" s="65" t="s">
        <v>278</v>
      </c>
      <c r="W4" s="65" t="s">
        <v>295</v>
      </c>
      <c r="X4" s="65" t="s">
        <v>296</v>
      </c>
      <c r="Y4" s="65" t="s">
        <v>297</v>
      </c>
      <c r="Z4" s="65" t="s">
        <v>298</v>
      </c>
      <c r="AA4" s="65" t="s">
        <v>277</v>
      </c>
      <c r="AB4" s="65" t="s">
        <v>299</v>
      </c>
      <c r="AC4" s="65" t="s">
        <v>300</v>
      </c>
      <c r="AD4" s="65" t="s">
        <v>280</v>
      </c>
      <c r="AE4" s="65" t="s">
        <v>301</v>
      </c>
      <c r="AF4" s="65" t="s">
        <v>302</v>
      </c>
      <c r="AG4" s="65" t="s">
        <v>282</v>
      </c>
    </row>
    <row r="5" spans="1:33" ht="24.75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19.899999999999999" customHeight="1">
      <c r="A6" s="2"/>
      <c r="B6" s="20"/>
      <c r="C6" s="20"/>
      <c r="D6" s="3"/>
      <c r="E6" s="3" t="s">
        <v>132</v>
      </c>
      <c r="F6" s="21">
        <v>150.75523000000001</v>
      </c>
      <c r="G6" s="21">
        <v>21.4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4</v>
      </c>
      <c r="S6" s="21">
        <v>6.6</v>
      </c>
      <c r="T6" s="21"/>
      <c r="U6" s="21"/>
      <c r="V6" s="21"/>
      <c r="W6" s="21"/>
      <c r="X6" s="21"/>
      <c r="Y6" s="21"/>
      <c r="Z6" s="21">
        <v>10</v>
      </c>
      <c r="AA6" s="21"/>
      <c r="AB6" s="21">
        <v>39.678091999999999</v>
      </c>
      <c r="AC6" s="21">
        <v>14.517137999999999</v>
      </c>
      <c r="AD6" s="21">
        <v>4</v>
      </c>
      <c r="AE6" s="21">
        <v>40.56</v>
      </c>
      <c r="AF6" s="21"/>
      <c r="AG6" s="21">
        <v>10</v>
      </c>
    </row>
    <row r="7" spans="1:33" ht="19.899999999999999" customHeight="1">
      <c r="A7" s="10"/>
      <c r="B7" s="10"/>
      <c r="C7" s="10"/>
      <c r="D7" s="8" t="s">
        <v>150</v>
      </c>
      <c r="E7" s="8" t="s">
        <v>151</v>
      </c>
      <c r="F7" s="21">
        <v>150.75523000000001</v>
      </c>
      <c r="G7" s="21">
        <v>21.4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4</v>
      </c>
      <c r="S7" s="21">
        <v>6.6</v>
      </c>
      <c r="T7" s="21"/>
      <c r="U7" s="21"/>
      <c r="V7" s="21"/>
      <c r="W7" s="21"/>
      <c r="X7" s="21"/>
      <c r="Y7" s="21"/>
      <c r="Z7" s="21">
        <v>10</v>
      </c>
      <c r="AA7" s="21"/>
      <c r="AB7" s="21">
        <v>39.678091999999999</v>
      </c>
      <c r="AC7" s="21">
        <v>14.517137999999999</v>
      </c>
      <c r="AD7" s="21">
        <v>4</v>
      </c>
      <c r="AE7" s="21">
        <v>40.56</v>
      </c>
      <c r="AF7" s="21"/>
      <c r="AG7" s="21">
        <v>10</v>
      </c>
    </row>
    <row r="8" spans="1:33" ht="19.899999999999999" customHeight="1">
      <c r="A8" s="10"/>
      <c r="B8" s="10"/>
      <c r="C8" s="10"/>
      <c r="D8" s="14" t="s">
        <v>152</v>
      </c>
      <c r="E8" s="14" t="s">
        <v>153</v>
      </c>
      <c r="F8" s="21">
        <v>150.75523000000001</v>
      </c>
      <c r="G8" s="21">
        <v>21.4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4</v>
      </c>
      <c r="S8" s="21">
        <v>6.6</v>
      </c>
      <c r="T8" s="21"/>
      <c r="U8" s="21"/>
      <c r="V8" s="21"/>
      <c r="W8" s="21"/>
      <c r="X8" s="21"/>
      <c r="Y8" s="21"/>
      <c r="Z8" s="21">
        <v>10</v>
      </c>
      <c r="AA8" s="21"/>
      <c r="AB8" s="21">
        <v>39.678091999999999</v>
      </c>
      <c r="AC8" s="21">
        <v>14.517137999999999</v>
      </c>
      <c r="AD8" s="21">
        <v>4</v>
      </c>
      <c r="AE8" s="21">
        <v>40.56</v>
      </c>
      <c r="AF8" s="21"/>
      <c r="AG8" s="21">
        <v>10</v>
      </c>
    </row>
    <row r="9" spans="1:33" ht="19.899999999999999" customHeight="1">
      <c r="A9" s="17" t="s">
        <v>178</v>
      </c>
      <c r="B9" s="17" t="s">
        <v>179</v>
      </c>
      <c r="C9" s="17" t="s">
        <v>180</v>
      </c>
      <c r="D9" s="13" t="s">
        <v>204</v>
      </c>
      <c r="E9" s="3" t="s">
        <v>182</v>
      </c>
      <c r="F9" s="15">
        <v>150.75523000000001</v>
      </c>
      <c r="G9" s="15">
        <v>21.4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4</v>
      </c>
      <c r="S9" s="15">
        <v>6.6</v>
      </c>
      <c r="T9" s="15"/>
      <c r="U9" s="15"/>
      <c r="V9" s="15"/>
      <c r="W9" s="15"/>
      <c r="X9" s="15"/>
      <c r="Y9" s="15"/>
      <c r="Z9" s="15">
        <v>10</v>
      </c>
      <c r="AA9" s="15"/>
      <c r="AB9" s="15">
        <v>39.678091999999999</v>
      </c>
      <c r="AC9" s="15">
        <v>14.517137999999999</v>
      </c>
      <c r="AD9" s="15">
        <v>4</v>
      </c>
      <c r="AE9" s="15">
        <v>40.56</v>
      </c>
      <c r="AF9" s="15"/>
      <c r="AG9" s="15">
        <v>10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74015748031496E-2" right="7.874015748031496E-2" top="0.71" bottom="7.874015748031496E-2" header="0" footer="0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22" sqref="H22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4.25" customHeight="1">
      <c r="A1" s="1"/>
      <c r="G1" s="67" t="s">
        <v>516</v>
      </c>
      <c r="H1" s="67"/>
    </row>
    <row r="2" spans="1:8" ht="29.45" customHeight="1">
      <c r="A2" s="68" t="s">
        <v>20</v>
      </c>
      <c r="B2" s="68"/>
      <c r="C2" s="68"/>
      <c r="D2" s="68"/>
      <c r="E2" s="68"/>
      <c r="F2" s="68"/>
      <c r="G2" s="68"/>
      <c r="H2" s="68"/>
    </row>
    <row r="3" spans="1:8" ht="21.2" customHeight="1">
      <c r="A3" s="63" t="s">
        <v>27</v>
      </c>
      <c r="B3" s="63"/>
      <c r="C3" s="63"/>
      <c r="D3" s="63"/>
      <c r="E3" s="63"/>
      <c r="F3" s="63"/>
      <c r="G3" s="63"/>
      <c r="H3" s="5" t="s">
        <v>28</v>
      </c>
    </row>
    <row r="4" spans="1:8" ht="20.45" customHeight="1">
      <c r="A4" s="65" t="s">
        <v>303</v>
      </c>
      <c r="B4" s="65" t="s">
        <v>304</v>
      </c>
      <c r="C4" s="65" t="s">
        <v>305</v>
      </c>
      <c r="D4" s="65" t="s">
        <v>306</v>
      </c>
      <c r="E4" s="65" t="s">
        <v>307</v>
      </c>
      <c r="F4" s="65"/>
      <c r="G4" s="65"/>
      <c r="H4" s="65" t="s">
        <v>308</v>
      </c>
    </row>
    <row r="5" spans="1:8" ht="22.7" customHeight="1">
      <c r="A5" s="65"/>
      <c r="B5" s="65"/>
      <c r="C5" s="65"/>
      <c r="D5" s="65"/>
      <c r="E5" s="7" t="s">
        <v>134</v>
      </c>
      <c r="F5" s="7" t="s">
        <v>309</v>
      </c>
      <c r="G5" s="7" t="s">
        <v>310</v>
      </c>
      <c r="H5" s="65"/>
    </row>
    <row r="6" spans="1:8" ht="19.899999999999999" customHeight="1">
      <c r="A6" s="10"/>
      <c r="B6" s="10" t="s">
        <v>132</v>
      </c>
      <c r="C6" s="9">
        <v>8</v>
      </c>
      <c r="D6" s="9"/>
      <c r="E6" s="9">
        <v>8</v>
      </c>
      <c r="F6" s="9"/>
      <c r="G6" s="9">
        <v>8</v>
      </c>
      <c r="H6" s="9"/>
    </row>
    <row r="7" spans="1:8" ht="19.899999999999999" customHeight="1">
      <c r="A7" s="8" t="s">
        <v>150</v>
      </c>
      <c r="B7" s="8" t="s">
        <v>151</v>
      </c>
      <c r="C7" s="9">
        <v>8</v>
      </c>
      <c r="D7" s="9"/>
      <c r="E7" s="9">
        <v>8</v>
      </c>
      <c r="F7" s="9"/>
      <c r="G7" s="9">
        <v>8</v>
      </c>
      <c r="H7" s="9"/>
    </row>
    <row r="8" spans="1:8" ht="19.899999999999999" customHeight="1">
      <c r="A8" s="13" t="s">
        <v>152</v>
      </c>
      <c r="B8" s="13" t="s">
        <v>153</v>
      </c>
      <c r="C8" s="15">
        <v>8</v>
      </c>
      <c r="D8" s="15"/>
      <c r="E8" s="4">
        <v>8</v>
      </c>
      <c r="F8" s="15"/>
      <c r="G8" s="15">
        <v>8</v>
      </c>
      <c r="H8" s="1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0.94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10" sqref="G10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4.25" customHeight="1">
      <c r="A1" s="1"/>
      <c r="G1" s="67" t="s">
        <v>517</v>
      </c>
      <c r="H1" s="67"/>
    </row>
    <row r="2" spans="1:8" ht="33.950000000000003" customHeight="1">
      <c r="A2" s="68" t="s">
        <v>21</v>
      </c>
      <c r="B2" s="68"/>
      <c r="C2" s="68"/>
      <c r="D2" s="68"/>
      <c r="E2" s="68"/>
      <c r="F2" s="68"/>
      <c r="G2" s="68"/>
      <c r="H2" s="68"/>
    </row>
    <row r="3" spans="1:8" ht="21.2" customHeight="1">
      <c r="A3" s="63" t="s">
        <v>27</v>
      </c>
      <c r="B3" s="63"/>
      <c r="C3" s="63"/>
      <c r="D3" s="63"/>
      <c r="E3" s="63"/>
      <c r="F3" s="63"/>
      <c r="G3" s="63"/>
      <c r="H3" s="5" t="s">
        <v>28</v>
      </c>
    </row>
    <row r="4" spans="1:8" ht="20.45" customHeight="1">
      <c r="A4" s="65" t="s">
        <v>156</v>
      </c>
      <c r="B4" s="65" t="s">
        <v>157</v>
      </c>
      <c r="C4" s="65" t="s">
        <v>132</v>
      </c>
      <c r="D4" s="65" t="s">
        <v>311</v>
      </c>
      <c r="E4" s="65"/>
      <c r="F4" s="65"/>
      <c r="G4" s="65"/>
      <c r="H4" s="65" t="s">
        <v>159</v>
      </c>
    </row>
    <row r="5" spans="1:8" ht="17.25" customHeight="1">
      <c r="A5" s="65"/>
      <c r="B5" s="65"/>
      <c r="C5" s="65"/>
      <c r="D5" s="65" t="s">
        <v>134</v>
      </c>
      <c r="E5" s="65" t="s">
        <v>228</v>
      </c>
      <c r="F5" s="65"/>
      <c r="G5" s="65" t="s">
        <v>229</v>
      </c>
      <c r="H5" s="65"/>
    </row>
    <row r="6" spans="1:8" ht="24.2" customHeight="1">
      <c r="A6" s="65"/>
      <c r="B6" s="65"/>
      <c r="C6" s="65"/>
      <c r="D6" s="65"/>
      <c r="E6" s="7" t="s">
        <v>207</v>
      </c>
      <c r="F6" s="7" t="s">
        <v>198</v>
      </c>
      <c r="G6" s="65"/>
      <c r="H6" s="65"/>
    </row>
    <row r="7" spans="1:8" ht="19.899999999999999" customHeight="1">
      <c r="A7" s="10"/>
      <c r="B7" s="2" t="s">
        <v>132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"/>
      <c r="B8" s="8"/>
      <c r="C8" s="9"/>
      <c r="D8" s="9"/>
      <c r="E8" s="9"/>
      <c r="F8" s="9"/>
      <c r="G8" s="9"/>
      <c r="H8" s="9"/>
    </row>
    <row r="9" spans="1:8" ht="19.899999999999999" customHeight="1">
      <c r="A9" s="14"/>
      <c r="B9" s="14"/>
      <c r="C9" s="9"/>
      <c r="D9" s="9"/>
      <c r="E9" s="9"/>
      <c r="F9" s="9"/>
      <c r="G9" s="9"/>
      <c r="H9" s="9"/>
    </row>
    <row r="10" spans="1:8" ht="19.899999999999999" customHeight="1">
      <c r="A10" s="14"/>
      <c r="B10" s="14"/>
      <c r="C10" s="9"/>
      <c r="D10" s="9"/>
      <c r="E10" s="9"/>
      <c r="F10" s="9"/>
      <c r="G10" s="9"/>
      <c r="H10" s="9"/>
    </row>
    <row r="11" spans="1:8" ht="19.899999999999999" customHeight="1">
      <c r="A11" s="14"/>
      <c r="B11" s="14"/>
      <c r="C11" s="9"/>
      <c r="D11" s="9"/>
      <c r="E11" s="9"/>
      <c r="F11" s="9"/>
      <c r="G11" s="9"/>
      <c r="H11" s="9"/>
    </row>
    <row r="12" spans="1:8" ht="19.899999999999999" customHeight="1">
      <c r="A12" s="13"/>
      <c r="B12" s="13"/>
      <c r="C12" s="4"/>
      <c r="D12" s="4"/>
      <c r="E12" s="15"/>
      <c r="F12" s="15"/>
      <c r="G12" s="15"/>
      <c r="H12" s="1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0.73" bottom="7.8000001609325395E-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5.125" customWidth="1"/>
    <col min="6" max="6" width="11.75" customWidth="1"/>
    <col min="7" max="20" width="7.125" customWidth="1"/>
    <col min="21" max="21" width="9.75" customWidth="1"/>
  </cols>
  <sheetData>
    <row r="1" spans="1:20" ht="14.25" customHeight="1">
      <c r="A1" s="1"/>
      <c r="S1" s="67" t="s">
        <v>518</v>
      </c>
      <c r="T1" s="67"/>
    </row>
    <row r="2" spans="1:20" ht="41.45" customHeight="1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28</v>
      </c>
      <c r="T3" s="64"/>
    </row>
    <row r="4" spans="1:20" ht="24.2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189</v>
      </c>
      <c r="G4" s="65" t="s">
        <v>190</v>
      </c>
      <c r="H4" s="65" t="s">
        <v>191</v>
      </c>
      <c r="I4" s="65" t="s">
        <v>192</v>
      </c>
      <c r="J4" s="65" t="s">
        <v>193</v>
      </c>
      <c r="K4" s="65" t="s">
        <v>194</v>
      </c>
      <c r="L4" s="65" t="s">
        <v>195</v>
      </c>
      <c r="M4" s="65" t="s">
        <v>196</v>
      </c>
      <c r="N4" s="65" t="s">
        <v>197</v>
      </c>
      <c r="O4" s="65" t="s">
        <v>198</v>
      </c>
      <c r="P4" s="65" t="s">
        <v>199</v>
      </c>
      <c r="Q4" s="65" t="s">
        <v>200</v>
      </c>
      <c r="R4" s="65" t="s">
        <v>201</v>
      </c>
      <c r="S4" s="65" t="s">
        <v>202</v>
      </c>
      <c r="T4" s="65" t="s">
        <v>203</v>
      </c>
    </row>
    <row r="5" spans="1:20" ht="17.25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9.899999999999999" customHeight="1">
      <c r="A6" s="10"/>
      <c r="B6" s="10"/>
      <c r="C6" s="10"/>
      <c r="D6" s="10"/>
      <c r="E6" s="10" t="s">
        <v>132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9.89999999999999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9.899999999999999" customHeight="1">
      <c r="A8" s="16"/>
      <c r="B8" s="16"/>
      <c r="C8" s="16"/>
      <c r="D8" s="14"/>
      <c r="E8" s="1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9.899999999999999" customHeight="1">
      <c r="A9" s="17"/>
      <c r="B9" s="17"/>
      <c r="C9" s="17"/>
      <c r="D9" s="13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0.83" bottom="7.8000001609325395E-2" header="0.2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3" workbookViewId="0">
      <selection activeCell="C25" sqref="C25"/>
    </sheetView>
  </sheetViews>
  <sheetFormatPr defaultColWidth="10" defaultRowHeight="13.5"/>
  <cols>
    <col min="1" max="1" width="6.375" style="81" customWidth="1"/>
    <col min="2" max="2" width="9.875" style="81" customWidth="1"/>
    <col min="3" max="3" width="52.375" style="81" customWidth="1"/>
    <col min="4" max="16384" width="10" style="81"/>
  </cols>
  <sheetData>
    <row r="1" spans="1:3" ht="28.7" customHeight="1">
      <c r="A1" s="1"/>
      <c r="B1" s="61" t="s">
        <v>5</v>
      </c>
      <c r="C1" s="61"/>
    </row>
    <row r="2" spans="1:3" ht="21.95" customHeight="1">
      <c r="B2" s="61"/>
      <c r="C2" s="61"/>
    </row>
    <row r="3" spans="1:3" ht="27.2" customHeight="1">
      <c r="B3" s="60" t="s">
        <v>6</v>
      </c>
      <c r="C3" s="60"/>
    </row>
    <row r="4" spans="1:3" ht="28.5" customHeight="1">
      <c r="B4" s="37">
        <v>1</v>
      </c>
      <c r="C4" s="38" t="s">
        <v>7</v>
      </c>
    </row>
    <row r="5" spans="1:3" ht="28.5" customHeight="1">
      <c r="B5" s="37">
        <v>2</v>
      </c>
      <c r="C5" s="39" t="s">
        <v>8</v>
      </c>
    </row>
    <row r="6" spans="1:3" ht="28.5" customHeight="1">
      <c r="B6" s="37">
        <v>3</v>
      </c>
      <c r="C6" s="38" t="s">
        <v>9</v>
      </c>
    </row>
    <row r="7" spans="1:3" ht="28.5" customHeight="1">
      <c r="B7" s="37">
        <v>4</v>
      </c>
      <c r="C7" s="38" t="s">
        <v>10</v>
      </c>
    </row>
    <row r="8" spans="1:3" ht="28.5" customHeight="1">
      <c r="B8" s="37">
        <v>5</v>
      </c>
      <c r="C8" s="38" t="s">
        <v>11</v>
      </c>
    </row>
    <row r="9" spans="1:3" ht="28.5" customHeight="1">
      <c r="B9" s="37">
        <v>6</v>
      </c>
      <c r="C9" s="38" t="s">
        <v>12</v>
      </c>
    </row>
    <row r="10" spans="1:3" ht="28.5" customHeight="1">
      <c r="B10" s="37">
        <v>7</v>
      </c>
      <c r="C10" s="38" t="s">
        <v>13</v>
      </c>
    </row>
    <row r="11" spans="1:3" ht="28.5" customHeight="1">
      <c r="B11" s="37">
        <v>8</v>
      </c>
      <c r="C11" s="38" t="s">
        <v>466</v>
      </c>
    </row>
    <row r="12" spans="1:3" ht="28.5" customHeight="1">
      <c r="B12" s="37">
        <v>9</v>
      </c>
      <c r="C12" s="38" t="s">
        <v>14</v>
      </c>
    </row>
    <row r="13" spans="1:3" ht="28.5" customHeight="1">
      <c r="B13" s="37">
        <v>10</v>
      </c>
      <c r="C13" s="38" t="s">
        <v>15</v>
      </c>
    </row>
    <row r="14" spans="1:3" ht="28.5" customHeight="1">
      <c r="B14" s="37">
        <v>11</v>
      </c>
      <c r="C14" s="38" t="s">
        <v>16</v>
      </c>
    </row>
    <row r="15" spans="1:3" ht="28.5" customHeight="1">
      <c r="B15" s="37">
        <v>12</v>
      </c>
      <c r="C15" s="38" t="s">
        <v>17</v>
      </c>
    </row>
    <row r="16" spans="1:3" ht="28.5" customHeight="1">
      <c r="B16" s="37">
        <v>13</v>
      </c>
      <c r="C16" s="38" t="s">
        <v>18</v>
      </c>
    </row>
    <row r="17" spans="2:3" ht="28.5" customHeight="1">
      <c r="B17" s="37">
        <v>14</v>
      </c>
      <c r="C17" s="38" t="s">
        <v>19</v>
      </c>
    </row>
    <row r="18" spans="2:3" ht="28.5" customHeight="1">
      <c r="B18" s="37">
        <v>15</v>
      </c>
      <c r="C18" s="38" t="s">
        <v>20</v>
      </c>
    </row>
    <row r="19" spans="2:3" ht="28.5" customHeight="1">
      <c r="B19" s="37">
        <v>16</v>
      </c>
      <c r="C19" s="38" t="s">
        <v>21</v>
      </c>
    </row>
    <row r="20" spans="2:3" ht="28.5" customHeight="1">
      <c r="B20" s="37">
        <v>17</v>
      </c>
      <c r="C20" s="38" t="s">
        <v>22</v>
      </c>
    </row>
    <row r="21" spans="2:3" ht="28.5" customHeight="1">
      <c r="B21" s="37">
        <v>18</v>
      </c>
      <c r="C21" s="38" t="s">
        <v>23</v>
      </c>
    </row>
    <row r="22" spans="2:3" ht="28.5" customHeight="1">
      <c r="B22" s="37">
        <v>19</v>
      </c>
      <c r="C22" s="38" t="s">
        <v>312</v>
      </c>
    </row>
    <row r="23" spans="2:3" ht="28.5" customHeight="1">
      <c r="B23" s="37">
        <v>20</v>
      </c>
      <c r="C23" s="38" t="s">
        <v>24</v>
      </c>
    </row>
    <row r="24" spans="2:3" ht="28.5" customHeight="1">
      <c r="B24" s="37">
        <v>21</v>
      </c>
      <c r="C24" s="38" t="s">
        <v>25</v>
      </c>
    </row>
    <row r="25" spans="2:3" ht="28.5" customHeight="1">
      <c r="B25" s="37">
        <v>22</v>
      </c>
      <c r="C25" s="38" t="s">
        <v>331</v>
      </c>
    </row>
    <row r="26" spans="2:3" ht="28.5" customHeight="1">
      <c r="B26" s="37">
        <v>23</v>
      </c>
      <c r="C26" s="38" t="s">
        <v>406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S1" sqref="S1:T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4.25" customHeight="1">
      <c r="A1" s="1"/>
      <c r="S1" s="67" t="s">
        <v>519</v>
      </c>
      <c r="T1" s="67"/>
    </row>
    <row r="2" spans="1:20" ht="41.45" customHeight="1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8.7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28</v>
      </c>
      <c r="T3" s="64"/>
    </row>
    <row r="4" spans="1:20" ht="25.7" customHeight="1">
      <c r="A4" s="65" t="s">
        <v>155</v>
      </c>
      <c r="B4" s="65"/>
      <c r="C4" s="65"/>
      <c r="D4" s="65" t="s">
        <v>187</v>
      </c>
      <c r="E4" s="65" t="s">
        <v>188</v>
      </c>
      <c r="F4" s="65" t="s">
        <v>206</v>
      </c>
      <c r="G4" s="65" t="s">
        <v>158</v>
      </c>
      <c r="H4" s="65"/>
      <c r="I4" s="65"/>
      <c r="J4" s="65"/>
      <c r="K4" s="65" t="s">
        <v>159</v>
      </c>
      <c r="L4" s="65"/>
      <c r="M4" s="65"/>
      <c r="N4" s="65"/>
      <c r="O4" s="65"/>
      <c r="P4" s="65"/>
      <c r="Q4" s="65"/>
      <c r="R4" s="65"/>
      <c r="S4" s="65"/>
      <c r="T4" s="65"/>
    </row>
    <row r="5" spans="1:20" ht="43.7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7" t="s">
        <v>132</v>
      </c>
      <c r="H5" s="7" t="s">
        <v>207</v>
      </c>
      <c r="I5" s="7" t="s">
        <v>208</v>
      </c>
      <c r="J5" s="7" t="s">
        <v>198</v>
      </c>
      <c r="K5" s="7" t="s">
        <v>132</v>
      </c>
      <c r="L5" s="7" t="s">
        <v>210</v>
      </c>
      <c r="M5" s="7" t="s">
        <v>211</v>
      </c>
      <c r="N5" s="7" t="s">
        <v>200</v>
      </c>
      <c r="O5" s="7" t="s">
        <v>212</v>
      </c>
      <c r="P5" s="7" t="s">
        <v>213</v>
      </c>
      <c r="Q5" s="7" t="s">
        <v>214</v>
      </c>
      <c r="R5" s="7" t="s">
        <v>196</v>
      </c>
      <c r="S5" s="7" t="s">
        <v>199</v>
      </c>
      <c r="T5" s="7" t="s">
        <v>203</v>
      </c>
    </row>
    <row r="6" spans="1:20" ht="19.899999999999999" customHeight="1">
      <c r="A6" s="10"/>
      <c r="B6" s="10"/>
      <c r="C6" s="10"/>
      <c r="D6" s="10"/>
      <c r="E6" s="10" t="s">
        <v>132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9.89999999999999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9.899999999999999" customHeight="1">
      <c r="A8" s="16"/>
      <c r="B8" s="16"/>
      <c r="C8" s="16"/>
      <c r="D8" s="14"/>
      <c r="E8" s="1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9.899999999999999" customHeight="1">
      <c r="A9" s="17"/>
      <c r="B9" s="17"/>
      <c r="C9" s="17"/>
      <c r="D9" s="13"/>
      <c r="E9" s="18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0.57999999999999996" bottom="7.8000001609325395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7" sqref="E1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4.25" customHeight="1">
      <c r="A1" s="1"/>
      <c r="H1" s="56" t="s">
        <v>520</v>
      </c>
    </row>
    <row r="2" spans="1:8" ht="33.950000000000003" customHeight="1">
      <c r="A2" s="68" t="s">
        <v>312</v>
      </c>
      <c r="B2" s="68"/>
      <c r="C2" s="68"/>
      <c r="D2" s="68"/>
      <c r="E2" s="68"/>
      <c r="F2" s="68"/>
      <c r="G2" s="68"/>
      <c r="H2" s="68"/>
    </row>
    <row r="3" spans="1:8" ht="21.2" customHeight="1">
      <c r="A3" s="63" t="s">
        <v>27</v>
      </c>
      <c r="B3" s="63"/>
      <c r="C3" s="63"/>
      <c r="D3" s="63"/>
      <c r="E3" s="63"/>
      <c r="F3" s="63"/>
      <c r="G3" s="63"/>
      <c r="H3" s="5" t="s">
        <v>28</v>
      </c>
    </row>
    <row r="4" spans="1:8" ht="17.25" customHeight="1">
      <c r="A4" s="65" t="s">
        <v>156</v>
      </c>
      <c r="B4" s="65" t="s">
        <v>157</v>
      </c>
      <c r="C4" s="65" t="s">
        <v>132</v>
      </c>
      <c r="D4" s="65" t="s">
        <v>313</v>
      </c>
      <c r="E4" s="65"/>
      <c r="F4" s="65"/>
      <c r="G4" s="65"/>
      <c r="H4" s="65" t="s">
        <v>159</v>
      </c>
    </row>
    <row r="5" spans="1:8" ht="20.45" customHeight="1">
      <c r="A5" s="65"/>
      <c r="B5" s="65"/>
      <c r="C5" s="65"/>
      <c r="D5" s="65" t="s">
        <v>134</v>
      </c>
      <c r="E5" s="65" t="s">
        <v>228</v>
      </c>
      <c r="F5" s="65"/>
      <c r="G5" s="65" t="s">
        <v>229</v>
      </c>
      <c r="H5" s="65"/>
    </row>
    <row r="6" spans="1:8" ht="20.45" customHeight="1">
      <c r="A6" s="65"/>
      <c r="B6" s="65"/>
      <c r="C6" s="65"/>
      <c r="D6" s="65"/>
      <c r="E6" s="7" t="s">
        <v>207</v>
      </c>
      <c r="F6" s="7" t="s">
        <v>198</v>
      </c>
      <c r="G6" s="65"/>
      <c r="H6" s="65"/>
    </row>
    <row r="7" spans="1:8" ht="19.899999999999999" customHeight="1">
      <c r="A7" s="10"/>
      <c r="B7" s="2" t="s">
        <v>132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"/>
      <c r="B8" s="8"/>
      <c r="C8" s="9"/>
      <c r="D8" s="9"/>
      <c r="E8" s="9"/>
      <c r="F8" s="9"/>
      <c r="G8" s="9"/>
      <c r="H8" s="9"/>
    </row>
    <row r="9" spans="1:8" ht="19.899999999999999" customHeight="1">
      <c r="A9" s="14"/>
      <c r="B9" s="14"/>
      <c r="C9" s="9"/>
      <c r="D9" s="9"/>
      <c r="E9" s="9"/>
      <c r="F9" s="9"/>
      <c r="G9" s="9"/>
      <c r="H9" s="9"/>
    </row>
    <row r="10" spans="1:8" ht="19.899999999999999" customHeight="1">
      <c r="A10" s="14"/>
      <c r="B10" s="14"/>
      <c r="C10" s="9"/>
      <c r="D10" s="9"/>
      <c r="E10" s="9"/>
      <c r="F10" s="9"/>
      <c r="G10" s="9"/>
      <c r="H10" s="9"/>
    </row>
    <row r="11" spans="1:8" ht="19.899999999999999" customHeight="1">
      <c r="A11" s="14"/>
      <c r="B11" s="14"/>
      <c r="C11" s="9"/>
      <c r="D11" s="9"/>
      <c r="E11" s="9"/>
      <c r="F11" s="9"/>
      <c r="G11" s="9"/>
      <c r="H11" s="9"/>
    </row>
    <row r="12" spans="1:8" ht="19.899999999999999" customHeight="1">
      <c r="A12" s="13"/>
      <c r="B12" s="13"/>
      <c r="C12" s="4"/>
      <c r="D12" s="4"/>
      <c r="E12" s="15"/>
      <c r="F12" s="15"/>
      <c r="G12" s="15"/>
      <c r="H12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0.86" bottom="7.8000001609325395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19" sqref="G19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4.25" customHeight="1">
      <c r="A1" s="1"/>
      <c r="H1" s="56" t="s">
        <v>521</v>
      </c>
    </row>
    <row r="2" spans="1:8" ht="33.950000000000003" customHeight="1">
      <c r="A2" s="68" t="s">
        <v>24</v>
      </c>
      <c r="B2" s="68"/>
      <c r="C2" s="68"/>
      <c r="D2" s="68"/>
      <c r="E2" s="68"/>
      <c r="F2" s="68"/>
      <c r="G2" s="68"/>
      <c r="H2" s="68"/>
    </row>
    <row r="3" spans="1:8" ht="21.2" customHeight="1">
      <c r="A3" s="63" t="s">
        <v>27</v>
      </c>
      <c r="B3" s="63"/>
      <c r="C3" s="63"/>
      <c r="D3" s="63"/>
      <c r="E3" s="63"/>
      <c r="F3" s="63"/>
      <c r="G3" s="63"/>
      <c r="H3" s="5" t="s">
        <v>28</v>
      </c>
    </row>
    <row r="4" spans="1:8" ht="18" customHeight="1">
      <c r="A4" s="65" t="s">
        <v>156</v>
      </c>
      <c r="B4" s="65" t="s">
        <v>157</v>
      </c>
      <c r="C4" s="65" t="s">
        <v>132</v>
      </c>
      <c r="D4" s="65" t="s">
        <v>314</v>
      </c>
      <c r="E4" s="65"/>
      <c r="F4" s="65"/>
      <c r="G4" s="65"/>
      <c r="H4" s="65" t="s">
        <v>159</v>
      </c>
    </row>
    <row r="5" spans="1:8" ht="16.5" customHeight="1">
      <c r="A5" s="65"/>
      <c r="B5" s="65"/>
      <c r="C5" s="65"/>
      <c r="D5" s="65" t="s">
        <v>134</v>
      </c>
      <c r="E5" s="65" t="s">
        <v>228</v>
      </c>
      <c r="F5" s="65"/>
      <c r="G5" s="65" t="s">
        <v>229</v>
      </c>
      <c r="H5" s="65"/>
    </row>
    <row r="6" spans="1:8" ht="21.2" customHeight="1">
      <c r="A6" s="65"/>
      <c r="B6" s="65"/>
      <c r="C6" s="65"/>
      <c r="D6" s="65"/>
      <c r="E6" s="7" t="s">
        <v>207</v>
      </c>
      <c r="F6" s="7" t="s">
        <v>198</v>
      </c>
      <c r="G6" s="65"/>
      <c r="H6" s="65"/>
    </row>
    <row r="7" spans="1:8" ht="19.899999999999999" customHeight="1">
      <c r="A7" s="10"/>
      <c r="B7" s="2" t="s">
        <v>132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"/>
      <c r="B8" s="8"/>
      <c r="C8" s="9"/>
      <c r="D8" s="9"/>
      <c r="E8" s="9"/>
      <c r="F8" s="9"/>
      <c r="G8" s="9"/>
      <c r="H8" s="9"/>
    </row>
    <row r="9" spans="1:8" ht="19.899999999999999" customHeight="1">
      <c r="A9" s="14"/>
      <c r="B9" s="14"/>
      <c r="C9" s="9"/>
      <c r="D9" s="9"/>
      <c r="E9" s="9"/>
      <c r="F9" s="9"/>
      <c r="G9" s="9"/>
      <c r="H9" s="9"/>
    </row>
    <row r="10" spans="1:8" ht="19.899999999999999" customHeight="1">
      <c r="A10" s="14"/>
      <c r="B10" s="14"/>
      <c r="C10" s="9"/>
      <c r="D10" s="9"/>
      <c r="E10" s="9"/>
      <c r="F10" s="9"/>
      <c r="G10" s="9"/>
      <c r="H10" s="9"/>
    </row>
    <row r="11" spans="1:8" ht="19.899999999999999" customHeight="1">
      <c r="A11" s="14"/>
      <c r="B11" s="14"/>
      <c r="C11" s="9"/>
      <c r="D11" s="9"/>
      <c r="E11" s="9"/>
      <c r="F11" s="9"/>
      <c r="G11" s="9"/>
      <c r="H11" s="9"/>
    </row>
    <row r="12" spans="1:8" ht="19.899999999999999" customHeight="1">
      <c r="A12" s="13"/>
      <c r="B12" s="13"/>
      <c r="C12" s="4"/>
      <c r="D12" s="4"/>
      <c r="E12" s="15"/>
      <c r="F12" s="15"/>
      <c r="G12" s="15"/>
      <c r="H12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0.65" bottom="7.8000001609325395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O1" sqref="O1:P1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19" width="9.75" customWidth="1"/>
  </cols>
  <sheetData>
    <row r="1" spans="1:16" ht="14.25" customHeight="1">
      <c r="A1" s="1"/>
      <c r="O1" s="67" t="s">
        <v>522</v>
      </c>
      <c r="P1" s="67"/>
    </row>
    <row r="2" spans="1:16" ht="39.950000000000003" customHeight="1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5.7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 t="s">
        <v>28</v>
      </c>
      <c r="P3" s="64"/>
    </row>
    <row r="4" spans="1:16" ht="22.7" customHeight="1">
      <c r="A4" s="65" t="s">
        <v>187</v>
      </c>
      <c r="B4" s="65" t="s">
        <v>315</v>
      </c>
      <c r="C4" s="65" t="s">
        <v>132</v>
      </c>
      <c r="D4" s="65"/>
      <c r="E4" s="65" t="s">
        <v>316</v>
      </c>
      <c r="F4" s="65"/>
      <c r="G4" s="65"/>
      <c r="H4" s="65"/>
      <c r="I4" s="65"/>
      <c r="J4" s="65"/>
      <c r="K4" s="65"/>
      <c r="L4" s="65"/>
      <c r="M4" s="65"/>
      <c r="N4" s="65"/>
      <c r="O4" s="65" t="s">
        <v>317</v>
      </c>
      <c r="P4" s="65"/>
    </row>
    <row r="5" spans="1:16" ht="27.95" customHeight="1">
      <c r="A5" s="65"/>
      <c r="B5" s="65"/>
      <c r="C5" s="65" t="s">
        <v>231</v>
      </c>
      <c r="D5" s="65" t="s">
        <v>232</v>
      </c>
      <c r="E5" s="65" t="s">
        <v>318</v>
      </c>
      <c r="F5" s="65" t="s">
        <v>135</v>
      </c>
      <c r="G5" s="65"/>
      <c r="H5" s="65"/>
      <c r="I5" s="65"/>
      <c r="J5" s="65"/>
      <c r="K5" s="65"/>
      <c r="L5" s="65" t="s">
        <v>319</v>
      </c>
      <c r="M5" s="65" t="s">
        <v>137</v>
      </c>
      <c r="N5" s="65" t="s">
        <v>138</v>
      </c>
      <c r="O5" s="65" t="s">
        <v>320</v>
      </c>
      <c r="P5" s="65" t="s">
        <v>321</v>
      </c>
    </row>
    <row r="6" spans="1:16" ht="39.200000000000003" customHeight="1">
      <c r="A6" s="65"/>
      <c r="B6" s="65"/>
      <c r="C6" s="65"/>
      <c r="D6" s="65"/>
      <c r="E6" s="65"/>
      <c r="F6" s="7" t="s">
        <v>322</v>
      </c>
      <c r="G6" s="7" t="s">
        <v>323</v>
      </c>
      <c r="H6" s="7" t="s">
        <v>324</v>
      </c>
      <c r="I6" s="7" t="s">
        <v>325</v>
      </c>
      <c r="J6" s="7" t="s">
        <v>326</v>
      </c>
      <c r="K6" s="7" t="s">
        <v>327</v>
      </c>
      <c r="L6" s="65"/>
      <c r="M6" s="65"/>
      <c r="N6" s="65"/>
      <c r="O6" s="65"/>
      <c r="P6" s="65"/>
    </row>
    <row r="7" spans="1:16" ht="16.5" customHeight="1">
      <c r="A7" s="10"/>
      <c r="B7" s="2" t="s">
        <v>132</v>
      </c>
      <c r="C7" s="12">
        <v>198</v>
      </c>
      <c r="D7" s="12">
        <v>10</v>
      </c>
      <c r="E7" s="9">
        <v>208</v>
      </c>
      <c r="F7" s="9">
        <v>208</v>
      </c>
      <c r="G7" s="9">
        <v>144</v>
      </c>
      <c r="H7" s="9">
        <v>64</v>
      </c>
      <c r="I7" s="9"/>
      <c r="J7" s="9"/>
      <c r="K7" s="9"/>
      <c r="L7" s="9"/>
      <c r="M7" s="9"/>
      <c r="N7" s="9"/>
      <c r="O7" s="9">
        <v>208</v>
      </c>
      <c r="P7" s="10"/>
    </row>
    <row r="8" spans="1:16" ht="16.5" customHeight="1">
      <c r="A8" s="8" t="s">
        <v>150</v>
      </c>
      <c r="B8" s="8" t="s">
        <v>151</v>
      </c>
      <c r="C8" s="12">
        <v>198</v>
      </c>
      <c r="D8" s="12">
        <v>10</v>
      </c>
      <c r="E8" s="9">
        <v>208</v>
      </c>
      <c r="F8" s="9">
        <v>208</v>
      </c>
      <c r="G8" s="9">
        <v>144</v>
      </c>
      <c r="H8" s="9">
        <v>64</v>
      </c>
      <c r="I8" s="9"/>
      <c r="J8" s="9"/>
      <c r="K8" s="9"/>
      <c r="L8" s="9"/>
      <c r="M8" s="9"/>
      <c r="N8" s="9"/>
      <c r="O8" s="9">
        <v>208</v>
      </c>
      <c r="P8" s="10"/>
    </row>
    <row r="9" spans="1:16" ht="16.5" customHeight="1">
      <c r="A9" s="13" t="s">
        <v>328</v>
      </c>
      <c r="B9" s="13" t="s">
        <v>329</v>
      </c>
      <c r="C9" s="4">
        <v>198</v>
      </c>
      <c r="D9" s="4"/>
      <c r="E9" s="4">
        <v>198</v>
      </c>
      <c r="F9" s="4">
        <v>198</v>
      </c>
      <c r="G9" s="4">
        <v>134</v>
      </c>
      <c r="H9" s="4">
        <v>64</v>
      </c>
      <c r="I9" s="4"/>
      <c r="J9" s="4"/>
      <c r="K9" s="4"/>
      <c r="L9" s="4"/>
      <c r="M9" s="4"/>
      <c r="N9" s="4"/>
      <c r="O9" s="4">
        <v>198</v>
      </c>
      <c r="P9" s="3"/>
    </row>
    <row r="10" spans="1:16" ht="16.5" customHeight="1">
      <c r="A10" s="13" t="s">
        <v>328</v>
      </c>
      <c r="B10" s="13" t="s">
        <v>330</v>
      </c>
      <c r="C10" s="4"/>
      <c r="D10" s="4">
        <v>10</v>
      </c>
      <c r="E10" s="4">
        <v>10</v>
      </c>
      <c r="F10" s="4">
        <v>10</v>
      </c>
      <c r="G10" s="4">
        <v>10</v>
      </c>
      <c r="H10" s="4"/>
      <c r="I10" s="4"/>
      <c r="J10" s="4"/>
      <c r="K10" s="4"/>
      <c r="L10" s="4"/>
      <c r="M10" s="4"/>
      <c r="N10" s="4"/>
      <c r="O10" s="4">
        <v>10</v>
      </c>
      <c r="P10" s="3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honeticPr fontId="14" type="noConversion"/>
  <printOptions horizontalCentered="1"/>
  <pageMargins left="7.874015748031496E-2" right="7.874015748031496E-2" top="1.05" bottom="7.874015748031496E-2" header="0" footer="0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pane ySplit="5" topLeftCell="A15" activePane="bottomLeft" state="frozen"/>
      <selection pane="bottomLeft" activeCell="I28" sqref="I2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6" t="s">
        <v>523</v>
      </c>
    </row>
    <row r="2" spans="1:13" ht="33.200000000000003" customHeight="1">
      <c r="A2" s="1"/>
      <c r="B2" s="1"/>
      <c r="C2" s="61" t="s">
        <v>331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8.7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 t="s">
        <v>28</v>
      </c>
      <c r="M3" s="64"/>
    </row>
    <row r="4" spans="1:13" ht="29.45" customHeight="1">
      <c r="A4" s="65" t="s">
        <v>187</v>
      </c>
      <c r="B4" s="65" t="s">
        <v>332</v>
      </c>
      <c r="C4" s="65" t="s">
        <v>333</v>
      </c>
      <c r="D4" s="65" t="s">
        <v>334</v>
      </c>
      <c r="E4" s="65" t="s">
        <v>335</v>
      </c>
      <c r="F4" s="65"/>
      <c r="G4" s="65"/>
      <c r="H4" s="65"/>
      <c r="I4" s="65"/>
      <c r="J4" s="65"/>
      <c r="K4" s="65"/>
      <c r="L4" s="65"/>
      <c r="M4" s="65"/>
    </row>
    <row r="5" spans="1:13" ht="31.7" customHeight="1">
      <c r="A5" s="65"/>
      <c r="B5" s="65"/>
      <c r="C5" s="65"/>
      <c r="D5" s="65"/>
      <c r="E5" s="7" t="s">
        <v>336</v>
      </c>
      <c r="F5" s="7" t="s">
        <v>337</v>
      </c>
      <c r="G5" s="7" t="s">
        <v>338</v>
      </c>
      <c r="H5" s="7" t="s">
        <v>339</v>
      </c>
      <c r="I5" s="7" t="s">
        <v>340</v>
      </c>
      <c r="J5" s="7" t="s">
        <v>341</v>
      </c>
      <c r="K5" s="7" t="s">
        <v>342</v>
      </c>
      <c r="L5" s="7" t="s">
        <v>343</v>
      </c>
      <c r="M5" s="7" t="s">
        <v>344</v>
      </c>
    </row>
    <row r="6" spans="1:13" ht="24.95" customHeight="1">
      <c r="A6" s="8" t="s">
        <v>2</v>
      </c>
      <c r="B6" s="8" t="s">
        <v>4</v>
      </c>
      <c r="C6" s="9">
        <v>208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7.700000000000003" customHeight="1">
      <c r="A7" s="72" t="s">
        <v>152</v>
      </c>
      <c r="B7" s="72" t="s">
        <v>345</v>
      </c>
      <c r="C7" s="71">
        <v>10</v>
      </c>
      <c r="D7" s="72" t="s">
        <v>346</v>
      </c>
      <c r="E7" s="10" t="s">
        <v>347</v>
      </c>
      <c r="F7" s="3" t="s">
        <v>348</v>
      </c>
      <c r="G7" s="3" t="s">
        <v>349</v>
      </c>
      <c r="H7" s="3" t="s">
        <v>350</v>
      </c>
      <c r="I7" s="3" t="s">
        <v>351</v>
      </c>
      <c r="J7" s="3" t="s">
        <v>352</v>
      </c>
      <c r="K7" s="3" t="s">
        <v>353</v>
      </c>
      <c r="L7" s="3" t="s">
        <v>354</v>
      </c>
      <c r="M7" s="3"/>
    </row>
    <row r="8" spans="1:13" ht="37.700000000000003" customHeight="1">
      <c r="A8" s="72"/>
      <c r="B8" s="72"/>
      <c r="C8" s="71"/>
      <c r="D8" s="72"/>
      <c r="E8" s="70" t="s">
        <v>355</v>
      </c>
      <c r="F8" s="3" t="s">
        <v>356</v>
      </c>
      <c r="G8" s="3" t="s">
        <v>357</v>
      </c>
      <c r="H8" s="3" t="s">
        <v>358</v>
      </c>
      <c r="I8" s="3" t="s">
        <v>359</v>
      </c>
      <c r="J8" s="3" t="s">
        <v>360</v>
      </c>
      <c r="K8" s="3" t="s">
        <v>353</v>
      </c>
      <c r="L8" s="3" t="s">
        <v>361</v>
      </c>
      <c r="M8" s="3"/>
    </row>
    <row r="9" spans="1:13" ht="37.700000000000003" customHeight="1">
      <c r="A9" s="72"/>
      <c r="B9" s="72"/>
      <c r="C9" s="71"/>
      <c r="D9" s="72"/>
      <c r="E9" s="70"/>
      <c r="F9" s="3" t="s">
        <v>362</v>
      </c>
      <c r="G9" s="3" t="s">
        <v>363</v>
      </c>
      <c r="H9" s="3" t="s">
        <v>358</v>
      </c>
      <c r="I9" s="3" t="s">
        <v>364</v>
      </c>
      <c r="J9" s="3" t="s">
        <v>360</v>
      </c>
      <c r="K9" s="3" t="s">
        <v>353</v>
      </c>
      <c r="L9" s="3" t="s">
        <v>361</v>
      </c>
      <c r="M9" s="3"/>
    </row>
    <row r="10" spans="1:13" ht="37.700000000000003" customHeight="1">
      <c r="A10" s="72"/>
      <c r="B10" s="72"/>
      <c r="C10" s="71"/>
      <c r="D10" s="72"/>
      <c r="E10" s="70"/>
      <c r="F10" s="3" t="s">
        <v>365</v>
      </c>
      <c r="G10" s="3" t="s">
        <v>366</v>
      </c>
      <c r="H10" s="3" t="s">
        <v>367</v>
      </c>
      <c r="I10" s="3" t="s">
        <v>368</v>
      </c>
      <c r="J10" s="3" t="s">
        <v>360</v>
      </c>
      <c r="K10" s="3" t="s">
        <v>369</v>
      </c>
      <c r="L10" s="3" t="s">
        <v>354</v>
      </c>
      <c r="M10" s="3"/>
    </row>
    <row r="11" spans="1:13" ht="30.75" customHeight="1">
      <c r="A11" s="72"/>
      <c r="B11" s="72"/>
      <c r="C11" s="71"/>
      <c r="D11" s="72"/>
      <c r="E11" s="10" t="s">
        <v>370</v>
      </c>
      <c r="F11" s="3" t="s">
        <v>371</v>
      </c>
      <c r="G11" s="3" t="s">
        <v>372</v>
      </c>
      <c r="H11" s="3" t="s">
        <v>373</v>
      </c>
      <c r="I11" s="3" t="s">
        <v>374</v>
      </c>
      <c r="J11" s="3" t="s">
        <v>360</v>
      </c>
      <c r="K11" s="3" t="s">
        <v>375</v>
      </c>
      <c r="L11" s="3" t="s">
        <v>376</v>
      </c>
      <c r="M11" s="3"/>
    </row>
    <row r="12" spans="1:13" ht="30.75" customHeight="1">
      <c r="A12" s="72"/>
      <c r="B12" s="72"/>
      <c r="C12" s="71"/>
      <c r="D12" s="72"/>
      <c r="E12" s="10" t="s">
        <v>377</v>
      </c>
      <c r="F12" s="3" t="s">
        <v>378</v>
      </c>
      <c r="G12" s="3" t="s">
        <v>379</v>
      </c>
      <c r="H12" s="3" t="s">
        <v>380</v>
      </c>
      <c r="I12" s="3" t="s">
        <v>381</v>
      </c>
      <c r="J12" s="3" t="s">
        <v>382</v>
      </c>
      <c r="K12" s="3"/>
      <c r="L12" s="3" t="s">
        <v>383</v>
      </c>
      <c r="M12" s="3"/>
    </row>
    <row r="13" spans="1:13" ht="37.700000000000003" customHeight="1">
      <c r="A13" s="72" t="s">
        <v>152</v>
      </c>
      <c r="B13" s="72" t="s">
        <v>384</v>
      </c>
      <c r="C13" s="71">
        <v>198</v>
      </c>
      <c r="D13" s="72" t="s">
        <v>385</v>
      </c>
      <c r="E13" s="70" t="s">
        <v>377</v>
      </c>
      <c r="F13" s="3" t="s">
        <v>386</v>
      </c>
      <c r="G13" s="3" t="s">
        <v>387</v>
      </c>
      <c r="H13" s="3" t="s">
        <v>388</v>
      </c>
      <c r="I13" s="3" t="s">
        <v>389</v>
      </c>
      <c r="J13" s="3" t="s">
        <v>390</v>
      </c>
      <c r="K13" s="3"/>
      <c r="L13" s="3" t="s">
        <v>383</v>
      </c>
      <c r="M13" s="3"/>
    </row>
    <row r="14" spans="1:13" ht="37.700000000000003" customHeight="1">
      <c r="A14" s="72"/>
      <c r="B14" s="72"/>
      <c r="C14" s="71"/>
      <c r="D14" s="72"/>
      <c r="E14" s="70"/>
      <c r="F14" s="3" t="s">
        <v>378</v>
      </c>
      <c r="G14" s="3" t="s">
        <v>391</v>
      </c>
      <c r="H14" s="3" t="s">
        <v>380</v>
      </c>
      <c r="I14" s="3" t="s">
        <v>392</v>
      </c>
      <c r="J14" s="3" t="s">
        <v>390</v>
      </c>
      <c r="K14" s="3"/>
      <c r="L14" s="3" t="s">
        <v>383</v>
      </c>
      <c r="M14" s="3"/>
    </row>
    <row r="15" spans="1:13" ht="30.75" customHeight="1">
      <c r="A15" s="72"/>
      <c r="B15" s="72"/>
      <c r="C15" s="71"/>
      <c r="D15" s="72"/>
      <c r="E15" s="10" t="s">
        <v>370</v>
      </c>
      <c r="F15" s="3" t="s">
        <v>371</v>
      </c>
      <c r="G15" s="3" t="s">
        <v>372</v>
      </c>
      <c r="H15" s="3" t="s">
        <v>393</v>
      </c>
      <c r="I15" s="3" t="s">
        <v>394</v>
      </c>
      <c r="J15" s="3" t="s">
        <v>395</v>
      </c>
      <c r="K15" s="3" t="s">
        <v>375</v>
      </c>
      <c r="L15" s="3" t="s">
        <v>376</v>
      </c>
      <c r="M15" s="3"/>
    </row>
    <row r="16" spans="1:13" ht="30.75" customHeight="1">
      <c r="A16" s="72"/>
      <c r="B16" s="72"/>
      <c r="C16" s="71"/>
      <c r="D16" s="72"/>
      <c r="E16" s="10" t="s">
        <v>347</v>
      </c>
      <c r="F16" s="3" t="s">
        <v>348</v>
      </c>
      <c r="G16" s="3" t="s">
        <v>396</v>
      </c>
      <c r="H16" s="3" t="s">
        <v>397</v>
      </c>
      <c r="I16" s="3" t="s">
        <v>398</v>
      </c>
      <c r="J16" s="3" t="s">
        <v>399</v>
      </c>
      <c r="K16" s="3" t="s">
        <v>353</v>
      </c>
      <c r="L16" s="3" t="s">
        <v>354</v>
      </c>
      <c r="M16" s="3"/>
    </row>
    <row r="17" spans="1:13" ht="30.75" customHeight="1">
      <c r="A17" s="72"/>
      <c r="B17" s="72"/>
      <c r="C17" s="71"/>
      <c r="D17" s="72"/>
      <c r="E17" s="70" t="s">
        <v>355</v>
      </c>
      <c r="F17" s="3" t="s">
        <v>362</v>
      </c>
      <c r="G17" s="3" t="s">
        <v>400</v>
      </c>
      <c r="H17" s="3" t="s">
        <v>358</v>
      </c>
      <c r="I17" s="3" t="s">
        <v>401</v>
      </c>
      <c r="J17" s="3" t="s">
        <v>360</v>
      </c>
      <c r="K17" s="3" t="s">
        <v>353</v>
      </c>
      <c r="L17" s="3" t="s">
        <v>376</v>
      </c>
      <c r="M17" s="3"/>
    </row>
    <row r="18" spans="1:13" ht="30.75" customHeight="1">
      <c r="A18" s="72"/>
      <c r="B18" s="72"/>
      <c r="C18" s="71"/>
      <c r="D18" s="72"/>
      <c r="E18" s="70"/>
      <c r="F18" s="3" t="s">
        <v>365</v>
      </c>
      <c r="G18" s="3" t="s">
        <v>402</v>
      </c>
      <c r="H18" s="3" t="s">
        <v>358</v>
      </c>
      <c r="I18" s="3" t="s">
        <v>403</v>
      </c>
      <c r="J18" s="3" t="s">
        <v>360</v>
      </c>
      <c r="K18" s="3" t="s">
        <v>353</v>
      </c>
      <c r="L18" s="3" t="s">
        <v>376</v>
      </c>
      <c r="M18" s="3"/>
    </row>
    <row r="19" spans="1:13" ht="30.75" customHeight="1">
      <c r="A19" s="72"/>
      <c r="B19" s="72"/>
      <c r="C19" s="71"/>
      <c r="D19" s="72"/>
      <c r="E19" s="70"/>
      <c r="F19" s="3" t="s">
        <v>356</v>
      </c>
      <c r="G19" s="3" t="s">
        <v>404</v>
      </c>
      <c r="H19" s="3" t="s">
        <v>358</v>
      </c>
      <c r="I19" s="3" t="s">
        <v>405</v>
      </c>
      <c r="J19" s="3" t="s">
        <v>360</v>
      </c>
      <c r="K19" s="3" t="s">
        <v>353</v>
      </c>
      <c r="L19" s="3" t="s">
        <v>376</v>
      </c>
      <c r="M19" s="3"/>
    </row>
  </sheetData>
  <mergeCells count="19">
    <mergeCell ref="C2:M2"/>
    <mergeCell ref="A3:K3"/>
    <mergeCell ref="L3:M3"/>
    <mergeCell ref="E4:M4"/>
    <mergeCell ref="A4:A5"/>
    <mergeCell ref="C4:C5"/>
    <mergeCell ref="D4:D5"/>
    <mergeCell ref="A7:A12"/>
    <mergeCell ref="A13:A19"/>
    <mergeCell ref="B4:B5"/>
    <mergeCell ref="B7:B12"/>
    <mergeCell ref="B13:B19"/>
    <mergeCell ref="E8:E10"/>
    <mergeCell ref="E13:E14"/>
    <mergeCell ref="E17:E19"/>
    <mergeCell ref="C7:C12"/>
    <mergeCell ref="C13:C19"/>
    <mergeCell ref="D7:D12"/>
    <mergeCell ref="D13:D19"/>
  </mergeCells>
  <phoneticPr fontId="14" type="noConversion"/>
  <printOptions horizontalCentered="1"/>
  <pageMargins left="0.19" right="7.874015748031496E-2" top="0.52" bottom="7.874015748031496E-2" header="0" footer="0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pane ySplit="7" topLeftCell="A8" activePane="bottomLeft" state="frozen"/>
      <selection pane="bottomLeft" activeCell="K8" sqref="K8:S11"/>
    </sheetView>
  </sheetViews>
  <sheetFormatPr defaultColWidth="10" defaultRowHeight="13.5"/>
  <cols>
    <col min="1" max="1" width="6.375" customWidth="1"/>
    <col min="2" max="2" width="11.75" customWidth="1"/>
    <col min="3" max="3" width="6.6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3.875" customWidth="1"/>
    <col min="11" max="11" width="6.5" customWidth="1"/>
    <col min="12" max="12" width="9" customWidth="1"/>
    <col min="13" max="13" width="7.5" customWidth="1"/>
    <col min="14" max="14" width="8.125" customWidth="1"/>
    <col min="15" max="15" width="7.875" customWidth="1"/>
    <col min="16" max="16" width="6.25" customWidth="1"/>
    <col min="17" max="17" width="21" customWidth="1"/>
    <col min="18" max="18" width="18.375" customWidth="1"/>
    <col min="19" max="19" width="11.375" customWidth="1"/>
  </cols>
  <sheetData>
    <row r="1" spans="1:19" ht="14.25" customHeight="1">
      <c r="S1" s="1" t="s">
        <v>524</v>
      </c>
    </row>
    <row r="2" spans="1:19" ht="36.950000000000003" customHeight="1">
      <c r="A2" s="79" t="s">
        <v>406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20.45" customHeight="1">
      <c r="A3" s="80" t="s">
        <v>407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64" t="s">
        <v>28</v>
      </c>
      <c r="R4" s="64"/>
      <c r="S4" s="64"/>
    </row>
    <row r="5" spans="1:19" ht="15.75" customHeight="1">
      <c r="A5" s="66" t="s">
        <v>303</v>
      </c>
      <c r="B5" s="66" t="s">
        <v>304</v>
      </c>
      <c r="C5" s="66" t="s">
        <v>408</v>
      </c>
      <c r="D5" s="66"/>
      <c r="E5" s="66"/>
      <c r="F5" s="66"/>
      <c r="G5" s="66"/>
      <c r="H5" s="66"/>
      <c r="I5" s="66"/>
      <c r="J5" s="66" t="s">
        <v>409</v>
      </c>
      <c r="K5" s="66" t="s">
        <v>410</v>
      </c>
      <c r="L5" s="66"/>
      <c r="M5" s="66"/>
      <c r="N5" s="66"/>
      <c r="O5" s="66"/>
      <c r="P5" s="66"/>
      <c r="Q5" s="66"/>
      <c r="R5" s="66"/>
      <c r="S5" s="66"/>
    </row>
    <row r="6" spans="1:19" ht="16.5" customHeight="1">
      <c r="A6" s="66"/>
      <c r="B6" s="66"/>
      <c r="C6" s="66" t="s">
        <v>333</v>
      </c>
      <c r="D6" s="66" t="s">
        <v>411</v>
      </c>
      <c r="E6" s="66"/>
      <c r="F6" s="66"/>
      <c r="G6" s="66"/>
      <c r="H6" s="66" t="s">
        <v>412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27.2" customHeight="1">
      <c r="A7" s="66"/>
      <c r="B7" s="66"/>
      <c r="C7" s="66"/>
      <c r="D7" s="2" t="s">
        <v>135</v>
      </c>
      <c r="E7" s="2" t="s">
        <v>413</v>
      </c>
      <c r="F7" s="2" t="s">
        <v>139</v>
      </c>
      <c r="G7" s="2" t="s">
        <v>414</v>
      </c>
      <c r="H7" s="2" t="s">
        <v>158</v>
      </c>
      <c r="I7" s="2" t="s">
        <v>159</v>
      </c>
      <c r="J7" s="66"/>
      <c r="K7" s="2" t="s">
        <v>336</v>
      </c>
      <c r="L7" s="2" t="s">
        <v>337</v>
      </c>
      <c r="M7" s="2" t="s">
        <v>338</v>
      </c>
      <c r="N7" s="2" t="s">
        <v>343</v>
      </c>
      <c r="O7" s="2" t="s">
        <v>339</v>
      </c>
      <c r="P7" s="2" t="s">
        <v>415</v>
      </c>
      <c r="Q7" s="2" t="s">
        <v>416</v>
      </c>
      <c r="R7" s="2" t="s">
        <v>417</v>
      </c>
      <c r="S7" s="2" t="s">
        <v>344</v>
      </c>
    </row>
    <row r="8" spans="1:19" ht="24.75" customHeight="1">
      <c r="A8" s="72" t="s">
        <v>2</v>
      </c>
      <c r="B8" s="72" t="s">
        <v>4</v>
      </c>
      <c r="C8" s="71">
        <v>1425.57</v>
      </c>
      <c r="D8" s="71">
        <v>1425.57</v>
      </c>
      <c r="E8" s="71"/>
      <c r="F8" s="71"/>
      <c r="G8" s="71"/>
      <c r="H8" s="71">
        <v>1217.57</v>
      </c>
      <c r="I8" s="71">
        <v>208</v>
      </c>
      <c r="J8" s="72" t="s">
        <v>418</v>
      </c>
      <c r="K8" s="76" t="s">
        <v>448</v>
      </c>
      <c r="L8" s="76" t="s">
        <v>449</v>
      </c>
      <c r="M8" s="47" t="s">
        <v>450</v>
      </c>
      <c r="N8" s="47" t="s">
        <v>452</v>
      </c>
      <c r="O8" s="57">
        <v>1217.57</v>
      </c>
      <c r="P8" s="49" t="s">
        <v>375</v>
      </c>
      <c r="Q8" s="3" t="s">
        <v>428</v>
      </c>
      <c r="R8" s="3" t="s">
        <v>395</v>
      </c>
      <c r="S8" s="3"/>
    </row>
    <row r="9" spans="1:19" ht="24.75" customHeight="1">
      <c r="A9" s="72"/>
      <c r="B9" s="72"/>
      <c r="C9" s="71"/>
      <c r="D9" s="71"/>
      <c r="E9" s="71"/>
      <c r="F9" s="71"/>
      <c r="G9" s="71"/>
      <c r="H9" s="71"/>
      <c r="I9" s="71"/>
      <c r="J9" s="72"/>
      <c r="K9" s="76"/>
      <c r="L9" s="76"/>
      <c r="M9" s="47" t="s">
        <v>451</v>
      </c>
      <c r="N9" s="47" t="s">
        <v>452</v>
      </c>
      <c r="O9" s="47" t="s">
        <v>166</v>
      </c>
      <c r="P9" s="51" t="s">
        <v>375</v>
      </c>
      <c r="Q9" s="46" t="s">
        <v>429</v>
      </c>
      <c r="R9" s="46" t="s">
        <v>453</v>
      </c>
      <c r="S9" s="46"/>
    </row>
    <row r="10" spans="1:19" ht="24.75" customHeight="1">
      <c r="A10" s="72"/>
      <c r="B10" s="72"/>
      <c r="C10" s="71"/>
      <c r="D10" s="71"/>
      <c r="E10" s="71"/>
      <c r="F10" s="71"/>
      <c r="G10" s="71"/>
      <c r="H10" s="71"/>
      <c r="I10" s="71"/>
      <c r="J10" s="72"/>
      <c r="K10" s="76"/>
      <c r="L10" s="48" t="s">
        <v>454</v>
      </c>
      <c r="M10" s="47"/>
      <c r="N10" s="47"/>
      <c r="O10" s="47"/>
      <c r="P10" s="47"/>
      <c r="Q10" s="47"/>
      <c r="R10" s="47"/>
      <c r="S10" s="47"/>
    </row>
    <row r="11" spans="1:19" ht="24.75" customHeight="1">
      <c r="A11" s="72"/>
      <c r="B11" s="72"/>
      <c r="C11" s="71"/>
      <c r="D11" s="71"/>
      <c r="E11" s="71"/>
      <c r="F11" s="71"/>
      <c r="G11" s="71"/>
      <c r="H11" s="71"/>
      <c r="I11" s="71"/>
      <c r="J11" s="72"/>
      <c r="K11" s="76"/>
      <c r="L11" s="48" t="s">
        <v>455</v>
      </c>
      <c r="M11" s="47"/>
      <c r="N11" s="47"/>
      <c r="O11" s="47"/>
      <c r="P11" s="47"/>
      <c r="Q11" s="47"/>
      <c r="R11" s="47"/>
      <c r="S11" s="47"/>
    </row>
    <row r="12" spans="1:19" ht="24.75" customHeight="1">
      <c r="A12" s="72"/>
      <c r="B12" s="72"/>
      <c r="C12" s="71"/>
      <c r="D12" s="71"/>
      <c r="E12" s="71"/>
      <c r="F12" s="71"/>
      <c r="G12" s="71"/>
      <c r="H12" s="71"/>
      <c r="I12" s="71"/>
      <c r="J12" s="73"/>
      <c r="K12" s="74" t="s">
        <v>355</v>
      </c>
      <c r="L12" s="44" t="s">
        <v>419</v>
      </c>
      <c r="M12" s="46" t="s">
        <v>441</v>
      </c>
      <c r="N12" s="3" t="s">
        <v>361</v>
      </c>
      <c r="O12" s="3" t="s">
        <v>358</v>
      </c>
      <c r="P12" s="3" t="s">
        <v>353</v>
      </c>
      <c r="Q12" s="3" t="s">
        <v>420</v>
      </c>
      <c r="R12" s="3" t="s">
        <v>360</v>
      </c>
      <c r="S12" s="3"/>
    </row>
    <row r="13" spans="1:19" ht="24.75" customHeight="1">
      <c r="A13" s="72"/>
      <c r="B13" s="72"/>
      <c r="C13" s="71"/>
      <c r="D13" s="71"/>
      <c r="E13" s="71"/>
      <c r="F13" s="71"/>
      <c r="G13" s="71"/>
      <c r="H13" s="71"/>
      <c r="I13" s="71"/>
      <c r="J13" s="73"/>
      <c r="K13" s="74"/>
      <c r="L13" s="78" t="s">
        <v>442</v>
      </c>
      <c r="M13" s="47" t="s">
        <v>443</v>
      </c>
      <c r="N13" s="49" t="s">
        <v>354</v>
      </c>
      <c r="O13" s="3" t="s">
        <v>421</v>
      </c>
      <c r="P13" s="3" t="s">
        <v>353</v>
      </c>
      <c r="Q13" s="3" t="s">
        <v>422</v>
      </c>
      <c r="R13" s="3" t="s">
        <v>360</v>
      </c>
      <c r="S13" s="3"/>
    </row>
    <row r="14" spans="1:19" ht="20.25" customHeight="1">
      <c r="A14" s="72"/>
      <c r="B14" s="72"/>
      <c r="C14" s="71"/>
      <c r="D14" s="71"/>
      <c r="E14" s="71"/>
      <c r="F14" s="71"/>
      <c r="G14" s="71"/>
      <c r="H14" s="71"/>
      <c r="I14" s="71"/>
      <c r="J14" s="73"/>
      <c r="K14" s="74"/>
      <c r="L14" s="78"/>
      <c r="M14" s="47" t="s">
        <v>444</v>
      </c>
      <c r="N14" s="49" t="s">
        <v>376</v>
      </c>
      <c r="O14" s="3" t="s">
        <v>358</v>
      </c>
      <c r="P14" s="3" t="s">
        <v>353</v>
      </c>
      <c r="Q14" s="3" t="s">
        <v>426</v>
      </c>
      <c r="R14" s="3" t="s">
        <v>427</v>
      </c>
      <c r="S14" s="3"/>
    </row>
    <row r="15" spans="1:19" ht="24.75" customHeight="1">
      <c r="A15" s="72"/>
      <c r="B15" s="72"/>
      <c r="C15" s="71"/>
      <c r="D15" s="71"/>
      <c r="E15" s="71"/>
      <c r="F15" s="71"/>
      <c r="G15" s="71"/>
      <c r="H15" s="71"/>
      <c r="I15" s="71"/>
      <c r="J15" s="73"/>
      <c r="K15" s="75"/>
      <c r="L15" s="52" t="s">
        <v>445</v>
      </c>
      <c r="M15" s="53" t="s">
        <v>446</v>
      </c>
      <c r="N15" s="51" t="s">
        <v>383</v>
      </c>
      <c r="O15" s="46" t="s">
        <v>430</v>
      </c>
      <c r="P15" s="42" t="s">
        <v>464</v>
      </c>
      <c r="Q15" s="3" t="s">
        <v>431</v>
      </c>
      <c r="R15" s="3" t="s">
        <v>432</v>
      </c>
      <c r="S15" s="3"/>
    </row>
    <row r="16" spans="1:19" ht="24.75" customHeight="1">
      <c r="A16" s="72"/>
      <c r="B16" s="72"/>
      <c r="C16" s="71"/>
      <c r="D16" s="71"/>
      <c r="E16" s="71"/>
      <c r="F16" s="71"/>
      <c r="G16" s="71"/>
      <c r="H16" s="71"/>
      <c r="I16" s="71"/>
      <c r="J16" s="73"/>
      <c r="K16" s="76" t="s">
        <v>447</v>
      </c>
      <c r="L16" s="47" t="s">
        <v>456</v>
      </c>
      <c r="M16" s="47" t="s">
        <v>457</v>
      </c>
      <c r="N16" s="47" t="s">
        <v>458</v>
      </c>
      <c r="O16" s="47" t="s">
        <v>433</v>
      </c>
      <c r="P16" s="47" t="s">
        <v>463</v>
      </c>
      <c r="Q16" s="47" t="s">
        <v>434</v>
      </c>
      <c r="R16" s="47" t="s">
        <v>435</v>
      </c>
      <c r="S16" s="47"/>
    </row>
    <row r="17" spans="1:19" ht="24.75" customHeight="1">
      <c r="A17" s="72"/>
      <c r="B17" s="72"/>
      <c r="C17" s="71"/>
      <c r="D17" s="71"/>
      <c r="E17" s="71"/>
      <c r="F17" s="71"/>
      <c r="G17" s="71"/>
      <c r="H17" s="71"/>
      <c r="I17" s="71"/>
      <c r="J17" s="73"/>
      <c r="K17" s="77"/>
      <c r="L17" s="47" t="s">
        <v>459</v>
      </c>
      <c r="M17" s="47" t="s">
        <v>460</v>
      </c>
      <c r="N17" s="47" t="s">
        <v>458</v>
      </c>
      <c r="O17" s="47" t="s">
        <v>436</v>
      </c>
      <c r="P17" s="47" t="s">
        <v>463</v>
      </c>
      <c r="Q17" s="47" t="s">
        <v>437</v>
      </c>
      <c r="R17" s="47" t="s">
        <v>382</v>
      </c>
      <c r="S17" s="47"/>
    </row>
    <row r="18" spans="1:19" ht="24.75" customHeight="1">
      <c r="A18" s="72"/>
      <c r="B18" s="72"/>
      <c r="C18" s="71"/>
      <c r="D18" s="71"/>
      <c r="E18" s="71"/>
      <c r="F18" s="71"/>
      <c r="G18" s="71"/>
      <c r="H18" s="71"/>
      <c r="I18" s="71"/>
      <c r="J18" s="73"/>
      <c r="K18" s="77"/>
      <c r="L18" s="47" t="s">
        <v>455</v>
      </c>
      <c r="M18" s="47"/>
      <c r="N18" s="47"/>
      <c r="O18" s="47"/>
      <c r="P18" s="47"/>
      <c r="Q18" s="47"/>
      <c r="R18" s="47"/>
      <c r="S18" s="47"/>
    </row>
    <row r="19" spans="1:19" ht="24.75" customHeight="1">
      <c r="A19" s="72"/>
      <c r="B19" s="72"/>
      <c r="C19" s="71"/>
      <c r="D19" s="71"/>
      <c r="E19" s="71"/>
      <c r="F19" s="71"/>
      <c r="G19" s="71"/>
      <c r="H19" s="71"/>
      <c r="I19" s="71"/>
      <c r="J19" s="73"/>
      <c r="K19" s="77"/>
      <c r="L19" s="47" t="s">
        <v>461</v>
      </c>
      <c r="M19" s="47" t="s">
        <v>462</v>
      </c>
      <c r="N19" s="47" t="s">
        <v>458</v>
      </c>
      <c r="O19" s="47" t="s">
        <v>438</v>
      </c>
      <c r="P19" s="47" t="s">
        <v>463</v>
      </c>
      <c r="Q19" s="47" t="s">
        <v>439</v>
      </c>
      <c r="R19" s="47" t="s">
        <v>382</v>
      </c>
      <c r="S19" s="47"/>
    </row>
    <row r="20" spans="1:19" ht="24.75" customHeight="1">
      <c r="A20" s="72"/>
      <c r="B20" s="72"/>
      <c r="C20" s="71"/>
      <c r="D20" s="71"/>
      <c r="E20" s="71"/>
      <c r="F20" s="71"/>
      <c r="G20" s="71"/>
      <c r="H20" s="71"/>
      <c r="I20" s="71"/>
      <c r="J20" s="73"/>
      <c r="K20" s="50" t="s">
        <v>347</v>
      </c>
      <c r="L20" s="50" t="s">
        <v>348</v>
      </c>
      <c r="M20" s="42" t="s">
        <v>465</v>
      </c>
      <c r="N20" s="42" t="s">
        <v>354</v>
      </c>
      <c r="O20" s="42" t="s">
        <v>423</v>
      </c>
      <c r="P20" s="42" t="s">
        <v>353</v>
      </c>
      <c r="Q20" s="42" t="s">
        <v>424</v>
      </c>
      <c r="R20" s="42" t="s">
        <v>425</v>
      </c>
      <c r="S20" s="49"/>
    </row>
    <row r="21" spans="1:19" ht="14.25" customHeight="1"/>
    <row r="22" spans="1:19" ht="14.25" customHeight="1"/>
    <row r="23" spans="1:19" ht="14.25" customHeight="1"/>
    <row r="24" spans="1:19" ht="14.25" customHeight="1"/>
    <row r="25" spans="1:19" ht="14.25" customHeight="1"/>
    <row r="26" spans="1:19" ht="14.25" customHeight="1"/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>
      <c r="F32" s="1" t="s">
        <v>440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12:K15"/>
    <mergeCell ref="L8:L9"/>
    <mergeCell ref="K8:K11"/>
    <mergeCell ref="K16:K19"/>
    <mergeCell ref="L13:L14"/>
    <mergeCell ref="K5:S6"/>
  </mergeCells>
  <phoneticPr fontId="14" type="noConversion"/>
  <printOptions horizontalCentered="1"/>
  <pageMargins left="7.874015748031496E-2" right="0.15748031496062992" top="0.52" bottom="7.874015748031496E-2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Normal="100" workbookViewId="0">
      <selection activeCell="D17" sqref="D17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1.25" customHeight="1">
      <c r="A1" s="1"/>
      <c r="H1" s="11" t="s">
        <v>26</v>
      </c>
    </row>
    <row r="2" spans="1:8" ht="21.2" customHeight="1">
      <c r="A2" s="62" t="s">
        <v>7</v>
      </c>
      <c r="B2" s="62"/>
      <c r="C2" s="62"/>
      <c r="D2" s="62"/>
      <c r="E2" s="62"/>
      <c r="F2" s="62"/>
      <c r="G2" s="62"/>
      <c r="H2" s="62"/>
    </row>
    <row r="3" spans="1:8" ht="15" customHeight="1">
      <c r="A3" s="63" t="s">
        <v>27</v>
      </c>
      <c r="B3" s="63"/>
      <c r="C3" s="63"/>
      <c r="D3" s="63"/>
      <c r="E3" s="63"/>
      <c r="F3" s="63"/>
      <c r="G3" s="64" t="s">
        <v>28</v>
      </c>
      <c r="H3" s="64"/>
    </row>
    <row r="4" spans="1:8" ht="15.6" customHeight="1">
      <c r="A4" s="65" t="s">
        <v>29</v>
      </c>
      <c r="B4" s="65"/>
      <c r="C4" s="65" t="s">
        <v>30</v>
      </c>
      <c r="D4" s="65"/>
      <c r="E4" s="65"/>
      <c r="F4" s="65"/>
      <c r="G4" s="65"/>
      <c r="H4" s="65"/>
    </row>
    <row r="5" spans="1:8" ht="19.5" customHeight="1">
      <c r="A5" s="7" t="s">
        <v>31</v>
      </c>
      <c r="B5" s="7" t="s">
        <v>32</v>
      </c>
      <c r="C5" s="7" t="s">
        <v>33</v>
      </c>
      <c r="D5" s="7" t="s">
        <v>32</v>
      </c>
      <c r="E5" s="7" t="s">
        <v>34</v>
      </c>
      <c r="F5" s="7" t="s">
        <v>32</v>
      </c>
      <c r="G5" s="7" t="s">
        <v>35</v>
      </c>
      <c r="H5" s="7" t="s">
        <v>32</v>
      </c>
    </row>
    <row r="6" spans="1:8" ht="14.25" customHeight="1">
      <c r="A6" s="10" t="s">
        <v>36</v>
      </c>
      <c r="B6" s="4">
        <f>1358.873609-32.3</f>
        <v>1326.573609</v>
      </c>
      <c r="C6" s="3" t="s">
        <v>37</v>
      </c>
      <c r="D6" s="15"/>
      <c r="E6" s="10" t="s">
        <v>38</v>
      </c>
      <c r="F6" s="9">
        <f>1249.873609-32.3</f>
        <v>1217.573609</v>
      </c>
      <c r="G6" s="3" t="s">
        <v>39</v>
      </c>
      <c r="H6" s="4"/>
    </row>
    <row r="7" spans="1:8" ht="14.25" customHeight="1">
      <c r="A7" s="3" t="s">
        <v>40</v>
      </c>
      <c r="B7" s="43">
        <f>1274.873609-32.3</f>
        <v>1242.573609</v>
      </c>
      <c r="C7" s="3" t="s">
        <v>41</v>
      </c>
      <c r="D7" s="15"/>
      <c r="E7" s="3" t="s">
        <v>42</v>
      </c>
      <c r="F7" s="4">
        <f>1099.118379-32.3</f>
        <v>1066.818379</v>
      </c>
      <c r="G7" s="3" t="s">
        <v>43</v>
      </c>
      <c r="H7" s="4"/>
    </row>
    <row r="8" spans="1:8" ht="14.25" customHeight="1">
      <c r="A8" s="10" t="s">
        <v>44</v>
      </c>
      <c r="B8" s="4">
        <v>84</v>
      </c>
      <c r="C8" s="3" t="s">
        <v>45</v>
      </c>
      <c r="D8" s="15"/>
      <c r="E8" s="3" t="s">
        <v>46</v>
      </c>
      <c r="F8" s="4">
        <v>150.75523000000001</v>
      </c>
      <c r="G8" s="3" t="s">
        <v>47</v>
      </c>
      <c r="H8" s="4"/>
    </row>
    <row r="9" spans="1:8" ht="14.25" customHeight="1">
      <c r="A9" s="3" t="s">
        <v>48</v>
      </c>
      <c r="B9" s="4">
        <v>84</v>
      </c>
      <c r="C9" s="3" t="s">
        <v>49</v>
      </c>
      <c r="D9" s="15"/>
      <c r="E9" s="3" t="s">
        <v>50</v>
      </c>
      <c r="F9" s="4"/>
      <c r="G9" s="3" t="s">
        <v>51</v>
      </c>
      <c r="H9" s="4"/>
    </row>
    <row r="10" spans="1:8" ht="14.25" customHeight="1">
      <c r="A10" s="3" t="s">
        <v>52</v>
      </c>
      <c r="B10" s="4"/>
      <c r="C10" s="3" t="s">
        <v>53</v>
      </c>
      <c r="D10" s="15"/>
      <c r="E10" s="10" t="s">
        <v>54</v>
      </c>
      <c r="F10" s="9">
        <v>208</v>
      </c>
      <c r="G10" s="3" t="s">
        <v>55</v>
      </c>
      <c r="H10" s="4">
        <f>1447.873609-32.3</f>
        <v>1415.573609</v>
      </c>
    </row>
    <row r="11" spans="1:8" ht="14.25" customHeight="1">
      <c r="A11" s="3" t="s">
        <v>56</v>
      </c>
      <c r="B11" s="4"/>
      <c r="C11" s="3" t="s">
        <v>57</v>
      </c>
      <c r="D11" s="15"/>
      <c r="E11" s="3" t="s">
        <v>58</v>
      </c>
      <c r="F11" s="4">
        <v>70</v>
      </c>
      <c r="G11" s="3" t="s">
        <v>59</v>
      </c>
      <c r="H11" s="4"/>
    </row>
    <row r="12" spans="1:8" ht="14.25" customHeight="1">
      <c r="A12" s="3" t="s">
        <v>60</v>
      </c>
      <c r="B12" s="4"/>
      <c r="C12" s="3" t="s">
        <v>61</v>
      </c>
      <c r="D12" s="15"/>
      <c r="E12" s="3" t="s">
        <v>62</v>
      </c>
      <c r="F12" s="4">
        <v>128</v>
      </c>
      <c r="G12" s="3" t="s">
        <v>63</v>
      </c>
      <c r="H12" s="4"/>
    </row>
    <row r="13" spans="1:8" ht="14.25" customHeight="1">
      <c r="A13" s="3" t="s">
        <v>64</v>
      </c>
      <c r="B13" s="4"/>
      <c r="C13" s="3" t="s">
        <v>65</v>
      </c>
      <c r="D13" s="15">
        <v>70.223264</v>
      </c>
      <c r="E13" s="3" t="s">
        <v>66</v>
      </c>
      <c r="F13" s="4">
        <v>10</v>
      </c>
      <c r="G13" s="3" t="s">
        <v>67</v>
      </c>
      <c r="H13" s="4"/>
    </row>
    <row r="14" spans="1:8" ht="14.25" customHeight="1">
      <c r="A14" s="3" t="s">
        <v>68</v>
      </c>
      <c r="B14" s="4"/>
      <c r="C14" s="3" t="s">
        <v>69</v>
      </c>
      <c r="D14" s="15"/>
      <c r="E14" s="3" t="s">
        <v>70</v>
      </c>
      <c r="F14" s="4"/>
      <c r="G14" s="3" t="s">
        <v>71</v>
      </c>
      <c r="H14" s="4">
        <v>10</v>
      </c>
    </row>
    <row r="15" spans="1:8" ht="14.25" customHeight="1">
      <c r="A15" s="3" t="s">
        <v>72</v>
      </c>
      <c r="B15" s="4"/>
      <c r="C15" s="3" t="s">
        <v>73</v>
      </c>
      <c r="D15" s="15">
        <v>23.213963</v>
      </c>
      <c r="E15" s="3" t="s">
        <v>74</v>
      </c>
      <c r="F15" s="4"/>
      <c r="G15" s="3" t="s">
        <v>75</v>
      </c>
      <c r="H15" s="4"/>
    </row>
    <row r="16" spans="1:8" ht="14.25" customHeight="1">
      <c r="A16" s="3" t="s">
        <v>76</v>
      </c>
      <c r="B16" s="4"/>
      <c r="C16" s="3" t="s">
        <v>77</v>
      </c>
      <c r="D16" s="15"/>
      <c r="E16" s="3" t="s">
        <v>78</v>
      </c>
      <c r="F16" s="4"/>
      <c r="G16" s="3" t="s">
        <v>79</v>
      </c>
      <c r="H16" s="4"/>
    </row>
    <row r="17" spans="1:8" ht="14.25" customHeight="1">
      <c r="A17" s="3" t="s">
        <v>80</v>
      </c>
      <c r="B17" s="4"/>
      <c r="C17" s="3" t="s">
        <v>81</v>
      </c>
      <c r="D17" s="15">
        <v>1272.80063</v>
      </c>
      <c r="E17" s="3" t="s">
        <v>82</v>
      </c>
      <c r="F17" s="4"/>
      <c r="G17" s="3" t="s">
        <v>83</v>
      </c>
      <c r="H17" s="4"/>
    </row>
    <row r="18" spans="1:8" ht="14.25" customHeight="1">
      <c r="A18" s="3" t="s">
        <v>84</v>
      </c>
      <c r="B18" s="4"/>
      <c r="C18" s="3" t="s">
        <v>85</v>
      </c>
      <c r="D18" s="15"/>
      <c r="E18" s="3" t="s">
        <v>86</v>
      </c>
      <c r="F18" s="4"/>
      <c r="G18" s="3" t="s">
        <v>87</v>
      </c>
      <c r="H18" s="4"/>
    </row>
    <row r="19" spans="1:8" ht="14.25" customHeight="1">
      <c r="A19" s="3" t="s">
        <v>88</v>
      </c>
      <c r="B19" s="4"/>
      <c r="C19" s="3" t="s">
        <v>89</v>
      </c>
      <c r="D19" s="15"/>
      <c r="E19" s="3" t="s">
        <v>90</v>
      </c>
      <c r="F19" s="4"/>
      <c r="G19" s="3" t="s">
        <v>91</v>
      </c>
      <c r="H19" s="4"/>
    </row>
    <row r="20" spans="1:8" ht="14.25" customHeight="1">
      <c r="A20" s="10" t="s">
        <v>92</v>
      </c>
      <c r="B20" s="9"/>
      <c r="C20" s="3" t="s">
        <v>93</v>
      </c>
      <c r="D20" s="15"/>
      <c r="E20" s="3" t="s">
        <v>94</v>
      </c>
      <c r="F20" s="4"/>
      <c r="G20" s="3"/>
      <c r="H20" s="4"/>
    </row>
    <row r="21" spans="1:8" ht="14.25" customHeight="1">
      <c r="A21" s="10" t="s">
        <v>95</v>
      </c>
      <c r="B21" s="9"/>
      <c r="C21" s="3" t="s">
        <v>96</v>
      </c>
      <c r="D21" s="15"/>
      <c r="E21" s="10" t="s">
        <v>97</v>
      </c>
      <c r="F21" s="9"/>
      <c r="G21" s="3"/>
      <c r="H21" s="4"/>
    </row>
    <row r="22" spans="1:8" ht="14.25" customHeight="1">
      <c r="A22" s="10" t="s">
        <v>98</v>
      </c>
      <c r="B22" s="9"/>
      <c r="C22" s="3" t="s">
        <v>99</v>
      </c>
      <c r="D22" s="15"/>
      <c r="E22" s="3"/>
      <c r="F22" s="3"/>
      <c r="G22" s="3"/>
      <c r="H22" s="4"/>
    </row>
    <row r="23" spans="1:8" ht="14.25" customHeight="1">
      <c r="A23" s="10" t="s">
        <v>100</v>
      </c>
      <c r="B23" s="9"/>
      <c r="C23" s="3" t="s">
        <v>101</v>
      </c>
      <c r="D23" s="15"/>
      <c r="E23" s="3"/>
      <c r="F23" s="3"/>
      <c r="G23" s="3"/>
      <c r="H23" s="4"/>
    </row>
    <row r="24" spans="1:8" ht="14.25" customHeight="1">
      <c r="A24" s="10" t="s">
        <v>102</v>
      </c>
      <c r="B24" s="9">
        <v>99</v>
      </c>
      <c r="C24" s="3" t="s">
        <v>103</v>
      </c>
      <c r="D24" s="15"/>
      <c r="E24" s="3"/>
      <c r="F24" s="3"/>
      <c r="G24" s="3"/>
      <c r="H24" s="4"/>
    </row>
    <row r="25" spans="1:8" ht="14.25" customHeight="1">
      <c r="A25" s="3" t="s">
        <v>104</v>
      </c>
      <c r="B25" s="4">
        <v>99</v>
      </c>
      <c r="C25" s="3" t="s">
        <v>105</v>
      </c>
      <c r="D25" s="15">
        <v>59.335751999999999</v>
      </c>
      <c r="E25" s="3"/>
      <c r="F25" s="3"/>
      <c r="G25" s="3"/>
      <c r="H25" s="4"/>
    </row>
    <row r="26" spans="1:8" ht="14.25" customHeight="1">
      <c r="A26" s="3" t="s">
        <v>106</v>
      </c>
      <c r="B26" s="4"/>
      <c r="C26" s="3" t="s">
        <v>107</v>
      </c>
      <c r="D26" s="15"/>
      <c r="E26" s="3"/>
      <c r="F26" s="3"/>
      <c r="G26" s="3"/>
      <c r="H26" s="4"/>
    </row>
    <row r="27" spans="1:8" ht="14.25" customHeight="1">
      <c r="A27" s="3" t="s">
        <v>108</v>
      </c>
      <c r="B27" s="4"/>
      <c r="C27" s="3" t="s">
        <v>109</v>
      </c>
      <c r="D27" s="15"/>
      <c r="E27" s="3"/>
      <c r="F27" s="3"/>
      <c r="G27" s="3"/>
      <c r="H27" s="4"/>
    </row>
    <row r="28" spans="1:8" ht="14.25" customHeight="1">
      <c r="A28" s="10" t="s">
        <v>110</v>
      </c>
      <c r="B28" s="9"/>
      <c r="C28" s="3" t="s">
        <v>111</v>
      </c>
      <c r="D28" s="15"/>
      <c r="E28" s="3"/>
      <c r="F28" s="3"/>
      <c r="G28" s="3"/>
      <c r="H28" s="4"/>
    </row>
    <row r="29" spans="1:8" ht="14.25" customHeight="1">
      <c r="A29" s="10" t="s">
        <v>112</v>
      </c>
      <c r="B29" s="9"/>
      <c r="C29" s="3" t="s">
        <v>113</v>
      </c>
      <c r="D29" s="15"/>
      <c r="E29" s="3"/>
      <c r="F29" s="3"/>
      <c r="G29" s="3"/>
      <c r="H29" s="4"/>
    </row>
    <row r="30" spans="1:8" ht="14.25" customHeight="1">
      <c r="A30" s="10" t="s">
        <v>114</v>
      </c>
      <c r="B30" s="9"/>
      <c r="C30" s="3" t="s">
        <v>115</v>
      </c>
      <c r="D30" s="15"/>
      <c r="E30" s="3"/>
      <c r="F30" s="3"/>
      <c r="G30" s="3"/>
      <c r="H30" s="4"/>
    </row>
    <row r="31" spans="1:8" ht="14.25" customHeight="1">
      <c r="A31" s="10" t="s">
        <v>116</v>
      </c>
      <c r="B31" s="9"/>
      <c r="C31" s="3" t="s">
        <v>117</v>
      </c>
      <c r="D31" s="15"/>
      <c r="E31" s="3"/>
      <c r="F31" s="3"/>
      <c r="G31" s="3"/>
      <c r="H31" s="4"/>
    </row>
    <row r="32" spans="1:8" ht="14.25" customHeight="1">
      <c r="A32" s="10" t="s">
        <v>118</v>
      </c>
      <c r="B32" s="9"/>
      <c r="C32" s="3" t="s">
        <v>119</v>
      </c>
      <c r="D32" s="15"/>
      <c r="E32" s="3"/>
      <c r="F32" s="3"/>
      <c r="G32" s="3"/>
      <c r="H32" s="4"/>
    </row>
    <row r="33" spans="1:8" ht="14.25" customHeight="1">
      <c r="A33" s="3"/>
      <c r="B33" s="3"/>
      <c r="C33" s="3" t="s">
        <v>120</v>
      </c>
      <c r="D33" s="15"/>
      <c r="E33" s="3"/>
      <c r="F33" s="3"/>
      <c r="G33" s="3"/>
      <c r="H33" s="3"/>
    </row>
    <row r="34" spans="1:8" ht="14.25" customHeight="1">
      <c r="A34" s="3"/>
      <c r="B34" s="3"/>
      <c r="C34" s="3" t="s">
        <v>121</v>
      </c>
      <c r="D34" s="15"/>
      <c r="E34" s="3"/>
      <c r="F34" s="3"/>
      <c r="G34" s="3"/>
      <c r="H34" s="3"/>
    </row>
    <row r="35" spans="1:8" ht="14.25" customHeight="1">
      <c r="A35" s="3"/>
      <c r="B35" s="3"/>
      <c r="C35" s="3" t="s">
        <v>122</v>
      </c>
      <c r="D35" s="15"/>
      <c r="E35" s="3"/>
      <c r="F35" s="3"/>
      <c r="G35" s="3"/>
      <c r="H35" s="3"/>
    </row>
    <row r="36" spans="1:8" ht="14.25" customHeight="1">
      <c r="A36" s="3"/>
      <c r="B36" s="3"/>
      <c r="C36" s="3"/>
      <c r="D36" s="3"/>
      <c r="E36" s="3"/>
      <c r="F36" s="3"/>
      <c r="G36" s="3"/>
      <c r="H36" s="3"/>
    </row>
    <row r="37" spans="1:8" ht="14.25" customHeight="1">
      <c r="A37" s="10" t="s">
        <v>123</v>
      </c>
      <c r="B37" s="9">
        <v>1425.573609</v>
      </c>
      <c r="C37" s="10" t="s">
        <v>124</v>
      </c>
      <c r="D37" s="9">
        <v>1425.573609</v>
      </c>
      <c r="E37" s="10" t="s">
        <v>124</v>
      </c>
      <c r="F37" s="9">
        <v>1425.573609</v>
      </c>
      <c r="G37" s="10" t="s">
        <v>124</v>
      </c>
      <c r="H37" s="9">
        <v>1425.573609</v>
      </c>
    </row>
    <row r="38" spans="1:8" ht="14.25" customHeight="1">
      <c r="A38" s="10" t="s">
        <v>125</v>
      </c>
      <c r="B38" s="9"/>
      <c r="C38" s="10" t="s">
        <v>126</v>
      </c>
      <c r="D38" s="9"/>
      <c r="E38" s="10" t="s">
        <v>126</v>
      </c>
      <c r="F38" s="9"/>
      <c r="G38" s="10" t="s">
        <v>126</v>
      </c>
      <c r="H38" s="9"/>
    </row>
    <row r="39" spans="1:8" ht="14.25" customHeight="1">
      <c r="A39" s="3"/>
      <c r="B39" s="4"/>
      <c r="C39" s="3"/>
      <c r="D39" s="4"/>
      <c r="E39" s="10"/>
      <c r="F39" s="9"/>
      <c r="G39" s="10"/>
      <c r="H39" s="9"/>
    </row>
    <row r="40" spans="1:8" ht="14.25" customHeight="1">
      <c r="A40" s="10" t="s">
        <v>127</v>
      </c>
      <c r="B40" s="9">
        <v>1425.573609</v>
      </c>
      <c r="C40" s="10" t="s">
        <v>128</v>
      </c>
      <c r="D40" s="9">
        <v>1425.573609</v>
      </c>
      <c r="E40" s="10" t="s">
        <v>128</v>
      </c>
      <c r="F40" s="9">
        <v>1425.573609</v>
      </c>
      <c r="G40" s="10" t="s">
        <v>128</v>
      </c>
      <c r="H40" s="9">
        <v>1425.573609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74015748031496E-2" right="7.874015748031496E-2" top="0.24" bottom="7.874015748031496E-2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20" zoomScaleNormal="120" workbookViewId="0">
      <selection activeCell="D16" sqref="D16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4.25" customHeight="1">
      <c r="A1" s="1"/>
      <c r="X1" s="67" t="s">
        <v>129</v>
      </c>
      <c r="Y1" s="67"/>
    </row>
    <row r="2" spans="1:25" ht="29.45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19.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 t="s">
        <v>28</v>
      </c>
      <c r="Y3" s="64"/>
    </row>
    <row r="4" spans="1:25" ht="19.5" customHeight="1">
      <c r="A4" s="66" t="s">
        <v>130</v>
      </c>
      <c r="B4" s="66" t="s">
        <v>131</v>
      </c>
      <c r="C4" s="66" t="s">
        <v>132</v>
      </c>
      <c r="D4" s="66" t="s">
        <v>133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125</v>
      </c>
      <c r="T4" s="66"/>
      <c r="U4" s="66"/>
      <c r="V4" s="66"/>
      <c r="W4" s="66"/>
      <c r="X4" s="66"/>
      <c r="Y4" s="66"/>
    </row>
    <row r="5" spans="1:25" ht="19.5" customHeight="1">
      <c r="A5" s="66"/>
      <c r="B5" s="66"/>
      <c r="C5" s="66"/>
      <c r="D5" s="66" t="s">
        <v>134</v>
      </c>
      <c r="E5" s="66" t="s">
        <v>135</v>
      </c>
      <c r="F5" s="66" t="s">
        <v>136</v>
      </c>
      <c r="G5" s="66" t="s">
        <v>137</v>
      </c>
      <c r="H5" s="66" t="s">
        <v>138</v>
      </c>
      <c r="I5" s="66" t="s">
        <v>139</v>
      </c>
      <c r="J5" s="66" t="s">
        <v>140</v>
      </c>
      <c r="K5" s="66"/>
      <c r="L5" s="66"/>
      <c r="M5" s="66"/>
      <c r="N5" s="66" t="s">
        <v>141</v>
      </c>
      <c r="O5" s="66" t="s">
        <v>142</v>
      </c>
      <c r="P5" s="66" t="s">
        <v>143</v>
      </c>
      <c r="Q5" s="66" t="s">
        <v>144</v>
      </c>
      <c r="R5" s="66" t="s">
        <v>145</v>
      </c>
      <c r="S5" s="66" t="s">
        <v>134</v>
      </c>
      <c r="T5" s="66" t="s">
        <v>135</v>
      </c>
      <c r="U5" s="66" t="s">
        <v>136</v>
      </c>
      <c r="V5" s="66" t="s">
        <v>137</v>
      </c>
      <c r="W5" s="66" t="s">
        <v>138</v>
      </c>
      <c r="X5" s="66" t="s">
        <v>139</v>
      </c>
      <c r="Y5" s="66" t="s">
        <v>146</v>
      </c>
    </row>
    <row r="6" spans="1:25" ht="19.5" customHeight="1">
      <c r="A6" s="66"/>
      <c r="B6" s="66"/>
      <c r="C6" s="66"/>
      <c r="D6" s="66"/>
      <c r="E6" s="66"/>
      <c r="F6" s="66"/>
      <c r="G6" s="66"/>
      <c r="H6" s="66"/>
      <c r="I6" s="66"/>
      <c r="J6" s="2" t="s">
        <v>147</v>
      </c>
      <c r="K6" s="2" t="s">
        <v>148</v>
      </c>
      <c r="L6" s="2" t="s">
        <v>149</v>
      </c>
      <c r="M6" s="2" t="s">
        <v>138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9.899999999999999" customHeight="1">
      <c r="A7" s="10"/>
      <c r="B7" s="10" t="s">
        <v>132</v>
      </c>
      <c r="C7" s="21">
        <v>1425.573609</v>
      </c>
      <c r="D7" s="21">
        <v>1425.573609</v>
      </c>
      <c r="E7" s="9">
        <f>1358.873609-32.3</f>
        <v>1326.573609</v>
      </c>
      <c r="F7" s="21"/>
      <c r="G7" s="21"/>
      <c r="H7" s="21"/>
      <c r="I7" s="21"/>
      <c r="J7" s="21">
        <v>99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9.899999999999999" customHeight="1">
      <c r="A8" s="8" t="s">
        <v>150</v>
      </c>
      <c r="B8" s="8" t="s">
        <v>151</v>
      </c>
      <c r="C8" s="21">
        <v>1425.573609</v>
      </c>
      <c r="D8" s="21">
        <v>1425.573609</v>
      </c>
      <c r="E8" s="9">
        <f>1358.873609-32.3</f>
        <v>1326.573609</v>
      </c>
      <c r="F8" s="21"/>
      <c r="G8" s="21"/>
      <c r="H8" s="21"/>
      <c r="I8" s="21"/>
      <c r="J8" s="21">
        <v>99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19.899999999999999" customHeight="1">
      <c r="A9" s="36" t="s">
        <v>152</v>
      </c>
      <c r="B9" s="36" t="s">
        <v>153</v>
      </c>
      <c r="C9" s="15">
        <v>1425.573609</v>
      </c>
      <c r="D9" s="15">
        <v>1425.573609</v>
      </c>
      <c r="E9" s="4">
        <f>1358.873609-32.3</f>
        <v>1326.573609</v>
      </c>
      <c r="F9" s="4"/>
      <c r="G9" s="4"/>
      <c r="H9" s="4"/>
      <c r="I9" s="4"/>
      <c r="J9" s="4">
        <v>99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.25" customHeight="1"/>
    <row r="11" spans="1:25" ht="14.25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0.21" right="7.874015748031496E-2" top="0.94" bottom="7.874015748031496E-2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H21" sqref="H2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6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4.25" customHeight="1">
      <c r="A1" s="1"/>
      <c r="D1" s="26"/>
      <c r="K1" s="11" t="s">
        <v>154</v>
      </c>
    </row>
    <row r="2" spans="1:11" ht="27.95" customHeight="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1.95" customHeight="1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5" t="s">
        <v>28</v>
      </c>
    </row>
    <row r="4" spans="1:11" ht="24.2" customHeight="1">
      <c r="A4" s="65" t="s">
        <v>155</v>
      </c>
      <c r="B4" s="65"/>
      <c r="C4" s="65"/>
      <c r="D4" s="65" t="s">
        <v>156</v>
      </c>
      <c r="E4" s="65" t="s">
        <v>157</v>
      </c>
      <c r="F4" s="65" t="s">
        <v>132</v>
      </c>
      <c r="G4" s="65" t="s">
        <v>158</v>
      </c>
      <c r="H4" s="65" t="s">
        <v>159</v>
      </c>
      <c r="I4" s="65" t="s">
        <v>160</v>
      </c>
      <c r="J4" s="65" t="s">
        <v>161</v>
      </c>
      <c r="K4" s="65" t="s">
        <v>162</v>
      </c>
    </row>
    <row r="5" spans="1:11" ht="22.7" customHeight="1">
      <c r="A5" s="7" t="s">
        <v>163</v>
      </c>
      <c r="B5" s="7" t="s">
        <v>164</v>
      </c>
      <c r="C5" s="7" t="s">
        <v>165</v>
      </c>
      <c r="D5" s="65"/>
      <c r="E5" s="65"/>
      <c r="F5" s="65"/>
      <c r="G5" s="65"/>
      <c r="H5" s="65"/>
      <c r="I5" s="65"/>
      <c r="J5" s="65"/>
      <c r="K5" s="65"/>
    </row>
    <row r="6" spans="1:11" ht="19.899999999999999" customHeight="1">
      <c r="A6" s="20"/>
      <c r="B6" s="20"/>
      <c r="C6" s="20"/>
      <c r="D6" s="27" t="s">
        <v>132</v>
      </c>
      <c r="E6" s="27"/>
      <c r="F6" s="54">
        <v>1425.573609</v>
      </c>
      <c r="G6" s="30">
        <f t="shared" ref="G6:G7" si="0">1249.873609-32.3</f>
        <v>1217.573609</v>
      </c>
      <c r="H6" s="12">
        <v>208</v>
      </c>
      <c r="I6" s="12"/>
      <c r="J6" s="27"/>
      <c r="K6" s="27"/>
    </row>
    <row r="7" spans="1:11" ht="19.899999999999999" customHeight="1">
      <c r="A7" s="28"/>
      <c r="B7" s="28"/>
      <c r="C7" s="28"/>
      <c r="D7" s="29" t="s">
        <v>150</v>
      </c>
      <c r="E7" s="29" t="s">
        <v>151</v>
      </c>
      <c r="F7" s="54">
        <v>1425.573609</v>
      </c>
      <c r="G7" s="30">
        <f t="shared" si="0"/>
        <v>1217.573609</v>
      </c>
      <c r="H7" s="30">
        <v>208</v>
      </c>
      <c r="I7" s="30"/>
      <c r="J7" s="35"/>
      <c r="K7" s="35"/>
    </row>
    <row r="8" spans="1:11" ht="19.899999999999999" customHeight="1">
      <c r="A8" s="28"/>
      <c r="B8" s="28"/>
      <c r="C8" s="28"/>
      <c r="D8" s="29" t="s">
        <v>152</v>
      </c>
      <c r="E8" s="29" t="s">
        <v>153</v>
      </c>
      <c r="F8" s="54">
        <v>1425.573609</v>
      </c>
      <c r="G8" s="30">
        <f>1249.873609-32.3</f>
        <v>1217.573609</v>
      </c>
      <c r="H8" s="30">
        <v>208</v>
      </c>
      <c r="I8" s="30"/>
      <c r="J8" s="35"/>
      <c r="K8" s="35"/>
    </row>
    <row r="9" spans="1:11" ht="19.899999999999999" customHeight="1">
      <c r="A9" s="31" t="s">
        <v>166</v>
      </c>
      <c r="B9" s="31" t="s">
        <v>167</v>
      </c>
      <c r="C9" s="31" t="s">
        <v>167</v>
      </c>
      <c r="D9" s="32" t="s">
        <v>168</v>
      </c>
      <c r="E9" s="33" t="s">
        <v>169</v>
      </c>
      <c r="F9" s="34">
        <v>70.223264</v>
      </c>
      <c r="G9" s="34">
        <v>70.223264</v>
      </c>
      <c r="H9" s="34"/>
      <c r="I9" s="34"/>
      <c r="J9" s="33"/>
      <c r="K9" s="33"/>
    </row>
    <row r="10" spans="1:11" ht="19.899999999999999" customHeight="1">
      <c r="A10" s="31" t="s">
        <v>170</v>
      </c>
      <c r="B10" s="31" t="s">
        <v>171</v>
      </c>
      <c r="C10" s="31" t="s">
        <v>172</v>
      </c>
      <c r="D10" s="32" t="s">
        <v>173</v>
      </c>
      <c r="E10" s="33" t="s">
        <v>174</v>
      </c>
      <c r="F10" s="34">
        <v>20.733526999999999</v>
      </c>
      <c r="G10" s="34">
        <v>20.733526999999999</v>
      </c>
      <c r="H10" s="34"/>
      <c r="I10" s="34"/>
      <c r="J10" s="33"/>
      <c r="K10" s="33"/>
    </row>
    <row r="11" spans="1:11" ht="19.899999999999999" customHeight="1">
      <c r="A11" s="31" t="s">
        <v>170</v>
      </c>
      <c r="B11" s="31" t="s">
        <v>171</v>
      </c>
      <c r="C11" s="31" t="s">
        <v>175</v>
      </c>
      <c r="D11" s="32" t="s">
        <v>176</v>
      </c>
      <c r="E11" s="33" t="s">
        <v>177</v>
      </c>
      <c r="F11" s="34">
        <v>2.4804360000000001</v>
      </c>
      <c r="G11" s="34">
        <v>2.4804360000000001</v>
      </c>
      <c r="H11" s="34"/>
      <c r="I11" s="34"/>
      <c r="J11" s="33"/>
      <c r="K11" s="33"/>
    </row>
    <row r="12" spans="1:11" ht="19.899999999999999" customHeight="1">
      <c r="A12" s="31" t="s">
        <v>178</v>
      </c>
      <c r="B12" s="31" t="s">
        <v>179</v>
      </c>
      <c r="C12" s="31" t="s">
        <v>180</v>
      </c>
      <c r="D12" s="32" t="s">
        <v>181</v>
      </c>
      <c r="E12" s="33" t="s">
        <v>182</v>
      </c>
      <c r="F12" s="34">
        <f>1305.10063-32.3</f>
        <v>1272.80063</v>
      </c>
      <c r="G12" s="34">
        <f>1097.10063-32.3</f>
        <v>1064.80063</v>
      </c>
      <c r="H12" s="34">
        <v>208</v>
      </c>
      <c r="I12" s="34"/>
      <c r="J12" s="33"/>
      <c r="K12" s="33"/>
    </row>
    <row r="13" spans="1:11" ht="19.899999999999999" customHeight="1">
      <c r="A13" s="31" t="s">
        <v>183</v>
      </c>
      <c r="B13" s="31" t="s">
        <v>172</v>
      </c>
      <c r="C13" s="31" t="s">
        <v>179</v>
      </c>
      <c r="D13" s="32" t="s">
        <v>184</v>
      </c>
      <c r="E13" s="33" t="s">
        <v>185</v>
      </c>
      <c r="F13" s="34">
        <v>59.335751999999999</v>
      </c>
      <c r="G13" s="34">
        <v>59.335751999999999</v>
      </c>
      <c r="H13" s="34"/>
      <c r="I13" s="34"/>
      <c r="J13" s="33"/>
      <c r="K13" s="33"/>
    </row>
    <row r="14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74015748031496E-2" right="7.874015748031496E-2" top="0.93" bottom="7.874015748031496E-2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K9" sqref="K9:K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4.25" customHeight="1">
      <c r="A1" s="1"/>
      <c r="S1" s="67" t="s">
        <v>186</v>
      </c>
      <c r="T1" s="67"/>
    </row>
    <row r="2" spans="1:20" ht="36.950000000000003" customHeight="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7.25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28</v>
      </c>
      <c r="T3" s="64"/>
    </row>
    <row r="4" spans="1:20" ht="17.25" customHeight="1">
      <c r="A4" s="66" t="s">
        <v>155</v>
      </c>
      <c r="B4" s="66"/>
      <c r="C4" s="66"/>
      <c r="D4" s="66" t="s">
        <v>187</v>
      </c>
      <c r="E4" s="66" t="s">
        <v>188</v>
      </c>
      <c r="F4" s="66" t="s">
        <v>189</v>
      </c>
      <c r="G4" s="66" t="s">
        <v>190</v>
      </c>
      <c r="H4" s="66" t="s">
        <v>191</v>
      </c>
      <c r="I4" s="66" t="s">
        <v>192</v>
      </c>
      <c r="J4" s="66" t="s">
        <v>193</v>
      </c>
      <c r="K4" s="66" t="s">
        <v>194</v>
      </c>
      <c r="L4" s="66" t="s">
        <v>195</v>
      </c>
      <c r="M4" s="66" t="s">
        <v>196</v>
      </c>
      <c r="N4" s="66" t="s">
        <v>197</v>
      </c>
      <c r="O4" s="66" t="s">
        <v>198</v>
      </c>
      <c r="P4" s="66" t="s">
        <v>199</v>
      </c>
      <c r="Q4" s="66" t="s">
        <v>200</v>
      </c>
      <c r="R4" s="66" t="s">
        <v>201</v>
      </c>
      <c r="S4" s="66" t="s">
        <v>202</v>
      </c>
      <c r="T4" s="66" t="s">
        <v>203</v>
      </c>
    </row>
    <row r="5" spans="1:20" ht="18" customHeight="1">
      <c r="A5" s="2" t="s">
        <v>163</v>
      </c>
      <c r="B5" s="2" t="s">
        <v>164</v>
      </c>
      <c r="C5" s="2" t="s">
        <v>165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19.899999999999999" customHeight="1">
      <c r="A6" s="10"/>
      <c r="B6" s="10"/>
      <c r="C6" s="10"/>
      <c r="D6" s="10"/>
      <c r="E6" s="10" t="s">
        <v>132</v>
      </c>
      <c r="F6" s="25">
        <f>1457.873609-32.3</f>
        <v>1425.573609</v>
      </c>
      <c r="G6" s="9"/>
      <c r="H6" s="9"/>
      <c r="I6" s="9"/>
      <c r="J6" s="9"/>
      <c r="K6" s="25">
        <f>1447.873609-32.3</f>
        <v>1415.573609</v>
      </c>
      <c r="L6" s="9"/>
      <c r="M6" s="9"/>
      <c r="N6" s="9"/>
      <c r="O6" s="9">
        <v>10</v>
      </c>
      <c r="P6" s="9"/>
      <c r="Q6" s="9"/>
      <c r="R6" s="9"/>
      <c r="S6" s="9"/>
      <c r="T6" s="9"/>
    </row>
    <row r="7" spans="1:20" ht="19.899999999999999" customHeight="1">
      <c r="A7" s="10"/>
      <c r="B7" s="10"/>
      <c r="C7" s="10"/>
      <c r="D7" s="8" t="s">
        <v>150</v>
      </c>
      <c r="E7" s="8" t="s">
        <v>151</v>
      </c>
      <c r="F7" s="25">
        <f>1457.873609-32.3</f>
        <v>1425.573609</v>
      </c>
      <c r="G7" s="9"/>
      <c r="H7" s="9"/>
      <c r="I7" s="9"/>
      <c r="J7" s="9"/>
      <c r="K7" s="25">
        <f>1447.873609-32.3</f>
        <v>1415.573609</v>
      </c>
      <c r="L7" s="9"/>
      <c r="M7" s="9"/>
      <c r="N7" s="9"/>
      <c r="O7" s="9">
        <v>10</v>
      </c>
      <c r="P7" s="9"/>
      <c r="Q7" s="9"/>
      <c r="R7" s="9"/>
      <c r="S7" s="9"/>
      <c r="T7" s="9"/>
    </row>
    <row r="8" spans="1:20" ht="19.899999999999999" customHeight="1">
      <c r="A8" s="16"/>
      <c r="B8" s="16"/>
      <c r="C8" s="16"/>
      <c r="D8" s="14" t="s">
        <v>152</v>
      </c>
      <c r="E8" s="14" t="s">
        <v>153</v>
      </c>
      <c r="F8" s="25">
        <f>1457.873609-32.3</f>
        <v>1425.573609</v>
      </c>
      <c r="G8" s="25"/>
      <c r="H8" s="25"/>
      <c r="I8" s="25"/>
      <c r="J8" s="25"/>
      <c r="K8" s="25">
        <f>1447.873609-32.3</f>
        <v>1415.573609</v>
      </c>
      <c r="L8" s="25"/>
      <c r="M8" s="25"/>
      <c r="N8" s="25"/>
      <c r="O8" s="25">
        <v>10</v>
      </c>
      <c r="P8" s="25"/>
      <c r="Q8" s="25"/>
      <c r="R8" s="25"/>
      <c r="S8" s="25"/>
      <c r="T8" s="25"/>
    </row>
    <row r="9" spans="1:20" ht="19.899999999999999" customHeight="1">
      <c r="A9" s="17" t="s">
        <v>178</v>
      </c>
      <c r="B9" s="17" t="s">
        <v>179</v>
      </c>
      <c r="C9" s="17" t="s">
        <v>180</v>
      </c>
      <c r="D9" s="13" t="s">
        <v>204</v>
      </c>
      <c r="E9" s="18" t="s">
        <v>182</v>
      </c>
      <c r="F9" s="19">
        <f>1305.10063-32.3</f>
        <v>1272.80063</v>
      </c>
      <c r="G9" s="19"/>
      <c r="H9" s="19"/>
      <c r="I9" s="19"/>
      <c r="J9" s="19"/>
      <c r="K9" s="19">
        <f>1295.10063-32.3</f>
        <v>1262.80063</v>
      </c>
      <c r="L9" s="19"/>
      <c r="M9" s="19"/>
      <c r="N9" s="19"/>
      <c r="O9" s="19">
        <v>10</v>
      </c>
      <c r="P9" s="19"/>
      <c r="Q9" s="19"/>
      <c r="R9" s="19"/>
      <c r="S9" s="19"/>
      <c r="T9" s="19"/>
    </row>
    <row r="10" spans="1:20" ht="19.899999999999999" customHeight="1">
      <c r="A10" s="17" t="s">
        <v>166</v>
      </c>
      <c r="B10" s="17" t="s">
        <v>167</v>
      </c>
      <c r="C10" s="17" t="s">
        <v>167</v>
      </c>
      <c r="D10" s="13" t="s">
        <v>204</v>
      </c>
      <c r="E10" s="18" t="s">
        <v>169</v>
      </c>
      <c r="F10" s="19">
        <v>70.223264</v>
      </c>
      <c r="G10" s="19"/>
      <c r="H10" s="19"/>
      <c r="I10" s="19"/>
      <c r="J10" s="19"/>
      <c r="K10" s="19">
        <v>70.223264</v>
      </c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9.899999999999999" customHeight="1">
      <c r="A11" s="17" t="s">
        <v>170</v>
      </c>
      <c r="B11" s="17" t="s">
        <v>171</v>
      </c>
      <c r="C11" s="17" t="s">
        <v>172</v>
      </c>
      <c r="D11" s="13" t="s">
        <v>204</v>
      </c>
      <c r="E11" s="18" t="s">
        <v>174</v>
      </c>
      <c r="F11" s="19">
        <v>20.733526999999999</v>
      </c>
      <c r="G11" s="19"/>
      <c r="H11" s="19"/>
      <c r="I11" s="19"/>
      <c r="J11" s="19"/>
      <c r="K11" s="19">
        <v>20.733526999999999</v>
      </c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9.899999999999999" customHeight="1">
      <c r="A12" s="17" t="s">
        <v>170</v>
      </c>
      <c r="B12" s="17" t="s">
        <v>171</v>
      </c>
      <c r="C12" s="17" t="s">
        <v>175</v>
      </c>
      <c r="D12" s="13" t="s">
        <v>204</v>
      </c>
      <c r="E12" s="18" t="s">
        <v>177</v>
      </c>
      <c r="F12" s="19">
        <v>2.4804360000000001</v>
      </c>
      <c r="G12" s="19"/>
      <c r="H12" s="19"/>
      <c r="I12" s="19"/>
      <c r="J12" s="19"/>
      <c r="K12" s="19">
        <v>2.4804360000000001</v>
      </c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19.899999999999999" customHeight="1">
      <c r="A13" s="17" t="s">
        <v>183</v>
      </c>
      <c r="B13" s="17" t="s">
        <v>172</v>
      </c>
      <c r="C13" s="17" t="s">
        <v>179</v>
      </c>
      <c r="D13" s="13" t="s">
        <v>204</v>
      </c>
      <c r="E13" s="18" t="s">
        <v>185</v>
      </c>
      <c r="F13" s="19">
        <v>59.335751999999999</v>
      </c>
      <c r="G13" s="19"/>
      <c r="H13" s="19"/>
      <c r="I13" s="19"/>
      <c r="J13" s="19"/>
      <c r="K13" s="19">
        <v>59.335751999999999</v>
      </c>
      <c r="L13" s="19"/>
      <c r="M13" s="19"/>
      <c r="N13" s="19"/>
      <c r="O13" s="19"/>
      <c r="P13" s="19"/>
      <c r="Q13" s="19"/>
      <c r="R13" s="19"/>
      <c r="S13" s="19"/>
      <c r="T13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74015748031496E-2" right="7.874015748031496E-2" top="0.91" bottom="7.874015748031496E-2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L9" sqref="L9:N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7.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4.25" customHeight="1">
      <c r="A1" s="1"/>
      <c r="T1" s="67" t="s">
        <v>205</v>
      </c>
      <c r="U1" s="67"/>
    </row>
    <row r="2" spans="1:21" ht="32.450000000000003" customHeight="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 t="s">
        <v>28</v>
      </c>
      <c r="U3" s="64"/>
    </row>
    <row r="4" spans="1:21" ht="19.5" customHeight="1">
      <c r="A4" s="66" t="s">
        <v>155</v>
      </c>
      <c r="B4" s="66"/>
      <c r="C4" s="66"/>
      <c r="D4" s="66" t="s">
        <v>187</v>
      </c>
      <c r="E4" s="66" t="s">
        <v>188</v>
      </c>
      <c r="F4" s="66" t="s">
        <v>206</v>
      </c>
      <c r="G4" s="66" t="s">
        <v>158</v>
      </c>
      <c r="H4" s="66"/>
      <c r="I4" s="66"/>
      <c r="J4" s="66"/>
      <c r="K4" s="66" t="s">
        <v>159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1" ht="33.200000000000003" customHeight="1">
      <c r="A5" s="2" t="s">
        <v>163</v>
      </c>
      <c r="B5" s="2" t="s">
        <v>164</v>
      </c>
      <c r="C5" s="2" t="s">
        <v>165</v>
      </c>
      <c r="D5" s="66"/>
      <c r="E5" s="66"/>
      <c r="F5" s="66"/>
      <c r="G5" s="2" t="s">
        <v>132</v>
      </c>
      <c r="H5" s="2" t="s">
        <v>207</v>
      </c>
      <c r="I5" s="2" t="s">
        <v>208</v>
      </c>
      <c r="J5" s="2" t="s">
        <v>198</v>
      </c>
      <c r="K5" s="2" t="s">
        <v>132</v>
      </c>
      <c r="L5" s="2" t="s">
        <v>209</v>
      </c>
      <c r="M5" s="2" t="s">
        <v>210</v>
      </c>
      <c r="N5" s="2" t="s">
        <v>211</v>
      </c>
      <c r="O5" s="2" t="s">
        <v>200</v>
      </c>
      <c r="P5" s="2" t="s">
        <v>212</v>
      </c>
      <c r="Q5" s="2" t="s">
        <v>213</v>
      </c>
      <c r="R5" s="2" t="s">
        <v>214</v>
      </c>
      <c r="S5" s="2" t="s">
        <v>196</v>
      </c>
      <c r="T5" s="2" t="s">
        <v>199</v>
      </c>
      <c r="U5" s="2" t="s">
        <v>203</v>
      </c>
    </row>
    <row r="6" spans="1:21" ht="19.899999999999999" customHeight="1">
      <c r="A6" s="10"/>
      <c r="B6" s="10"/>
      <c r="C6" s="10"/>
      <c r="D6" s="10"/>
      <c r="E6" s="10" t="s">
        <v>132</v>
      </c>
      <c r="F6" s="21">
        <f>1457.873609-32.3</f>
        <v>1425.573609</v>
      </c>
      <c r="G6" s="9">
        <f>1249.873609-32.3</f>
        <v>1217.573609</v>
      </c>
      <c r="H6" s="9">
        <f>1099.118379-32.3</f>
        <v>1066.818379</v>
      </c>
      <c r="I6" s="9">
        <v>150.75523000000001</v>
      </c>
      <c r="J6" s="9">
        <v>0</v>
      </c>
      <c r="K6" s="9">
        <v>208</v>
      </c>
      <c r="L6" s="9">
        <v>70</v>
      </c>
      <c r="M6" s="9">
        <v>128</v>
      </c>
      <c r="N6" s="9">
        <v>10</v>
      </c>
      <c r="O6" s="9"/>
      <c r="P6" s="9"/>
      <c r="Q6" s="9"/>
      <c r="R6" s="9"/>
      <c r="S6" s="9"/>
      <c r="T6" s="9"/>
      <c r="U6" s="9"/>
    </row>
    <row r="7" spans="1:21" ht="19.899999999999999" customHeight="1">
      <c r="A7" s="10"/>
      <c r="B7" s="10"/>
      <c r="C7" s="10"/>
      <c r="D7" s="8" t="s">
        <v>150</v>
      </c>
      <c r="E7" s="8" t="s">
        <v>151</v>
      </c>
      <c r="F7" s="21">
        <f>1457.873609-32.3</f>
        <v>1425.573609</v>
      </c>
      <c r="G7" s="9">
        <f>1249.873609-32.3</f>
        <v>1217.573609</v>
      </c>
      <c r="H7" s="9">
        <f>1099.118379-32.3</f>
        <v>1066.818379</v>
      </c>
      <c r="I7" s="9">
        <v>150.75523000000001</v>
      </c>
      <c r="J7" s="9">
        <v>0</v>
      </c>
      <c r="K7" s="9">
        <v>208</v>
      </c>
      <c r="L7" s="9">
        <v>70</v>
      </c>
      <c r="M7" s="9">
        <v>128</v>
      </c>
      <c r="N7" s="9">
        <v>10</v>
      </c>
      <c r="O7" s="9"/>
      <c r="P7" s="9"/>
      <c r="Q7" s="9"/>
      <c r="R7" s="9"/>
      <c r="S7" s="9"/>
      <c r="T7" s="9"/>
      <c r="U7" s="9"/>
    </row>
    <row r="8" spans="1:21" ht="19.899999999999999" customHeight="1">
      <c r="A8" s="16"/>
      <c r="B8" s="16"/>
      <c r="C8" s="16"/>
      <c r="D8" s="14" t="s">
        <v>152</v>
      </c>
      <c r="E8" s="14" t="s">
        <v>153</v>
      </c>
      <c r="F8" s="21">
        <f>1457.873609-32.3</f>
        <v>1425.573609</v>
      </c>
      <c r="G8" s="9">
        <f>1249.873609-32.3</f>
        <v>1217.573609</v>
      </c>
      <c r="H8" s="9">
        <f>1099.118379-32.3</f>
        <v>1066.818379</v>
      </c>
      <c r="I8" s="9">
        <v>150.75523000000001</v>
      </c>
      <c r="J8" s="9">
        <v>0</v>
      </c>
      <c r="K8" s="9">
        <v>208</v>
      </c>
      <c r="L8" s="9">
        <v>70</v>
      </c>
      <c r="M8" s="9">
        <v>128</v>
      </c>
      <c r="N8" s="9">
        <v>10</v>
      </c>
      <c r="O8" s="9"/>
      <c r="P8" s="9"/>
      <c r="Q8" s="9"/>
      <c r="R8" s="9"/>
      <c r="S8" s="9"/>
      <c r="T8" s="9"/>
      <c r="U8" s="9"/>
    </row>
    <row r="9" spans="1:21" ht="19.899999999999999" customHeight="1">
      <c r="A9" s="17" t="s">
        <v>178</v>
      </c>
      <c r="B9" s="17" t="s">
        <v>179</v>
      </c>
      <c r="C9" s="17" t="s">
        <v>180</v>
      </c>
      <c r="D9" s="13" t="s">
        <v>204</v>
      </c>
      <c r="E9" s="18" t="s">
        <v>182</v>
      </c>
      <c r="F9" s="15">
        <f>1305.10063-32.3</f>
        <v>1272.80063</v>
      </c>
      <c r="G9" s="4">
        <f>1097.10063-32.3</f>
        <v>1064.80063</v>
      </c>
      <c r="H9" s="4">
        <f>946.3454-32.3</f>
        <v>914.04540000000009</v>
      </c>
      <c r="I9" s="4">
        <v>150.75523000000001</v>
      </c>
      <c r="J9" s="4"/>
      <c r="K9" s="4">
        <v>208</v>
      </c>
      <c r="L9" s="4">
        <v>70</v>
      </c>
      <c r="M9" s="4">
        <v>128</v>
      </c>
      <c r="N9" s="4">
        <v>10</v>
      </c>
      <c r="O9" s="4"/>
      <c r="P9" s="4"/>
      <c r="Q9" s="4"/>
      <c r="R9" s="4"/>
      <c r="S9" s="4"/>
      <c r="T9" s="4"/>
      <c r="U9" s="4"/>
    </row>
    <row r="10" spans="1:21" ht="19.899999999999999" customHeight="1">
      <c r="A10" s="17" t="s">
        <v>166</v>
      </c>
      <c r="B10" s="17" t="s">
        <v>167</v>
      </c>
      <c r="C10" s="17" t="s">
        <v>167</v>
      </c>
      <c r="D10" s="13" t="s">
        <v>204</v>
      </c>
      <c r="E10" s="18" t="s">
        <v>169</v>
      </c>
      <c r="F10" s="15">
        <v>70.223264</v>
      </c>
      <c r="G10" s="4">
        <v>70.223264</v>
      </c>
      <c r="H10" s="4">
        <v>70.223264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9.899999999999999" customHeight="1">
      <c r="A11" s="17" t="s">
        <v>170</v>
      </c>
      <c r="B11" s="17" t="s">
        <v>171</v>
      </c>
      <c r="C11" s="17" t="s">
        <v>172</v>
      </c>
      <c r="D11" s="13" t="s">
        <v>204</v>
      </c>
      <c r="E11" s="18" t="s">
        <v>174</v>
      </c>
      <c r="F11" s="15">
        <v>20.733526999999999</v>
      </c>
      <c r="G11" s="4">
        <v>20.733526999999999</v>
      </c>
      <c r="H11" s="4">
        <v>20.733526999999999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9.899999999999999" customHeight="1">
      <c r="A12" s="17" t="s">
        <v>170</v>
      </c>
      <c r="B12" s="17" t="s">
        <v>171</v>
      </c>
      <c r="C12" s="17" t="s">
        <v>175</v>
      </c>
      <c r="D12" s="13" t="s">
        <v>204</v>
      </c>
      <c r="E12" s="18" t="s">
        <v>177</v>
      </c>
      <c r="F12" s="15">
        <v>2.4804360000000001</v>
      </c>
      <c r="G12" s="4">
        <v>2.4804360000000001</v>
      </c>
      <c r="H12" s="4">
        <v>2.4804360000000001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9.899999999999999" customHeight="1">
      <c r="A13" s="17" t="s">
        <v>183</v>
      </c>
      <c r="B13" s="17" t="s">
        <v>172</v>
      </c>
      <c r="C13" s="17" t="s">
        <v>179</v>
      </c>
      <c r="D13" s="13" t="s">
        <v>204</v>
      </c>
      <c r="E13" s="18" t="s">
        <v>185</v>
      </c>
      <c r="F13" s="15">
        <v>59.335751999999999</v>
      </c>
      <c r="G13" s="4">
        <v>59.335751999999999</v>
      </c>
      <c r="H13" s="4">
        <v>59.335751999999999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74015748031496E-2" right="7.874015748031496E-2" top="0.68" bottom="7.874015748031496E-2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19" workbookViewId="0">
      <selection activeCell="D40" sqref="D40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4.25" customHeight="1">
      <c r="A1" s="1"/>
      <c r="D1" s="11" t="s">
        <v>215</v>
      </c>
    </row>
    <row r="2" spans="1:5" ht="27.95" customHeight="1">
      <c r="A2" s="68" t="s">
        <v>12</v>
      </c>
      <c r="B2" s="68"/>
      <c r="C2" s="68"/>
      <c r="D2" s="68"/>
    </row>
    <row r="3" spans="1:5" ht="16.5" customHeight="1">
      <c r="A3" s="63" t="s">
        <v>27</v>
      </c>
      <c r="B3" s="63"/>
      <c r="C3" s="63"/>
      <c r="D3" s="5" t="s">
        <v>28</v>
      </c>
      <c r="E3" s="1"/>
    </row>
    <row r="4" spans="1:5" ht="17.649999999999999" customHeight="1">
      <c r="A4" s="65" t="s">
        <v>29</v>
      </c>
      <c r="B4" s="65"/>
      <c r="C4" s="65" t="s">
        <v>30</v>
      </c>
      <c r="D4" s="65"/>
      <c r="E4" s="22"/>
    </row>
    <row r="5" spans="1:5" ht="17.649999999999999" customHeight="1">
      <c r="A5" s="7" t="s">
        <v>31</v>
      </c>
      <c r="B5" s="7" t="s">
        <v>32</v>
      </c>
      <c r="C5" s="7" t="s">
        <v>31</v>
      </c>
      <c r="D5" s="7" t="s">
        <v>32</v>
      </c>
      <c r="E5" s="22"/>
    </row>
    <row r="6" spans="1:5" ht="17.649999999999999" customHeight="1">
      <c r="A6" s="10" t="s">
        <v>216</v>
      </c>
      <c r="B6" s="9">
        <f>1457.873609-32.3</f>
        <v>1425.573609</v>
      </c>
      <c r="C6" s="10" t="s">
        <v>217</v>
      </c>
      <c r="D6" s="21">
        <f>1457.873609-32.3</f>
        <v>1425.573609</v>
      </c>
      <c r="E6" s="23"/>
    </row>
    <row r="7" spans="1:5" ht="17.649999999999999" customHeight="1">
      <c r="A7" s="3" t="s">
        <v>218</v>
      </c>
      <c r="B7" s="4">
        <f>1457.873609-32.3</f>
        <v>1425.573609</v>
      </c>
      <c r="C7" s="3" t="s">
        <v>37</v>
      </c>
      <c r="D7" s="15"/>
      <c r="E7" s="23"/>
    </row>
    <row r="8" spans="1:5" ht="17.649999999999999" customHeight="1">
      <c r="A8" s="3" t="s">
        <v>219</v>
      </c>
      <c r="B8" s="4">
        <f>1373.873609-32.3</f>
        <v>1341.573609</v>
      </c>
      <c r="C8" s="3" t="s">
        <v>41</v>
      </c>
      <c r="D8" s="15"/>
      <c r="E8" s="23"/>
    </row>
    <row r="9" spans="1:5" ht="27.2" customHeight="1">
      <c r="A9" s="3" t="s">
        <v>44</v>
      </c>
      <c r="B9" s="4">
        <v>84</v>
      </c>
      <c r="C9" s="3" t="s">
        <v>45</v>
      </c>
      <c r="D9" s="15"/>
      <c r="E9" s="23"/>
    </row>
    <row r="10" spans="1:5" ht="17.649999999999999" customHeight="1">
      <c r="A10" s="3" t="s">
        <v>220</v>
      </c>
      <c r="B10" s="4"/>
      <c r="C10" s="3" t="s">
        <v>49</v>
      </c>
      <c r="D10" s="15"/>
      <c r="E10" s="23"/>
    </row>
    <row r="11" spans="1:5" ht="17.649999999999999" customHeight="1">
      <c r="A11" s="3" t="s">
        <v>221</v>
      </c>
      <c r="B11" s="4"/>
      <c r="C11" s="3" t="s">
        <v>53</v>
      </c>
      <c r="D11" s="15"/>
      <c r="E11" s="23"/>
    </row>
    <row r="12" spans="1:5" ht="17.649999999999999" customHeight="1">
      <c r="A12" s="3" t="s">
        <v>222</v>
      </c>
      <c r="B12" s="4"/>
      <c r="C12" s="3" t="s">
        <v>57</v>
      </c>
      <c r="D12" s="15"/>
      <c r="E12" s="23"/>
    </row>
    <row r="13" spans="1:5" ht="17.649999999999999" customHeight="1">
      <c r="A13" s="10" t="s">
        <v>223</v>
      </c>
      <c r="B13" s="9"/>
      <c r="C13" s="3" t="s">
        <v>61</v>
      </c>
      <c r="D13" s="15"/>
      <c r="E13" s="23"/>
    </row>
    <row r="14" spans="1:5" ht="17.649999999999999" customHeight="1">
      <c r="A14" s="3" t="s">
        <v>218</v>
      </c>
      <c r="B14" s="4"/>
      <c r="C14" s="3" t="s">
        <v>65</v>
      </c>
      <c r="D14" s="15">
        <v>70.223264</v>
      </c>
      <c r="E14" s="23"/>
    </row>
    <row r="15" spans="1:5" ht="17.649999999999999" customHeight="1">
      <c r="A15" s="3" t="s">
        <v>220</v>
      </c>
      <c r="B15" s="4"/>
      <c r="C15" s="3" t="s">
        <v>69</v>
      </c>
      <c r="D15" s="15"/>
      <c r="E15" s="23"/>
    </row>
    <row r="16" spans="1:5" ht="17.649999999999999" customHeight="1">
      <c r="A16" s="3" t="s">
        <v>221</v>
      </c>
      <c r="B16" s="4"/>
      <c r="C16" s="3" t="s">
        <v>73</v>
      </c>
      <c r="D16" s="15">
        <v>23.213963</v>
      </c>
      <c r="E16" s="23"/>
    </row>
    <row r="17" spans="1:5" ht="17.649999999999999" customHeight="1">
      <c r="A17" s="3" t="s">
        <v>222</v>
      </c>
      <c r="B17" s="4"/>
      <c r="C17" s="3" t="s">
        <v>77</v>
      </c>
      <c r="D17" s="15"/>
      <c r="E17" s="23"/>
    </row>
    <row r="18" spans="1:5" ht="17.649999999999999" customHeight="1">
      <c r="A18" s="3"/>
      <c r="B18" s="4"/>
      <c r="C18" s="3" t="s">
        <v>81</v>
      </c>
      <c r="D18" s="15">
        <f>1305.10063-32.3</f>
        <v>1272.80063</v>
      </c>
      <c r="E18" s="23"/>
    </row>
    <row r="19" spans="1:5" ht="17.649999999999999" customHeight="1">
      <c r="A19" s="3"/>
      <c r="B19" s="3"/>
      <c r="C19" s="3" t="s">
        <v>85</v>
      </c>
      <c r="D19" s="15"/>
      <c r="E19" s="23"/>
    </row>
    <row r="20" spans="1:5" ht="17.649999999999999" customHeight="1">
      <c r="A20" s="3"/>
      <c r="B20" s="3"/>
      <c r="C20" s="3" t="s">
        <v>89</v>
      </c>
      <c r="D20" s="15"/>
      <c r="E20" s="23"/>
    </row>
    <row r="21" spans="1:5" ht="17.649999999999999" customHeight="1">
      <c r="A21" s="3"/>
      <c r="B21" s="3"/>
      <c r="C21" s="3" t="s">
        <v>93</v>
      </c>
      <c r="D21" s="15"/>
      <c r="E21" s="23"/>
    </row>
    <row r="22" spans="1:5" ht="17.649999999999999" customHeight="1">
      <c r="A22" s="3"/>
      <c r="B22" s="3"/>
      <c r="C22" s="3" t="s">
        <v>96</v>
      </c>
      <c r="D22" s="15"/>
      <c r="E22" s="23"/>
    </row>
    <row r="23" spans="1:5" ht="17.649999999999999" customHeight="1">
      <c r="A23" s="3"/>
      <c r="B23" s="3"/>
      <c r="C23" s="3" t="s">
        <v>99</v>
      </c>
      <c r="D23" s="15"/>
      <c r="E23" s="23"/>
    </row>
    <row r="24" spans="1:5" ht="17.649999999999999" customHeight="1">
      <c r="A24" s="3"/>
      <c r="B24" s="3"/>
      <c r="C24" s="3" t="s">
        <v>101</v>
      </c>
      <c r="D24" s="15"/>
      <c r="E24" s="23"/>
    </row>
    <row r="25" spans="1:5" ht="17.649999999999999" customHeight="1">
      <c r="A25" s="3"/>
      <c r="B25" s="3"/>
      <c r="C25" s="3" t="s">
        <v>103</v>
      </c>
      <c r="D25" s="15"/>
      <c r="E25" s="23"/>
    </row>
    <row r="26" spans="1:5" ht="17.649999999999999" customHeight="1">
      <c r="A26" s="3"/>
      <c r="B26" s="3"/>
      <c r="C26" s="3" t="s">
        <v>105</v>
      </c>
      <c r="D26" s="15">
        <v>59.335751999999999</v>
      </c>
      <c r="E26" s="23"/>
    </row>
    <row r="27" spans="1:5" ht="17.649999999999999" customHeight="1">
      <c r="A27" s="3"/>
      <c r="B27" s="3"/>
      <c r="C27" s="3" t="s">
        <v>107</v>
      </c>
      <c r="D27" s="15"/>
      <c r="E27" s="23"/>
    </row>
    <row r="28" spans="1:5" ht="17.649999999999999" customHeight="1">
      <c r="A28" s="3"/>
      <c r="B28" s="3"/>
      <c r="C28" s="3" t="s">
        <v>109</v>
      </c>
      <c r="D28" s="15"/>
      <c r="E28" s="23"/>
    </row>
    <row r="29" spans="1:5" ht="17.649999999999999" customHeight="1">
      <c r="A29" s="3"/>
      <c r="B29" s="3"/>
      <c r="C29" s="3" t="s">
        <v>111</v>
      </c>
      <c r="D29" s="15"/>
      <c r="E29" s="23"/>
    </row>
    <row r="30" spans="1:5" ht="17.649999999999999" customHeight="1">
      <c r="A30" s="3"/>
      <c r="B30" s="3"/>
      <c r="C30" s="3" t="s">
        <v>113</v>
      </c>
      <c r="D30" s="15"/>
      <c r="E30" s="23"/>
    </row>
    <row r="31" spans="1:5" ht="17.649999999999999" customHeight="1">
      <c r="A31" s="3"/>
      <c r="B31" s="3"/>
      <c r="C31" s="3" t="s">
        <v>115</v>
      </c>
      <c r="D31" s="15"/>
      <c r="E31" s="23"/>
    </row>
    <row r="32" spans="1:5" ht="17.649999999999999" customHeight="1">
      <c r="A32" s="3"/>
      <c r="B32" s="3"/>
      <c r="C32" s="3" t="s">
        <v>117</v>
      </c>
      <c r="D32" s="15"/>
      <c r="E32" s="23"/>
    </row>
    <row r="33" spans="1:5" ht="17.649999999999999" customHeight="1">
      <c r="A33" s="3"/>
      <c r="B33" s="3"/>
      <c r="C33" s="3" t="s">
        <v>119</v>
      </c>
      <c r="D33" s="15"/>
      <c r="E33" s="23"/>
    </row>
    <row r="34" spans="1:5" ht="17.649999999999999" customHeight="1">
      <c r="A34" s="3"/>
      <c r="B34" s="3"/>
      <c r="C34" s="3" t="s">
        <v>120</v>
      </c>
      <c r="D34" s="15"/>
      <c r="E34" s="23"/>
    </row>
    <row r="35" spans="1:5" ht="17.649999999999999" customHeight="1">
      <c r="A35" s="3"/>
      <c r="B35" s="3"/>
      <c r="C35" s="3" t="s">
        <v>121</v>
      </c>
      <c r="D35" s="15"/>
      <c r="E35" s="23"/>
    </row>
    <row r="36" spans="1:5" ht="17.649999999999999" customHeight="1">
      <c r="A36" s="3"/>
      <c r="B36" s="3"/>
      <c r="C36" s="3" t="s">
        <v>122</v>
      </c>
      <c r="D36" s="15"/>
      <c r="E36" s="23"/>
    </row>
    <row r="37" spans="1:5" ht="17.649999999999999" customHeight="1">
      <c r="A37" s="3"/>
      <c r="B37" s="3"/>
      <c r="C37" s="3"/>
      <c r="D37" s="3"/>
      <c r="E37" s="23"/>
    </row>
    <row r="38" spans="1:5" ht="17.649999999999999" customHeight="1">
      <c r="A38" s="10"/>
      <c r="B38" s="10"/>
      <c r="C38" s="10" t="s">
        <v>224</v>
      </c>
      <c r="D38" s="9"/>
      <c r="E38" s="24"/>
    </row>
    <row r="39" spans="1:5" ht="17.649999999999999" customHeight="1">
      <c r="A39" s="10"/>
      <c r="B39" s="10"/>
      <c r="C39" s="10"/>
      <c r="D39" s="10"/>
      <c r="E39" s="24"/>
    </row>
    <row r="40" spans="1:5" ht="17.649999999999999" customHeight="1">
      <c r="A40" s="2" t="s">
        <v>225</v>
      </c>
      <c r="B40" s="9">
        <f>1457.873609-32.3</f>
        <v>1425.573609</v>
      </c>
      <c r="C40" s="2" t="s">
        <v>226</v>
      </c>
      <c r="D40" s="21">
        <f>1457.873609-32.3</f>
        <v>1425.573609</v>
      </c>
      <c r="E40" s="24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74015748031496E-2" right="7.874015748031496E-2" top="0.91" bottom="7.874015748031496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F13" sqref="F1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0" customWidth="1"/>
    <col min="13" max="13" width="10.125" customWidth="1"/>
  </cols>
  <sheetData>
    <row r="1" spans="1:13" ht="14.25" customHeight="1">
      <c r="A1" s="1"/>
      <c r="D1" s="1"/>
      <c r="L1" s="67" t="s">
        <v>227</v>
      </c>
      <c r="M1" s="67"/>
    </row>
    <row r="2" spans="1:13" ht="37.700000000000003" customHeight="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21.2" customHeight="1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4" t="s">
        <v>28</v>
      </c>
      <c r="L3" s="64"/>
      <c r="M3" s="64"/>
    </row>
    <row r="4" spans="1:13" ht="21.95" customHeight="1">
      <c r="A4" s="65" t="s">
        <v>155</v>
      </c>
      <c r="B4" s="65"/>
      <c r="C4" s="65"/>
      <c r="D4" s="65" t="s">
        <v>156</v>
      </c>
      <c r="E4" s="65" t="s">
        <v>157</v>
      </c>
      <c r="F4" s="65" t="s">
        <v>132</v>
      </c>
      <c r="G4" s="65" t="s">
        <v>158</v>
      </c>
      <c r="H4" s="65"/>
      <c r="I4" s="65"/>
      <c r="J4" s="65"/>
      <c r="K4" s="65"/>
      <c r="L4" s="65" t="s">
        <v>159</v>
      </c>
      <c r="M4" s="65"/>
    </row>
    <row r="5" spans="1:13" ht="18" customHeight="1">
      <c r="A5" s="65"/>
      <c r="B5" s="65"/>
      <c r="C5" s="65"/>
      <c r="D5" s="65"/>
      <c r="E5" s="65"/>
      <c r="F5" s="65"/>
      <c r="G5" s="65" t="s">
        <v>134</v>
      </c>
      <c r="H5" s="65" t="s">
        <v>228</v>
      </c>
      <c r="I5" s="65"/>
      <c r="J5" s="65"/>
      <c r="K5" s="65" t="s">
        <v>229</v>
      </c>
      <c r="L5" s="65"/>
      <c r="M5" s="65"/>
    </row>
    <row r="6" spans="1:13" ht="24.95" customHeight="1">
      <c r="A6" s="7" t="s">
        <v>163</v>
      </c>
      <c r="B6" s="7" t="s">
        <v>164</v>
      </c>
      <c r="C6" s="7" t="s">
        <v>165</v>
      </c>
      <c r="D6" s="65"/>
      <c r="E6" s="65"/>
      <c r="F6" s="65"/>
      <c r="G6" s="65"/>
      <c r="H6" s="7" t="s">
        <v>207</v>
      </c>
      <c r="I6" s="7" t="s">
        <v>230</v>
      </c>
      <c r="J6" s="7" t="s">
        <v>198</v>
      </c>
      <c r="K6" s="65"/>
      <c r="L6" s="7" t="s">
        <v>231</v>
      </c>
      <c r="M6" s="7" t="s">
        <v>232</v>
      </c>
    </row>
    <row r="7" spans="1:13" ht="19.899999999999999" customHeight="1">
      <c r="A7" s="3"/>
      <c r="B7" s="3"/>
      <c r="C7" s="3"/>
      <c r="D7" s="10"/>
      <c r="E7" s="10" t="s">
        <v>132</v>
      </c>
      <c r="F7" s="9">
        <f>1457.873609-32.3</f>
        <v>1425.573609</v>
      </c>
      <c r="G7" s="9">
        <f>1249.873609-32.3</f>
        <v>1217.573609</v>
      </c>
      <c r="H7" s="9">
        <f t="shared" ref="H7:H8" si="0">1061.668379-32.3</f>
        <v>1029.368379</v>
      </c>
      <c r="I7" s="9"/>
      <c r="J7" s="9"/>
      <c r="K7" s="9">
        <v>188.20523</v>
      </c>
      <c r="L7" s="9">
        <v>198</v>
      </c>
      <c r="M7" s="9">
        <v>10</v>
      </c>
    </row>
    <row r="8" spans="1:13" ht="18" customHeight="1">
      <c r="A8" s="3"/>
      <c r="B8" s="3"/>
      <c r="C8" s="3"/>
      <c r="D8" s="8" t="s">
        <v>150</v>
      </c>
      <c r="E8" s="8" t="s">
        <v>151</v>
      </c>
      <c r="F8" s="9">
        <f>1457.873609-32.3</f>
        <v>1425.573609</v>
      </c>
      <c r="G8" s="9">
        <f>1249.873609-32.3</f>
        <v>1217.573609</v>
      </c>
      <c r="H8" s="9">
        <f t="shared" si="0"/>
        <v>1029.368379</v>
      </c>
      <c r="I8" s="9"/>
      <c r="J8" s="9"/>
      <c r="K8" s="9">
        <v>188.20523</v>
      </c>
      <c r="L8" s="9">
        <v>198</v>
      </c>
      <c r="M8" s="9">
        <v>10</v>
      </c>
    </row>
    <row r="9" spans="1:13" ht="18.75" customHeight="1">
      <c r="A9" s="3"/>
      <c r="B9" s="3"/>
      <c r="C9" s="3"/>
      <c r="D9" s="14" t="s">
        <v>152</v>
      </c>
      <c r="E9" s="14" t="s">
        <v>153</v>
      </c>
      <c r="F9" s="9">
        <f>1457.873609-32.3</f>
        <v>1425.573609</v>
      </c>
      <c r="G9" s="9">
        <f>1249.873609-32.3</f>
        <v>1217.573609</v>
      </c>
      <c r="H9" s="9">
        <f>1061.668379-32.3</f>
        <v>1029.368379</v>
      </c>
      <c r="I9" s="9"/>
      <c r="J9" s="9"/>
      <c r="K9" s="9">
        <v>188.20523</v>
      </c>
      <c r="L9" s="9">
        <v>198</v>
      </c>
      <c r="M9" s="9">
        <v>10</v>
      </c>
    </row>
    <row r="10" spans="1:13" ht="19.5" customHeight="1">
      <c r="A10" s="17" t="s">
        <v>166</v>
      </c>
      <c r="B10" s="17" t="s">
        <v>167</v>
      </c>
      <c r="C10" s="17" t="s">
        <v>167</v>
      </c>
      <c r="D10" s="13" t="s">
        <v>233</v>
      </c>
      <c r="E10" s="3" t="s">
        <v>169</v>
      </c>
      <c r="F10" s="4">
        <v>70.223264</v>
      </c>
      <c r="G10" s="4">
        <v>70.223264</v>
      </c>
      <c r="H10" s="15">
        <v>70.223264</v>
      </c>
      <c r="I10" s="15"/>
      <c r="J10" s="15"/>
      <c r="K10" s="15"/>
      <c r="L10" s="15"/>
      <c r="M10" s="15"/>
    </row>
    <row r="11" spans="1:13" ht="19.5" customHeight="1">
      <c r="A11" s="17" t="s">
        <v>170</v>
      </c>
      <c r="B11" s="17" t="s">
        <v>171</v>
      </c>
      <c r="C11" s="17" t="s">
        <v>172</v>
      </c>
      <c r="D11" s="13" t="s">
        <v>234</v>
      </c>
      <c r="E11" s="3" t="s">
        <v>174</v>
      </c>
      <c r="F11" s="4">
        <v>20.733526999999999</v>
      </c>
      <c r="G11" s="4">
        <v>20.733526999999999</v>
      </c>
      <c r="H11" s="15">
        <v>20.733526999999999</v>
      </c>
      <c r="I11" s="15"/>
      <c r="J11" s="15"/>
      <c r="K11" s="15"/>
      <c r="L11" s="15"/>
      <c r="M11" s="15"/>
    </row>
    <row r="12" spans="1:13" ht="19.5" customHeight="1">
      <c r="A12" s="17" t="s">
        <v>170</v>
      </c>
      <c r="B12" s="17" t="s">
        <v>171</v>
      </c>
      <c r="C12" s="17" t="s">
        <v>175</v>
      </c>
      <c r="D12" s="13" t="s">
        <v>235</v>
      </c>
      <c r="E12" s="3" t="s">
        <v>177</v>
      </c>
      <c r="F12" s="4">
        <v>2.4804360000000001</v>
      </c>
      <c r="G12" s="4">
        <v>2.4804360000000001</v>
      </c>
      <c r="H12" s="15">
        <v>2.4804360000000001</v>
      </c>
      <c r="I12" s="15"/>
      <c r="J12" s="15"/>
      <c r="K12" s="15"/>
      <c r="L12" s="15"/>
      <c r="M12" s="15"/>
    </row>
    <row r="13" spans="1:13" ht="19.5" customHeight="1">
      <c r="A13" s="17" t="s">
        <v>178</v>
      </c>
      <c r="B13" s="17" t="s">
        <v>179</v>
      </c>
      <c r="C13" s="17" t="s">
        <v>180</v>
      </c>
      <c r="D13" s="13" t="s">
        <v>236</v>
      </c>
      <c r="E13" s="3" t="s">
        <v>182</v>
      </c>
      <c r="F13" s="4">
        <f>1305.10063-32.3</f>
        <v>1272.80063</v>
      </c>
      <c r="G13" s="4">
        <f>1097.10063-32.3</f>
        <v>1064.80063</v>
      </c>
      <c r="H13" s="15">
        <f>908.8954-32.3</f>
        <v>876.59540000000004</v>
      </c>
      <c r="I13" s="15"/>
      <c r="J13" s="15"/>
      <c r="K13" s="15">
        <v>188.20523</v>
      </c>
      <c r="L13" s="15">
        <v>198</v>
      </c>
      <c r="M13" s="15">
        <v>10</v>
      </c>
    </row>
    <row r="14" spans="1:13" ht="19.5" customHeight="1">
      <c r="A14" s="17" t="s">
        <v>183</v>
      </c>
      <c r="B14" s="17" t="s">
        <v>172</v>
      </c>
      <c r="C14" s="17" t="s">
        <v>179</v>
      </c>
      <c r="D14" s="13" t="s">
        <v>237</v>
      </c>
      <c r="E14" s="3" t="s">
        <v>185</v>
      </c>
      <c r="F14" s="4">
        <v>59.335751999999999</v>
      </c>
      <c r="G14" s="4">
        <v>59.335751999999999</v>
      </c>
      <c r="H14" s="15">
        <v>59.335751999999999</v>
      </c>
      <c r="I14" s="15"/>
      <c r="J14" s="15"/>
      <c r="K14" s="15"/>
      <c r="L14" s="15"/>
      <c r="M14" s="15"/>
    </row>
  </sheetData>
  <mergeCells count="13">
    <mergeCell ref="L1:M1"/>
    <mergeCell ref="A2:L2"/>
    <mergeCell ref="A3:J3"/>
    <mergeCell ref="K3:M3"/>
    <mergeCell ref="G4:K4"/>
    <mergeCell ref="K5:K6"/>
    <mergeCell ref="A4:C5"/>
    <mergeCell ref="L4:M5"/>
    <mergeCell ref="H5:J5"/>
    <mergeCell ref="D4:D6"/>
    <mergeCell ref="E4:E6"/>
    <mergeCell ref="F4:F6"/>
    <mergeCell ref="G5:G6"/>
  </mergeCells>
  <phoneticPr fontId="14" type="noConversion"/>
  <printOptions horizontalCentered="1"/>
  <pageMargins left="0.18" right="7.8000001609325395E-2" top="0.67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财务</cp:lastModifiedBy>
  <cp:lastPrinted>2025-04-15T09:13:32Z</cp:lastPrinted>
  <dcterms:created xsi:type="dcterms:W3CDTF">2025-03-28T07:42:00Z</dcterms:created>
  <dcterms:modified xsi:type="dcterms:W3CDTF">2025-04-15T09:13:51Z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