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 activeTab="1"/>
  </bookViews>
  <sheets>
    <sheet name="华盛" sheetId="1" r:id="rId1"/>
    <sheet name="华昌" sheetId="2" r:id="rId2"/>
  </sheets>
  <calcPr calcId="144525"/>
</workbook>
</file>

<file path=xl/sharedStrings.xml><?xml version="1.0" encoding="utf-8"?>
<sst xmlns="http://schemas.openxmlformats.org/spreadsheetml/2006/main" count="1095" uniqueCount="310">
  <si>
    <t>附件3</t>
  </si>
  <si>
    <t>2023年度新能源公交车运营情况及金额分配明细表(攸县华盛运输有限责任公司)</t>
  </si>
  <si>
    <r>
      <rPr>
        <b/>
        <sz val="12"/>
        <rFont val="宋体"/>
        <charset val="134"/>
      </rPr>
      <t>填报单位：</t>
    </r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盖章</t>
    </r>
    <r>
      <rPr>
        <b/>
        <sz val="12"/>
        <rFont val="Arial"/>
        <charset val="134"/>
      </rPr>
      <t>)</t>
    </r>
  </si>
  <si>
    <r>
      <rPr>
        <b/>
        <sz val="12"/>
        <rFont val="宋体"/>
        <charset val="134"/>
      </rPr>
      <t>法人签字：</t>
    </r>
  </si>
  <si>
    <t>填报时间：2024年6月8日</t>
  </si>
  <si>
    <t>序
号</t>
  </si>
  <si>
    <t>车牌号</t>
  </si>
  <si>
    <t>变更情况</t>
  </si>
  <si>
    <t>变更时间</t>
  </si>
  <si>
    <t>车辆品牌</t>
  </si>
  <si>
    <t>车辆型号</t>
  </si>
  <si>
    <t>车龄（年）</t>
  </si>
  <si>
    <t>车长（米）</t>
  </si>
  <si>
    <t>标台</t>
  </si>
  <si>
    <t>车辆类型</t>
  </si>
  <si>
    <t>上牌时间</t>
  </si>
  <si>
    <t>实际投入营运时间</t>
  </si>
  <si>
    <t>实际运营天数（天）</t>
  </si>
  <si>
    <t>运营月份</t>
  </si>
  <si>
    <t>运营里程
（公里）</t>
  </si>
  <si>
    <t>折算标台数</t>
  </si>
  <si>
    <t>里程数据来源（GPS/经验估算/发班记录/其他）</t>
  </si>
  <si>
    <t>金额（元）</t>
  </si>
  <si>
    <t>纯电动</t>
  </si>
  <si>
    <t>插电式（增程式）混合动力</t>
  </si>
  <si>
    <t>非插电式混合动力</t>
  </si>
  <si>
    <t>智轨</t>
  </si>
  <si>
    <t>湘B07763D</t>
  </si>
  <si>
    <t>新购置</t>
  </si>
  <si>
    <t>2020.4.22</t>
  </si>
  <si>
    <t>中车</t>
  </si>
  <si>
    <t>LHWCG64D6L1200124</t>
  </si>
  <si>
    <t>GPS</t>
  </si>
  <si>
    <t>湘B15313D</t>
  </si>
  <si>
    <t>LHWCG64D8L1200142</t>
  </si>
  <si>
    <t>湘B11028D</t>
  </si>
  <si>
    <t>LHWCG64D8L1200139</t>
  </si>
  <si>
    <t>湘B05896D</t>
  </si>
  <si>
    <t>LHWCG64D6L1200138</t>
  </si>
  <si>
    <t>湘B07750D</t>
  </si>
  <si>
    <t>LHWCG64D4L1200137</t>
  </si>
  <si>
    <t>湘B13611D</t>
  </si>
  <si>
    <t>LHWCG64D5L1200146</t>
  </si>
  <si>
    <t>湘B06113D</t>
  </si>
  <si>
    <t>LHWCG64D3L1200145</t>
  </si>
  <si>
    <t>湘B08531D</t>
  </si>
  <si>
    <t>LHWCG64DXL1200126</t>
  </si>
  <si>
    <t>湘B13582D</t>
  </si>
  <si>
    <t>LHWCG64D1L1200127</t>
  </si>
  <si>
    <t>湘B05892D</t>
  </si>
  <si>
    <t>LHWCG64D1L1200130</t>
  </si>
  <si>
    <t>湘B10831D</t>
  </si>
  <si>
    <t>LHWCG64D5L1200132</t>
  </si>
  <si>
    <t>湘B06513D</t>
  </si>
  <si>
    <t>LHWCG64D7L1200133</t>
  </si>
  <si>
    <t>湘B15325D</t>
  </si>
  <si>
    <t>LHWCG64D9L1200117</t>
  </si>
  <si>
    <t>湘B00621D</t>
  </si>
  <si>
    <t>LHWCG64D9L1200134</t>
  </si>
  <si>
    <t>湘B05852D</t>
  </si>
  <si>
    <t>LHWCG64D9L1200120</t>
  </si>
  <si>
    <t>湘B08210D</t>
  </si>
  <si>
    <t>LHWCG64D6L1200141</t>
  </si>
  <si>
    <t>湘B11292D</t>
  </si>
  <si>
    <t>LHWCG64D4L1200140</t>
  </si>
  <si>
    <t>湘B07767D</t>
  </si>
  <si>
    <t>LHWCG64D2L1200119</t>
  </si>
  <si>
    <t>湘B12920D</t>
  </si>
  <si>
    <t>LHWCG64D0L1200121</t>
  </si>
  <si>
    <t>湘B11232D</t>
  </si>
  <si>
    <t>LHWCG64D2L1200122</t>
  </si>
  <si>
    <t>湘B17366D</t>
  </si>
  <si>
    <t>LHWCG64D4L1200123</t>
  </si>
  <si>
    <t>湘B08920D</t>
  </si>
  <si>
    <t>LHWCG64D5L1200129</t>
  </si>
  <si>
    <t>湘B07709D</t>
  </si>
  <si>
    <t>LHWCG64D3L1200131</t>
  </si>
  <si>
    <t>湘B03953D</t>
  </si>
  <si>
    <t>LHWCG64D2L1200136</t>
  </si>
  <si>
    <t>湘B08267D</t>
  </si>
  <si>
    <t>LHWCG64D3L1200128</t>
  </si>
  <si>
    <t>湘B16032D</t>
  </si>
  <si>
    <t>LHWCG64D8L1200125</t>
  </si>
  <si>
    <t>湘B15585D</t>
  </si>
  <si>
    <t>LHWCG64D0L1200118</t>
  </si>
  <si>
    <t>湘B07713D</t>
  </si>
  <si>
    <t>LHWCG64D0L1200135</t>
  </si>
  <si>
    <t>湘B08251D</t>
  </si>
  <si>
    <t>LHWCG64D1L1200144</t>
  </si>
  <si>
    <t>湘B06011D</t>
  </si>
  <si>
    <t>LHWCG64DXL1200143</t>
  </si>
  <si>
    <t>湘B13620D</t>
  </si>
  <si>
    <t>LHWCD43D2L1200152</t>
  </si>
  <si>
    <t>湘B17383D</t>
  </si>
  <si>
    <t>LHWCD43D0L1200151</t>
  </si>
  <si>
    <t>湘B05103D</t>
  </si>
  <si>
    <t>LHWCD43D9L1200150</t>
  </si>
  <si>
    <t>湘B16197D</t>
  </si>
  <si>
    <t>LHWCD43D2L1200149</t>
  </si>
  <si>
    <t>湘B13662D</t>
  </si>
  <si>
    <t>LHWCD43D0L1200148</t>
  </si>
  <si>
    <t>湘B17391D</t>
  </si>
  <si>
    <t>LHWCD43D9L1200147</t>
  </si>
  <si>
    <t>湘B07720D</t>
  </si>
  <si>
    <t>LHWCD43D6L1200154</t>
  </si>
  <si>
    <t>湘B12865D</t>
  </si>
  <si>
    <t>LHWCD43D4L1200153</t>
  </si>
  <si>
    <t>湘B15761D</t>
  </si>
  <si>
    <t>LHWCD43D3L1200161</t>
  </si>
  <si>
    <t>湘B12763D</t>
  </si>
  <si>
    <t>LHWCD43D5L1200162</t>
  </si>
  <si>
    <t>湘B11562D</t>
  </si>
  <si>
    <t>LHWCD43D9L1200164</t>
  </si>
  <si>
    <t>湘B09115D</t>
  </si>
  <si>
    <t>LHWCD43D1L1200157</t>
  </si>
  <si>
    <t>湘B08253D</t>
  </si>
  <si>
    <t>LHWCD43D3L1200158</t>
  </si>
  <si>
    <t>湘B11260D</t>
  </si>
  <si>
    <t>LHWCD43D5L1200159</t>
  </si>
  <si>
    <t>湘B16103D</t>
  </si>
  <si>
    <t>LHWCD43D1L1200160</t>
  </si>
  <si>
    <t>湘B08256D</t>
  </si>
  <si>
    <t>LHWCD43D7L1200163</t>
  </si>
  <si>
    <t>湘B13300D</t>
  </si>
  <si>
    <t>LHWCD43D0L1200165</t>
  </si>
  <si>
    <t>湘B17323D</t>
  </si>
  <si>
    <t>LHWCD43D2L1200166</t>
  </si>
  <si>
    <t>湘B13691D</t>
  </si>
  <si>
    <t>LHWCD43D8L1200155</t>
  </si>
  <si>
    <t>湘B17378D</t>
  </si>
  <si>
    <t>LHWCD43DXL1200156</t>
  </si>
  <si>
    <t>合计</t>
  </si>
  <si>
    <t>-</t>
  </si>
  <si>
    <t>承诺：我承诺本表中所填数据均真实可靠，并承担因数据问题带来的法律责任。</t>
  </si>
  <si>
    <t>企业负责人签名：</t>
  </si>
  <si>
    <t>日期：</t>
  </si>
  <si>
    <r>
      <rPr>
        <sz val="10"/>
        <rFont val="宋体"/>
        <charset val="134"/>
      </rPr>
      <t>填报说明：</t>
    </r>
    <r>
      <rPr>
        <sz val="10"/>
        <rFont val="Arial"/>
        <charset val="134"/>
      </rPr>
      <t>1.</t>
    </r>
    <r>
      <rPr>
        <sz val="10"/>
        <rFont val="宋体"/>
        <charset val="134"/>
      </rPr>
      <t>本表由公交经营者填写，统计期为每年的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日到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日；</t>
    </r>
  </si>
  <si>
    <t xml:space="preserve">         2. “标台”根据车长按以下系数折算：车长(米)&gt;3-5  &gt;5-7   &gt;7-10   &gt;10-13   &gt;13-16   &gt;16-18   &gt;18   双层</t>
  </si>
  <si>
    <t xml:space="preserve">                                         换算系数  0.5   0.7    1.0     1.3       1.7      2.0    2.5   1.9</t>
  </si>
  <si>
    <r>
      <rPr>
        <sz val="10"/>
        <rFont val="Arial"/>
        <charset val="134"/>
      </rPr>
      <t xml:space="preserve">              3.“</t>
    </r>
    <r>
      <rPr>
        <sz val="10"/>
        <rFont val="宋体"/>
        <charset val="134"/>
      </rPr>
      <t>车龄</t>
    </r>
    <r>
      <rPr>
        <sz val="10"/>
        <rFont val="Arial"/>
        <charset val="134"/>
      </rPr>
      <t>”</t>
    </r>
    <r>
      <rPr>
        <sz val="10"/>
        <rFont val="宋体"/>
        <charset val="134"/>
      </rPr>
      <t>填写车辆自首次登记之日至填报时的年数；</t>
    </r>
    <r>
      <rPr>
        <sz val="10"/>
        <rFont val="Arial"/>
        <charset val="134"/>
      </rPr>
      <t xml:space="preserve">
              4.“</t>
    </r>
    <r>
      <rPr>
        <sz val="10"/>
        <rFont val="宋体"/>
        <charset val="134"/>
      </rPr>
      <t>车辆类型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主要分为以下几类：混合动力</t>
    </r>
    <r>
      <rPr>
        <sz val="10"/>
        <rFont val="Arial"/>
        <charset val="134"/>
      </rPr>
      <t>(</t>
    </r>
    <r>
      <rPr>
        <sz val="10"/>
        <rFont val="宋体"/>
        <charset val="134"/>
      </rPr>
      <t>电和分品种油品</t>
    </r>
    <r>
      <rPr>
        <sz val="10"/>
        <rFont val="Arial"/>
        <charset val="134"/>
      </rPr>
      <t>)</t>
    </r>
    <r>
      <rPr>
        <sz val="10"/>
        <rFont val="宋体"/>
        <charset val="134"/>
      </rPr>
      <t>、纯电动、智轨等；根据对应车辆类型下打</t>
    </r>
    <r>
      <rPr>
        <sz val="10"/>
        <rFont val="Arial"/>
        <charset val="134"/>
      </rPr>
      <t>“√”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
             5.“</t>
    </r>
    <r>
      <rPr>
        <sz val="10"/>
        <rFont val="宋体"/>
        <charset val="134"/>
      </rPr>
      <t>变更情况</t>
    </r>
    <r>
      <rPr>
        <sz val="10"/>
        <rFont val="Arial"/>
        <charset val="134"/>
      </rPr>
      <t>”</t>
    </r>
    <r>
      <rPr>
        <sz val="10"/>
        <rFont val="宋体"/>
        <charset val="134"/>
      </rPr>
      <t>按照车辆实际情况填写</t>
    </r>
    <r>
      <rPr>
        <sz val="10"/>
        <rFont val="Arial"/>
        <charset val="134"/>
      </rPr>
      <t>“</t>
    </r>
    <r>
      <rPr>
        <sz val="10"/>
        <rFont val="宋体"/>
        <charset val="134"/>
      </rPr>
      <t>新购置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过户转入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过户转出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注销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无变更</t>
    </r>
    <r>
      <rPr>
        <sz val="10"/>
        <rFont val="Arial"/>
        <charset val="134"/>
      </rPr>
      <t>”</t>
    </r>
    <r>
      <rPr>
        <sz val="10"/>
        <rFont val="宋体"/>
        <charset val="134"/>
      </rPr>
      <t>；</t>
    </r>
    <r>
      <rPr>
        <sz val="10"/>
        <rFont val="Arial"/>
        <charset val="134"/>
      </rPr>
      <t xml:space="preserve">
“</t>
    </r>
    <r>
      <rPr>
        <sz val="10"/>
        <rFont val="宋体"/>
        <charset val="134"/>
      </rPr>
      <t>新购置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过户转入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过户转出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的变更时间根据车辆登记证书填报；</t>
    </r>
    <r>
      <rPr>
        <sz val="10"/>
        <rFont val="Arial"/>
        <charset val="134"/>
      </rPr>
      <t>“</t>
    </r>
    <r>
      <rPr>
        <sz val="10"/>
        <rFont val="宋体"/>
        <charset val="134"/>
      </rPr>
      <t>注销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的变更时间根据车辆注销单填报；</t>
    </r>
    <r>
      <rPr>
        <sz val="10"/>
        <rFont val="Arial"/>
        <charset val="134"/>
      </rPr>
      <t xml:space="preserve">
            6.“</t>
    </r>
    <r>
      <rPr>
        <sz val="10"/>
        <rFont val="宋体"/>
        <charset val="134"/>
      </rPr>
      <t>营运月数</t>
    </r>
    <r>
      <rPr>
        <sz val="10"/>
        <rFont val="Arial"/>
        <charset val="134"/>
      </rPr>
      <t>”</t>
    </r>
    <r>
      <rPr>
        <sz val="10"/>
        <rFont val="宋体"/>
        <charset val="134"/>
      </rPr>
      <t>填写车辆在本年度投入运营的月数。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日前购置的城市公交车：运营月数按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</t>
    </r>
    <r>
      <rPr>
        <sz val="10"/>
        <rFont val="Arial"/>
        <charset val="134"/>
      </rPr>
      <t>-2021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日默认为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月；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日后新增、退出的城市公交车（以机动车登记证书注册或注销时间为准，变更车辆的运营时间以行驶证登记变更时间为准）：运营月数按车辆运营天数除以</t>
    </r>
    <r>
      <rPr>
        <sz val="10"/>
        <rFont val="Arial"/>
        <charset val="134"/>
      </rPr>
      <t>30</t>
    </r>
    <r>
      <rPr>
        <sz val="10"/>
        <rFont val="宋体"/>
        <charset val="134"/>
      </rPr>
      <t>四舍五入取整（不足</t>
    </r>
    <r>
      <rPr>
        <sz val="10"/>
        <rFont val="Arial"/>
        <charset val="134"/>
      </rPr>
      <t>15</t>
    </r>
    <r>
      <rPr>
        <sz val="10"/>
        <rFont val="宋体"/>
        <charset val="134"/>
      </rPr>
      <t>天的按一个月算）；</t>
    </r>
    <r>
      <rPr>
        <sz val="10"/>
        <rFont val="Arial"/>
        <charset val="134"/>
      </rPr>
      <t xml:space="preserve">
            7.“</t>
    </r>
    <r>
      <rPr>
        <sz val="10"/>
        <rFont val="宋体"/>
        <charset val="134"/>
      </rPr>
      <t>折算标台数</t>
    </r>
    <r>
      <rPr>
        <sz val="10"/>
        <rFont val="Arial"/>
        <charset val="134"/>
      </rPr>
      <t>”=“</t>
    </r>
    <r>
      <rPr>
        <sz val="10"/>
        <rFont val="宋体"/>
        <charset val="134"/>
      </rPr>
      <t>运营月数</t>
    </r>
    <r>
      <rPr>
        <sz val="10"/>
        <rFont val="Arial"/>
        <charset val="134"/>
      </rPr>
      <t>/12*</t>
    </r>
    <r>
      <rPr>
        <sz val="10"/>
        <rFont val="宋体"/>
        <charset val="134"/>
      </rPr>
      <t>标台数（四舍五入保留一位小数），仅针对未在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日之前购置和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日之前退出的车辆；</t>
    </r>
    <r>
      <rPr>
        <sz val="10"/>
        <rFont val="Arial"/>
        <charset val="134"/>
      </rPr>
      <t xml:space="preserve">
           8."</t>
    </r>
    <r>
      <rPr>
        <sz val="10"/>
        <rFont val="宋体"/>
        <charset val="134"/>
      </rPr>
      <t>接入平台实时传输数据情况</t>
    </r>
    <r>
      <rPr>
        <sz val="10"/>
        <rFont val="Arial"/>
        <charset val="134"/>
      </rPr>
      <t>"</t>
    </r>
    <r>
      <rPr>
        <sz val="10"/>
        <rFont val="宋体"/>
        <charset val="134"/>
      </rPr>
      <t>填写车辆接入监管平台并实时传输北斗</t>
    </r>
    <r>
      <rPr>
        <sz val="10"/>
        <rFont val="Arial"/>
        <charset val="134"/>
      </rPr>
      <t>/GPS</t>
    </r>
    <r>
      <rPr>
        <sz val="10"/>
        <rFont val="宋体"/>
        <charset val="134"/>
      </rPr>
      <t>数据的情况，变更情况为</t>
    </r>
    <r>
      <rPr>
        <sz val="10"/>
        <rFont val="Arial"/>
        <charset val="134"/>
      </rPr>
      <t>"</t>
    </r>
    <r>
      <rPr>
        <sz val="10"/>
        <rFont val="宋体"/>
        <charset val="134"/>
      </rPr>
      <t>新购置</t>
    </r>
    <r>
      <rPr>
        <sz val="10"/>
        <rFont val="Arial"/>
        <charset val="134"/>
      </rPr>
      <t>"“</t>
    </r>
    <r>
      <rPr>
        <sz val="10"/>
        <rFont val="宋体"/>
        <charset val="134"/>
      </rPr>
      <t>过户转入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无变更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的车辆应当接入，</t>
    </r>
    <r>
      <rPr>
        <sz val="10"/>
        <rFont val="Arial"/>
        <charset val="134"/>
      </rPr>
      <t>“</t>
    </r>
    <r>
      <rPr>
        <sz val="10"/>
        <rFont val="宋体"/>
        <charset val="134"/>
      </rPr>
      <t>过户转出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注销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的车辆无须接入。</t>
    </r>
    <r>
      <rPr>
        <sz val="10"/>
        <rFont val="Arial"/>
        <charset val="134"/>
      </rPr>
      <t xml:space="preserve">
</t>
    </r>
  </si>
  <si>
    <t xml:space="preserve">    附 件 3</t>
  </si>
  <si>
    <r>
      <rPr>
        <u/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 xml:space="preserve">         </t>
    </r>
    <r>
      <rPr>
        <u/>
        <sz val="12"/>
        <color rgb="FF000000"/>
        <rFont val="宋体"/>
        <charset val="134"/>
      </rPr>
      <t xml:space="preserve">       2023      </t>
    </r>
    <r>
      <rPr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年度新能源公交车运营情况明细表</t>
    </r>
  </si>
  <si>
    <t xml:space="preserve"> </t>
  </si>
  <si>
    <t>填报企业：    (盖章)                  法人签字：                     填报时间：      2024  年   6 月  6  日</t>
  </si>
  <si>
    <t>序  号</t>
  </si>
  <si>
    <t>个业名称</t>
  </si>
  <si>
    <t>车牌号码</t>
  </si>
  <si>
    <t>生产厂家</t>
  </si>
  <si>
    <t>车辆品牌型号</t>
  </si>
  <si>
    <t>车架号</t>
  </si>
  <si>
    <t>标  台</t>
  </si>
  <si>
    <t>上牌 时间</t>
  </si>
  <si>
    <t>实际投入运营天数</t>
  </si>
  <si>
    <t>运营里程（公里）</t>
  </si>
  <si>
    <t>折算标台</t>
  </si>
  <si>
    <t>里程数据</t>
  </si>
  <si>
    <t>来源</t>
  </si>
  <si>
    <t>纯  电  动</t>
  </si>
  <si>
    <t>插电式 (增程 式 ) 混 合动力</t>
  </si>
  <si>
    <t>非插
电式
混合
动力</t>
  </si>
  <si>
    <t>其他（请注明）</t>
  </si>
  <si>
    <t>(GPS/经</t>
  </si>
  <si>
    <t>验佔算/</t>
  </si>
  <si>
    <t>发班记录</t>
  </si>
  <si>
    <t>/其他)</t>
  </si>
  <si>
    <t>攸县华昌公交有限公司</t>
  </si>
  <si>
    <t>湘BA0181</t>
  </si>
  <si>
    <t>中国中车</t>
  </si>
  <si>
    <t>LHWCG64D5H1176518</t>
  </si>
  <si>
    <t>TEG6851BEV19</t>
  </si>
  <si>
    <t xml:space="preserve"> &gt;7-10</t>
  </si>
  <si>
    <t>电-纯电动车</t>
  </si>
  <si>
    <t>2017-12-29</t>
  </si>
  <si>
    <t>湘BA5682</t>
  </si>
  <si>
    <t>LHWCG64D7H1176536</t>
  </si>
  <si>
    <t>湘BA1157</t>
  </si>
  <si>
    <t>LHWCG64D2H1176539</t>
  </si>
  <si>
    <t>湘BA5691</t>
  </si>
  <si>
    <t>LHWCG64DXH1176515</t>
  </si>
  <si>
    <t>湘BA5690</t>
  </si>
  <si>
    <t>LHWCG64D3H1176498</t>
  </si>
  <si>
    <t>湘BA5391</t>
  </si>
  <si>
    <t>LHWCG64D6H1176530</t>
  </si>
  <si>
    <t>湘BA6839</t>
  </si>
  <si>
    <t>LHWCG64D9H1176537</t>
  </si>
  <si>
    <t>湘BA6851</t>
  </si>
  <si>
    <t>LHWCG64D7H1176519</t>
  </si>
  <si>
    <t>湘BA5661</t>
  </si>
  <si>
    <t>LHWCG64D8H1176531</t>
  </si>
  <si>
    <t>2017-12-28</t>
  </si>
  <si>
    <t>湘BA6812</t>
  </si>
  <si>
    <t>LHWCG64D0H1176541</t>
  </si>
  <si>
    <t>TEG6851BEV09</t>
  </si>
  <si>
    <t>湘BA3807</t>
  </si>
  <si>
    <t>LHWCG64D1H1176497</t>
  </si>
  <si>
    <t>湘BA6810</t>
  </si>
  <si>
    <t>LHWCG64D5H1176549</t>
  </si>
  <si>
    <t>湘BA3607</t>
  </si>
  <si>
    <t>LHWCG64DXH1176501</t>
  </si>
  <si>
    <t>湘BA3759</t>
  </si>
  <si>
    <t>LHWCG64D7H1176553</t>
  </si>
  <si>
    <t>湘BA5851</t>
  </si>
  <si>
    <t>LHWCG64D4H1176543</t>
  </si>
  <si>
    <t>湘BA5365</t>
  </si>
  <si>
    <t>LHWCG64D3H1176548</t>
  </si>
  <si>
    <t>湘BA8350</t>
  </si>
  <si>
    <t>LHWCG64DXH1176529</t>
  </si>
  <si>
    <t>湘BA1759</t>
  </si>
  <si>
    <t>LHWCG64D5H1176521</t>
  </si>
  <si>
    <t>湘BA5861</t>
  </si>
  <si>
    <t>LHWCG64D8H1176514</t>
  </si>
  <si>
    <t>湘BA8390</t>
  </si>
  <si>
    <t>LHWCG64DXH1176496</t>
  </si>
  <si>
    <t>湘BA1136</t>
  </si>
  <si>
    <t>LHWCG64D3H1176503</t>
  </si>
  <si>
    <t>湘BA0148</t>
  </si>
  <si>
    <t>LHWCG64D6H1176544</t>
  </si>
  <si>
    <t>湘BA0155</t>
  </si>
  <si>
    <t>LHWCG64D3H1176534</t>
  </si>
  <si>
    <t>湘BA1129</t>
  </si>
  <si>
    <t>LHWCG64D5H1176535</t>
  </si>
  <si>
    <t>湘BA3186</t>
  </si>
  <si>
    <t>LHWCG64D5H1176504</t>
  </si>
  <si>
    <t>湘BA5352</t>
  </si>
  <si>
    <t>LHWCG64D9H1176506</t>
  </si>
  <si>
    <t>湘BA1152</t>
  </si>
  <si>
    <t>LHWCG64D6H1176513</t>
  </si>
  <si>
    <t>湘BA3822</t>
  </si>
  <si>
    <t>LHWCG64D1H1176550</t>
  </si>
  <si>
    <t>湘BA9170</t>
  </si>
  <si>
    <t>LHWCG64D1H1176533</t>
  </si>
  <si>
    <t>湘BA1227</t>
  </si>
  <si>
    <t>LHWCG64D8H1176495</t>
  </si>
  <si>
    <t>湘BA3871</t>
  </si>
  <si>
    <t>LHWCG64D9H1176554</t>
  </si>
  <si>
    <t>湘BA1275</t>
  </si>
  <si>
    <t>LHWCG64D1H1176502</t>
  </si>
  <si>
    <t>湘BA3867</t>
  </si>
  <si>
    <t>LHWCG64D7H1176522</t>
  </si>
  <si>
    <t>湘B7A401</t>
  </si>
  <si>
    <t>LHWCG85DXF1535675</t>
  </si>
  <si>
    <t>TEG6820BEV01</t>
  </si>
  <si>
    <t>湘BA3848</t>
  </si>
  <si>
    <t>LHWCG64D6H1176527</t>
  </si>
  <si>
    <t>湘BA8339</t>
  </si>
  <si>
    <t>LHWCG64D2H1176542</t>
  </si>
  <si>
    <t>湘B7B030</t>
  </si>
  <si>
    <t>LHWCG85D4F1535672</t>
  </si>
  <si>
    <t>湘BA9101</t>
  </si>
  <si>
    <t>LHWCG64D8H1176500</t>
  </si>
  <si>
    <t>湘B7B072</t>
  </si>
  <si>
    <t>LHWCG85D8F1535674</t>
  </si>
  <si>
    <t>湘BA5359</t>
  </si>
  <si>
    <t>LHWCG64D3H1176517</t>
  </si>
  <si>
    <t>湘BA1709</t>
  </si>
  <si>
    <t>LHWCG64D8H1176528</t>
  </si>
  <si>
    <t>湘B7B079</t>
  </si>
  <si>
    <t>LHWCG85D2F1535671</t>
  </si>
  <si>
    <t>湘B7B087</t>
  </si>
  <si>
    <t>LHWCG85DIF1535676</t>
  </si>
  <si>
    <t>湘BA3708</t>
  </si>
  <si>
    <t>LHWCG64D3H1176520</t>
  </si>
  <si>
    <t>湘B7B067</t>
  </si>
  <si>
    <t>LHWCG85D6F1535673</t>
  </si>
  <si>
    <t>湘BA3781</t>
  </si>
  <si>
    <t>LHWCG64DXH1176546</t>
  </si>
  <si>
    <t>湘BA5380</t>
  </si>
  <si>
    <t>LHWCG64D4H1176512</t>
  </si>
  <si>
    <t>湘BA9172</t>
  </si>
  <si>
    <t>LHWCG64D5H1176499</t>
  </si>
  <si>
    <t>湘BA5805</t>
  </si>
  <si>
    <t>LHWCG64D9H1176540</t>
  </si>
  <si>
    <t>湘BA1233</t>
  </si>
  <si>
    <t>LHWCG64D0H1176507</t>
  </si>
  <si>
    <t>湘BA5852</t>
  </si>
  <si>
    <t>LHWCG64D0H1176524</t>
  </si>
  <si>
    <t>湘BA1765</t>
  </si>
  <si>
    <t>湘BA9106</t>
  </si>
  <si>
    <t>LHWCG64D2H1176525</t>
  </si>
  <si>
    <t>湘BA5390</t>
  </si>
  <si>
    <t>LHWCG64D9H1176523</t>
  </si>
  <si>
    <t>湘BA8382</t>
  </si>
  <si>
    <t>LHWCG64D0H1176538</t>
  </si>
  <si>
    <t>湘BA1259</t>
  </si>
  <si>
    <t>LHWCG64D4H1176509</t>
  </si>
  <si>
    <t>湘BA1232</t>
  </si>
  <si>
    <t>LHWCG64D5H1176552</t>
  </si>
  <si>
    <t>湘BA3857</t>
  </si>
  <si>
    <t>LHWCG64D8H1176545</t>
  </si>
  <si>
    <t>湘BA5803</t>
  </si>
  <si>
    <t>LHWCG64D7H1176505</t>
  </si>
  <si>
    <t>湘BA5863</t>
  </si>
  <si>
    <t>LHWCG64D0H1176510</t>
  </si>
  <si>
    <t>湘BA1792</t>
  </si>
  <si>
    <t>南车时代</t>
  </si>
  <si>
    <t>LHWCG64DXH1176532</t>
  </si>
  <si>
    <t>湘BA9126</t>
  </si>
  <si>
    <t>LHWCG64D2H1176508</t>
  </si>
  <si>
    <t>湘BA1295</t>
  </si>
  <si>
    <t>LHWCG64D3H1176551</t>
  </si>
  <si>
    <t>湘BA8363</t>
  </si>
  <si>
    <t>LHWCG64D1H1176516</t>
  </si>
  <si>
    <t>湘BA5385</t>
  </si>
  <si>
    <t>LHWCG64D1H1176547</t>
  </si>
  <si>
    <t>湘BA9135</t>
  </si>
  <si>
    <t>LHWCG64D2H1176511</t>
  </si>
  <si>
    <t xml:space="preserve">   承诺：我承诺本表中所填数据均真实可靠，并承担因数据问题带来的法律责任。</t>
  </si>
  <si>
    <r>
      <rPr>
        <b/>
        <sz val="11"/>
        <color rgb="FF000000"/>
        <rFont val="仿宋"/>
        <charset val="134"/>
      </rPr>
      <t xml:space="preserve">                  企业负责人签名：                    </t>
    </r>
    <r>
      <rPr>
        <b/>
        <sz val="11"/>
        <color rgb="FF000000"/>
        <rFont val="宋体"/>
        <charset val="134"/>
      </rPr>
      <t>日 期 ：</t>
    </r>
    <r>
      <rPr>
        <b/>
        <sz val="11"/>
        <color rgb="FF000000"/>
        <rFont val="仿宋"/>
        <charset val="134"/>
      </rPr>
      <t>2024.6.6</t>
    </r>
  </si>
  <si>
    <t>填报说明：1.本表由公交经营者填写，统计期为每年的1月1日到12月31日；
          2. “标台”根据车长按以下系数折算：车长(米)&gt;3-5  &gt;5-7   &gt;7-10   &gt;10-13   &gt;13-16   &gt;16-18   &gt;18   双层
                                            换算系数  0.5  0.7    1.0     1.3      1.7      2.0      2.5   1.9</t>
  </si>
  <si>
    <t xml:space="preserve">          3. “折算标台”实际运营天数≥180天，计1*车辆长度相对应标台数；实际运营天数&lt;180天，按实际运营 天数/360天*车辆长度相对   应标台数(四舍五入保留一位小数)。</t>
  </si>
</sst>
</file>

<file path=xl/styles.xml><?xml version="1.0" encoding="utf-8"?>
<styleSheet xmlns="http://schemas.openxmlformats.org/spreadsheetml/2006/main">
  <numFmts count="11">
    <numFmt numFmtId="176" formatCode="0.0;[Red]0.0"/>
    <numFmt numFmtId="177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\-mm\-dd"/>
    <numFmt numFmtId="179" formatCode="[$-409]yyyy\-mm\-dd;@"/>
    <numFmt numFmtId="180" formatCode="0.0000;[Red]0.0000"/>
    <numFmt numFmtId="181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82" formatCode="0.0_ "/>
  </numFmts>
  <fonts count="66">
    <font>
      <sz val="11"/>
      <color theme="1"/>
      <name val="宋体"/>
      <charset val="134"/>
      <scheme val="minor"/>
    </font>
    <font>
      <sz val="8"/>
      <color rgb="FF000000"/>
      <name val="黑体"/>
      <charset val="134"/>
    </font>
    <font>
      <sz val="9"/>
      <color rgb="FF000000"/>
      <name val="黑体"/>
      <charset val="134"/>
    </font>
    <font>
      <u/>
      <sz val="12"/>
      <color rgb="FF000000"/>
      <name val="Arial"/>
      <charset val="134"/>
    </font>
    <font>
      <u/>
      <sz val="12"/>
      <color rgb="FF000000"/>
      <name val="宋体"/>
      <charset val="134"/>
    </font>
    <font>
      <u/>
      <sz val="8"/>
      <color rgb="FF000000"/>
      <name val="宋体"/>
      <charset val="134"/>
    </font>
    <font>
      <sz val="8"/>
      <color rgb="FF000000"/>
      <name val="Arial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微软雅黑 Light"/>
      <charset val="134"/>
    </font>
    <font>
      <sz val="8"/>
      <name val="宋体"/>
      <charset val="134"/>
    </font>
    <font>
      <sz val="9"/>
      <name val="微软雅黑 Light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仿宋"/>
      <charset val="134"/>
    </font>
    <font>
      <b/>
      <sz val="8"/>
      <color rgb="FF000000"/>
      <name val="仿宋"/>
      <charset val="134"/>
    </font>
    <font>
      <b/>
      <sz val="8"/>
      <color rgb="FF000000"/>
      <name val="宋体"/>
      <charset val="134"/>
    </font>
    <font>
      <sz val="11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仿宋"/>
      <charset val="134"/>
    </font>
    <font>
      <b/>
      <sz val="8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Arial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Arial"/>
      <charset val="134"/>
    </font>
    <font>
      <sz val="9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4"/>
      <name val="宋体"/>
      <charset val="134"/>
    </font>
    <font>
      <sz val="14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5" fillId="15" borderId="0" applyNumberFormat="false" applyBorder="false" applyAlignment="false" applyProtection="false">
      <alignment vertical="center"/>
    </xf>
    <xf numFmtId="0" fontId="44" fillId="11" borderId="0" applyNumberFormat="false" applyBorder="false" applyAlignment="false" applyProtection="false">
      <alignment vertical="center"/>
    </xf>
    <xf numFmtId="0" fontId="54" fillId="20" borderId="24" applyNumberFormat="false" applyAlignment="false" applyProtection="false">
      <alignment vertical="center"/>
    </xf>
    <xf numFmtId="0" fontId="51" fillId="16" borderId="23" applyNumberFormat="false" applyAlignment="false" applyProtection="false">
      <alignment vertical="center"/>
    </xf>
    <xf numFmtId="0" fontId="55" fillId="22" borderId="0" applyNumberFormat="false" applyBorder="false" applyAlignment="false" applyProtection="false">
      <alignment vertical="center"/>
    </xf>
    <xf numFmtId="0" fontId="47" fillId="0" borderId="21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61" fillId="0" borderId="21" applyNumberFormat="false" applyFill="false" applyAlignment="false" applyProtection="false">
      <alignment vertical="center"/>
    </xf>
    <xf numFmtId="0" fontId="4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4" fillId="8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19" borderId="0" applyNumberFormat="false" applyBorder="false" applyAlignment="false" applyProtection="false">
      <alignment vertical="center"/>
    </xf>
    <xf numFmtId="0" fontId="52" fillId="0" borderId="25" applyNumberFormat="false" applyFill="false" applyAlignment="false" applyProtection="false">
      <alignment vertical="center"/>
    </xf>
    <xf numFmtId="0" fontId="49" fillId="0" borderId="22" applyNumberFormat="false" applyFill="false" applyAlignment="false" applyProtection="false">
      <alignment vertical="center"/>
    </xf>
    <xf numFmtId="0" fontId="44" fillId="14" borderId="0" applyNumberFormat="false" applyBorder="false" applyAlignment="false" applyProtection="false">
      <alignment vertical="center"/>
    </xf>
    <xf numFmtId="0" fontId="44" fillId="12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57" fillId="0" borderId="26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4" fillId="32" borderId="0" applyNumberFormat="false" applyBorder="false" applyAlignment="false" applyProtection="false">
      <alignment vertical="center"/>
    </xf>
    <xf numFmtId="0" fontId="0" fillId="28" borderId="27" applyNumberFormat="false" applyFont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44" fillId="9" borderId="0" applyNumberFormat="false" applyBorder="false" applyAlignment="false" applyProtection="false">
      <alignment vertical="center"/>
    </xf>
    <xf numFmtId="0" fontId="59" fillId="30" borderId="0" applyNumberFormat="false" applyBorder="false" applyAlignment="false" applyProtection="false">
      <alignment vertical="center"/>
    </xf>
    <xf numFmtId="0" fontId="60" fillId="20" borderId="28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8" borderId="0" applyNumberFormat="false" applyBorder="false" applyAlignment="false" applyProtection="false">
      <alignment vertical="center"/>
    </xf>
    <xf numFmtId="0" fontId="45" fillId="13" borderId="0" applyNumberFormat="false" applyBorder="false" applyAlignment="false" applyProtection="false">
      <alignment vertical="center"/>
    </xf>
    <xf numFmtId="0" fontId="45" fillId="27" borderId="0" applyNumberFormat="false" applyBorder="false" applyAlignment="false" applyProtection="false">
      <alignment vertical="center"/>
    </xf>
    <xf numFmtId="0" fontId="45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5" fillId="29" borderId="0" applyNumberFormat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62" fillId="33" borderId="28" applyNumberFormat="false" applyAlignment="false" applyProtection="false">
      <alignment vertical="center"/>
    </xf>
    <xf numFmtId="0" fontId="44" fillId="5" borderId="0" applyNumberFormat="false" applyBorder="false" applyAlignment="false" applyProtection="false">
      <alignment vertical="center"/>
    </xf>
    <xf numFmtId="0" fontId="45" fillId="4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vertical="center"/>
    </xf>
    <xf numFmtId="0" fontId="13" fillId="0" borderId="7" xfId="0" applyFont="true" applyFill="true" applyBorder="true" applyAlignment="true">
      <alignment horizontal="left" vertical="center"/>
    </xf>
    <xf numFmtId="0" fontId="10" fillId="0" borderId="7" xfId="0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9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0" fillId="0" borderId="10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49" fontId="14" fillId="0" borderId="7" xfId="0" applyNumberFormat="true" applyFont="true" applyFill="true" applyBorder="true" applyAlignment="true">
      <alignment horizontal="center" vertical="center"/>
    </xf>
    <xf numFmtId="178" fontId="15" fillId="0" borderId="7" xfId="0" applyNumberFormat="true" applyFont="true" applyFill="true" applyBorder="true" applyAlignment="true">
      <alignment horizontal="left" vertical="center"/>
    </xf>
    <xf numFmtId="0" fontId="16" fillId="0" borderId="7" xfId="0" applyFont="true" applyFill="true" applyBorder="true" applyAlignment="true">
      <alignment horizontal="center" vertical="center"/>
    </xf>
    <xf numFmtId="0" fontId="15" fillId="0" borderId="7" xfId="0" applyFont="true" applyFill="true" applyBorder="true" applyAlignment="true"/>
    <xf numFmtId="0" fontId="2" fillId="0" borderId="0" xfId="0" applyFont="true" applyFill="true" applyAlignment="true">
      <alignment horizontal="left" vertical="center" wrapText="true"/>
    </xf>
    <xf numFmtId="0" fontId="17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0" fontId="11" fillId="0" borderId="11" xfId="0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1" fillId="0" borderId="12" xfId="0" applyFont="true" applyFill="true" applyBorder="true" applyAlignment="true">
      <alignment horizontal="center" vertical="center" wrapText="true"/>
    </xf>
    <xf numFmtId="0" fontId="9" fillId="0" borderId="12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16" fillId="0" borderId="7" xfId="0" applyFont="true" applyFill="true" applyBorder="true" applyAlignment="true">
      <alignment horizontal="center" vertical="center" wrapText="true"/>
    </xf>
    <xf numFmtId="0" fontId="19" fillId="0" borderId="5" xfId="0" applyFont="true" applyFill="true" applyBorder="true" applyAlignment="true">
      <alignment horizontal="center" vertical="center" wrapText="true"/>
    </xf>
    <xf numFmtId="179" fontId="2" fillId="0" borderId="0" xfId="0" applyNumberFormat="true" applyFont="true" applyFill="true" applyAlignment="true">
      <alignment horizontal="right" vertical="center"/>
    </xf>
    <xf numFmtId="179" fontId="4" fillId="0" borderId="0" xfId="0" applyNumberFormat="true" applyFont="true" applyFill="true" applyAlignment="true">
      <alignment horizontal="right" vertical="center"/>
    </xf>
    <xf numFmtId="0" fontId="20" fillId="0" borderId="0" xfId="0" applyFont="true" applyFill="true" applyAlignment="true">
      <alignment horizontal="center" vertical="center"/>
    </xf>
    <xf numFmtId="179" fontId="8" fillId="0" borderId="0" xfId="0" applyNumberFormat="true" applyFont="true" applyFill="true" applyAlignment="true">
      <alignment horizontal="right" vertical="center"/>
    </xf>
    <xf numFmtId="179" fontId="9" fillId="0" borderId="0" xfId="0" applyNumberFormat="true" applyFont="true" applyFill="true" applyAlignment="true">
      <alignment horizontal="right" vertical="center"/>
    </xf>
    <xf numFmtId="0" fontId="11" fillId="0" borderId="0" xfId="0" applyFont="true" applyFill="true" applyAlignment="true">
      <alignment horizontal="center" vertical="center"/>
    </xf>
    <xf numFmtId="179" fontId="11" fillId="0" borderId="1" xfId="0" applyNumberFormat="true" applyFont="true" applyFill="true" applyBorder="true" applyAlignment="true">
      <alignment horizontal="right" vertical="center"/>
    </xf>
    <xf numFmtId="179" fontId="11" fillId="0" borderId="3" xfId="0" applyNumberFormat="true" applyFont="true" applyFill="true" applyBorder="true" applyAlignment="true">
      <alignment horizontal="right" vertical="center"/>
    </xf>
    <xf numFmtId="179" fontId="11" fillId="0" borderId="5" xfId="0" applyNumberFormat="true" applyFont="true" applyFill="true" applyBorder="true" applyAlignment="true">
      <alignment horizontal="right" vertical="center"/>
    </xf>
    <xf numFmtId="179" fontId="11" fillId="0" borderId="5" xfId="0" applyNumberFormat="true" applyFont="true" applyFill="true" applyBorder="true" applyAlignment="true">
      <alignment horizontal="right" vertical="center" wrapText="true"/>
    </xf>
    <xf numFmtId="179" fontId="13" fillId="0" borderId="7" xfId="0" applyNumberFormat="true" applyFont="true" applyFill="true" applyBorder="true" applyAlignment="true">
      <alignment horizontal="right" vertical="center"/>
    </xf>
    <xf numFmtId="182" fontId="1" fillId="0" borderId="0" xfId="0" applyNumberFormat="true" applyFont="true" applyFill="true" applyAlignment="true">
      <alignment horizontal="left" vertical="center"/>
    </xf>
    <xf numFmtId="177" fontId="7" fillId="0" borderId="0" xfId="0" applyNumberFormat="true" applyFont="true" applyFill="true" applyAlignment="true">
      <alignment horizontal="center" vertical="center"/>
    </xf>
    <xf numFmtId="182" fontId="5" fillId="0" borderId="0" xfId="0" applyNumberFormat="true" applyFont="true" applyFill="true" applyAlignment="true">
      <alignment horizontal="center" vertical="center"/>
    </xf>
    <xf numFmtId="182" fontId="7" fillId="0" borderId="0" xfId="0" applyNumberFormat="true" applyFont="true" applyFill="true" applyAlignment="true">
      <alignment horizontal="center" vertical="center"/>
    </xf>
    <xf numFmtId="182" fontId="10" fillId="0" borderId="0" xfId="0" applyNumberFormat="true" applyFont="true" applyFill="true" applyAlignment="true">
      <alignment horizontal="center" vertical="center"/>
    </xf>
    <xf numFmtId="182" fontId="10" fillId="0" borderId="7" xfId="0" applyNumberFormat="true" applyFont="true" applyFill="true" applyBorder="true" applyAlignment="true">
      <alignment horizontal="center" vertical="center" wrapText="true"/>
    </xf>
    <xf numFmtId="177" fontId="7" fillId="0" borderId="7" xfId="0" applyNumberFormat="true" applyFont="true" applyFill="true" applyBorder="true" applyAlignment="true">
      <alignment horizontal="center" vertical="center"/>
    </xf>
    <xf numFmtId="0" fontId="11" fillId="0" borderId="10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/>
    </xf>
    <xf numFmtId="0" fontId="13" fillId="0" borderId="1" xfId="0" applyFont="true" applyFill="true" applyBorder="true" applyAlignment="true">
      <alignment horizontal="left" vertical="center"/>
    </xf>
    <xf numFmtId="0" fontId="21" fillId="0" borderId="7" xfId="0" applyFont="true" applyFill="true" applyBorder="true" applyAlignment="true">
      <alignment horizontal="center" vertical="center"/>
    </xf>
    <xf numFmtId="0" fontId="19" fillId="0" borderId="0" xfId="0" applyFont="true" applyFill="true" applyAlignment="true">
      <alignment horizontal="left" vertical="center"/>
    </xf>
    <xf numFmtId="0" fontId="10" fillId="0" borderId="0" xfId="0" applyFont="true" applyFill="true" applyAlignment="true">
      <alignment horizontal="left" vertical="center"/>
    </xf>
    <xf numFmtId="0" fontId="22" fillId="0" borderId="0" xfId="0" applyFont="true" applyFill="true" applyAlignment="true">
      <alignment horizontal="left" vertical="center"/>
    </xf>
    <xf numFmtId="0" fontId="23" fillId="0" borderId="0" xfId="0" applyFont="true" applyFill="true" applyAlignment="true">
      <alignment horizontal="left" vertical="center"/>
    </xf>
    <xf numFmtId="0" fontId="22" fillId="0" borderId="0" xfId="0" applyFont="true" applyFill="true" applyAlignment="true">
      <alignment horizontal="left" vertical="center" wrapText="true"/>
    </xf>
    <xf numFmtId="0" fontId="23" fillId="0" borderId="0" xfId="0" applyFont="true" applyFill="true" applyAlignment="true">
      <alignment horizontal="left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178" fontId="15" fillId="0" borderId="1" xfId="0" applyNumberFormat="true" applyFont="true" applyFill="true" applyBorder="true" applyAlignment="true">
      <alignment horizontal="left" vertical="center"/>
    </xf>
    <xf numFmtId="0" fontId="16" fillId="0" borderId="1" xfId="0" applyFont="true" applyFill="true" applyBorder="true" applyAlignment="true">
      <alignment horizontal="center" vertical="center"/>
    </xf>
    <xf numFmtId="0" fontId="24" fillId="0" borderId="7" xfId="0" applyFont="true" applyFill="true" applyBorder="true" applyAlignment="true">
      <alignment horizontal="center" vertical="center"/>
    </xf>
    <xf numFmtId="0" fontId="25" fillId="0" borderId="7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19" fillId="0" borderId="0" xfId="0" applyFont="true" applyFill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26" fillId="0" borderId="7" xfId="0" applyFont="true" applyFill="true" applyBorder="true" applyAlignment="true">
      <alignment horizontal="center" vertical="center" wrapText="true"/>
    </xf>
    <xf numFmtId="179" fontId="11" fillId="0" borderId="3" xfId="0" applyNumberFormat="true" applyFont="true" applyFill="true" applyBorder="true" applyAlignment="true">
      <alignment horizontal="right" vertical="center" wrapText="true"/>
    </xf>
    <xf numFmtId="0" fontId="6" fillId="0" borderId="13" xfId="0" applyFont="true" applyFill="true" applyBorder="true" applyAlignment="true">
      <alignment horizontal="center" vertical="center" wrapText="true"/>
    </xf>
    <xf numFmtId="179" fontId="19" fillId="0" borderId="0" xfId="0" applyNumberFormat="true" applyFont="true" applyFill="true" applyAlignment="true">
      <alignment horizontal="right" vertical="center"/>
    </xf>
    <xf numFmtId="0" fontId="11" fillId="0" borderId="0" xfId="0" applyFont="true" applyFill="true" applyAlignment="true">
      <alignment horizontal="left" vertical="center"/>
    </xf>
    <xf numFmtId="179" fontId="22" fillId="0" borderId="0" xfId="0" applyNumberFormat="true" applyFont="true" applyFill="true" applyAlignment="true">
      <alignment horizontal="right" vertical="center"/>
    </xf>
    <xf numFmtId="0" fontId="27" fillId="0" borderId="0" xfId="0" applyFont="true" applyFill="true" applyAlignment="true">
      <alignment horizontal="left" vertical="center"/>
    </xf>
    <xf numFmtId="179" fontId="22" fillId="0" borderId="0" xfId="0" applyNumberFormat="true" applyFont="true" applyFill="true" applyAlignment="true">
      <alignment horizontal="right" vertical="center" wrapText="true"/>
    </xf>
    <xf numFmtId="0" fontId="27" fillId="0" borderId="0" xfId="0" applyFont="true" applyFill="true" applyAlignment="true">
      <alignment horizontal="left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177" fontId="28" fillId="0" borderId="7" xfId="0" applyNumberFormat="true" applyFont="true" applyFill="true" applyBorder="true" applyAlignment="true">
      <alignment horizontal="center" vertical="center"/>
    </xf>
    <xf numFmtId="182" fontId="10" fillId="0" borderId="0" xfId="0" applyNumberFormat="true" applyFont="true" applyFill="true" applyAlignment="true">
      <alignment horizontal="left" vertical="center"/>
    </xf>
    <xf numFmtId="182" fontId="23" fillId="0" borderId="0" xfId="0" applyNumberFormat="true" applyFont="true" applyFill="true" applyAlignment="true">
      <alignment horizontal="left" vertical="center"/>
    </xf>
    <xf numFmtId="177" fontId="28" fillId="0" borderId="0" xfId="0" applyNumberFormat="true" applyFont="true" applyFill="true" applyAlignment="true">
      <alignment horizontal="left" vertical="center"/>
    </xf>
    <xf numFmtId="182" fontId="23" fillId="0" borderId="0" xfId="0" applyNumberFormat="true" applyFont="true" applyFill="true" applyAlignment="true">
      <alignment horizontal="left" vertical="center" wrapText="true"/>
    </xf>
    <xf numFmtId="0" fontId="29" fillId="0" borderId="0" xfId="0" applyFont="true" applyFill="true" applyBorder="true" applyAlignment="true"/>
    <xf numFmtId="181" fontId="30" fillId="0" borderId="0" xfId="0" applyNumberFormat="true" applyFont="true" applyFill="true" applyBorder="true" applyAlignment="true"/>
    <xf numFmtId="0" fontId="30" fillId="0" borderId="0" xfId="0" applyFont="true" applyFill="true" applyBorder="true" applyAlignment="true"/>
    <xf numFmtId="176" fontId="30" fillId="0" borderId="0" xfId="0" applyNumberFormat="true" applyFont="true" applyFill="true" applyBorder="true" applyAlignment="true"/>
    <xf numFmtId="180" fontId="30" fillId="0" borderId="0" xfId="0" applyNumberFormat="true" applyFont="true" applyFill="true" applyBorder="true" applyAlignment="true"/>
    <xf numFmtId="181" fontId="31" fillId="0" borderId="0" xfId="0" applyNumberFormat="true" applyFont="true" applyFill="true" applyBorder="true" applyAlignment="true"/>
    <xf numFmtId="181" fontId="32" fillId="0" borderId="0" xfId="0" applyNumberFormat="true" applyFont="true" applyFill="true" applyBorder="true" applyAlignment="true">
      <alignment horizontal="center" vertical="center"/>
    </xf>
    <xf numFmtId="0" fontId="32" fillId="0" borderId="0" xfId="0" applyFont="true" applyFill="true" applyBorder="true" applyAlignment="true">
      <alignment horizontal="center" vertical="center"/>
    </xf>
    <xf numFmtId="181" fontId="33" fillId="0" borderId="0" xfId="0" applyNumberFormat="true" applyFont="true" applyFill="true" applyBorder="true" applyAlignment="true">
      <alignment vertical="center"/>
    </xf>
    <xf numFmtId="181" fontId="34" fillId="0" borderId="7" xfId="0" applyNumberFormat="true" applyFont="true" applyFill="true" applyBorder="true" applyAlignment="true">
      <alignment horizontal="center" vertical="center" wrapText="true"/>
    </xf>
    <xf numFmtId="182" fontId="34" fillId="0" borderId="7" xfId="0" applyNumberFormat="true" applyFont="true" applyFill="true" applyBorder="true" applyAlignment="true">
      <alignment horizontal="center" vertical="center" wrapText="true"/>
    </xf>
    <xf numFmtId="182" fontId="34" fillId="0" borderId="1" xfId="0" applyNumberFormat="true" applyFont="true" applyFill="true" applyBorder="true" applyAlignment="true">
      <alignment horizontal="center" vertical="center" wrapText="true"/>
    </xf>
    <xf numFmtId="182" fontId="34" fillId="0" borderId="5" xfId="0" applyNumberFormat="true" applyFont="true" applyFill="true" applyBorder="true" applyAlignment="true">
      <alignment horizontal="center" vertical="center" wrapText="true"/>
    </xf>
    <xf numFmtId="181" fontId="35" fillId="0" borderId="14" xfId="0" applyNumberFormat="true" applyFont="true" applyFill="true" applyBorder="true" applyAlignment="true">
      <alignment horizontal="center" vertical="center"/>
    </xf>
    <xf numFmtId="182" fontId="36" fillId="0" borderId="5" xfId="0" applyNumberFormat="true" applyFont="true" applyBorder="true" applyAlignment="true">
      <alignment horizontal="center" vertical="center"/>
    </xf>
    <xf numFmtId="181" fontId="35" fillId="0" borderId="15" xfId="0" applyNumberFormat="true" applyFont="true" applyFill="true" applyBorder="true" applyAlignment="true">
      <alignment horizontal="center" vertical="center"/>
    </xf>
    <xf numFmtId="182" fontId="36" fillId="0" borderId="7" xfId="0" applyNumberFormat="true" applyFont="true" applyBorder="true" applyAlignment="true">
      <alignment horizontal="center" vertical="center"/>
    </xf>
    <xf numFmtId="181" fontId="35" fillId="0" borderId="16" xfId="0" applyNumberFormat="true" applyFont="true" applyFill="true" applyBorder="true" applyAlignment="true">
      <alignment horizontal="center" vertical="center"/>
    </xf>
    <xf numFmtId="182" fontId="36" fillId="0" borderId="1" xfId="0" applyNumberFormat="true" applyFont="true" applyBorder="true" applyAlignment="true">
      <alignment horizontal="center" vertical="center"/>
    </xf>
    <xf numFmtId="181" fontId="35" fillId="0" borderId="7" xfId="0" applyNumberFormat="true" applyFont="true" applyFill="true" applyBorder="true" applyAlignment="true">
      <alignment horizontal="center" vertical="center"/>
    </xf>
    <xf numFmtId="182" fontId="35" fillId="0" borderId="7" xfId="0" applyNumberFormat="true" applyFont="true" applyFill="true" applyBorder="true" applyAlignment="true">
      <alignment horizontal="center" vertical="center"/>
    </xf>
    <xf numFmtId="181" fontId="37" fillId="0" borderId="0" xfId="0" applyNumberFormat="true" applyFont="true" applyFill="true" applyAlignment="true">
      <alignment horizontal="left" vertical="center"/>
    </xf>
    <xf numFmtId="181" fontId="38" fillId="0" borderId="0" xfId="0" applyNumberFormat="true" applyFont="true" applyFill="true" applyAlignment="true">
      <alignment horizontal="left" vertical="center"/>
    </xf>
    <xf numFmtId="181" fontId="39" fillId="0" borderId="0" xfId="0" applyNumberFormat="true" applyFont="true" applyFill="true" applyBorder="true" applyAlignment="true">
      <alignment horizontal="center" vertical="center"/>
    </xf>
    <xf numFmtId="0" fontId="40" fillId="0" borderId="0" xfId="0" applyFont="true" applyFill="true" applyAlignment="true">
      <alignment horizontal="center" vertical="center"/>
    </xf>
    <xf numFmtId="181" fontId="41" fillId="0" borderId="0" xfId="0" applyNumberFormat="true" applyFont="true" applyFill="true" applyAlignment="true">
      <alignment horizontal="left" vertical="center"/>
    </xf>
    <xf numFmtId="181" fontId="30" fillId="0" borderId="0" xfId="0" applyNumberFormat="true" applyFont="true" applyFill="true" applyAlignment="true">
      <alignment horizontal="left" vertical="center"/>
    </xf>
    <xf numFmtId="181" fontId="30" fillId="0" borderId="0" xfId="0" applyNumberFormat="true" applyFont="true" applyFill="true" applyAlignment="true">
      <alignment horizontal="left" vertical="center" wrapText="true"/>
    </xf>
    <xf numFmtId="0" fontId="33" fillId="0" borderId="0" xfId="0" applyFont="true" applyFill="true" applyBorder="true" applyAlignment="true">
      <alignment horizontal="center" vertical="center"/>
    </xf>
    <xf numFmtId="182" fontId="35" fillId="0" borderId="5" xfId="0" applyNumberFormat="true" applyFont="true" applyFill="true" applyBorder="true" applyAlignment="true">
      <alignment horizontal="center" vertical="center"/>
    </xf>
    <xf numFmtId="0" fontId="36" fillId="0" borderId="5" xfId="0" applyNumberFormat="true" applyFont="true" applyBorder="true" applyAlignment="true">
      <alignment horizontal="center" vertical="center"/>
    </xf>
    <xf numFmtId="181" fontId="35" fillId="0" borderId="17" xfId="0" applyNumberFormat="true" applyFont="true" applyFill="true" applyBorder="true" applyAlignment="true">
      <alignment horizontal="center" vertical="center"/>
    </xf>
    <xf numFmtId="181" fontId="35" fillId="0" borderId="18" xfId="0" applyNumberFormat="true" applyFont="true" applyFill="true" applyBorder="true" applyAlignment="true">
      <alignment horizontal="center" vertical="center"/>
    </xf>
    <xf numFmtId="182" fontId="35" fillId="0" borderId="1" xfId="0" applyNumberFormat="true" applyFont="true" applyFill="true" applyBorder="true" applyAlignment="true">
      <alignment horizontal="center" vertical="center"/>
    </xf>
    <xf numFmtId="181" fontId="35" fillId="0" borderId="19" xfId="0" applyNumberFormat="true" applyFont="true" applyFill="true" applyBorder="true" applyAlignment="true">
      <alignment horizontal="center" vertical="center"/>
    </xf>
    <xf numFmtId="0" fontId="39" fillId="0" borderId="0" xfId="0" applyFont="true" applyFill="true" applyAlignment="true">
      <alignment horizontal="center" vertical="center"/>
    </xf>
    <xf numFmtId="0" fontId="13" fillId="0" borderId="7" xfId="0" applyFont="true" applyFill="true" applyBorder="true" applyAlignment="true">
      <alignment horizontal="center" vertical="center"/>
    </xf>
    <xf numFmtId="0" fontId="42" fillId="0" borderId="7" xfId="0" applyFont="true" applyFill="true" applyBorder="true" applyAlignment="true">
      <alignment horizontal="center" vertical="center"/>
    </xf>
    <xf numFmtId="181" fontId="34" fillId="0" borderId="7" xfId="0" applyNumberFormat="true" applyFont="true" applyFill="true" applyBorder="true" applyAlignment="true">
      <alignment horizontal="center" vertical="center" textRotation="255" wrapText="true"/>
    </xf>
    <xf numFmtId="181" fontId="35" fillId="0" borderId="5" xfId="0" applyNumberFormat="true" applyFont="true" applyFill="true" applyBorder="true" applyAlignment="true">
      <alignment horizontal="center" vertical="center"/>
    </xf>
    <xf numFmtId="49" fontId="35" fillId="0" borderId="18" xfId="0" applyNumberFormat="true" applyFont="true" applyFill="true" applyBorder="true" applyAlignment="true">
      <alignment horizontal="center" vertical="center"/>
    </xf>
    <xf numFmtId="49" fontId="35" fillId="0" borderId="7" xfId="0" applyNumberFormat="true" applyFont="true" applyFill="true" applyBorder="true" applyAlignment="true">
      <alignment horizontal="center" vertical="center"/>
    </xf>
    <xf numFmtId="49" fontId="35" fillId="0" borderId="19" xfId="0" applyNumberFormat="true" applyFont="true" applyFill="true" applyBorder="true" applyAlignment="true">
      <alignment horizontal="center" vertical="center"/>
    </xf>
    <xf numFmtId="49" fontId="35" fillId="0" borderId="1" xfId="0" applyNumberFormat="true" applyFont="true" applyFill="true" applyBorder="true" applyAlignment="true">
      <alignment horizontal="center" vertical="center"/>
    </xf>
    <xf numFmtId="0" fontId="43" fillId="0" borderId="0" xfId="0" applyFont="true" applyFill="true" applyAlignment="true">
      <alignment horizontal="left" vertical="center"/>
    </xf>
    <xf numFmtId="182" fontId="34" fillId="0" borderId="7" xfId="0" applyNumberFormat="true" applyFont="true" applyFill="true" applyBorder="true" applyAlignment="true">
      <alignment horizontal="center" vertical="center" textRotation="255" wrapText="true"/>
    </xf>
    <xf numFmtId="176" fontId="32" fillId="0" borderId="0" xfId="0" applyNumberFormat="true" applyFont="true" applyFill="true" applyBorder="true" applyAlignment="true">
      <alignment horizontal="center" vertical="center"/>
    </xf>
    <xf numFmtId="181" fontId="34" fillId="0" borderId="1" xfId="0" applyNumberFormat="true" applyFont="true" applyFill="true" applyBorder="true" applyAlignment="true">
      <alignment horizontal="center" vertical="center" textRotation="255" wrapText="true"/>
    </xf>
    <xf numFmtId="176" fontId="34" fillId="0" borderId="7" xfId="0" applyNumberFormat="true" applyFont="true" applyFill="true" applyBorder="true" applyAlignment="true">
      <alignment horizontal="center" vertical="center" wrapText="true"/>
    </xf>
    <xf numFmtId="181" fontId="34" fillId="0" borderId="5" xfId="0" applyNumberFormat="true" applyFont="true" applyFill="true" applyBorder="true" applyAlignment="true">
      <alignment horizontal="center" vertical="center" textRotation="255" wrapText="true"/>
    </xf>
    <xf numFmtId="182" fontId="35" fillId="0" borderId="14" xfId="0" applyNumberFormat="true" applyFont="true" applyFill="true" applyBorder="true" applyAlignment="true">
      <alignment horizontal="center" vertical="center"/>
    </xf>
    <xf numFmtId="176" fontId="35" fillId="0" borderId="6" xfId="0" applyNumberFormat="true" applyFont="true" applyFill="true" applyBorder="true" applyAlignment="true">
      <alignment horizontal="center" vertical="center"/>
    </xf>
    <xf numFmtId="182" fontId="35" fillId="0" borderId="6" xfId="0" applyNumberFormat="true" applyFont="true" applyFill="true" applyBorder="true" applyAlignment="true">
      <alignment horizontal="center" vertical="center"/>
    </xf>
    <xf numFmtId="182" fontId="35" fillId="0" borderId="15" xfId="0" applyNumberFormat="true" applyFont="true" applyFill="true" applyBorder="true" applyAlignment="true">
      <alignment horizontal="center" vertical="center"/>
    </xf>
    <xf numFmtId="176" fontId="35" fillId="0" borderId="20" xfId="0" applyNumberFormat="true" applyFont="true" applyFill="true" applyBorder="true" applyAlignment="true">
      <alignment horizontal="center" vertical="center"/>
    </xf>
    <xf numFmtId="176" fontId="35" fillId="2" borderId="20" xfId="0" applyNumberFormat="true" applyFont="true" applyFill="true" applyBorder="true" applyAlignment="true">
      <alignment horizontal="center" vertical="center"/>
    </xf>
    <xf numFmtId="182" fontId="35" fillId="0" borderId="16" xfId="0" applyNumberFormat="true" applyFont="true" applyFill="true" applyBorder="true" applyAlignment="true">
      <alignment horizontal="center" vertical="center"/>
    </xf>
    <xf numFmtId="176" fontId="35" fillId="0" borderId="7" xfId="0" applyNumberFormat="true" applyFont="true" applyFill="true" applyBorder="true" applyAlignment="true">
      <alignment horizontal="center" vertical="center"/>
    </xf>
    <xf numFmtId="182" fontId="30" fillId="0" borderId="7" xfId="0" applyNumberFormat="true" applyFont="true" applyFill="true" applyBorder="true" applyAlignment="true"/>
    <xf numFmtId="181" fontId="35" fillId="0" borderId="0" xfId="0" applyNumberFormat="true" applyFont="true" applyFill="true" applyBorder="true" applyAlignment="true">
      <alignment horizontal="center" vertical="center"/>
    </xf>
    <xf numFmtId="176" fontId="38" fillId="0" borderId="0" xfId="0" applyNumberFormat="true" applyFont="true" applyFill="true" applyAlignment="true">
      <alignment horizontal="left" vertical="center"/>
    </xf>
    <xf numFmtId="0" fontId="39" fillId="0" borderId="0" xfId="0" applyFont="true" applyFill="true" applyBorder="true" applyAlignment="true">
      <alignment horizontal="center" vertical="center"/>
    </xf>
    <xf numFmtId="176" fontId="39" fillId="0" borderId="0" xfId="0" applyNumberFormat="true" applyFont="true" applyFill="true" applyBorder="true" applyAlignment="true">
      <alignment horizontal="center" vertical="center"/>
    </xf>
    <xf numFmtId="180" fontId="34" fillId="0" borderId="7" xfId="0" applyNumberFormat="true" applyFont="true" applyFill="true" applyBorder="true" applyAlignment="true">
      <alignment horizontal="center" vertical="center"/>
    </xf>
    <xf numFmtId="180" fontId="30" fillId="0" borderId="5" xfId="0" applyNumberFormat="true" applyFont="true" applyFill="true" applyBorder="true" applyAlignment="true">
      <alignment horizontal="center"/>
    </xf>
    <xf numFmtId="180" fontId="30" fillId="0" borderId="11" xfId="0" applyNumberFormat="true" applyFont="true" applyFill="true" applyBorder="true" applyAlignment="true">
      <alignment horizontal="center"/>
    </xf>
    <xf numFmtId="180" fontId="30" fillId="0" borderId="0" xfId="0" applyNumberFormat="true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63"/>
  <sheetViews>
    <sheetView topLeftCell="A43" workbookViewId="0">
      <selection activeCell="A2" sqref="A2:T2"/>
    </sheetView>
  </sheetViews>
  <sheetFormatPr defaultColWidth="8" defaultRowHeight="16.5"/>
  <cols>
    <col min="1" max="1" width="5.5" style="100" customWidth="true"/>
    <col min="2" max="2" width="11.75" style="101" customWidth="true"/>
    <col min="3" max="3" width="9.625" style="101" customWidth="true"/>
    <col min="4" max="4" width="11.75" style="101" customWidth="true"/>
    <col min="5" max="5" width="7.125" style="101" customWidth="true"/>
    <col min="6" max="6" width="17.875" style="101" customWidth="true"/>
    <col min="7" max="7" width="5.5" style="101" customWidth="true"/>
    <col min="8" max="8" width="4.875" style="101" customWidth="true"/>
    <col min="9" max="9" width="4.75" style="101" customWidth="true"/>
    <col min="10" max="10" width="7.125" style="101" customWidth="true"/>
    <col min="11" max="11" width="4.75" style="101" customWidth="true"/>
    <col min="12" max="12" width="7.625" style="101" customWidth="true"/>
    <col min="13" max="13" width="7.125" style="101" customWidth="true"/>
    <col min="14" max="14" width="9.875" style="101" customWidth="true"/>
    <col min="15" max="15" width="10.4416666666667" style="101" customWidth="true"/>
    <col min="16" max="17" width="6.75" style="101" customWidth="true"/>
    <col min="18" max="18" width="9.5" style="101" customWidth="true"/>
    <col min="19" max="19" width="6.5" style="102" customWidth="true"/>
    <col min="20" max="20" width="7.25" style="101" customWidth="true"/>
    <col min="21" max="21" width="13.125" style="103" customWidth="true"/>
    <col min="22" max="16384" width="8" style="101"/>
  </cols>
  <sheetData>
    <row r="1" ht="18.75" spans="1:1">
      <c r="A1" s="104" t="s">
        <v>0</v>
      </c>
    </row>
    <row r="2" ht="35" customHeight="true" spans="1:20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45"/>
      <c r="T2" s="106"/>
    </row>
    <row r="3" ht="18" customHeight="true" spans="1:20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45"/>
      <c r="T3" s="106"/>
    </row>
    <row r="4" ht="35" customHeight="true" spans="1:21">
      <c r="A4" s="107" t="s">
        <v>2</v>
      </c>
      <c r="F4" s="127" t="s">
        <v>3</v>
      </c>
      <c r="N4" s="143" t="s">
        <v>4</v>
      </c>
      <c r="O4" s="143"/>
      <c r="P4" s="143"/>
      <c r="Q4" s="143"/>
      <c r="R4" s="143"/>
      <c r="S4" s="143"/>
      <c r="T4" s="143"/>
      <c r="U4" s="143"/>
    </row>
    <row r="5" customFormat="true" ht="27" customHeight="true" spans="1:21">
      <c r="A5" s="108" t="s">
        <v>5</v>
      </c>
      <c r="B5" s="109" t="s">
        <v>6</v>
      </c>
      <c r="C5" s="110" t="s">
        <v>7</v>
      </c>
      <c r="D5" s="110" t="s">
        <v>8</v>
      </c>
      <c r="E5" s="109" t="s">
        <v>9</v>
      </c>
      <c r="F5" s="109" t="s">
        <v>10</v>
      </c>
      <c r="G5" s="110" t="s">
        <v>11</v>
      </c>
      <c r="H5" s="109" t="s">
        <v>12</v>
      </c>
      <c r="I5" s="108" t="s">
        <v>13</v>
      </c>
      <c r="J5" s="135" t="s">
        <v>14</v>
      </c>
      <c r="K5" s="136"/>
      <c r="L5" s="136"/>
      <c r="M5" s="136"/>
      <c r="N5" s="144" t="s">
        <v>15</v>
      </c>
      <c r="O5" s="109" t="s">
        <v>16</v>
      </c>
      <c r="P5" s="108" t="s">
        <v>17</v>
      </c>
      <c r="Q5" s="146" t="s">
        <v>18</v>
      </c>
      <c r="R5" s="109" t="s">
        <v>19</v>
      </c>
      <c r="S5" s="147" t="s">
        <v>20</v>
      </c>
      <c r="T5" s="109" t="s">
        <v>21</v>
      </c>
      <c r="U5" s="162" t="s">
        <v>22</v>
      </c>
    </row>
    <row r="6" s="99" customFormat="true" ht="84" customHeight="true" spans="1:21">
      <c r="A6" s="108"/>
      <c r="B6" s="109"/>
      <c r="C6" s="111"/>
      <c r="D6" s="111"/>
      <c r="E6" s="109"/>
      <c r="F6" s="109"/>
      <c r="G6" s="111"/>
      <c r="H6" s="109"/>
      <c r="I6" s="108"/>
      <c r="J6" s="137" t="s">
        <v>23</v>
      </c>
      <c r="K6" s="137" t="s">
        <v>24</v>
      </c>
      <c r="L6" s="137" t="s">
        <v>25</v>
      </c>
      <c r="M6" s="137" t="s">
        <v>26</v>
      </c>
      <c r="N6" s="144"/>
      <c r="O6" s="109"/>
      <c r="P6" s="108"/>
      <c r="Q6" s="148"/>
      <c r="R6" s="109"/>
      <c r="S6" s="147"/>
      <c r="T6" s="109"/>
      <c r="U6" s="162"/>
    </row>
    <row r="7" ht="21" customHeight="true" spans="1:21">
      <c r="A7" s="112">
        <v>1</v>
      </c>
      <c r="B7" s="113" t="s">
        <v>27</v>
      </c>
      <c r="C7" s="113" t="s">
        <v>28</v>
      </c>
      <c r="D7" s="113" t="s">
        <v>29</v>
      </c>
      <c r="E7" s="128" t="s">
        <v>30</v>
      </c>
      <c r="F7" s="113" t="s">
        <v>31</v>
      </c>
      <c r="G7" s="129">
        <v>3</v>
      </c>
      <c r="H7" s="130">
        <v>8</v>
      </c>
      <c r="I7" s="130">
        <v>1</v>
      </c>
      <c r="J7" s="138" t="s">
        <v>23</v>
      </c>
      <c r="K7" s="138"/>
      <c r="L7" s="138"/>
      <c r="M7" s="138"/>
      <c r="N7" s="113" t="s">
        <v>29</v>
      </c>
      <c r="O7" s="113" t="s">
        <v>29</v>
      </c>
      <c r="P7" s="112">
        <v>339</v>
      </c>
      <c r="Q7" s="112">
        <f>P7/30</f>
        <v>11.3</v>
      </c>
      <c r="R7" s="149">
        <v>68970.7</v>
      </c>
      <c r="S7" s="150">
        <v>0.9</v>
      </c>
      <c r="T7" s="151" t="s">
        <v>32</v>
      </c>
      <c r="U7" s="163">
        <f>S7/106.9*937000</f>
        <v>7888.68101028999</v>
      </c>
    </row>
    <row r="8" ht="21" customHeight="true" spans="1:21">
      <c r="A8" s="114">
        <v>2</v>
      </c>
      <c r="B8" s="115" t="s">
        <v>33</v>
      </c>
      <c r="C8" s="113" t="s">
        <v>28</v>
      </c>
      <c r="D8" s="113" t="s">
        <v>29</v>
      </c>
      <c r="E8" s="119" t="s">
        <v>30</v>
      </c>
      <c r="F8" s="115" t="s">
        <v>34</v>
      </c>
      <c r="G8" s="129">
        <v>3</v>
      </c>
      <c r="H8" s="131">
        <v>8</v>
      </c>
      <c r="I8" s="131">
        <v>1</v>
      </c>
      <c r="J8" s="138" t="s">
        <v>23</v>
      </c>
      <c r="K8" s="118"/>
      <c r="L8" s="118"/>
      <c r="M8" s="118"/>
      <c r="N8" s="115" t="s">
        <v>29</v>
      </c>
      <c r="O8" s="115" t="s">
        <v>29</v>
      </c>
      <c r="P8" s="114">
        <v>339</v>
      </c>
      <c r="Q8" s="112">
        <f t="shared" ref="Q8:Q39" si="0">P8/30</f>
        <v>11.3</v>
      </c>
      <c r="R8" s="152">
        <v>65225.9</v>
      </c>
      <c r="S8" s="153">
        <v>0.9</v>
      </c>
      <c r="T8" s="151" t="s">
        <v>32</v>
      </c>
      <c r="U8" s="163">
        <f t="shared" ref="U8:U39" si="1">S8/106.9*937000</f>
        <v>7888.68101028999</v>
      </c>
    </row>
    <row r="9" ht="21" customHeight="true" spans="1:21">
      <c r="A9" s="114">
        <v>3</v>
      </c>
      <c r="B9" s="115" t="s">
        <v>35</v>
      </c>
      <c r="C9" s="113" t="s">
        <v>28</v>
      </c>
      <c r="D9" s="113" t="s">
        <v>29</v>
      </c>
      <c r="E9" s="119" t="s">
        <v>30</v>
      </c>
      <c r="F9" s="115" t="s">
        <v>36</v>
      </c>
      <c r="G9" s="129">
        <v>3</v>
      </c>
      <c r="H9" s="131">
        <v>8</v>
      </c>
      <c r="I9" s="131">
        <v>1</v>
      </c>
      <c r="J9" s="138" t="s">
        <v>23</v>
      </c>
      <c r="K9" s="118"/>
      <c r="L9" s="118"/>
      <c r="M9" s="118"/>
      <c r="N9" s="115" t="s">
        <v>29</v>
      </c>
      <c r="O9" s="115" t="s">
        <v>29</v>
      </c>
      <c r="P9" s="114">
        <v>349</v>
      </c>
      <c r="Q9" s="112">
        <f t="shared" si="0"/>
        <v>11.6333333333333</v>
      </c>
      <c r="R9" s="152">
        <v>66210</v>
      </c>
      <c r="S9" s="153">
        <v>1</v>
      </c>
      <c r="T9" s="151" t="s">
        <v>32</v>
      </c>
      <c r="U9" s="163">
        <f t="shared" si="1"/>
        <v>8765.20112254443</v>
      </c>
    </row>
    <row r="10" ht="21" customHeight="true" spans="1:21">
      <c r="A10" s="114">
        <v>4</v>
      </c>
      <c r="B10" s="115" t="s">
        <v>37</v>
      </c>
      <c r="C10" s="113" t="s">
        <v>28</v>
      </c>
      <c r="D10" s="113" t="s">
        <v>29</v>
      </c>
      <c r="E10" s="119" t="s">
        <v>30</v>
      </c>
      <c r="F10" s="115" t="s">
        <v>38</v>
      </c>
      <c r="G10" s="129">
        <v>3</v>
      </c>
      <c r="H10" s="131">
        <v>8</v>
      </c>
      <c r="I10" s="131">
        <v>1</v>
      </c>
      <c r="J10" s="138" t="s">
        <v>23</v>
      </c>
      <c r="K10" s="118"/>
      <c r="L10" s="118"/>
      <c r="M10" s="118"/>
      <c r="N10" s="115" t="s">
        <v>29</v>
      </c>
      <c r="O10" s="115" t="s">
        <v>29</v>
      </c>
      <c r="P10" s="114">
        <v>330</v>
      </c>
      <c r="Q10" s="112">
        <f t="shared" si="0"/>
        <v>11</v>
      </c>
      <c r="R10" s="152">
        <v>60868.5</v>
      </c>
      <c r="S10" s="153">
        <v>0.9</v>
      </c>
      <c r="T10" s="151" t="s">
        <v>32</v>
      </c>
      <c r="U10" s="163">
        <f t="shared" si="1"/>
        <v>7888.68101028999</v>
      </c>
    </row>
    <row r="11" ht="21" customHeight="true" spans="1:21">
      <c r="A11" s="114">
        <v>5</v>
      </c>
      <c r="B11" s="115" t="s">
        <v>39</v>
      </c>
      <c r="C11" s="113" t="s">
        <v>28</v>
      </c>
      <c r="D11" s="113" t="s">
        <v>29</v>
      </c>
      <c r="E11" s="119" t="s">
        <v>30</v>
      </c>
      <c r="F11" s="115" t="s">
        <v>40</v>
      </c>
      <c r="G11" s="129">
        <v>3</v>
      </c>
      <c r="H11" s="131">
        <v>8</v>
      </c>
      <c r="I11" s="131">
        <v>1</v>
      </c>
      <c r="J11" s="138" t="s">
        <v>23</v>
      </c>
      <c r="K11" s="118"/>
      <c r="L11" s="118"/>
      <c r="M11" s="118"/>
      <c r="N11" s="115" t="s">
        <v>29</v>
      </c>
      <c r="O11" s="115" t="s">
        <v>29</v>
      </c>
      <c r="P11" s="114">
        <v>340</v>
      </c>
      <c r="Q11" s="112">
        <f t="shared" si="0"/>
        <v>11.3333333333333</v>
      </c>
      <c r="R11" s="152">
        <v>66418.8</v>
      </c>
      <c r="S11" s="153">
        <v>0.9</v>
      </c>
      <c r="T11" s="151" t="s">
        <v>32</v>
      </c>
      <c r="U11" s="163">
        <f t="shared" si="1"/>
        <v>7888.68101028999</v>
      </c>
    </row>
    <row r="12" ht="21" customHeight="true" spans="1:21">
      <c r="A12" s="114">
        <v>6</v>
      </c>
      <c r="B12" s="115" t="s">
        <v>41</v>
      </c>
      <c r="C12" s="113" t="s">
        <v>28</v>
      </c>
      <c r="D12" s="113" t="s">
        <v>29</v>
      </c>
      <c r="E12" s="119" t="s">
        <v>30</v>
      </c>
      <c r="F12" s="115" t="s">
        <v>42</v>
      </c>
      <c r="G12" s="129">
        <v>3</v>
      </c>
      <c r="H12" s="131">
        <v>8</v>
      </c>
      <c r="I12" s="131">
        <v>1</v>
      </c>
      <c r="J12" s="138" t="s">
        <v>23</v>
      </c>
      <c r="K12" s="118"/>
      <c r="L12" s="118"/>
      <c r="M12" s="118"/>
      <c r="N12" s="115" t="s">
        <v>29</v>
      </c>
      <c r="O12" s="115" t="s">
        <v>29</v>
      </c>
      <c r="P12" s="114">
        <v>347</v>
      </c>
      <c r="Q12" s="112">
        <f t="shared" si="0"/>
        <v>11.5666666666667</v>
      </c>
      <c r="R12" s="152">
        <v>70693.7</v>
      </c>
      <c r="S12" s="153">
        <v>1</v>
      </c>
      <c r="T12" s="151" t="s">
        <v>32</v>
      </c>
      <c r="U12" s="163">
        <f t="shared" si="1"/>
        <v>8765.20112254443</v>
      </c>
    </row>
    <row r="13" ht="21" customHeight="true" spans="1:21">
      <c r="A13" s="114">
        <v>7</v>
      </c>
      <c r="B13" s="115" t="s">
        <v>43</v>
      </c>
      <c r="C13" s="113" t="s">
        <v>28</v>
      </c>
      <c r="D13" s="113" t="s">
        <v>29</v>
      </c>
      <c r="E13" s="119" t="s">
        <v>30</v>
      </c>
      <c r="F13" s="115" t="s">
        <v>44</v>
      </c>
      <c r="G13" s="129">
        <v>3</v>
      </c>
      <c r="H13" s="131">
        <v>8</v>
      </c>
      <c r="I13" s="131">
        <v>1</v>
      </c>
      <c r="J13" s="138" t="s">
        <v>23</v>
      </c>
      <c r="K13" s="118"/>
      <c r="L13" s="118"/>
      <c r="M13" s="118"/>
      <c r="N13" s="115" t="s">
        <v>29</v>
      </c>
      <c r="O13" s="115" t="s">
        <v>29</v>
      </c>
      <c r="P13" s="114">
        <v>349</v>
      </c>
      <c r="Q13" s="112">
        <f t="shared" si="0"/>
        <v>11.6333333333333</v>
      </c>
      <c r="R13" s="152">
        <v>66697.7</v>
      </c>
      <c r="S13" s="153">
        <v>1</v>
      </c>
      <c r="T13" s="151" t="s">
        <v>32</v>
      </c>
      <c r="U13" s="163">
        <f t="shared" si="1"/>
        <v>8765.20112254443</v>
      </c>
    </row>
    <row r="14" ht="21" customHeight="true" spans="1:21">
      <c r="A14" s="114">
        <v>8</v>
      </c>
      <c r="B14" s="115" t="s">
        <v>45</v>
      </c>
      <c r="C14" s="113" t="s">
        <v>28</v>
      </c>
      <c r="D14" s="113" t="s">
        <v>29</v>
      </c>
      <c r="E14" s="119" t="s">
        <v>30</v>
      </c>
      <c r="F14" s="115" t="s">
        <v>46</v>
      </c>
      <c r="G14" s="129">
        <v>3</v>
      </c>
      <c r="H14" s="131">
        <v>8</v>
      </c>
      <c r="I14" s="131">
        <v>1</v>
      </c>
      <c r="J14" s="138" t="s">
        <v>23</v>
      </c>
      <c r="K14" s="118"/>
      <c r="L14" s="118"/>
      <c r="M14" s="118"/>
      <c r="N14" s="115" t="s">
        <v>29</v>
      </c>
      <c r="O14" s="115" t="s">
        <v>29</v>
      </c>
      <c r="P14" s="114">
        <v>345</v>
      </c>
      <c r="Q14" s="112">
        <f t="shared" si="0"/>
        <v>11.5</v>
      </c>
      <c r="R14" s="152">
        <v>66367.8</v>
      </c>
      <c r="S14" s="153">
        <v>1</v>
      </c>
      <c r="T14" s="151" t="s">
        <v>32</v>
      </c>
      <c r="U14" s="163">
        <f t="shared" si="1"/>
        <v>8765.20112254443</v>
      </c>
    </row>
    <row r="15" ht="21" customHeight="true" spans="1:21">
      <c r="A15" s="114">
        <v>9</v>
      </c>
      <c r="B15" s="115" t="s">
        <v>47</v>
      </c>
      <c r="C15" s="113" t="s">
        <v>28</v>
      </c>
      <c r="D15" s="113" t="s">
        <v>29</v>
      </c>
      <c r="E15" s="119" t="s">
        <v>30</v>
      </c>
      <c r="F15" s="115" t="s">
        <v>48</v>
      </c>
      <c r="G15" s="129">
        <v>3</v>
      </c>
      <c r="H15" s="131">
        <v>8</v>
      </c>
      <c r="I15" s="131">
        <v>1</v>
      </c>
      <c r="J15" s="138" t="s">
        <v>23</v>
      </c>
      <c r="K15" s="118"/>
      <c r="L15" s="118"/>
      <c r="M15" s="118"/>
      <c r="N15" s="115" t="s">
        <v>29</v>
      </c>
      <c r="O15" s="115" t="s">
        <v>29</v>
      </c>
      <c r="P15" s="114">
        <v>351</v>
      </c>
      <c r="Q15" s="112">
        <f t="shared" si="0"/>
        <v>11.7</v>
      </c>
      <c r="R15" s="152">
        <v>65763.9</v>
      </c>
      <c r="S15" s="153">
        <v>1</v>
      </c>
      <c r="T15" s="151" t="s">
        <v>32</v>
      </c>
      <c r="U15" s="163">
        <f t="shared" si="1"/>
        <v>8765.20112254443</v>
      </c>
    </row>
    <row r="16" ht="21" customHeight="true" spans="1:21">
      <c r="A16" s="114">
        <v>10</v>
      </c>
      <c r="B16" s="115" t="s">
        <v>49</v>
      </c>
      <c r="C16" s="113" t="s">
        <v>28</v>
      </c>
      <c r="D16" s="113" t="s">
        <v>29</v>
      </c>
      <c r="E16" s="119" t="s">
        <v>30</v>
      </c>
      <c r="F16" s="115" t="s">
        <v>50</v>
      </c>
      <c r="G16" s="129">
        <v>3</v>
      </c>
      <c r="H16" s="131">
        <v>8</v>
      </c>
      <c r="I16" s="131">
        <v>1</v>
      </c>
      <c r="J16" s="138" t="s">
        <v>23</v>
      </c>
      <c r="K16" s="118"/>
      <c r="L16" s="118"/>
      <c r="M16" s="118"/>
      <c r="N16" s="115" t="s">
        <v>29</v>
      </c>
      <c r="O16" s="115" t="s">
        <v>29</v>
      </c>
      <c r="P16" s="114">
        <v>336</v>
      </c>
      <c r="Q16" s="112">
        <f t="shared" si="0"/>
        <v>11.2</v>
      </c>
      <c r="R16" s="152">
        <v>58482.5</v>
      </c>
      <c r="S16" s="153">
        <v>0.9</v>
      </c>
      <c r="T16" s="151" t="s">
        <v>32</v>
      </c>
      <c r="U16" s="163">
        <f t="shared" si="1"/>
        <v>7888.68101028999</v>
      </c>
    </row>
    <row r="17" ht="21" customHeight="true" spans="1:21">
      <c r="A17" s="114">
        <v>11</v>
      </c>
      <c r="B17" s="115" t="s">
        <v>51</v>
      </c>
      <c r="C17" s="113" t="s">
        <v>28</v>
      </c>
      <c r="D17" s="113" t="s">
        <v>29</v>
      </c>
      <c r="E17" s="119" t="s">
        <v>30</v>
      </c>
      <c r="F17" s="115" t="s">
        <v>52</v>
      </c>
      <c r="G17" s="129">
        <v>3</v>
      </c>
      <c r="H17" s="131">
        <v>8</v>
      </c>
      <c r="I17" s="131">
        <v>1</v>
      </c>
      <c r="J17" s="138" t="s">
        <v>23</v>
      </c>
      <c r="K17" s="118"/>
      <c r="L17" s="118"/>
      <c r="M17" s="118"/>
      <c r="N17" s="115" t="s">
        <v>29</v>
      </c>
      <c r="O17" s="115" t="s">
        <v>29</v>
      </c>
      <c r="P17" s="114">
        <v>351</v>
      </c>
      <c r="Q17" s="112">
        <f t="shared" si="0"/>
        <v>11.7</v>
      </c>
      <c r="R17" s="152">
        <v>67295</v>
      </c>
      <c r="S17" s="153">
        <v>1</v>
      </c>
      <c r="T17" s="151" t="s">
        <v>32</v>
      </c>
      <c r="U17" s="163">
        <f t="shared" si="1"/>
        <v>8765.20112254443</v>
      </c>
    </row>
    <row r="18" ht="21" customHeight="true" spans="1:21">
      <c r="A18" s="114">
        <v>12</v>
      </c>
      <c r="B18" s="115" t="s">
        <v>53</v>
      </c>
      <c r="C18" s="113" t="s">
        <v>28</v>
      </c>
      <c r="D18" s="113" t="s">
        <v>29</v>
      </c>
      <c r="E18" s="119" t="s">
        <v>30</v>
      </c>
      <c r="F18" s="115" t="s">
        <v>54</v>
      </c>
      <c r="G18" s="129">
        <v>3</v>
      </c>
      <c r="H18" s="131">
        <v>8</v>
      </c>
      <c r="I18" s="131">
        <v>1</v>
      </c>
      <c r="J18" s="138" t="s">
        <v>23</v>
      </c>
      <c r="K18" s="118"/>
      <c r="L18" s="118"/>
      <c r="M18" s="118"/>
      <c r="N18" s="115" t="s">
        <v>29</v>
      </c>
      <c r="O18" s="115" t="s">
        <v>29</v>
      </c>
      <c r="P18" s="114">
        <v>347</v>
      </c>
      <c r="Q18" s="112">
        <f t="shared" si="0"/>
        <v>11.5666666666667</v>
      </c>
      <c r="R18" s="152">
        <v>70309.2</v>
      </c>
      <c r="S18" s="153">
        <v>1</v>
      </c>
      <c r="T18" s="151" t="s">
        <v>32</v>
      </c>
      <c r="U18" s="163">
        <f t="shared" si="1"/>
        <v>8765.20112254443</v>
      </c>
    </row>
    <row r="19" ht="21" customHeight="true" spans="1:21">
      <c r="A19" s="114">
        <v>13</v>
      </c>
      <c r="B19" s="115" t="s">
        <v>55</v>
      </c>
      <c r="C19" s="113" t="s">
        <v>28</v>
      </c>
      <c r="D19" s="113" t="s">
        <v>29</v>
      </c>
      <c r="E19" s="119" t="s">
        <v>30</v>
      </c>
      <c r="F19" s="115" t="s">
        <v>56</v>
      </c>
      <c r="G19" s="129">
        <v>3</v>
      </c>
      <c r="H19" s="131">
        <v>8</v>
      </c>
      <c r="I19" s="131">
        <v>1</v>
      </c>
      <c r="J19" s="138" t="s">
        <v>23</v>
      </c>
      <c r="K19" s="118"/>
      <c r="L19" s="118"/>
      <c r="M19" s="118"/>
      <c r="N19" s="115" t="s">
        <v>29</v>
      </c>
      <c r="O19" s="115" t="s">
        <v>29</v>
      </c>
      <c r="P19" s="114">
        <v>293</v>
      </c>
      <c r="Q19" s="112">
        <f t="shared" si="0"/>
        <v>9.76666666666667</v>
      </c>
      <c r="R19" s="152">
        <v>53697.6</v>
      </c>
      <c r="S19" s="153">
        <v>0.8</v>
      </c>
      <c r="T19" s="151" t="s">
        <v>32</v>
      </c>
      <c r="U19" s="163">
        <f t="shared" si="1"/>
        <v>7012.16089803555</v>
      </c>
    </row>
    <row r="20" ht="21" customHeight="true" spans="1:21">
      <c r="A20" s="114">
        <v>14</v>
      </c>
      <c r="B20" s="115" t="s">
        <v>57</v>
      </c>
      <c r="C20" s="113" t="s">
        <v>28</v>
      </c>
      <c r="D20" s="113" t="s">
        <v>29</v>
      </c>
      <c r="E20" s="119" t="s">
        <v>30</v>
      </c>
      <c r="F20" s="115" t="s">
        <v>58</v>
      </c>
      <c r="G20" s="129">
        <v>3</v>
      </c>
      <c r="H20" s="131">
        <v>8</v>
      </c>
      <c r="I20" s="131">
        <v>1</v>
      </c>
      <c r="J20" s="138" t="s">
        <v>23</v>
      </c>
      <c r="K20" s="118"/>
      <c r="L20" s="118"/>
      <c r="M20" s="118"/>
      <c r="N20" s="115" t="s">
        <v>29</v>
      </c>
      <c r="O20" s="115" t="s">
        <v>29</v>
      </c>
      <c r="P20" s="114">
        <v>348</v>
      </c>
      <c r="Q20" s="112">
        <f t="shared" si="0"/>
        <v>11.6</v>
      </c>
      <c r="R20" s="152">
        <v>64450.5</v>
      </c>
      <c r="S20" s="153">
        <v>1</v>
      </c>
      <c r="T20" s="151" t="s">
        <v>32</v>
      </c>
      <c r="U20" s="163">
        <f t="shared" si="1"/>
        <v>8765.20112254443</v>
      </c>
    </row>
    <row r="21" ht="21" customHeight="true" spans="1:21">
      <c r="A21" s="114">
        <v>15</v>
      </c>
      <c r="B21" s="115" t="s">
        <v>59</v>
      </c>
      <c r="C21" s="113" t="s">
        <v>28</v>
      </c>
      <c r="D21" s="113" t="s">
        <v>29</v>
      </c>
      <c r="E21" s="119" t="s">
        <v>30</v>
      </c>
      <c r="F21" s="115" t="s">
        <v>60</v>
      </c>
      <c r="G21" s="129">
        <v>3</v>
      </c>
      <c r="H21" s="131">
        <v>8</v>
      </c>
      <c r="I21" s="131">
        <v>1</v>
      </c>
      <c r="J21" s="138" t="s">
        <v>23</v>
      </c>
      <c r="K21" s="118"/>
      <c r="L21" s="118"/>
      <c r="M21" s="118"/>
      <c r="N21" s="115" t="s">
        <v>29</v>
      </c>
      <c r="O21" s="115" t="s">
        <v>29</v>
      </c>
      <c r="P21" s="114">
        <v>344</v>
      </c>
      <c r="Q21" s="112">
        <f t="shared" si="0"/>
        <v>11.4666666666667</v>
      </c>
      <c r="R21" s="152">
        <v>65300.5</v>
      </c>
      <c r="S21" s="153">
        <v>1</v>
      </c>
      <c r="T21" s="151" t="s">
        <v>32</v>
      </c>
      <c r="U21" s="163">
        <f t="shared" si="1"/>
        <v>8765.20112254443</v>
      </c>
    </row>
    <row r="22" ht="21" customHeight="true" spans="1:21">
      <c r="A22" s="114">
        <v>16</v>
      </c>
      <c r="B22" s="115" t="s">
        <v>61</v>
      </c>
      <c r="C22" s="113" t="s">
        <v>28</v>
      </c>
      <c r="D22" s="113" t="s">
        <v>29</v>
      </c>
      <c r="E22" s="119" t="s">
        <v>30</v>
      </c>
      <c r="F22" s="115" t="s">
        <v>62</v>
      </c>
      <c r="G22" s="129">
        <v>3</v>
      </c>
      <c r="H22" s="131">
        <v>8</v>
      </c>
      <c r="I22" s="131">
        <v>1</v>
      </c>
      <c r="J22" s="138" t="s">
        <v>23</v>
      </c>
      <c r="K22" s="118"/>
      <c r="L22" s="118"/>
      <c r="M22" s="118"/>
      <c r="N22" s="115" t="s">
        <v>29</v>
      </c>
      <c r="O22" s="115" t="s">
        <v>29</v>
      </c>
      <c r="P22" s="114">
        <v>349</v>
      </c>
      <c r="Q22" s="112">
        <f t="shared" si="0"/>
        <v>11.6333333333333</v>
      </c>
      <c r="R22" s="152">
        <v>66463.4</v>
      </c>
      <c r="S22" s="153">
        <v>1</v>
      </c>
      <c r="T22" s="151" t="s">
        <v>32</v>
      </c>
      <c r="U22" s="163">
        <f t="shared" si="1"/>
        <v>8765.20112254443</v>
      </c>
    </row>
    <row r="23" ht="21" customHeight="true" spans="1:21">
      <c r="A23" s="114">
        <v>17</v>
      </c>
      <c r="B23" s="115" t="s">
        <v>63</v>
      </c>
      <c r="C23" s="113" t="s">
        <v>28</v>
      </c>
      <c r="D23" s="113" t="s">
        <v>29</v>
      </c>
      <c r="E23" s="119" t="s">
        <v>30</v>
      </c>
      <c r="F23" s="115" t="s">
        <v>64</v>
      </c>
      <c r="G23" s="129">
        <v>3</v>
      </c>
      <c r="H23" s="131">
        <v>8</v>
      </c>
      <c r="I23" s="131">
        <v>1</v>
      </c>
      <c r="J23" s="138" t="s">
        <v>23</v>
      </c>
      <c r="K23" s="118"/>
      <c r="L23" s="118"/>
      <c r="M23" s="118"/>
      <c r="N23" s="115" t="s">
        <v>29</v>
      </c>
      <c r="O23" s="115" t="s">
        <v>29</v>
      </c>
      <c r="P23" s="114">
        <v>313</v>
      </c>
      <c r="Q23" s="112">
        <f t="shared" si="0"/>
        <v>10.4333333333333</v>
      </c>
      <c r="R23" s="152">
        <v>62558.2</v>
      </c>
      <c r="S23" s="153">
        <v>0.8</v>
      </c>
      <c r="T23" s="151" t="s">
        <v>32</v>
      </c>
      <c r="U23" s="163">
        <f t="shared" si="1"/>
        <v>7012.16089803555</v>
      </c>
    </row>
    <row r="24" ht="21" customHeight="true" spans="1:21">
      <c r="A24" s="114">
        <v>18</v>
      </c>
      <c r="B24" s="115" t="s">
        <v>65</v>
      </c>
      <c r="C24" s="113" t="s">
        <v>28</v>
      </c>
      <c r="D24" s="113" t="s">
        <v>29</v>
      </c>
      <c r="E24" s="119" t="s">
        <v>30</v>
      </c>
      <c r="F24" s="115" t="s">
        <v>66</v>
      </c>
      <c r="G24" s="129">
        <v>3</v>
      </c>
      <c r="H24" s="131">
        <v>8</v>
      </c>
      <c r="I24" s="131">
        <v>1</v>
      </c>
      <c r="J24" s="138" t="s">
        <v>23</v>
      </c>
      <c r="K24" s="118"/>
      <c r="L24" s="118"/>
      <c r="M24" s="118"/>
      <c r="N24" s="115" t="s">
        <v>29</v>
      </c>
      <c r="O24" s="115" t="s">
        <v>29</v>
      </c>
      <c r="P24" s="114">
        <v>350</v>
      </c>
      <c r="Q24" s="112">
        <f t="shared" si="0"/>
        <v>11.6666666666667</v>
      </c>
      <c r="R24" s="152">
        <v>65056</v>
      </c>
      <c r="S24" s="153">
        <v>1</v>
      </c>
      <c r="T24" s="151" t="s">
        <v>32</v>
      </c>
      <c r="U24" s="163">
        <f t="shared" si="1"/>
        <v>8765.20112254443</v>
      </c>
    </row>
    <row r="25" ht="21" customHeight="true" spans="1:21">
      <c r="A25" s="114">
        <v>19</v>
      </c>
      <c r="B25" s="115" t="s">
        <v>67</v>
      </c>
      <c r="C25" s="113" t="s">
        <v>28</v>
      </c>
      <c r="D25" s="113" t="s">
        <v>29</v>
      </c>
      <c r="E25" s="119" t="s">
        <v>30</v>
      </c>
      <c r="F25" s="115" t="s">
        <v>68</v>
      </c>
      <c r="G25" s="129">
        <v>3</v>
      </c>
      <c r="H25" s="131">
        <v>8</v>
      </c>
      <c r="I25" s="131">
        <v>1</v>
      </c>
      <c r="J25" s="138" t="s">
        <v>23</v>
      </c>
      <c r="K25" s="118"/>
      <c r="L25" s="118"/>
      <c r="M25" s="118"/>
      <c r="N25" s="115" t="s">
        <v>29</v>
      </c>
      <c r="O25" s="115" t="s">
        <v>29</v>
      </c>
      <c r="P25" s="114">
        <v>344</v>
      </c>
      <c r="Q25" s="112">
        <f t="shared" si="0"/>
        <v>11.4666666666667</v>
      </c>
      <c r="R25" s="152">
        <v>68050.5</v>
      </c>
      <c r="S25" s="153">
        <v>0.9</v>
      </c>
      <c r="T25" s="151" t="s">
        <v>32</v>
      </c>
      <c r="U25" s="163">
        <f t="shared" si="1"/>
        <v>7888.68101028999</v>
      </c>
    </row>
    <row r="26" ht="21" customHeight="true" spans="1:21">
      <c r="A26" s="114">
        <v>20</v>
      </c>
      <c r="B26" s="115" t="s">
        <v>69</v>
      </c>
      <c r="C26" s="113" t="s">
        <v>28</v>
      </c>
      <c r="D26" s="113" t="s">
        <v>29</v>
      </c>
      <c r="E26" s="119" t="s">
        <v>30</v>
      </c>
      <c r="F26" s="115" t="s">
        <v>70</v>
      </c>
      <c r="G26" s="129">
        <v>3</v>
      </c>
      <c r="H26" s="131">
        <v>8</v>
      </c>
      <c r="I26" s="131">
        <v>1</v>
      </c>
      <c r="J26" s="138" t="s">
        <v>23</v>
      </c>
      <c r="K26" s="118"/>
      <c r="L26" s="118"/>
      <c r="M26" s="118"/>
      <c r="N26" s="115" t="s">
        <v>29</v>
      </c>
      <c r="O26" s="115" t="s">
        <v>29</v>
      </c>
      <c r="P26" s="114">
        <v>345</v>
      </c>
      <c r="Q26" s="112">
        <f t="shared" si="0"/>
        <v>11.5</v>
      </c>
      <c r="R26" s="152">
        <v>70446</v>
      </c>
      <c r="S26" s="153">
        <v>1</v>
      </c>
      <c r="T26" s="151" t="s">
        <v>32</v>
      </c>
      <c r="U26" s="163">
        <f t="shared" si="1"/>
        <v>8765.20112254443</v>
      </c>
    </row>
    <row r="27" ht="21" customHeight="true" spans="1:21">
      <c r="A27" s="114">
        <v>21</v>
      </c>
      <c r="B27" s="115" t="s">
        <v>71</v>
      </c>
      <c r="C27" s="113" t="s">
        <v>28</v>
      </c>
      <c r="D27" s="113" t="s">
        <v>29</v>
      </c>
      <c r="E27" s="119" t="s">
        <v>30</v>
      </c>
      <c r="F27" s="115" t="s">
        <v>72</v>
      </c>
      <c r="G27" s="129">
        <v>3</v>
      </c>
      <c r="H27" s="131">
        <v>8</v>
      </c>
      <c r="I27" s="131">
        <v>1</v>
      </c>
      <c r="J27" s="138" t="s">
        <v>23</v>
      </c>
      <c r="K27" s="118"/>
      <c r="L27" s="118"/>
      <c r="M27" s="118"/>
      <c r="N27" s="115" t="s">
        <v>29</v>
      </c>
      <c r="O27" s="115" t="s">
        <v>29</v>
      </c>
      <c r="P27" s="114">
        <v>326</v>
      </c>
      <c r="Q27" s="112">
        <f t="shared" si="0"/>
        <v>10.8666666666667</v>
      </c>
      <c r="R27" s="152">
        <v>60278.4</v>
      </c>
      <c r="S27" s="153">
        <v>0.9</v>
      </c>
      <c r="T27" s="151" t="s">
        <v>32</v>
      </c>
      <c r="U27" s="163">
        <f t="shared" si="1"/>
        <v>7888.68101028999</v>
      </c>
    </row>
    <row r="28" ht="21" customHeight="true" spans="1:21">
      <c r="A28" s="114">
        <v>22</v>
      </c>
      <c r="B28" s="115" t="s">
        <v>73</v>
      </c>
      <c r="C28" s="113" t="s">
        <v>28</v>
      </c>
      <c r="D28" s="113" t="s">
        <v>29</v>
      </c>
      <c r="E28" s="119" t="s">
        <v>30</v>
      </c>
      <c r="F28" s="115" t="s">
        <v>74</v>
      </c>
      <c r="G28" s="129">
        <v>3</v>
      </c>
      <c r="H28" s="131">
        <v>8</v>
      </c>
      <c r="I28" s="131">
        <v>1</v>
      </c>
      <c r="J28" s="138" t="s">
        <v>23</v>
      </c>
      <c r="K28" s="118"/>
      <c r="L28" s="118"/>
      <c r="M28" s="118"/>
      <c r="N28" s="115" t="s">
        <v>29</v>
      </c>
      <c r="O28" s="115" t="s">
        <v>29</v>
      </c>
      <c r="P28" s="114">
        <v>350</v>
      </c>
      <c r="Q28" s="112">
        <f t="shared" si="0"/>
        <v>11.6666666666667</v>
      </c>
      <c r="R28" s="152">
        <v>71393.7</v>
      </c>
      <c r="S28" s="153">
        <v>1</v>
      </c>
      <c r="T28" s="151" t="s">
        <v>32</v>
      </c>
      <c r="U28" s="163">
        <f t="shared" si="1"/>
        <v>8765.20112254443</v>
      </c>
    </row>
    <row r="29" ht="21" customHeight="true" spans="1:21">
      <c r="A29" s="114">
        <v>23</v>
      </c>
      <c r="B29" s="115" t="s">
        <v>75</v>
      </c>
      <c r="C29" s="113" t="s">
        <v>28</v>
      </c>
      <c r="D29" s="113" t="s">
        <v>29</v>
      </c>
      <c r="E29" s="119" t="s">
        <v>30</v>
      </c>
      <c r="F29" s="115" t="s">
        <v>76</v>
      </c>
      <c r="G29" s="129">
        <v>3</v>
      </c>
      <c r="H29" s="131">
        <v>8</v>
      </c>
      <c r="I29" s="131">
        <v>1</v>
      </c>
      <c r="J29" s="138" t="s">
        <v>23</v>
      </c>
      <c r="K29" s="118"/>
      <c r="L29" s="118"/>
      <c r="M29" s="118"/>
      <c r="N29" s="115" t="s">
        <v>29</v>
      </c>
      <c r="O29" s="115" t="s">
        <v>29</v>
      </c>
      <c r="P29" s="114">
        <v>347</v>
      </c>
      <c r="Q29" s="112">
        <f t="shared" si="0"/>
        <v>11.5666666666667</v>
      </c>
      <c r="R29" s="152">
        <v>63460.8</v>
      </c>
      <c r="S29" s="153">
        <v>1</v>
      </c>
      <c r="T29" s="151" t="s">
        <v>32</v>
      </c>
      <c r="U29" s="163">
        <f t="shared" si="1"/>
        <v>8765.20112254443</v>
      </c>
    </row>
    <row r="30" ht="21" customHeight="true" spans="1:21">
      <c r="A30" s="114">
        <v>24</v>
      </c>
      <c r="B30" s="115" t="s">
        <v>77</v>
      </c>
      <c r="C30" s="113" t="s">
        <v>28</v>
      </c>
      <c r="D30" s="113" t="s">
        <v>29</v>
      </c>
      <c r="E30" s="119" t="s">
        <v>30</v>
      </c>
      <c r="F30" s="115" t="s">
        <v>78</v>
      </c>
      <c r="G30" s="129">
        <v>3</v>
      </c>
      <c r="H30" s="131">
        <v>8</v>
      </c>
      <c r="I30" s="131">
        <v>1</v>
      </c>
      <c r="J30" s="138" t="s">
        <v>23</v>
      </c>
      <c r="K30" s="118"/>
      <c r="L30" s="118"/>
      <c r="M30" s="118"/>
      <c r="N30" s="115" t="s">
        <v>29</v>
      </c>
      <c r="O30" s="115" t="s">
        <v>29</v>
      </c>
      <c r="P30" s="114">
        <v>339</v>
      </c>
      <c r="Q30" s="112">
        <f t="shared" si="0"/>
        <v>11.3</v>
      </c>
      <c r="R30" s="152">
        <v>63917.5</v>
      </c>
      <c r="S30" s="153">
        <v>0.9</v>
      </c>
      <c r="T30" s="151" t="s">
        <v>32</v>
      </c>
      <c r="U30" s="163">
        <f t="shared" si="1"/>
        <v>7888.68101028999</v>
      </c>
    </row>
    <row r="31" ht="21" customHeight="true" spans="1:21">
      <c r="A31" s="114">
        <v>25</v>
      </c>
      <c r="B31" s="115" t="s">
        <v>79</v>
      </c>
      <c r="C31" s="113" t="s">
        <v>28</v>
      </c>
      <c r="D31" s="113" t="s">
        <v>29</v>
      </c>
      <c r="E31" s="119" t="s">
        <v>30</v>
      </c>
      <c r="F31" s="115" t="s">
        <v>80</v>
      </c>
      <c r="G31" s="129">
        <v>3</v>
      </c>
      <c r="H31" s="131">
        <v>8</v>
      </c>
      <c r="I31" s="131">
        <v>1</v>
      </c>
      <c r="J31" s="138" t="s">
        <v>23</v>
      </c>
      <c r="K31" s="118"/>
      <c r="L31" s="118"/>
      <c r="M31" s="118"/>
      <c r="N31" s="115" t="s">
        <v>29</v>
      </c>
      <c r="O31" s="115" t="s">
        <v>29</v>
      </c>
      <c r="P31" s="114">
        <v>338</v>
      </c>
      <c r="Q31" s="112">
        <f t="shared" si="0"/>
        <v>11.2666666666667</v>
      </c>
      <c r="R31" s="152">
        <v>68030.8</v>
      </c>
      <c r="S31" s="153">
        <v>0.9</v>
      </c>
      <c r="T31" s="151" t="s">
        <v>32</v>
      </c>
      <c r="U31" s="163">
        <f t="shared" si="1"/>
        <v>7888.68101028999</v>
      </c>
    </row>
    <row r="32" ht="21" customHeight="true" spans="1:21">
      <c r="A32" s="114">
        <v>26</v>
      </c>
      <c r="B32" s="115" t="s">
        <v>81</v>
      </c>
      <c r="C32" s="113" t="s">
        <v>28</v>
      </c>
      <c r="D32" s="113" t="s">
        <v>29</v>
      </c>
      <c r="E32" s="119" t="s">
        <v>30</v>
      </c>
      <c r="F32" s="115" t="s">
        <v>82</v>
      </c>
      <c r="G32" s="129">
        <v>3</v>
      </c>
      <c r="H32" s="131">
        <v>8</v>
      </c>
      <c r="I32" s="131">
        <v>1</v>
      </c>
      <c r="J32" s="138" t="s">
        <v>23</v>
      </c>
      <c r="K32" s="118"/>
      <c r="L32" s="118"/>
      <c r="M32" s="118"/>
      <c r="N32" s="115" t="s">
        <v>29</v>
      </c>
      <c r="O32" s="115" t="s">
        <v>29</v>
      </c>
      <c r="P32" s="114">
        <v>348</v>
      </c>
      <c r="Q32" s="112">
        <f t="shared" si="0"/>
        <v>11.6</v>
      </c>
      <c r="R32" s="152">
        <v>59172.8</v>
      </c>
      <c r="S32" s="153">
        <v>1</v>
      </c>
      <c r="T32" s="151" t="s">
        <v>32</v>
      </c>
      <c r="U32" s="163">
        <f t="shared" si="1"/>
        <v>8765.20112254443</v>
      </c>
    </row>
    <row r="33" ht="21" customHeight="true" spans="1:21">
      <c r="A33" s="114">
        <v>27</v>
      </c>
      <c r="B33" s="115" t="s">
        <v>83</v>
      </c>
      <c r="C33" s="113" t="s">
        <v>28</v>
      </c>
      <c r="D33" s="113" t="s">
        <v>29</v>
      </c>
      <c r="E33" s="119" t="s">
        <v>30</v>
      </c>
      <c r="F33" s="115" t="s">
        <v>84</v>
      </c>
      <c r="G33" s="129">
        <v>3</v>
      </c>
      <c r="H33" s="131">
        <v>8</v>
      </c>
      <c r="I33" s="131">
        <v>1</v>
      </c>
      <c r="J33" s="138" t="s">
        <v>23</v>
      </c>
      <c r="K33" s="118"/>
      <c r="L33" s="118"/>
      <c r="M33" s="118"/>
      <c r="N33" s="115" t="s">
        <v>29</v>
      </c>
      <c r="O33" s="115" t="s">
        <v>29</v>
      </c>
      <c r="P33" s="114">
        <v>352</v>
      </c>
      <c r="Q33" s="112">
        <f t="shared" si="0"/>
        <v>11.7333333333333</v>
      </c>
      <c r="R33" s="152">
        <v>67554.6</v>
      </c>
      <c r="S33" s="153">
        <v>1</v>
      </c>
      <c r="T33" s="151" t="s">
        <v>32</v>
      </c>
      <c r="U33" s="163">
        <f t="shared" si="1"/>
        <v>8765.20112254443</v>
      </c>
    </row>
    <row r="34" ht="21" customHeight="true" spans="1:21">
      <c r="A34" s="114">
        <v>28</v>
      </c>
      <c r="B34" s="115" t="s">
        <v>85</v>
      </c>
      <c r="C34" s="113" t="s">
        <v>28</v>
      </c>
      <c r="D34" s="113" t="s">
        <v>29</v>
      </c>
      <c r="E34" s="119" t="s">
        <v>30</v>
      </c>
      <c r="F34" s="115" t="s">
        <v>86</v>
      </c>
      <c r="G34" s="129">
        <v>3</v>
      </c>
      <c r="H34" s="131">
        <v>8</v>
      </c>
      <c r="I34" s="131">
        <v>1</v>
      </c>
      <c r="J34" s="138" t="s">
        <v>23</v>
      </c>
      <c r="K34" s="118"/>
      <c r="L34" s="118"/>
      <c r="M34" s="118"/>
      <c r="N34" s="115" t="s">
        <v>29</v>
      </c>
      <c r="O34" s="115" t="s">
        <v>29</v>
      </c>
      <c r="P34" s="114">
        <v>345</v>
      </c>
      <c r="Q34" s="112">
        <f t="shared" si="0"/>
        <v>11.5</v>
      </c>
      <c r="R34" s="152">
        <v>63936.3</v>
      </c>
      <c r="S34" s="153">
        <v>1</v>
      </c>
      <c r="T34" s="151" t="s">
        <v>32</v>
      </c>
      <c r="U34" s="163">
        <f t="shared" si="1"/>
        <v>8765.20112254443</v>
      </c>
    </row>
    <row r="35" ht="21" customHeight="true" spans="1:21">
      <c r="A35" s="114">
        <v>29</v>
      </c>
      <c r="B35" s="115" t="s">
        <v>87</v>
      </c>
      <c r="C35" s="113" t="s">
        <v>28</v>
      </c>
      <c r="D35" s="113" t="s">
        <v>29</v>
      </c>
      <c r="E35" s="119" t="s">
        <v>30</v>
      </c>
      <c r="F35" s="115" t="s">
        <v>88</v>
      </c>
      <c r="G35" s="129">
        <v>3</v>
      </c>
      <c r="H35" s="131">
        <v>8</v>
      </c>
      <c r="I35" s="131">
        <v>1</v>
      </c>
      <c r="J35" s="138" t="s">
        <v>23</v>
      </c>
      <c r="K35" s="118"/>
      <c r="L35" s="118"/>
      <c r="M35" s="118"/>
      <c r="N35" s="115" t="s">
        <v>29</v>
      </c>
      <c r="O35" s="115" t="s">
        <v>29</v>
      </c>
      <c r="P35" s="114">
        <v>346</v>
      </c>
      <c r="Q35" s="112">
        <f t="shared" si="0"/>
        <v>11.5333333333333</v>
      </c>
      <c r="R35" s="152">
        <v>65180.9</v>
      </c>
      <c r="S35" s="153">
        <v>1</v>
      </c>
      <c r="T35" s="151" t="s">
        <v>32</v>
      </c>
      <c r="U35" s="163">
        <f t="shared" si="1"/>
        <v>8765.20112254443</v>
      </c>
    </row>
    <row r="36" ht="21" customHeight="true" spans="1:21">
      <c r="A36" s="114">
        <v>30</v>
      </c>
      <c r="B36" s="115" t="s">
        <v>89</v>
      </c>
      <c r="C36" s="113" t="s">
        <v>28</v>
      </c>
      <c r="D36" s="113" t="s">
        <v>29</v>
      </c>
      <c r="E36" s="119" t="s">
        <v>30</v>
      </c>
      <c r="F36" s="115" t="s">
        <v>90</v>
      </c>
      <c r="G36" s="129">
        <v>3</v>
      </c>
      <c r="H36" s="131">
        <v>8</v>
      </c>
      <c r="I36" s="131">
        <v>0.7</v>
      </c>
      <c r="J36" s="138" t="s">
        <v>23</v>
      </c>
      <c r="K36" s="118"/>
      <c r="L36" s="118"/>
      <c r="M36" s="118"/>
      <c r="N36" s="115" t="s">
        <v>29</v>
      </c>
      <c r="O36" s="115" t="s">
        <v>29</v>
      </c>
      <c r="P36" s="114">
        <v>337</v>
      </c>
      <c r="Q36" s="112">
        <f t="shared" si="0"/>
        <v>11.2333333333333</v>
      </c>
      <c r="R36" s="152">
        <v>64748.2</v>
      </c>
      <c r="S36" s="153">
        <v>0.9</v>
      </c>
      <c r="T36" s="151" t="s">
        <v>32</v>
      </c>
      <c r="U36" s="163">
        <f t="shared" si="1"/>
        <v>7888.68101028999</v>
      </c>
    </row>
    <row r="37" ht="21" customHeight="true" spans="1:21">
      <c r="A37" s="114">
        <v>31</v>
      </c>
      <c r="B37" s="115" t="s">
        <v>91</v>
      </c>
      <c r="C37" s="113" t="s">
        <v>28</v>
      </c>
      <c r="D37" s="113" t="s">
        <v>29</v>
      </c>
      <c r="E37" s="119" t="s">
        <v>30</v>
      </c>
      <c r="F37" s="115" t="s">
        <v>92</v>
      </c>
      <c r="G37" s="129">
        <v>3</v>
      </c>
      <c r="H37" s="131">
        <v>6</v>
      </c>
      <c r="I37" s="139">
        <v>0.7</v>
      </c>
      <c r="J37" s="138" t="s">
        <v>23</v>
      </c>
      <c r="K37" s="140"/>
      <c r="L37" s="140"/>
      <c r="M37" s="140"/>
      <c r="N37" s="115" t="s">
        <v>29</v>
      </c>
      <c r="O37" s="115" t="s">
        <v>29</v>
      </c>
      <c r="P37" s="114">
        <v>320</v>
      </c>
      <c r="Q37" s="112">
        <f t="shared" si="0"/>
        <v>10.6666666666667</v>
      </c>
      <c r="R37" s="152">
        <v>64457.5</v>
      </c>
      <c r="S37" s="154">
        <v>0.6</v>
      </c>
      <c r="T37" s="151" t="s">
        <v>32</v>
      </c>
      <c r="U37" s="163">
        <f t="shared" si="1"/>
        <v>5259.12067352666</v>
      </c>
    </row>
    <row r="38" ht="21" customHeight="true" spans="1:21">
      <c r="A38" s="114">
        <v>32</v>
      </c>
      <c r="B38" s="115" t="s">
        <v>93</v>
      </c>
      <c r="C38" s="113" t="s">
        <v>28</v>
      </c>
      <c r="D38" s="113" t="s">
        <v>29</v>
      </c>
      <c r="E38" s="119" t="s">
        <v>30</v>
      </c>
      <c r="F38" s="115" t="s">
        <v>94</v>
      </c>
      <c r="G38" s="129">
        <v>3</v>
      </c>
      <c r="H38" s="131">
        <v>6</v>
      </c>
      <c r="I38" s="139">
        <v>0.7</v>
      </c>
      <c r="J38" s="138" t="s">
        <v>23</v>
      </c>
      <c r="K38" s="140"/>
      <c r="L38" s="140"/>
      <c r="M38" s="140"/>
      <c r="N38" s="115" t="s">
        <v>29</v>
      </c>
      <c r="O38" s="115" t="s">
        <v>29</v>
      </c>
      <c r="P38" s="114">
        <v>312</v>
      </c>
      <c r="Q38" s="112">
        <f t="shared" si="0"/>
        <v>10.4</v>
      </c>
      <c r="R38" s="152">
        <v>54212.6</v>
      </c>
      <c r="S38" s="154">
        <v>0.6</v>
      </c>
      <c r="T38" s="151" t="s">
        <v>32</v>
      </c>
      <c r="U38" s="163">
        <f t="shared" si="1"/>
        <v>5259.12067352666</v>
      </c>
    </row>
    <row r="39" ht="21" customHeight="true" spans="1:21">
      <c r="A39" s="114">
        <v>33</v>
      </c>
      <c r="B39" s="115" t="s">
        <v>95</v>
      </c>
      <c r="C39" s="113" t="s">
        <v>28</v>
      </c>
      <c r="D39" s="113" t="s">
        <v>29</v>
      </c>
      <c r="E39" s="119" t="s">
        <v>30</v>
      </c>
      <c r="F39" s="115" t="s">
        <v>96</v>
      </c>
      <c r="G39" s="129">
        <v>3</v>
      </c>
      <c r="H39" s="131">
        <v>6</v>
      </c>
      <c r="I39" s="139">
        <v>0.7</v>
      </c>
      <c r="J39" s="138" t="s">
        <v>23</v>
      </c>
      <c r="K39" s="140"/>
      <c r="L39" s="140"/>
      <c r="M39" s="140"/>
      <c r="N39" s="115" t="s">
        <v>29</v>
      </c>
      <c r="O39" s="115" t="s">
        <v>29</v>
      </c>
      <c r="P39" s="114">
        <v>342</v>
      </c>
      <c r="Q39" s="112">
        <f t="shared" si="0"/>
        <v>11.4</v>
      </c>
      <c r="R39" s="152">
        <v>59407.4</v>
      </c>
      <c r="S39" s="154">
        <v>0.6</v>
      </c>
      <c r="T39" s="151" t="s">
        <v>32</v>
      </c>
      <c r="U39" s="163">
        <f t="shared" si="1"/>
        <v>5259.12067352666</v>
      </c>
    </row>
    <row r="40" ht="21" customHeight="true" spans="1:21">
      <c r="A40" s="114">
        <v>34</v>
      </c>
      <c r="B40" s="115" t="s">
        <v>97</v>
      </c>
      <c r="C40" s="113" t="s">
        <v>28</v>
      </c>
      <c r="D40" s="113" t="s">
        <v>29</v>
      </c>
      <c r="E40" s="119" t="s">
        <v>30</v>
      </c>
      <c r="F40" s="115" t="s">
        <v>98</v>
      </c>
      <c r="G40" s="129">
        <v>3</v>
      </c>
      <c r="H40" s="131">
        <v>6</v>
      </c>
      <c r="I40" s="139">
        <v>0.7</v>
      </c>
      <c r="J40" s="138" t="s">
        <v>23</v>
      </c>
      <c r="K40" s="140"/>
      <c r="L40" s="140"/>
      <c r="M40" s="140"/>
      <c r="N40" s="115" t="s">
        <v>29</v>
      </c>
      <c r="O40" s="115" t="s">
        <v>29</v>
      </c>
      <c r="P40" s="114">
        <v>335</v>
      </c>
      <c r="Q40" s="112">
        <f t="shared" ref="Q40:Q59" si="2">P40/30</f>
        <v>11.1666666666667</v>
      </c>
      <c r="R40" s="152">
        <v>58088.3</v>
      </c>
      <c r="S40" s="154">
        <v>0.6</v>
      </c>
      <c r="T40" s="151" t="s">
        <v>32</v>
      </c>
      <c r="U40" s="163">
        <f t="shared" ref="U40:U57" si="3">S40/106.9*937000</f>
        <v>5259.12067352666</v>
      </c>
    </row>
    <row r="41" ht="21" customHeight="true" spans="1:21">
      <c r="A41" s="114">
        <v>35</v>
      </c>
      <c r="B41" s="115" t="s">
        <v>99</v>
      </c>
      <c r="C41" s="113" t="s">
        <v>28</v>
      </c>
      <c r="D41" s="113" t="s">
        <v>29</v>
      </c>
      <c r="E41" s="119" t="s">
        <v>30</v>
      </c>
      <c r="F41" s="115" t="s">
        <v>100</v>
      </c>
      <c r="G41" s="129">
        <v>3</v>
      </c>
      <c r="H41" s="131">
        <v>6</v>
      </c>
      <c r="I41" s="139">
        <v>0.7</v>
      </c>
      <c r="J41" s="138" t="s">
        <v>23</v>
      </c>
      <c r="K41" s="140"/>
      <c r="L41" s="140"/>
      <c r="M41" s="140"/>
      <c r="N41" s="115" t="s">
        <v>29</v>
      </c>
      <c r="O41" s="115" t="s">
        <v>29</v>
      </c>
      <c r="P41" s="114">
        <v>301</v>
      </c>
      <c r="Q41" s="112">
        <f t="shared" si="2"/>
        <v>10.0333333333333</v>
      </c>
      <c r="R41" s="152">
        <v>60449.2</v>
      </c>
      <c r="S41" s="154">
        <v>0.6</v>
      </c>
      <c r="T41" s="151" t="s">
        <v>32</v>
      </c>
      <c r="U41" s="163">
        <f t="shared" si="3"/>
        <v>5259.12067352666</v>
      </c>
    </row>
    <row r="42" ht="21" customHeight="true" spans="1:21">
      <c r="A42" s="114">
        <v>36</v>
      </c>
      <c r="B42" s="115" t="s">
        <v>101</v>
      </c>
      <c r="C42" s="113" t="s">
        <v>28</v>
      </c>
      <c r="D42" s="113" t="s">
        <v>29</v>
      </c>
      <c r="E42" s="119" t="s">
        <v>30</v>
      </c>
      <c r="F42" s="115" t="s">
        <v>102</v>
      </c>
      <c r="G42" s="129">
        <v>3</v>
      </c>
      <c r="H42" s="131">
        <v>6</v>
      </c>
      <c r="I42" s="139">
        <v>0.7</v>
      </c>
      <c r="J42" s="138" t="s">
        <v>23</v>
      </c>
      <c r="K42" s="140"/>
      <c r="L42" s="140"/>
      <c r="M42" s="140"/>
      <c r="N42" s="115" t="s">
        <v>29</v>
      </c>
      <c r="O42" s="115" t="s">
        <v>29</v>
      </c>
      <c r="P42" s="114">
        <v>292</v>
      </c>
      <c r="Q42" s="112">
        <f t="shared" si="2"/>
        <v>9.73333333333333</v>
      </c>
      <c r="R42" s="152">
        <v>50582.5</v>
      </c>
      <c r="S42" s="154">
        <v>0.6</v>
      </c>
      <c r="T42" s="151" t="s">
        <v>32</v>
      </c>
      <c r="U42" s="163">
        <f t="shared" si="3"/>
        <v>5259.12067352666</v>
      </c>
    </row>
    <row r="43" ht="21" customHeight="true" spans="1:21">
      <c r="A43" s="114">
        <v>37</v>
      </c>
      <c r="B43" s="115" t="s">
        <v>103</v>
      </c>
      <c r="C43" s="113" t="s">
        <v>28</v>
      </c>
      <c r="D43" s="113" t="s">
        <v>29</v>
      </c>
      <c r="E43" s="119" t="s">
        <v>30</v>
      </c>
      <c r="F43" s="115" t="s">
        <v>104</v>
      </c>
      <c r="G43" s="129">
        <v>3</v>
      </c>
      <c r="H43" s="131">
        <v>6</v>
      </c>
      <c r="I43" s="139">
        <v>0.7</v>
      </c>
      <c r="J43" s="138" t="s">
        <v>23</v>
      </c>
      <c r="K43" s="140"/>
      <c r="L43" s="140"/>
      <c r="M43" s="140"/>
      <c r="N43" s="115" t="s">
        <v>29</v>
      </c>
      <c r="O43" s="115" t="s">
        <v>29</v>
      </c>
      <c r="P43" s="114">
        <v>317</v>
      </c>
      <c r="Q43" s="112">
        <f t="shared" si="2"/>
        <v>10.5666666666667</v>
      </c>
      <c r="R43" s="152">
        <v>65663.7</v>
      </c>
      <c r="S43" s="154">
        <v>0.6</v>
      </c>
      <c r="T43" s="151" t="s">
        <v>32</v>
      </c>
      <c r="U43" s="163">
        <f t="shared" si="3"/>
        <v>5259.12067352666</v>
      </c>
    </row>
    <row r="44" ht="21" customHeight="true" spans="1:21">
      <c r="A44" s="114">
        <v>38</v>
      </c>
      <c r="B44" s="115" t="s">
        <v>105</v>
      </c>
      <c r="C44" s="113" t="s">
        <v>28</v>
      </c>
      <c r="D44" s="113" t="s">
        <v>29</v>
      </c>
      <c r="E44" s="119" t="s">
        <v>30</v>
      </c>
      <c r="F44" s="115" t="s">
        <v>106</v>
      </c>
      <c r="G44" s="129">
        <v>3</v>
      </c>
      <c r="H44" s="131">
        <v>6</v>
      </c>
      <c r="I44" s="139">
        <v>0.7</v>
      </c>
      <c r="J44" s="138" t="s">
        <v>23</v>
      </c>
      <c r="K44" s="140"/>
      <c r="L44" s="140"/>
      <c r="M44" s="140"/>
      <c r="N44" s="115" t="s">
        <v>29</v>
      </c>
      <c r="O44" s="115" t="s">
        <v>29</v>
      </c>
      <c r="P44" s="114">
        <v>341</v>
      </c>
      <c r="Q44" s="112">
        <f t="shared" si="2"/>
        <v>11.3666666666667</v>
      </c>
      <c r="R44" s="152">
        <v>59196.5</v>
      </c>
      <c r="S44" s="154">
        <v>0.6</v>
      </c>
      <c r="T44" s="151" t="s">
        <v>32</v>
      </c>
      <c r="U44" s="163">
        <f t="shared" si="3"/>
        <v>5259.12067352666</v>
      </c>
    </row>
    <row r="45" ht="21" customHeight="true" spans="1:21">
      <c r="A45" s="114">
        <v>39</v>
      </c>
      <c r="B45" s="115" t="s">
        <v>107</v>
      </c>
      <c r="C45" s="113" t="s">
        <v>28</v>
      </c>
      <c r="D45" s="113" t="s">
        <v>29</v>
      </c>
      <c r="E45" s="119" t="s">
        <v>30</v>
      </c>
      <c r="F45" s="115" t="s">
        <v>108</v>
      </c>
      <c r="G45" s="129">
        <v>3</v>
      </c>
      <c r="H45" s="131">
        <v>6</v>
      </c>
      <c r="I45" s="139">
        <v>0.7</v>
      </c>
      <c r="J45" s="138" t="s">
        <v>23</v>
      </c>
      <c r="K45" s="140"/>
      <c r="L45" s="140"/>
      <c r="M45" s="140"/>
      <c r="N45" s="115" t="s">
        <v>29</v>
      </c>
      <c r="O45" s="115" t="s">
        <v>29</v>
      </c>
      <c r="P45" s="114">
        <v>353</v>
      </c>
      <c r="Q45" s="112">
        <f t="shared" si="2"/>
        <v>11.7666666666667</v>
      </c>
      <c r="R45" s="152">
        <v>90135.1</v>
      </c>
      <c r="S45" s="154">
        <v>0.7</v>
      </c>
      <c r="T45" s="151" t="s">
        <v>32</v>
      </c>
      <c r="U45" s="163">
        <f t="shared" si="3"/>
        <v>6135.6407857811</v>
      </c>
    </row>
    <row r="46" ht="21" customHeight="true" spans="1:21">
      <c r="A46" s="114">
        <v>40</v>
      </c>
      <c r="B46" s="115" t="s">
        <v>109</v>
      </c>
      <c r="C46" s="113" t="s">
        <v>28</v>
      </c>
      <c r="D46" s="113" t="s">
        <v>29</v>
      </c>
      <c r="E46" s="119" t="s">
        <v>30</v>
      </c>
      <c r="F46" s="115" t="s">
        <v>110</v>
      </c>
      <c r="G46" s="129">
        <v>3</v>
      </c>
      <c r="H46" s="131">
        <v>6</v>
      </c>
      <c r="I46" s="139">
        <v>0.7</v>
      </c>
      <c r="J46" s="138" t="s">
        <v>23</v>
      </c>
      <c r="K46" s="140"/>
      <c r="L46" s="140"/>
      <c r="M46" s="140"/>
      <c r="N46" s="115" t="s">
        <v>29</v>
      </c>
      <c r="O46" s="115" t="s">
        <v>29</v>
      </c>
      <c r="P46" s="114">
        <v>289</v>
      </c>
      <c r="Q46" s="112">
        <f t="shared" si="2"/>
        <v>9.63333333333333</v>
      </c>
      <c r="R46" s="152">
        <v>54665.4</v>
      </c>
      <c r="S46" s="154">
        <v>0.6</v>
      </c>
      <c r="T46" s="151" t="s">
        <v>32</v>
      </c>
      <c r="U46" s="163">
        <f t="shared" si="3"/>
        <v>5259.12067352666</v>
      </c>
    </row>
    <row r="47" ht="21" customHeight="true" spans="1:21">
      <c r="A47" s="114">
        <v>41</v>
      </c>
      <c r="B47" s="115" t="s">
        <v>111</v>
      </c>
      <c r="C47" s="113" t="s">
        <v>28</v>
      </c>
      <c r="D47" s="113" t="s">
        <v>29</v>
      </c>
      <c r="E47" s="119" t="s">
        <v>30</v>
      </c>
      <c r="F47" s="115" t="s">
        <v>112</v>
      </c>
      <c r="G47" s="129">
        <v>3</v>
      </c>
      <c r="H47" s="131">
        <v>6</v>
      </c>
      <c r="I47" s="139">
        <v>0.7</v>
      </c>
      <c r="J47" s="138" t="s">
        <v>23</v>
      </c>
      <c r="K47" s="140"/>
      <c r="L47" s="140"/>
      <c r="M47" s="140"/>
      <c r="N47" s="115" t="s">
        <v>29</v>
      </c>
      <c r="O47" s="115" t="s">
        <v>29</v>
      </c>
      <c r="P47" s="114">
        <v>318</v>
      </c>
      <c r="Q47" s="112">
        <f t="shared" si="2"/>
        <v>10.6</v>
      </c>
      <c r="R47" s="152">
        <v>64981.3</v>
      </c>
      <c r="S47" s="154">
        <v>0.6</v>
      </c>
      <c r="T47" s="151" t="s">
        <v>32</v>
      </c>
      <c r="U47" s="163">
        <f t="shared" si="3"/>
        <v>5259.12067352666</v>
      </c>
    </row>
    <row r="48" ht="21" customHeight="true" spans="1:21">
      <c r="A48" s="114">
        <v>42</v>
      </c>
      <c r="B48" s="115" t="s">
        <v>113</v>
      </c>
      <c r="C48" s="113" t="s">
        <v>28</v>
      </c>
      <c r="D48" s="113" t="s">
        <v>29</v>
      </c>
      <c r="E48" s="119" t="s">
        <v>30</v>
      </c>
      <c r="F48" s="115" t="s">
        <v>114</v>
      </c>
      <c r="G48" s="129">
        <v>3</v>
      </c>
      <c r="H48" s="131">
        <v>6</v>
      </c>
      <c r="I48" s="139">
        <v>0.7</v>
      </c>
      <c r="J48" s="138" t="s">
        <v>23</v>
      </c>
      <c r="K48" s="140"/>
      <c r="L48" s="140"/>
      <c r="M48" s="140"/>
      <c r="N48" s="115" t="s">
        <v>29</v>
      </c>
      <c r="O48" s="115" t="s">
        <v>29</v>
      </c>
      <c r="P48" s="114">
        <v>354</v>
      </c>
      <c r="Q48" s="112">
        <f t="shared" si="2"/>
        <v>11.8</v>
      </c>
      <c r="R48" s="152">
        <v>68987</v>
      </c>
      <c r="S48" s="154">
        <v>0.7</v>
      </c>
      <c r="T48" s="151" t="s">
        <v>32</v>
      </c>
      <c r="U48" s="163">
        <f t="shared" si="3"/>
        <v>6135.6407857811</v>
      </c>
    </row>
    <row r="49" ht="21" customHeight="true" spans="1:21">
      <c r="A49" s="114">
        <v>43</v>
      </c>
      <c r="B49" s="115" t="s">
        <v>115</v>
      </c>
      <c r="C49" s="113" t="s">
        <v>28</v>
      </c>
      <c r="D49" s="113" t="s">
        <v>29</v>
      </c>
      <c r="E49" s="119" t="s">
        <v>30</v>
      </c>
      <c r="F49" s="115" t="s">
        <v>116</v>
      </c>
      <c r="G49" s="129">
        <v>3</v>
      </c>
      <c r="H49" s="131">
        <v>6</v>
      </c>
      <c r="I49" s="139">
        <v>0.7</v>
      </c>
      <c r="J49" s="138" t="s">
        <v>23</v>
      </c>
      <c r="K49" s="140"/>
      <c r="L49" s="140"/>
      <c r="M49" s="140"/>
      <c r="N49" s="115" t="s">
        <v>29</v>
      </c>
      <c r="O49" s="115" t="s">
        <v>29</v>
      </c>
      <c r="P49" s="114">
        <v>321</v>
      </c>
      <c r="Q49" s="112">
        <f t="shared" si="2"/>
        <v>10.7</v>
      </c>
      <c r="R49" s="152">
        <v>65316.9</v>
      </c>
      <c r="S49" s="154">
        <v>0.6</v>
      </c>
      <c r="T49" s="151" t="s">
        <v>32</v>
      </c>
      <c r="U49" s="163">
        <f t="shared" si="3"/>
        <v>5259.12067352666</v>
      </c>
    </row>
    <row r="50" ht="21" customHeight="true" spans="1:21">
      <c r="A50" s="114">
        <v>44</v>
      </c>
      <c r="B50" s="115" t="s">
        <v>117</v>
      </c>
      <c r="C50" s="113" t="s">
        <v>28</v>
      </c>
      <c r="D50" s="113" t="s">
        <v>29</v>
      </c>
      <c r="E50" s="119" t="s">
        <v>30</v>
      </c>
      <c r="F50" s="115" t="s">
        <v>118</v>
      </c>
      <c r="G50" s="129">
        <v>3</v>
      </c>
      <c r="H50" s="131">
        <v>6</v>
      </c>
      <c r="I50" s="139">
        <v>0.7</v>
      </c>
      <c r="J50" s="138" t="s">
        <v>23</v>
      </c>
      <c r="K50" s="140"/>
      <c r="L50" s="140"/>
      <c r="M50" s="140"/>
      <c r="N50" s="115" t="s">
        <v>29</v>
      </c>
      <c r="O50" s="115" t="s">
        <v>29</v>
      </c>
      <c r="P50" s="114">
        <v>286</v>
      </c>
      <c r="Q50" s="112">
        <f t="shared" si="2"/>
        <v>9.53333333333333</v>
      </c>
      <c r="R50" s="152">
        <v>51472.7</v>
      </c>
      <c r="S50" s="154">
        <v>0.6</v>
      </c>
      <c r="T50" s="151" t="s">
        <v>32</v>
      </c>
      <c r="U50" s="163">
        <f t="shared" si="3"/>
        <v>5259.12067352666</v>
      </c>
    </row>
    <row r="51" ht="21" customHeight="true" spans="1:21">
      <c r="A51" s="114">
        <v>45</v>
      </c>
      <c r="B51" s="115" t="s">
        <v>119</v>
      </c>
      <c r="C51" s="113" t="s">
        <v>28</v>
      </c>
      <c r="D51" s="113" t="s">
        <v>29</v>
      </c>
      <c r="E51" s="119" t="s">
        <v>30</v>
      </c>
      <c r="F51" s="115" t="s">
        <v>120</v>
      </c>
      <c r="G51" s="129">
        <v>3</v>
      </c>
      <c r="H51" s="131">
        <v>6</v>
      </c>
      <c r="I51" s="139">
        <v>0.7</v>
      </c>
      <c r="J51" s="138" t="s">
        <v>23</v>
      </c>
      <c r="K51" s="140"/>
      <c r="L51" s="140"/>
      <c r="M51" s="140"/>
      <c r="N51" s="115" t="s">
        <v>29</v>
      </c>
      <c r="O51" s="115" t="s">
        <v>29</v>
      </c>
      <c r="P51" s="114">
        <v>332</v>
      </c>
      <c r="Q51" s="112">
        <f t="shared" si="2"/>
        <v>11.0666666666667</v>
      </c>
      <c r="R51" s="152">
        <v>63666.9</v>
      </c>
      <c r="S51" s="154">
        <v>0.6</v>
      </c>
      <c r="T51" s="151" t="s">
        <v>32</v>
      </c>
      <c r="U51" s="163">
        <f t="shared" si="3"/>
        <v>5259.12067352666</v>
      </c>
    </row>
    <row r="52" ht="21" customHeight="true" spans="1:21">
      <c r="A52" s="114">
        <v>46</v>
      </c>
      <c r="B52" s="115" t="s">
        <v>121</v>
      </c>
      <c r="C52" s="113" t="s">
        <v>28</v>
      </c>
      <c r="D52" s="113" t="s">
        <v>29</v>
      </c>
      <c r="E52" s="119" t="s">
        <v>30</v>
      </c>
      <c r="F52" s="115" t="s">
        <v>122</v>
      </c>
      <c r="G52" s="129">
        <v>3</v>
      </c>
      <c r="H52" s="131">
        <v>6</v>
      </c>
      <c r="I52" s="139">
        <v>0.7</v>
      </c>
      <c r="J52" s="138" t="s">
        <v>23</v>
      </c>
      <c r="K52" s="140"/>
      <c r="L52" s="140"/>
      <c r="M52" s="140"/>
      <c r="N52" s="115" t="s">
        <v>29</v>
      </c>
      <c r="O52" s="115" t="s">
        <v>29</v>
      </c>
      <c r="P52" s="114">
        <v>350</v>
      </c>
      <c r="Q52" s="112">
        <f t="shared" si="2"/>
        <v>11.6666666666667</v>
      </c>
      <c r="R52" s="152">
        <v>70401.9</v>
      </c>
      <c r="S52" s="154">
        <v>0.7</v>
      </c>
      <c r="T52" s="151" t="s">
        <v>32</v>
      </c>
      <c r="U52" s="163">
        <f t="shared" si="3"/>
        <v>6135.6407857811</v>
      </c>
    </row>
    <row r="53" ht="21" customHeight="true" spans="1:21">
      <c r="A53" s="114">
        <v>47</v>
      </c>
      <c r="B53" s="115" t="s">
        <v>123</v>
      </c>
      <c r="C53" s="113" t="s">
        <v>28</v>
      </c>
      <c r="D53" s="113" t="s">
        <v>29</v>
      </c>
      <c r="E53" s="119" t="s">
        <v>30</v>
      </c>
      <c r="F53" s="115" t="s">
        <v>124</v>
      </c>
      <c r="G53" s="129">
        <v>3</v>
      </c>
      <c r="H53" s="131">
        <v>6</v>
      </c>
      <c r="I53" s="139">
        <v>0.7</v>
      </c>
      <c r="J53" s="138" t="s">
        <v>23</v>
      </c>
      <c r="K53" s="140"/>
      <c r="L53" s="140"/>
      <c r="M53" s="140"/>
      <c r="N53" s="115" t="s">
        <v>29</v>
      </c>
      <c r="O53" s="115" t="s">
        <v>29</v>
      </c>
      <c r="P53" s="114">
        <v>300</v>
      </c>
      <c r="Q53" s="112">
        <f t="shared" si="2"/>
        <v>10</v>
      </c>
      <c r="R53" s="152">
        <v>49225.3</v>
      </c>
      <c r="S53" s="154">
        <v>0.6</v>
      </c>
      <c r="T53" s="151" t="s">
        <v>32</v>
      </c>
      <c r="U53" s="163">
        <f t="shared" si="3"/>
        <v>5259.12067352666</v>
      </c>
    </row>
    <row r="54" ht="21" customHeight="true" spans="1:21">
      <c r="A54" s="114">
        <v>48</v>
      </c>
      <c r="B54" s="115" t="s">
        <v>125</v>
      </c>
      <c r="C54" s="113" t="s">
        <v>28</v>
      </c>
      <c r="D54" s="113" t="s">
        <v>29</v>
      </c>
      <c r="E54" s="119" t="s">
        <v>30</v>
      </c>
      <c r="F54" s="115" t="s">
        <v>126</v>
      </c>
      <c r="G54" s="129">
        <v>3</v>
      </c>
      <c r="H54" s="131">
        <v>6</v>
      </c>
      <c r="I54" s="139">
        <v>0.7</v>
      </c>
      <c r="J54" s="138" t="s">
        <v>23</v>
      </c>
      <c r="K54" s="140"/>
      <c r="L54" s="140"/>
      <c r="M54" s="140"/>
      <c r="N54" s="115" t="s">
        <v>29</v>
      </c>
      <c r="O54" s="115" t="s">
        <v>29</v>
      </c>
      <c r="P54" s="114">
        <v>335</v>
      </c>
      <c r="Q54" s="112">
        <f t="shared" si="2"/>
        <v>11.1666666666667</v>
      </c>
      <c r="R54" s="152">
        <v>57270.7</v>
      </c>
      <c r="S54" s="154">
        <v>0.6</v>
      </c>
      <c r="T54" s="151" t="s">
        <v>32</v>
      </c>
      <c r="U54" s="163">
        <f t="shared" si="3"/>
        <v>5259.12067352666</v>
      </c>
    </row>
    <row r="55" ht="21" customHeight="true" spans="1:21">
      <c r="A55" s="114">
        <v>49</v>
      </c>
      <c r="B55" s="115" t="s">
        <v>127</v>
      </c>
      <c r="C55" s="113" t="s">
        <v>28</v>
      </c>
      <c r="D55" s="113" t="s">
        <v>29</v>
      </c>
      <c r="E55" s="119" t="s">
        <v>30</v>
      </c>
      <c r="F55" s="115" t="s">
        <v>128</v>
      </c>
      <c r="G55" s="129">
        <v>3</v>
      </c>
      <c r="H55" s="131">
        <v>6</v>
      </c>
      <c r="I55" s="139">
        <v>0.7</v>
      </c>
      <c r="J55" s="138" t="s">
        <v>23</v>
      </c>
      <c r="K55" s="140"/>
      <c r="L55" s="140"/>
      <c r="M55" s="140"/>
      <c r="N55" s="115" t="s">
        <v>29</v>
      </c>
      <c r="O55" s="115" t="s">
        <v>29</v>
      </c>
      <c r="P55" s="114">
        <v>340</v>
      </c>
      <c r="Q55" s="112">
        <f t="shared" si="2"/>
        <v>11.3333333333333</v>
      </c>
      <c r="R55" s="152">
        <v>58714.4</v>
      </c>
      <c r="S55" s="154">
        <v>0.6</v>
      </c>
      <c r="T55" s="151" t="s">
        <v>32</v>
      </c>
      <c r="U55" s="163">
        <f t="shared" si="3"/>
        <v>5259.12067352666</v>
      </c>
    </row>
    <row r="56" ht="21" customHeight="true" spans="1:21">
      <c r="A56" s="116">
        <v>50</v>
      </c>
      <c r="B56" s="117" t="s">
        <v>129</v>
      </c>
      <c r="C56" s="113" t="s">
        <v>28</v>
      </c>
      <c r="D56" s="113" t="s">
        <v>29</v>
      </c>
      <c r="E56" s="132" t="s">
        <v>30</v>
      </c>
      <c r="F56" s="117" t="s">
        <v>130</v>
      </c>
      <c r="G56" s="129">
        <v>3</v>
      </c>
      <c r="H56" s="133">
        <v>6</v>
      </c>
      <c r="I56" s="141">
        <v>0.7</v>
      </c>
      <c r="J56" s="138" t="s">
        <v>23</v>
      </c>
      <c r="K56" s="142"/>
      <c r="L56" s="142"/>
      <c r="M56" s="142"/>
      <c r="N56" s="117" t="s">
        <v>29</v>
      </c>
      <c r="O56" s="115" t="s">
        <v>29</v>
      </c>
      <c r="P56" s="116">
        <v>328</v>
      </c>
      <c r="Q56" s="112">
        <f t="shared" si="2"/>
        <v>10.9333333333333</v>
      </c>
      <c r="R56" s="155">
        <v>52850.3</v>
      </c>
      <c r="S56" s="154">
        <v>0.6</v>
      </c>
      <c r="T56" s="151" t="s">
        <v>32</v>
      </c>
      <c r="U56" s="163">
        <f t="shared" si="3"/>
        <v>5259.12067352666</v>
      </c>
    </row>
    <row r="57" ht="21" customHeight="true" spans="1:21">
      <c r="A57" s="118" t="s">
        <v>131</v>
      </c>
      <c r="B57" s="119" t="s">
        <v>132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 t="s">
        <v>132</v>
      </c>
      <c r="P57" s="118">
        <f>SUM(P7:P56)</f>
        <v>16703</v>
      </c>
      <c r="Q57" s="112">
        <f t="shared" si="2"/>
        <v>556.766666666667</v>
      </c>
      <c r="R57" s="119">
        <f>SUM(R7:R56)</f>
        <v>3176746</v>
      </c>
      <c r="S57" s="156">
        <f>SUM(S7:S56)</f>
        <v>40.9</v>
      </c>
      <c r="T57" s="157"/>
      <c r="U57" s="163">
        <f t="shared" si="3"/>
        <v>358496.725912067</v>
      </c>
    </row>
    <row r="58" ht="33" customHeight="true" spans="1:21">
      <c r="A58" s="120" t="s">
        <v>133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58"/>
      <c r="R58" s="121"/>
      <c r="S58" s="159"/>
      <c r="T58" s="121"/>
      <c r="U58" s="164"/>
    </row>
    <row r="59" ht="22" customHeight="true" spans="1:21">
      <c r="A59" s="122"/>
      <c r="B59" s="123" t="s">
        <v>134</v>
      </c>
      <c r="C59" s="123"/>
      <c r="D59" s="123"/>
      <c r="E59" s="134"/>
      <c r="F59" s="134"/>
      <c r="G59" s="134"/>
      <c r="H59" s="134"/>
      <c r="I59" s="123" t="s">
        <v>135</v>
      </c>
      <c r="J59" s="134"/>
      <c r="K59" s="134"/>
      <c r="L59" s="134"/>
      <c r="M59" s="134"/>
      <c r="N59" s="134"/>
      <c r="O59" s="134"/>
      <c r="P59" s="134"/>
      <c r="Q59" s="158"/>
      <c r="R59" s="160"/>
      <c r="S59" s="161"/>
      <c r="T59" s="160"/>
      <c r="U59" s="165"/>
    </row>
    <row r="60" ht="19" customHeight="true" spans="1:21">
      <c r="A60" s="124" t="s">
        <v>136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58"/>
      <c r="R60" s="125"/>
      <c r="S60" s="125"/>
      <c r="T60" s="125"/>
      <c r="U60" s="125"/>
    </row>
    <row r="61" ht="18" customHeight="true" spans="1:21">
      <c r="A61" s="124" t="s">
        <v>137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58"/>
      <c r="R61" s="124"/>
      <c r="S61" s="124"/>
      <c r="T61" s="124"/>
      <c r="U61" s="124"/>
    </row>
    <row r="62" ht="15" customHeight="true" spans="1:21">
      <c r="A62" s="124" t="s">
        <v>138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58"/>
      <c r="R62" s="124"/>
      <c r="S62" s="124"/>
      <c r="T62" s="124"/>
      <c r="U62" s="124"/>
    </row>
    <row r="63" ht="117" customHeight="true" spans="1:21">
      <c r="A63" s="126" t="s">
        <v>139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</row>
  </sheetData>
  <mergeCells count="23">
    <mergeCell ref="A2:T2"/>
    <mergeCell ref="N4:U4"/>
    <mergeCell ref="J5:M5"/>
    <mergeCell ref="B59:E59"/>
    <mergeCell ref="I59:K59"/>
    <mergeCell ref="A63:U6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true"/>
  <pageMargins left="0.196527777777778" right="0.196527777777778" top="0.629861111111111" bottom="0.783333333333333" header="0.511805555555556" footer="0.511805555555556"/>
  <pageSetup paperSize="9" scale="83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1"/>
  <sheetViews>
    <sheetView tabSelected="1" topLeftCell="A69" workbookViewId="0">
      <selection activeCell="D99" sqref="D99"/>
    </sheetView>
  </sheetViews>
  <sheetFormatPr defaultColWidth="9" defaultRowHeight="13.5"/>
  <sheetData>
    <row r="1" spans="1:19">
      <c r="A1" s="1" t="s">
        <v>140</v>
      </c>
      <c r="B1" s="1"/>
      <c r="C1" s="1"/>
      <c r="D1" s="2"/>
      <c r="E1" s="1"/>
      <c r="F1" s="1"/>
      <c r="G1" s="2"/>
      <c r="H1" s="2"/>
      <c r="I1" s="30"/>
      <c r="J1" s="2"/>
      <c r="K1" s="31"/>
      <c r="L1" s="31"/>
      <c r="M1" s="47"/>
      <c r="N1" s="1"/>
      <c r="O1" s="2"/>
      <c r="P1" s="1"/>
      <c r="Q1" s="58"/>
      <c r="R1" s="2"/>
      <c r="S1" s="59"/>
    </row>
    <row r="2" ht="18" spans="1:19">
      <c r="A2" s="3" t="s">
        <v>141</v>
      </c>
      <c r="B2" s="4"/>
      <c r="C2" s="5"/>
      <c r="D2" s="4"/>
      <c r="E2" s="4"/>
      <c r="F2" s="4"/>
      <c r="G2" s="4"/>
      <c r="H2" s="4"/>
      <c r="I2" s="32"/>
      <c r="J2" s="4"/>
      <c r="K2" s="4"/>
      <c r="L2" s="4"/>
      <c r="M2" s="48"/>
      <c r="N2" s="5"/>
      <c r="O2" s="49"/>
      <c r="P2" s="5"/>
      <c r="Q2" s="60"/>
      <c r="R2" s="49"/>
      <c r="S2" s="59"/>
    </row>
    <row r="3" ht="15" spans="1:19">
      <c r="A3" s="6" t="s">
        <v>142</v>
      </c>
      <c r="B3" s="7"/>
      <c r="C3" s="7"/>
      <c r="D3" s="8"/>
      <c r="E3" s="7"/>
      <c r="F3" s="7"/>
      <c r="G3" s="8"/>
      <c r="H3" s="8"/>
      <c r="I3" s="33"/>
      <c r="J3" s="8"/>
      <c r="K3" s="34"/>
      <c r="L3" s="34"/>
      <c r="M3" s="50"/>
      <c r="N3" s="7"/>
      <c r="O3" s="8"/>
      <c r="P3" s="7"/>
      <c r="Q3" s="61"/>
      <c r="R3" s="8"/>
      <c r="S3" s="59"/>
    </row>
    <row r="4" spans="1:19">
      <c r="A4" s="9" t="s">
        <v>143</v>
      </c>
      <c r="B4" s="9"/>
      <c r="C4" s="10"/>
      <c r="D4" s="9"/>
      <c r="E4" s="9"/>
      <c r="F4" s="9"/>
      <c r="G4" s="9"/>
      <c r="H4" s="9"/>
      <c r="I4" s="35"/>
      <c r="J4" s="9"/>
      <c r="K4" s="9"/>
      <c r="L4" s="9"/>
      <c r="M4" s="51"/>
      <c r="N4" s="10"/>
      <c r="O4" s="52"/>
      <c r="P4" s="10"/>
      <c r="Q4" s="62"/>
      <c r="R4" s="52"/>
      <c r="S4" s="59"/>
    </row>
    <row r="5" spans="1:19">
      <c r="A5" s="11" t="s">
        <v>144</v>
      </c>
      <c r="B5" s="11" t="s">
        <v>145</v>
      </c>
      <c r="C5" s="11" t="s">
        <v>146</v>
      </c>
      <c r="D5" s="12" t="s">
        <v>147</v>
      </c>
      <c r="E5" s="19" t="s">
        <v>148</v>
      </c>
      <c r="F5" s="20" t="s">
        <v>149</v>
      </c>
      <c r="G5" s="21" t="s">
        <v>12</v>
      </c>
      <c r="H5" s="21" t="s">
        <v>150</v>
      </c>
      <c r="I5" s="12" t="s">
        <v>14</v>
      </c>
      <c r="J5" s="36"/>
      <c r="K5" s="37"/>
      <c r="L5" s="38"/>
      <c r="M5" s="53" t="s">
        <v>151</v>
      </c>
      <c r="N5" s="11" t="s">
        <v>152</v>
      </c>
      <c r="O5" s="21" t="s">
        <v>17</v>
      </c>
      <c r="P5" s="11" t="s">
        <v>153</v>
      </c>
      <c r="Q5" s="63" t="s">
        <v>154</v>
      </c>
      <c r="R5" s="20" t="s">
        <v>155</v>
      </c>
      <c r="S5" s="64" t="s">
        <v>22</v>
      </c>
    </row>
    <row r="6" spans="1:19">
      <c r="A6" s="13"/>
      <c r="B6" s="13"/>
      <c r="C6" s="13"/>
      <c r="D6" s="14"/>
      <c r="E6" s="19"/>
      <c r="F6" s="22"/>
      <c r="G6" s="23"/>
      <c r="H6" s="23"/>
      <c r="I6" s="16"/>
      <c r="J6" s="39"/>
      <c r="K6" s="40"/>
      <c r="L6" s="41"/>
      <c r="M6" s="54"/>
      <c r="N6" s="13"/>
      <c r="O6" s="23"/>
      <c r="P6" s="13"/>
      <c r="Q6" s="63"/>
      <c r="R6" s="22" t="s">
        <v>156</v>
      </c>
      <c r="S6" s="64"/>
    </row>
    <row r="7" spans="1:19">
      <c r="A7" s="13"/>
      <c r="B7" s="13"/>
      <c r="C7" s="13"/>
      <c r="D7" s="14"/>
      <c r="E7" s="19"/>
      <c r="F7" s="22"/>
      <c r="G7" s="23"/>
      <c r="H7" s="23"/>
      <c r="I7" s="21" t="s">
        <v>157</v>
      </c>
      <c r="J7" s="21" t="s">
        <v>158</v>
      </c>
      <c r="K7" s="11" t="s">
        <v>159</v>
      </c>
      <c r="L7" s="42" t="s">
        <v>160</v>
      </c>
      <c r="M7" s="54"/>
      <c r="N7" s="13"/>
      <c r="O7" s="23"/>
      <c r="P7" s="13"/>
      <c r="Q7" s="63"/>
      <c r="R7" s="22" t="s">
        <v>161</v>
      </c>
      <c r="S7" s="64"/>
    </row>
    <row r="8" spans="1:19">
      <c r="A8" s="13"/>
      <c r="B8" s="13"/>
      <c r="C8" s="13"/>
      <c r="D8" s="14"/>
      <c r="E8" s="19"/>
      <c r="F8" s="22"/>
      <c r="G8" s="23"/>
      <c r="H8" s="23"/>
      <c r="I8" s="23"/>
      <c r="J8" s="23"/>
      <c r="K8" s="13"/>
      <c r="L8" s="43"/>
      <c r="M8" s="54"/>
      <c r="N8" s="13"/>
      <c r="O8" s="23"/>
      <c r="P8" s="13"/>
      <c r="Q8" s="63"/>
      <c r="R8" s="22" t="s">
        <v>162</v>
      </c>
      <c r="S8" s="64"/>
    </row>
    <row r="9" spans="1:19">
      <c r="A9" s="13"/>
      <c r="B9" s="13"/>
      <c r="C9" s="13"/>
      <c r="D9" s="14"/>
      <c r="E9" s="19"/>
      <c r="F9" s="22"/>
      <c r="G9" s="23"/>
      <c r="H9" s="23"/>
      <c r="I9" s="23"/>
      <c r="J9" s="23"/>
      <c r="K9" s="13"/>
      <c r="L9" s="43"/>
      <c r="M9" s="54"/>
      <c r="N9" s="13"/>
      <c r="O9" s="23"/>
      <c r="P9" s="13"/>
      <c r="Q9" s="63"/>
      <c r="R9" s="22" t="s">
        <v>163</v>
      </c>
      <c r="S9" s="64"/>
    </row>
    <row r="10" spans="1:19">
      <c r="A10" s="15"/>
      <c r="B10" s="15"/>
      <c r="C10" s="15"/>
      <c r="D10" s="16"/>
      <c r="E10" s="19"/>
      <c r="F10" s="24"/>
      <c r="G10" s="25"/>
      <c r="H10" s="25"/>
      <c r="I10" s="25"/>
      <c r="J10" s="25"/>
      <c r="K10" s="15"/>
      <c r="L10" s="44"/>
      <c r="M10" s="55"/>
      <c r="N10" s="15"/>
      <c r="O10" s="25"/>
      <c r="P10" s="15"/>
      <c r="Q10" s="63"/>
      <c r="R10" s="24" t="s">
        <v>164</v>
      </c>
      <c r="S10" s="64"/>
    </row>
    <row r="11" ht="21" spans="1:19">
      <c r="A11" s="15">
        <v>1</v>
      </c>
      <c r="B11" s="15" t="s">
        <v>165</v>
      </c>
      <c r="C11" s="17" t="s">
        <v>166</v>
      </c>
      <c r="D11" s="18" t="s">
        <v>167</v>
      </c>
      <c r="E11" s="26" t="s">
        <v>168</v>
      </c>
      <c r="F11" s="27" t="s">
        <v>169</v>
      </c>
      <c r="G11" s="28" t="s">
        <v>170</v>
      </c>
      <c r="H11" s="25">
        <v>1</v>
      </c>
      <c r="I11" s="45" t="s">
        <v>171</v>
      </c>
      <c r="J11" s="28"/>
      <c r="K11" s="46"/>
      <c r="L11" s="46"/>
      <c r="M11" s="56" t="s">
        <v>172</v>
      </c>
      <c r="N11" s="15">
        <v>358</v>
      </c>
      <c r="O11" s="25">
        <v>358</v>
      </c>
      <c r="P11" s="15">
        <v>48366.56</v>
      </c>
      <c r="Q11" s="63">
        <v>1</v>
      </c>
      <c r="R11" s="65" t="s">
        <v>32</v>
      </c>
      <c r="S11" s="64">
        <f t="shared" ref="S11:S74" si="0">1/106.9*937000</f>
        <v>8765.20112254443</v>
      </c>
    </row>
    <row r="12" ht="21" spans="1:19">
      <c r="A12" s="15">
        <v>2</v>
      </c>
      <c r="B12" s="15" t="s">
        <v>165</v>
      </c>
      <c r="C12" s="17" t="s">
        <v>173</v>
      </c>
      <c r="D12" s="18" t="s">
        <v>167</v>
      </c>
      <c r="E12" s="26" t="s">
        <v>174</v>
      </c>
      <c r="F12" s="27" t="s">
        <v>169</v>
      </c>
      <c r="G12" s="28" t="s">
        <v>170</v>
      </c>
      <c r="H12" s="25">
        <v>1</v>
      </c>
      <c r="I12" s="45" t="s">
        <v>171</v>
      </c>
      <c r="J12" s="28"/>
      <c r="K12" s="46"/>
      <c r="L12" s="46"/>
      <c r="M12" s="56" t="s">
        <v>172</v>
      </c>
      <c r="N12" s="15">
        <v>354</v>
      </c>
      <c r="O12" s="25">
        <v>354</v>
      </c>
      <c r="P12" s="15">
        <v>58585.68</v>
      </c>
      <c r="Q12" s="63">
        <v>1</v>
      </c>
      <c r="R12" s="65" t="s">
        <v>32</v>
      </c>
      <c r="S12" s="64">
        <f t="shared" si="0"/>
        <v>8765.20112254443</v>
      </c>
    </row>
    <row r="13" ht="21" spans="1:19">
      <c r="A13" s="15">
        <v>3</v>
      </c>
      <c r="B13" s="15" t="s">
        <v>165</v>
      </c>
      <c r="C13" s="17" t="s">
        <v>175</v>
      </c>
      <c r="D13" s="18" t="s">
        <v>167</v>
      </c>
      <c r="E13" s="26" t="s">
        <v>176</v>
      </c>
      <c r="F13" s="27" t="s">
        <v>169</v>
      </c>
      <c r="G13" s="28" t="s">
        <v>170</v>
      </c>
      <c r="H13" s="25">
        <v>1</v>
      </c>
      <c r="I13" s="45" t="s">
        <v>171</v>
      </c>
      <c r="J13" s="28"/>
      <c r="K13" s="46"/>
      <c r="L13" s="46"/>
      <c r="M13" s="56" t="s">
        <v>172</v>
      </c>
      <c r="N13" s="15">
        <v>354</v>
      </c>
      <c r="O13" s="25">
        <v>354</v>
      </c>
      <c r="P13" s="15">
        <v>56109.94</v>
      </c>
      <c r="Q13" s="63">
        <v>1</v>
      </c>
      <c r="R13" s="65" t="s">
        <v>32</v>
      </c>
      <c r="S13" s="64">
        <f t="shared" si="0"/>
        <v>8765.20112254443</v>
      </c>
    </row>
    <row r="14" ht="21" spans="1:19">
      <c r="A14" s="15">
        <v>4</v>
      </c>
      <c r="B14" s="15" t="s">
        <v>165</v>
      </c>
      <c r="C14" s="17" t="s">
        <v>177</v>
      </c>
      <c r="D14" s="18" t="s">
        <v>167</v>
      </c>
      <c r="E14" s="26" t="s">
        <v>178</v>
      </c>
      <c r="F14" s="27" t="s">
        <v>169</v>
      </c>
      <c r="G14" s="28" t="s">
        <v>170</v>
      </c>
      <c r="H14" s="25">
        <v>1</v>
      </c>
      <c r="I14" s="45" t="s">
        <v>171</v>
      </c>
      <c r="J14" s="28"/>
      <c r="K14" s="46"/>
      <c r="L14" s="46"/>
      <c r="M14" s="56" t="s">
        <v>172</v>
      </c>
      <c r="N14" s="15">
        <v>357</v>
      </c>
      <c r="O14" s="25">
        <v>357</v>
      </c>
      <c r="P14" s="15">
        <v>48454.34</v>
      </c>
      <c r="Q14" s="63">
        <v>1</v>
      </c>
      <c r="R14" s="65" t="s">
        <v>32</v>
      </c>
      <c r="S14" s="64">
        <f t="shared" si="0"/>
        <v>8765.20112254443</v>
      </c>
    </row>
    <row r="15" ht="21" spans="1:19">
      <c r="A15" s="15">
        <v>5</v>
      </c>
      <c r="B15" s="15" t="s">
        <v>165</v>
      </c>
      <c r="C15" s="17" t="s">
        <v>179</v>
      </c>
      <c r="D15" s="18" t="s">
        <v>167</v>
      </c>
      <c r="E15" s="26" t="s">
        <v>180</v>
      </c>
      <c r="F15" s="27" t="s">
        <v>169</v>
      </c>
      <c r="G15" s="28" t="s">
        <v>170</v>
      </c>
      <c r="H15" s="25">
        <v>1</v>
      </c>
      <c r="I15" s="45" t="s">
        <v>171</v>
      </c>
      <c r="J15" s="28"/>
      <c r="K15" s="46"/>
      <c r="L15" s="46"/>
      <c r="M15" s="56" t="s">
        <v>172</v>
      </c>
      <c r="N15" s="15">
        <v>358</v>
      </c>
      <c r="O15" s="25">
        <v>358</v>
      </c>
      <c r="P15" s="15">
        <v>53131.94</v>
      </c>
      <c r="Q15" s="63">
        <v>1</v>
      </c>
      <c r="R15" s="65" t="s">
        <v>32</v>
      </c>
      <c r="S15" s="64">
        <f t="shared" si="0"/>
        <v>8765.20112254443</v>
      </c>
    </row>
    <row r="16" ht="21" spans="1:19">
      <c r="A16" s="15">
        <v>6</v>
      </c>
      <c r="B16" s="15" t="s">
        <v>165</v>
      </c>
      <c r="C16" s="17" t="s">
        <v>181</v>
      </c>
      <c r="D16" s="18" t="s">
        <v>167</v>
      </c>
      <c r="E16" s="26" t="s">
        <v>182</v>
      </c>
      <c r="F16" s="27" t="s">
        <v>169</v>
      </c>
      <c r="G16" s="28" t="s">
        <v>170</v>
      </c>
      <c r="H16" s="25">
        <v>1</v>
      </c>
      <c r="I16" s="45" t="s">
        <v>171</v>
      </c>
      <c r="J16" s="28"/>
      <c r="K16" s="46"/>
      <c r="L16" s="46"/>
      <c r="M16" s="56" t="s">
        <v>172</v>
      </c>
      <c r="N16" s="15">
        <v>358</v>
      </c>
      <c r="O16" s="25">
        <v>358</v>
      </c>
      <c r="P16" s="15">
        <v>47480.73</v>
      </c>
      <c r="Q16" s="63">
        <v>1</v>
      </c>
      <c r="R16" s="65" t="s">
        <v>32</v>
      </c>
      <c r="S16" s="64">
        <f t="shared" si="0"/>
        <v>8765.20112254443</v>
      </c>
    </row>
    <row r="17" ht="21" spans="1:19">
      <c r="A17" s="15">
        <v>7</v>
      </c>
      <c r="B17" s="15" t="s">
        <v>165</v>
      </c>
      <c r="C17" s="17" t="s">
        <v>183</v>
      </c>
      <c r="D17" s="18" t="s">
        <v>167</v>
      </c>
      <c r="E17" s="26" t="s">
        <v>184</v>
      </c>
      <c r="F17" s="27" t="s">
        <v>169</v>
      </c>
      <c r="G17" s="28" t="s">
        <v>170</v>
      </c>
      <c r="H17" s="25">
        <v>1</v>
      </c>
      <c r="I17" s="45" t="s">
        <v>171</v>
      </c>
      <c r="J17" s="28"/>
      <c r="K17" s="46"/>
      <c r="L17" s="46"/>
      <c r="M17" s="56" t="s">
        <v>172</v>
      </c>
      <c r="N17" s="15">
        <v>358</v>
      </c>
      <c r="O17" s="25">
        <v>358</v>
      </c>
      <c r="P17" s="15">
        <v>56823.48</v>
      </c>
      <c r="Q17" s="63">
        <v>1</v>
      </c>
      <c r="R17" s="65" t="s">
        <v>32</v>
      </c>
      <c r="S17" s="64">
        <f t="shared" si="0"/>
        <v>8765.20112254443</v>
      </c>
    </row>
    <row r="18" ht="21" spans="1:19">
      <c r="A18" s="15">
        <v>8</v>
      </c>
      <c r="B18" s="15" t="s">
        <v>165</v>
      </c>
      <c r="C18" s="17" t="s">
        <v>185</v>
      </c>
      <c r="D18" s="18" t="s">
        <v>167</v>
      </c>
      <c r="E18" s="26" t="s">
        <v>186</v>
      </c>
      <c r="F18" s="27" t="s">
        <v>169</v>
      </c>
      <c r="G18" s="28" t="s">
        <v>170</v>
      </c>
      <c r="H18" s="25">
        <v>1</v>
      </c>
      <c r="I18" s="45" t="s">
        <v>171</v>
      </c>
      <c r="J18" s="28"/>
      <c r="K18" s="46"/>
      <c r="L18" s="46"/>
      <c r="M18" s="56" t="s">
        <v>172</v>
      </c>
      <c r="N18" s="15">
        <v>356</v>
      </c>
      <c r="O18" s="25">
        <v>356</v>
      </c>
      <c r="P18" s="15">
        <v>48653.63</v>
      </c>
      <c r="Q18" s="63">
        <v>1</v>
      </c>
      <c r="R18" s="65" t="s">
        <v>32</v>
      </c>
      <c r="S18" s="64">
        <f t="shared" si="0"/>
        <v>8765.20112254443</v>
      </c>
    </row>
    <row r="19" ht="21" spans="1:19">
      <c r="A19" s="15">
        <v>9</v>
      </c>
      <c r="B19" s="15" t="s">
        <v>165</v>
      </c>
      <c r="C19" s="17" t="s">
        <v>187</v>
      </c>
      <c r="D19" s="18" t="s">
        <v>167</v>
      </c>
      <c r="E19" s="26" t="s">
        <v>188</v>
      </c>
      <c r="F19" s="27" t="s">
        <v>169</v>
      </c>
      <c r="G19" s="28" t="s">
        <v>170</v>
      </c>
      <c r="H19" s="25">
        <v>1</v>
      </c>
      <c r="I19" s="45" t="s">
        <v>171</v>
      </c>
      <c r="J19" s="28"/>
      <c r="K19" s="46"/>
      <c r="L19" s="46"/>
      <c r="M19" s="56" t="s">
        <v>189</v>
      </c>
      <c r="N19" s="15">
        <v>353</v>
      </c>
      <c r="O19" s="25">
        <v>353</v>
      </c>
      <c r="P19" s="15">
        <v>50482.49</v>
      </c>
      <c r="Q19" s="63">
        <v>1</v>
      </c>
      <c r="R19" s="65" t="s">
        <v>32</v>
      </c>
      <c r="S19" s="64">
        <f t="shared" si="0"/>
        <v>8765.20112254443</v>
      </c>
    </row>
    <row r="20" ht="21" spans="1:19">
      <c r="A20" s="15">
        <v>10</v>
      </c>
      <c r="B20" s="15" t="s">
        <v>165</v>
      </c>
      <c r="C20" s="17" t="s">
        <v>190</v>
      </c>
      <c r="D20" s="18" t="s">
        <v>167</v>
      </c>
      <c r="E20" s="26" t="s">
        <v>191</v>
      </c>
      <c r="F20" s="27" t="s">
        <v>192</v>
      </c>
      <c r="G20" s="28" t="s">
        <v>170</v>
      </c>
      <c r="H20" s="25">
        <v>1</v>
      </c>
      <c r="I20" s="45" t="s">
        <v>171</v>
      </c>
      <c r="J20" s="28"/>
      <c r="K20" s="46"/>
      <c r="L20" s="46"/>
      <c r="M20" s="56" t="s">
        <v>189</v>
      </c>
      <c r="N20" s="15">
        <v>355</v>
      </c>
      <c r="O20" s="25">
        <v>355</v>
      </c>
      <c r="P20" s="15">
        <v>57961.79</v>
      </c>
      <c r="Q20" s="63">
        <v>1</v>
      </c>
      <c r="R20" s="65" t="s">
        <v>32</v>
      </c>
      <c r="S20" s="64">
        <f t="shared" si="0"/>
        <v>8765.20112254443</v>
      </c>
    </row>
    <row r="21" ht="21" spans="1:19">
      <c r="A21" s="15">
        <v>11</v>
      </c>
      <c r="B21" s="15" t="s">
        <v>165</v>
      </c>
      <c r="C21" s="17" t="s">
        <v>193</v>
      </c>
      <c r="D21" s="18" t="s">
        <v>167</v>
      </c>
      <c r="E21" s="26" t="s">
        <v>194</v>
      </c>
      <c r="F21" s="27" t="s">
        <v>169</v>
      </c>
      <c r="G21" s="28" t="s">
        <v>170</v>
      </c>
      <c r="H21" s="25">
        <v>1</v>
      </c>
      <c r="I21" s="45" t="s">
        <v>171</v>
      </c>
      <c r="J21" s="28"/>
      <c r="K21" s="46"/>
      <c r="L21" s="46"/>
      <c r="M21" s="56" t="s">
        <v>189</v>
      </c>
      <c r="N21" s="15">
        <v>354</v>
      </c>
      <c r="O21" s="25">
        <v>354</v>
      </c>
      <c r="P21" s="15">
        <v>48545.39</v>
      </c>
      <c r="Q21" s="63">
        <v>1</v>
      </c>
      <c r="R21" s="65" t="s">
        <v>32</v>
      </c>
      <c r="S21" s="64">
        <f t="shared" si="0"/>
        <v>8765.20112254443</v>
      </c>
    </row>
    <row r="22" ht="21" spans="1:19">
      <c r="A22" s="15">
        <v>12</v>
      </c>
      <c r="B22" s="15" t="s">
        <v>165</v>
      </c>
      <c r="C22" s="17" t="s">
        <v>195</v>
      </c>
      <c r="D22" s="18" t="s">
        <v>167</v>
      </c>
      <c r="E22" s="26" t="s">
        <v>196</v>
      </c>
      <c r="F22" s="27" t="s">
        <v>192</v>
      </c>
      <c r="G22" s="28" t="s">
        <v>170</v>
      </c>
      <c r="H22" s="25">
        <v>1</v>
      </c>
      <c r="I22" s="45" t="s">
        <v>171</v>
      </c>
      <c r="J22" s="28"/>
      <c r="K22" s="46"/>
      <c r="L22" s="46"/>
      <c r="M22" s="56" t="s">
        <v>189</v>
      </c>
      <c r="N22" s="15">
        <v>357</v>
      </c>
      <c r="O22" s="25">
        <v>357</v>
      </c>
      <c r="P22" s="15">
        <v>53659.82</v>
      </c>
      <c r="Q22" s="63">
        <v>1</v>
      </c>
      <c r="R22" s="65" t="s">
        <v>32</v>
      </c>
      <c r="S22" s="64">
        <f t="shared" si="0"/>
        <v>8765.20112254443</v>
      </c>
    </row>
    <row r="23" ht="21" spans="1:19">
      <c r="A23" s="15">
        <v>13</v>
      </c>
      <c r="B23" s="15" t="s">
        <v>165</v>
      </c>
      <c r="C23" s="17" t="s">
        <v>197</v>
      </c>
      <c r="D23" s="18" t="s">
        <v>167</v>
      </c>
      <c r="E23" s="26" t="s">
        <v>198</v>
      </c>
      <c r="F23" s="27" t="s">
        <v>169</v>
      </c>
      <c r="G23" s="28" t="s">
        <v>170</v>
      </c>
      <c r="H23" s="25">
        <v>1</v>
      </c>
      <c r="I23" s="45" t="s">
        <v>171</v>
      </c>
      <c r="J23" s="28"/>
      <c r="K23" s="46"/>
      <c r="L23" s="46"/>
      <c r="M23" s="56">
        <v>43097</v>
      </c>
      <c r="N23" s="15">
        <v>357</v>
      </c>
      <c r="O23" s="25">
        <v>357</v>
      </c>
      <c r="P23" s="15">
        <v>56518.8</v>
      </c>
      <c r="Q23" s="63">
        <v>1</v>
      </c>
      <c r="R23" s="65" t="s">
        <v>32</v>
      </c>
      <c r="S23" s="64">
        <f t="shared" si="0"/>
        <v>8765.20112254443</v>
      </c>
    </row>
    <row r="24" ht="21" spans="1:19">
      <c r="A24" s="15">
        <v>14</v>
      </c>
      <c r="B24" s="15" t="s">
        <v>165</v>
      </c>
      <c r="C24" s="17" t="s">
        <v>199</v>
      </c>
      <c r="D24" s="18" t="s">
        <v>167</v>
      </c>
      <c r="E24" s="26" t="s">
        <v>200</v>
      </c>
      <c r="F24" s="27" t="s">
        <v>192</v>
      </c>
      <c r="G24" s="28" t="s">
        <v>170</v>
      </c>
      <c r="H24" s="25">
        <v>1</v>
      </c>
      <c r="I24" s="45" t="s">
        <v>171</v>
      </c>
      <c r="J24" s="28"/>
      <c r="K24" s="46"/>
      <c r="L24" s="46"/>
      <c r="M24" s="56">
        <v>43097</v>
      </c>
      <c r="N24" s="15">
        <v>357</v>
      </c>
      <c r="O24" s="25">
        <v>357</v>
      </c>
      <c r="P24" s="15">
        <v>56061.88</v>
      </c>
      <c r="Q24" s="63">
        <v>1</v>
      </c>
      <c r="R24" s="65" t="s">
        <v>32</v>
      </c>
      <c r="S24" s="64">
        <f t="shared" si="0"/>
        <v>8765.20112254443</v>
      </c>
    </row>
    <row r="25" ht="21" spans="1:19">
      <c r="A25" s="15">
        <v>15</v>
      </c>
      <c r="B25" s="15" t="s">
        <v>165</v>
      </c>
      <c r="C25" s="17" t="s">
        <v>201</v>
      </c>
      <c r="D25" s="18" t="s">
        <v>167</v>
      </c>
      <c r="E25" s="26" t="s">
        <v>202</v>
      </c>
      <c r="F25" s="27" t="s">
        <v>192</v>
      </c>
      <c r="G25" s="28" t="s">
        <v>170</v>
      </c>
      <c r="H25" s="25">
        <v>1</v>
      </c>
      <c r="I25" s="45" t="s">
        <v>171</v>
      </c>
      <c r="J25" s="28"/>
      <c r="K25" s="46"/>
      <c r="L25" s="46"/>
      <c r="M25" s="56" t="s">
        <v>172</v>
      </c>
      <c r="N25" s="15">
        <v>356</v>
      </c>
      <c r="O25" s="25">
        <v>356</v>
      </c>
      <c r="P25" s="15">
        <v>57799.07</v>
      </c>
      <c r="Q25" s="63">
        <v>1</v>
      </c>
      <c r="R25" s="65" t="s">
        <v>32</v>
      </c>
      <c r="S25" s="64">
        <f t="shared" si="0"/>
        <v>8765.20112254443</v>
      </c>
    </row>
    <row r="26" ht="21" spans="1:19">
      <c r="A26" s="15">
        <v>16</v>
      </c>
      <c r="B26" s="15" t="s">
        <v>165</v>
      </c>
      <c r="C26" s="17" t="s">
        <v>203</v>
      </c>
      <c r="D26" s="18" t="s">
        <v>167</v>
      </c>
      <c r="E26" s="26" t="s">
        <v>204</v>
      </c>
      <c r="F26" s="27" t="s">
        <v>192</v>
      </c>
      <c r="G26" s="28" t="s">
        <v>170</v>
      </c>
      <c r="H26" s="25">
        <v>1</v>
      </c>
      <c r="I26" s="45" t="s">
        <v>171</v>
      </c>
      <c r="J26" s="28"/>
      <c r="K26" s="46"/>
      <c r="L26" s="46"/>
      <c r="M26" s="56" t="s">
        <v>172</v>
      </c>
      <c r="N26" s="15">
        <v>356</v>
      </c>
      <c r="O26" s="25">
        <v>356</v>
      </c>
      <c r="P26" s="15">
        <v>55891.01</v>
      </c>
      <c r="Q26" s="63">
        <v>1</v>
      </c>
      <c r="R26" s="65" t="s">
        <v>32</v>
      </c>
      <c r="S26" s="64">
        <f t="shared" si="0"/>
        <v>8765.20112254443</v>
      </c>
    </row>
    <row r="27" ht="21" spans="1:19">
      <c r="A27" s="15">
        <v>17</v>
      </c>
      <c r="B27" s="15" t="s">
        <v>165</v>
      </c>
      <c r="C27" s="17" t="s">
        <v>205</v>
      </c>
      <c r="D27" s="18" t="s">
        <v>167</v>
      </c>
      <c r="E27" s="26" t="s">
        <v>206</v>
      </c>
      <c r="F27" s="27" t="s">
        <v>169</v>
      </c>
      <c r="G27" s="28" t="s">
        <v>170</v>
      </c>
      <c r="H27" s="25">
        <v>1</v>
      </c>
      <c r="I27" s="45" t="s">
        <v>171</v>
      </c>
      <c r="J27" s="28"/>
      <c r="K27" s="46"/>
      <c r="L27" s="46"/>
      <c r="M27" s="56" t="s">
        <v>172</v>
      </c>
      <c r="N27" s="15">
        <v>354</v>
      </c>
      <c r="O27" s="25">
        <v>354</v>
      </c>
      <c r="P27" s="15">
        <v>56624.84</v>
      </c>
      <c r="Q27" s="63">
        <v>1</v>
      </c>
      <c r="R27" s="65" t="s">
        <v>32</v>
      </c>
      <c r="S27" s="64">
        <f t="shared" si="0"/>
        <v>8765.20112254443</v>
      </c>
    </row>
    <row r="28" ht="21" spans="1:19">
      <c r="A28" s="15">
        <v>18</v>
      </c>
      <c r="B28" s="15" t="s">
        <v>165</v>
      </c>
      <c r="C28" s="17" t="s">
        <v>207</v>
      </c>
      <c r="D28" s="18" t="s">
        <v>167</v>
      </c>
      <c r="E28" s="26" t="s">
        <v>208</v>
      </c>
      <c r="F28" s="27" t="s">
        <v>169</v>
      </c>
      <c r="G28" s="28" t="s">
        <v>170</v>
      </c>
      <c r="H28" s="25">
        <v>1</v>
      </c>
      <c r="I28" s="45" t="s">
        <v>171</v>
      </c>
      <c r="J28" s="28"/>
      <c r="K28" s="46"/>
      <c r="L28" s="46"/>
      <c r="M28" s="56" t="s">
        <v>172</v>
      </c>
      <c r="N28" s="15">
        <v>355</v>
      </c>
      <c r="O28" s="25">
        <v>355</v>
      </c>
      <c r="P28" s="15">
        <v>54273.58</v>
      </c>
      <c r="Q28" s="63">
        <v>1</v>
      </c>
      <c r="R28" s="65" t="s">
        <v>32</v>
      </c>
      <c r="S28" s="64">
        <f t="shared" si="0"/>
        <v>8765.20112254443</v>
      </c>
    </row>
    <row r="29" ht="21" spans="1:19">
      <c r="A29" s="15">
        <v>19</v>
      </c>
      <c r="B29" s="15" t="s">
        <v>165</v>
      </c>
      <c r="C29" s="17" t="s">
        <v>209</v>
      </c>
      <c r="D29" s="18" t="s">
        <v>167</v>
      </c>
      <c r="E29" s="26" t="s">
        <v>210</v>
      </c>
      <c r="F29" s="27" t="s">
        <v>169</v>
      </c>
      <c r="G29" s="28" t="s">
        <v>170</v>
      </c>
      <c r="H29" s="25">
        <v>1</v>
      </c>
      <c r="I29" s="45" t="s">
        <v>171</v>
      </c>
      <c r="J29" s="28"/>
      <c r="K29" s="46"/>
      <c r="L29" s="46"/>
      <c r="M29" s="56" t="s">
        <v>172</v>
      </c>
      <c r="N29" s="15">
        <v>347</v>
      </c>
      <c r="O29" s="25">
        <v>347</v>
      </c>
      <c r="P29" s="15">
        <v>57236.77</v>
      </c>
      <c r="Q29" s="63">
        <v>1</v>
      </c>
      <c r="R29" s="65" t="s">
        <v>32</v>
      </c>
      <c r="S29" s="64">
        <f t="shared" si="0"/>
        <v>8765.20112254443</v>
      </c>
    </row>
    <row r="30" ht="21" spans="1:19">
      <c r="A30" s="15">
        <v>20</v>
      </c>
      <c r="B30" s="15" t="s">
        <v>165</v>
      </c>
      <c r="C30" s="17" t="s">
        <v>211</v>
      </c>
      <c r="D30" s="18" t="s">
        <v>167</v>
      </c>
      <c r="E30" s="26" t="s">
        <v>212</v>
      </c>
      <c r="F30" s="27" t="s">
        <v>169</v>
      </c>
      <c r="G30" s="28" t="s">
        <v>170</v>
      </c>
      <c r="H30" s="25">
        <v>1</v>
      </c>
      <c r="I30" s="45" t="s">
        <v>171</v>
      </c>
      <c r="J30" s="28"/>
      <c r="K30" s="46"/>
      <c r="L30" s="46"/>
      <c r="M30" s="56" t="s">
        <v>172</v>
      </c>
      <c r="N30" s="15">
        <v>356</v>
      </c>
      <c r="O30" s="25">
        <v>356</v>
      </c>
      <c r="P30" s="15">
        <v>53742.14</v>
      </c>
      <c r="Q30" s="63">
        <v>1</v>
      </c>
      <c r="R30" s="65" t="s">
        <v>32</v>
      </c>
      <c r="S30" s="64">
        <f t="shared" si="0"/>
        <v>8765.20112254443</v>
      </c>
    </row>
    <row r="31" ht="21" spans="1:19">
      <c r="A31" s="15">
        <v>21</v>
      </c>
      <c r="B31" s="15" t="s">
        <v>165</v>
      </c>
      <c r="C31" s="17" t="s">
        <v>213</v>
      </c>
      <c r="D31" s="18" t="s">
        <v>167</v>
      </c>
      <c r="E31" s="26" t="s">
        <v>214</v>
      </c>
      <c r="F31" s="27" t="s">
        <v>169</v>
      </c>
      <c r="G31" s="28" t="s">
        <v>170</v>
      </c>
      <c r="H31" s="25">
        <v>1</v>
      </c>
      <c r="I31" s="45" t="s">
        <v>171</v>
      </c>
      <c r="J31" s="28"/>
      <c r="K31" s="46"/>
      <c r="L31" s="46"/>
      <c r="M31" s="56" t="s">
        <v>172</v>
      </c>
      <c r="N31" s="15">
        <v>360</v>
      </c>
      <c r="O31" s="25">
        <v>360</v>
      </c>
      <c r="P31" s="15">
        <v>46824.35</v>
      </c>
      <c r="Q31" s="63">
        <v>1</v>
      </c>
      <c r="R31" s="65" t="s">
        <v>32</v>
      </c>
      <c r="S31" s="64">
        <f t="shared" si="0"/>
        <v>8765.20112254443</v>
      </c>
    </row>
    <row r="32" ht="21" spans="1:19">
      <c r="A32" s="15">
        <v>22</v>
      </c>
      <c r="B32" s="15" t="s">
        <v>165</v>
      </c>
      <c r="C32" s="17" t="s">
        <v>215</v>
      </c>
      <c r="D32" s="18" t="s">
        <v>167</v>
      </c>
      <c r="E32" s="26" t="s">
        <v>216</v>
      </c>
      <c r="F32" s="27" t="s">
        <v>192</v>
      </c>
      <c r="G32" s="28" t="s">
        <v>170</v>
      </c>
      <c r="H32" s="25">
        <v>1</v>
      </c>
      <c r="I32" s="45" t="s">
        <v>171</v>
      </c>
      <c r="J32" s="28"/>
      <c r="K32" s="46"/>
      <c r="L32" s="46"/>
      <c r="M32" s="56" t="s">
        <v>172</v>
      </c>
      <c r="N32" s="15">
        <v>358</v>
      </c>
      <c r="O32" s="25">
        <v>358</v>
      </c>
      <c r="P32" s="15">
        <v>57087.13</v>
      </c>
      <c r="Q32" s="63">
        <v>1</v>
      </c>
      <c r="R32" s="65" t="s">
        <v>32</v>
      </c>
      <c r="S32" s="64">
        <f t="shared" si="0"/>
        <v>8765.20112254443</v>
      </c>
    </row>
    <row r="33" ht="21" spans="1:19">
      <c r="A33" s="15">
        <v>23</v>
      </c>
      <c r="B33" s="15" t="s">
        <v>165</v>
      </c>
      <c r="C33" s="17" t="s">
        <v>217</v>
      </c>
      <c r="D33" s="18" t="s">
        <v>167</v>
      </c>
      <c r="E33" s="26" t="s">
        <v>218</v>
      </c>
      <c r="F33" s="27" t="s">
        <v>169</v>
      </c>
      <c r="G33" s="28" t="s">
        <v>170</v>
      </c>
      <c r="H33" s="25">
        <v>1</v>
      </c>
      <c r="I33" s="45" t="s">
        <v>171</v>
      </c>
      <c r="J33" s="28"/>
      <c r="K33" s="46"/>
      <c r="L33" s="46"/>
      <c r="M33" s="56" t="s">
        <v>172</v>
      </c>
      <c r="N33" s="15">
        <v>358</v>
      </c>
      <c r="O33" s="25">
        <v>358</v>
      </c>
      <c r="P33" s="15">
        <v>51132.26</v>
      </c>
      <c r="Q33" s="63">
        <v>1</v>
      </c>
      <c r="R33" s="65" t="s">
        <v>32</v>
      </c>
      <c r="S33" s="64">
        <f t="shared" si="0"/>
        <v>8765.20112254443</v>
      </c>
    </row>
    <row r="34" ht="21" spans="1:19">
      <c r="A34" s="15">
        <v>24</v>
      </c>
      <c r="B34" s="15" t="s">
        <v>165</v>
      </c>
      <c r="C34" s="17" t="s">
        <v>219</v>
      </c>
      <c r="D34" s="18" t="s">
        <v>167</v>
      </c>
      <c r="E34" s="26" t="s">
        <v>220</v>
      </c>
      <c r="F34" s="27" t="s">
        <v>169</v>
      </c>
      <c r="G34" s="28" t="s">
        <v>170</v>
      </c>
      <c r="H34" s="25">
        <v>1</v>
      </c>
      <c r="I34" s="45" t="s">
        <v>171</v>
      </c>
      <c r="J34" s="28"/>
      <c r="K34" s="46"/>
      <c r="L34" s="46"/>
      <c r="M34" s="56" t="s">
        <v>172</v>
      </c>
      <c r="N34" s="15">
        <v>357</v>
      </c>
      <c r="O34" s="25">
        <v>357</v>
      </c>
      <c r="P34" s="15">
        <v>55279.25</v>
      </c>
      <c r="Q34" s="63">
        <v>1</v>
      </c>
      <c r="R34" s="65" t="s">
        <v>32</v>
      </c>
      <c r="S34" s="64">
        <f t="shared" si="0"/>
        <v>8765.20112254443</v>
      </c>
    </row>
    <row r="35" ht="21" spans="1:19">
      <c r="A35" s="15">
        <v>25</v>
      </c>
      <c r="B35" s="15" t="s">
        <v>165</v>
      </c>
      <c r="C35" s="17" t="s">
        <v>221</v>
      </c>
      <c r="D35" s="18" t="s">
        <v>167</v>
      </c>
      <c r="E35" s="26" t="s">
        <v>222</v>
      </c>
      <c r="F35" s="27" t="s">
        <v>169</v>
      </c>
      <c r="G35" s="28" t="s">
        <v>170</v>
      </c>
      <c r="H35" s="25">
        <v>1</v>
      </c>
      <c r="I35" s="45" t="s">
        <v>171</v>
      </c>
      <c r="J35" s="28"/>
      <c r="K35" s="46"/>
      <c r="L35" s="46"/>
      <c r="M35" s="56" t="s">
        <v>172</v>
      </c>
      <c r="N35" s="15">
        <v>353</v>
      </c>
      <c r="O35" s="25">
        <v>353</v>
      </c>
      <c r="P35" s="15">
        <v>49847.09</v>
      </c>
      <c r="Q35" s="63">
        <v>1</v>
      </c>
      <c r="R35" s="65" t="s">
        <v>32</v>
      </c>
      <c r="S35" s="64">
        <f t="shared" si="0"/>
        <v>8765.20112254443</v>
      </c>
    </row>
    <row r="36" ht="21" spans="1:19">
      <c r="A36" s="15">
        <v>26</v>
      </c>
      <c r="B36" s="15" t="s">
        <v>165</v>
      </c>
      <c r="C36" s="17" t="s">
        <v>223</v>
      </c>
      <c r="D36" s="18" t="s">
        <v>167</v>
      </c>
      <c r="E36" s="26" t="s">
        <v>224</v>
      </c>
      <c r="F36" s="27" t="s">
        <v>169</v>
      </c>
      <c r="G36" s="28" t="s">
        <v>170</v>
      </c>
      <c r="H36" s="25">
        <v>1</v>
      </c>
      <c r="I36" s="45" t="s">
        <v>171</v>
      </c>
      <c r="J36" s="28"/>
      <c r="K36" s="46"/>
      <c r="L36" s="46"/>
      <c r="M36" s="56" t="s">
        <v>172</v>
      </c>
      <c r="N36" s="15">
        <v>360</v>
      </c>
      <c r="O36" s="25">
        <v>360</v>
      </c>
      <c r="P36" s="15">
        <v>55936.46</v>
      </c>
      <c r="Q36" s="63">
        <v>1</v>
      </c>
      <c r="R36" s="65" t="s">
        <v>32</v>
      </c>
      <c r="S36" s="64">
        <f t="shared" si="0"/>
        <v>8765.20112254443</v>
      </c>
    </row>
    <row r="37" ht="21" spans="1:19">
      <c r="A37" s="15">
        <v>27</v>
      </c>
      <c r="B37" s="15" t="s">
        <v>165</v>
      </c>
      <c r="C37" s="17" t="s">
        <v>225</v>
      </c>
      <c r="D37" s="18" t="s">
        <v>167</v>
      </c>
      <c r="E37" s="26" t="s">
        <v>226</v>
      </c>
      <c r="F37" s="27" t="s">
        <v>169</v>
      </c>
      <c r="G37" s="28" t="s">
        <v>170</v>
      </c>
      <c r="H37" s="25">
        <v>1</v>
      </c>
      <c r="I37" s="45" t="s">
        <v>171</v>
      </c>
      <c r="J37" s="28"/>
      <c r="K37" s="46"/>
      <c r="L37" s="46"/>
      <c r="M37" s="56" t="s">
        <v>172</v>
      </c>
      <c r="N37" s="15">
        <v>356</v>
      </c>
      <c r="O37" s="25">
        <v>356</v>
      </c>
      <c r="P37" s="15">
        <v>47351.33</v>
      </c>
      <c r="Q37" s="63">
        <v>1</v>
      </c>
      <c r="R37" s="65" t="s">
        <v>32</v>
      </c>
      <c r="S37" s="64">
        <f t="shared" si="0"/>
        <v>8765.20112254443</v>
      </c>
    </row>
    <row r="38" ht="21" spans="1:19">
      <c r="A38" s="15">
        <v>28</v>
      </c>
      <c r="B38" s="15" t="s">
        <v>165</v>
      </c>
      <c r="C38" s="17" t="s">
        <v>227</v>
      </c>
      <c r="D38" s="18" t="s">
        <v>167</v>
      </c>
      <c r="E38" s="26" t="s">
        <v>228</v>
      </c>
      <c r="F38" s="27" t="s">
        <v>192</v>
      </c>
      <c r="G38" s="28" t="s">
        <v>170</v>
      </c>
      <c r="H38" s="25">
        <v>1</v>
      </c>
      <c r="I38" s="45" t="s">
        <v>171</v>
      </c>
      <c r="J38" s="28"/>
      <c r="K38" s="46"/>
      <c r="L38" s="46"/>
      <c r="M38" s="56" t="s">
        <v>172</v>
      </c>
      <c r="N38" s="15">
        <v>350</v>
      </c>
      <c r="O38" s="25">
        <v>350</v>
      </c>
      <c r="P38" s="15">
        <v>56425.6</v>
      </c>
      <c r="Q38" s="63">
        <v>1</v>
      </c>
      <c r="R38" s="65" t="s">
        <v>32</v>
      </c>
      <c r="S38" s="64">
        <f t="shared" si="0"/>
        <v>8765.20112254443</v>
      </c>
    </row>
    <row r="39" ht="21" spans="1:19">
      <c r="A39" s="15">
        <v>29</v>
      </c>
      <c r="B39" s="15" t="s">
        <v>165</v>
      </c>
      <c r="C39" s="17" t="s">
        <v>229</v>
      </c>
      <c r="D39" s="18" t="s">
        <v>167</v>
      </c>
      <c r="E39" s="26" t="s">
        <v>230</v>
      </c>
      <c r="F39" s="27" t="s">
        <v>169</v>
      </c>
      <c r="G39" s="28" t="s">
        <v>170</v>
      </c>
      <c r="H39" s="25">
        <v>1</v>
      </c>
      <c r="I39" s="45" t="s">
        <v>171</v>
      </c>
      <c r="J39" s="28"/>
      <c r="K39" s="46"/>
      <c r="L39" s="46"/>
      <c r="M39" s="56" t="s">
        <v>172</v>
      </c>
      <c r="N39" s="15">
        <v>352</v>
      </c>
      <c r="O39" s="25">
        <v>352</v>
      </c>
      <c r="P39" s="15">
        <v>48132.13</v>
      </c>
      <c r="Q39" s="63">
        <v>1</v>
      </c>
      <c r="R39" s="65" t="s">
        <v>32</v>
      </c>
      <c r="S39" s="64">
        <f t="shared" si="0"/>
        <v>8765.20112254443</v>
      </c>
    </row>
    <row r="40" ht="21" spans="1:19">
      <c r="A40" s="15">
        <v>30</v>
      </c>
      <c r="B40" s="15" t="s">
        <v>165</v>
      </c>
      <c r="C40" s="17" t="s">
        <v>231</v>
      </c>
      <c r="D40" s="18" t="s">
        <v>167</v>
      </c>
      <c r="E40" s="26" t="s">
        <v>232</v>
      </c>
      <c r="F40" s="27" t="s">
        <v>169</v>
      </c>
      <c r="G40" s="28" t="s">
        <v>170</v>
      </c>
      <c r="H40" s="25">
        <v>1</v>
      </c>
      <c r="I40" s="45" t="s">
        <v>171</v>
      </c>
      <c r="J40" s="28"/>
      <c r="K40" s="46"/>
      <c r="L40" s="46"/>
      <c r="M40" s="56" t="s">
        <v>172</v>
      </c>
      <c r="N40" s="15">
        <v>357</v>
      </c>
      <c r="O40" s="25">
        <v>357</v>
      </c>
      <c r="P40" s="15">
        <v>57132.41</v>
      </c>
      <c r="Q40" s="63">
        <v>1</v>
      </c>
      <c r="R40" s="65" t="s">
        <v>32</v>
      </c>
      <c r="S40" s="64">
        <f t="shared" si="0"/>
        <v>8765.20112254443</v>
      </c>
    </row>
    <row r="41" ht="21" spans="1:19">
      <c r="A41" s="15">
        <v>31</v>
      </c>
      <c r="B41" s="15" t="s">
        <v>165</v>
      </c>
      <c r="C41" s="17" t="s">
        <v>233</v>
      </c>
      <c r="D41" s="18" t="s">
        <v>167</v>
      </c>
      <c r="E41" s="26" t="s">
        <v>234</v>
      </c>
      <c r="F41" s="27" t="s">
        <v>192</v>
      </c>
      <c r="G41" s="28" t="s">
        <v>170</v>
      </c>
      <c r="H41" s="25">
        <v>1</v>
      </c>
      <c r="I41" s="45" t="s">
        <v>171</v>
      </c>
      <c r="J41" s="28"/>
      <c r="K41" s="46"/>
      <c r="L41" s="46"/>
      <c r="M41" s="56" t="s">
        <v>172</v>
      </c>
      <c r="N41" s="15">
        <v>356</v>
      </c>
      <c r="O41" s="25">
        <v>356</v>
      </c>
      <c r="P41" s="15">
        <v>57742.64</v>
      </c>
      <c r="Q41" s="63">
        <v>1</v>
      </c>
      <c r="R41" s="65" t="s">
        <v>32</v>
      </c>
      <c r="S41" s="64">
        <f t="shared" si="0"/>
        <v>8765.20112254443</v>
      </c>
    </row>
    <row r="42" ht="21" spans="1:19">
      <c r="A42" s="15">
        <v>32</v>
      </c>
      <c r="B42" s="15" t="s">
        <v>165</v>
      </c>
      <c r="C42" s="17" t="s">
        <v>235</v>
      </c>
      <c r="D42" s="18" t="s">
        <v>167</v>
      </c>
      <c r="E42" s="26" t="s">
        <v>236</v>
      </c>
      <c r="F42" s="27" t="s">
        <v>169</v>
      </c>
      <c r="G42" s="28" t="s">
        <v>170</v>
      </c>
      <c r="H42" s="25">
        <v>1</v>
      </c>
      <c r="I42" s="45" t="s">
        <v>171</v>
      </c>
      <c r="J42" s="28"/>
      <c r="K42" s="46"/>
      <c r="L42" s="46"/>
      <c r="M42" s="56" t="s">
        <v>172</v>
      </c>
      <c r="N42" s="15">
        <v>359</v>
      </c>
      <c r="O42" s="25">
        <v>359</v>
      </c>
      <c r="P42" s="15">
        <v>54449.55</v>
      </c>
      <c r="Q42" s="63">
        <v>1</v>
      </c>
      <c r="R42" s="65" t="s">
        <v>32</v>
      </c>
      <c r="S42" s="64">
        <f t="shared" si="0"/>
        <v>8765.20112254443</v>
      </c>
    </row>
    <row r="43" ht="21" spans="1:19">
      <c r="A43" s="15">
        <v>33</v>
      </c>
      <c r="B43" s="15" t="s">
        <v>165</v>
      </c>
      <c r="C43" s="17" t="s">
        <v>237</v>
      </c>
      <c r="D43" s="18" t="s">
        <v>167</v>
      </c>
      <c r="E43" s="26" t="s">
        <v>238</v>
      </c>
      <c r="F43" s="27" t="s">
        <v>169</v>
      </c>
      <c r="G43" s="28" t="s">
        <v>170</v>
      </c>
      <c r="H43" s="25">
        <v>1</v>
      </c>
      <c r="I43" s="45" t="s">
        <v>171</v>
      </c>
      <c r="J43" s="28"/>
      <c r="K43" s="46"/>
      <c r="L43" s="46"/>
      <c r="M43" s="56" t="s">
        <v>172</v>
      </c>
      <c r="N43" s="15">
        <v>354</v>
      </c>
      <c r="O43" s="25">
        <v>354</v>
      </c>
      <c r="P43" s="15">
        <v>58899.12</v>
      </c>
      <c r="Q43" s="63">
        <v>1</v>
      </c>
      <c r="R43" s="65" t="s">
        <v>32</v>
      </c>
      <c r="S43" s="64">
        <f t="shared" si="0"/>
        <v>8765.20112254443</v>
      </c>
    </row>
    <row r="44" ht="21" spans="1:19">
      <c r="A44" s="15">
        <v>34</v>
      </c>
      <c r="B44" s="15" t="s">
        <v>165</v>
      </c>
      <c r="C44" s="17" t="s">
        <v>239</v>
      </c>
      <c r="D44" s="18" t="s">
        <v>167</v>
      </c>
      <c r="E44" s="26" t="s">
        <v>240</v>
      </c>
      <c r="F44" s="27" t="s">
        <v>241</v>
      </c>
      <c r="G44" s="28" t="s">
        <v>170</v>
      </c>
      <c r="H44" s="25">
        <v>1</v>
      </c>
      <c r="I44" s="45" t="s">
        <v>171</v>
      </c>
      <c r="J44" s="28"/>
      <c r="K44" s="46"/>
      <c r="L44" s="46"/>
      <c r="M44" s="56" t="s">
        <v>172</v>
      </c>
      <c r="N44" s="15">
        <v>352</v>
      </c>
      <c r="O44" s="25">
        <v>352</v>
      </c>
      <c r="P44" s="15">
        <v>50477.35</v>
      </c>
      <c r="Q44" s="63">
        <v>1</v>
      </c>
      <c r="R44" s="65" t="s">
        <v>32</v>
      </c>
      <c r="S44" s="64">
        <f t="shared" si="0"/>
        <v>8765.20112254443</v>
      </c>
    </row>
    <row r="45" ht="21" spans="1:19">
      <c r="A45" s="15">
        <v>35</v>
      </c>
      <c r="B45" s="15" t="s">
        <v>165</v>
      </c>
      <c r="C45" s="17" t="s">
        <v>242</v>
      </c>
      <c r="D45" s="18" t="s">
        <v>167</v>
      </c>
      <c r="E45" s="26" t="s">
        <v>243</v>
      </c>
      <c r="F45" s="27" t="s">
        <v>169</v>
      </c>
      <c r="G45" s="28" t="s">
        <v>170</v>
      </c>
      <c r="H45" s="25">
        <v>1</v>
      </c>
      <c r="I45" s="45" t="s">
        <v>171</v>
      </c>
      <c r="J45" s="28"/>
      <c r="K45" s="46"/>
      <c r="L45" s="46"/>
      <c r="M45" s="56" t="s">
        <v>172</v>
      </c>
      <c r="N45" s="15">
        <v>355</v>
      </c>
      <c r="O45" s="25">
        <v>355</v>
      </c>
      <c r="P45" s="15">
        <v>49964.9</v>
      </c>
      <c r="Q45" s="63">
        <v>1</v>
      </c>
      <c r="R45" s="65" t="s">
        <v>32</v>
      </c>
      <c r="S45" s="64">
        <f t="shared" si="0"/>
        <v>8765.20112254443</v>
      </c>
    </row>
    <row r="46" ht="21" spans="1:19">
      <c r="A46" s="15">
        <v>36</v>
      </c>
      <c r="B46" s="15" t="s">
        <v>165</v>
      </c>
      <c r="C46" s="17" t="s">
        <v>244</v>
      </c>
      <c r="D46" s="18" t="s">
        <v>167</v>
      </c>
      <c r="E46" s="26" t="s">
        <v>245</v>
      </c>
      <c r="F46" s="27" t="s">
        <v>192</v>
      </c>
      <c r="G46" s="28" t="s">
        <v>170</v>
      </c>
      <c r="H46" s="25">
        <v>1</v>
      </c>
      <c r="I46" s="45" t="s">
        <v>171</v>
      </c>
      <c r="J46" s="28"/>
      <c r="K46" s="46"/>
      <c r="L46" s="46"/>
      <c r="M46" s="56" t="s">
        <v>172</v>
      </c>
      <c r="N46" s="15">
        <v>354</v>
      </c>
      <c r="O46" s="25">
        <v>354</v>
      </c>
      <c r="P46" s="15">
        <v>57491.72</v>
      </c>
      <c r="Q46" s="63">
        <v>1</v>
      </c>
      <c r="R46" s="65" t="s">
        <v>32</v>
      </c>
      <c r="S46" s="64">
        <f t="shared" si="0"/>
        <v>8765.20112254443</v>
      </c>
    </row>
    <row r="47" ht="21" spans="1:19">
      <c r="A47" s="15">
        <v>37</v>
      </c>
      <c r="B47" s="15" t="s">
        <v>165</v>
      </c>
      <c r="C47" s="17" t="s">
        <v>246</v>
      </c>
      <c r="D47" s="18" t="s">
        <v>167</v>
      </c>
      <c r="E47" s="26" t="s">
        <v>247</v>
      </c>
      <c r="F47" s="27" t="s">
        <v>241</v>
      </c>
      <c r="G47" s="28" t="s">
        <v>170</v>
      </c>
      <c r="H47" s="25">
        <v>1</v>
      </c>
      <c r="I47" s="45" t="s">
        <v>171</v>
      </c>
      <c r="J47" s="28"/>
      <c r="K47" s="46"/>
      <c r="L47" s="46"/>
      <c r="M47" s="57">
        <v>42360</v>
      </c>
      <c r="N47" s="15">
        <v>350</v>
      </c>
      <c r="O47" s="25">
        <v>350</v>
      </c>
      <c r="P47" s="15">
        <v>55054.89</v>
      </c>
      <c r="Q47" s="63">
        <v>1</v>
      </c>
      <c r="R47" s="65" t="s">
        <v>32</v>
      </c>
      <c r="S47" s="64">
        <f t="shared" si="0"/>
        <v>8765.20112254443</v>
      </c>
    </row>
    <row r="48" ht="21" spans="1:19">
      <c r="A48" s="15">
        <v>38</v>
      </c>
      <c r="B48" s="15" t="s">
        <v>165</v>
      </c>
      <c r="C48" s="17" t="s">
        <v>248</v>
      </c>
      <c r="D48" s="18" t="s">
        <v>167</v>
      </c>
      <c r="E48" s="26" t="s">
        <v>249</v>
      </c>
      <c r="F48" s="27" t="s">
        <v>169</v>
      </c>
      <c r="G48" s="28" t="s">
        <v>170</v>
      </c>
      <c r="H48" s="25">
        <v>1</v>
      </c>
      <c r="I48" s="45" t="s">
        <v>171</v>
      </c>
      <c r="J48" s="28"/>
      <c r="K48" s="46"/>
      <c r="L48" s="46"/>
      <c r="M48" s="56" t="s">
        <v>172</v>
      </c>
      <c r="N48" s="15">
        <v>356</v>
      </c>
      <c r="O48" s="25">
        <v>356</v>
      </c>
      <c r="P48" s="15">
        <v>48076.42</v>
      </c>
      <c r="Q48" s="63">
        <v>1</v>
      </c>
      <c r="R48" s="65" t="s">
        <v>32</v>
      </c>
      <c r="S48" s="64">
        <f t="shared" si="0"/>
        <v>8765.20112254443</v>
      </c>
    </row>
    <row r="49" ht="21" spans="1:19">
      <c r="A49" s="15">
        <v>39</v>
      </c>
      <c r="B49" s="15" t="s">
        <v>165</v>
      </c>
      <c r="C49" s="17" t="s">
        <v>250</v>
      </c>
      <c r="D49" s="18" t="s">
        <v>167</v>
      </c>
      <c r="E49" s="26" t="s">
        <v>251</v>
      </c>
      <c r="F49" s="27" t="s">
        <v>169</v>
      </c>
      <c r="G49" s="28" t="s">
        <v>170</v>
      </c>
      <c r="H49" s="25">
        <v>1</v>
      </c>
      <c r="I49" s="45" t="s">
        <v>171</v>
      </c>
      <c r="J49" s="28"/>
      <c r="K49" s="46"/>
      <c r="L49" s="46"/>
      <c r="M49" s="56" t="s">
        <v>172</v>
      </c>
      <c r="N49" s="15">
        <v>354</v>
      </c>
      <c r="O49" s="25">
        <v>354</v>
      </c>
      <c r="P49" s="15">
        <v>54051.28</v>
      </c>
      <c r="Q49" s="63">
        <v>1</v>
      </c>
      <c r="R49" s="65" t="s">
        <v>32</v>
      </c>
      <c r="S49" s="64">
        <f t="shared" si="0"/>
        <v>8765.20112254443</v>
      </c>
    </row>
    <row r="50" ht="21" spans="1:19">
      <c r="A50" s="15">
        <v>40</v>
      </c>
      <c r="B50" s="15" t="s">
        <v>165</v>
      </c>
      <c r="C50" s="17" t="s">
        <v>252</v>
      </c>
      <c r="D50" s="18" t="s">
        <v>167</v>
      </c>
      <c r="E50" s="26" t="s">
        <v>253</v>
      </c>
      <c r="F50" s="27" t="s">
        <v>169</v>
      </c>
      <c r="G50" s="28" t="s">
        <v>170</v>
      </c>
      <c r="H50" s="25">
        <v>1</v>
      </c>
      <c r="I50" s="45" t="s">
        <v>171</v>
      </c>
      <c r="J50" s="28"/>
      <c r="K50" s="46"/>
      <c r="L50" s="46"/>
      <c r="M50" s="56" t="s">
        <v>172</v>
      </c>
      <c r="N50" s="15">
        <v>359</v>
      </c>
      <c r="O50" s="25">
        <v>359</v>
      </c>
      <c r="P50" s="15">
        <v>47809.45</v>
      </c>
      <c r="Q50" s="63">
        <v>1</v>
      </c>
      <c r="R50" s="65" t="s">
        <v>32</v>
      </c>
      <c r="S50" s="64">
        <f t="shared" si="0"/>
        <v>8765.20112254443</v>
      </c>
    </row>
    <row r="51" ht="21" spans="1:19">
      <c r="A51" s="15">
        <v>41</v>
      </c>
      <c r="B51" s="15" t="s">
        <v>165</v>
      </c>
      <c r="C51" s="17" t="s">
        <v>254</v>
      </c>
      <c r="D51" s="18" t="s">
        <v>167</v>
      </c>
      <c r="E51" s="26" t="s">
        <v>255</v>
      </c>
      <c r="F51" s="27" t="s">
        <v>169</v>
      </c>
      <c r="G51" s="28" t="s">
        <v>170</v>
      </c>
      <c r="H51" s="25">
        <v>1</v>
      </c>
      <c r="I51" s="45" t="s">
        <v>171</v>
      </c>
      <c r="J51" s="28"/>
      <c r="K51" s="46"/>
      <c r="L51" s="46"/>
      <c r="M51" s="56" t="s">
        <v>172</v>
      </c>
      <c r="N51" s="15">
        <v>354</v>
      </c>
      <c r="O51" s="25">
        <v>354</v>
      </c>
      <c r="P51" s="15">
        <v>48180.66</v>
      </c>
      <c r="Q51" s="63">
        <v>1</v>
      </c>
      <c r="R51" s="65" t="s">
        <v>32</v>
      </c>
      <c r="S51" s="64">
        <f t="shared" si="0"/>
        <v>8765.20112254443</v>
      </c>
    </row>
    <row r="52" ht="21" spans="1:19">
      <c r="A52" s="15">
        <v>42</v>
      </c>
      <c r="B52" s="15" t="s">
        <v>165</v>
      </c>
      <c r="C52" s="17" t="s">
        <v>256</v>
      </c>
      <c r="D52" s="18" t="s">
        <v>167</v>
      </c>
      <c r="E52" s="26" t="s">
        <v>257</v>
      </c>
      <c r="F52" s="27" t="s">
        <v>241</v>
      </c>
      <c r="G52" s="28" t="s">
        <v>170</v>
      </c>
      <c r="H52" s="25">
        <v>1</v>
      </c>
      <c r="I52" s="45" t="s">
        <v>171</v>
      </c>
      <c r="J52" s="28"/>
      <c r="K52" s="46"/>
      <c r="L52" s="46"/>
      <c r="M52" s="57">
        <v>42360</v>
      </c>
      <c r="N52" s="15">
        <v>352</v>
      </c>
      <c r="O52" s="25">
        <v>352</v>
      </c>
      <c r="P52" s="15">
        <v>55070.81</v>
      </c>
      <c r="Q52" s="63">
        <v>1</v>
      </c>
      <c r="R52" s="65" t="s">
        <v>32</v>
      </c>
      <c r="S52" s="64">
        <f t="shared" si="0"/>
        <v>8765.20112254443</v>
      </c>
    </row>
    <row r="53" ht="21" spans="1:19">
      <c r="A53" s="15">
        <v>43</v>
      </c>
      <c r="B53" s="15" t="s">
        <v>165</v>
      </c>
      <c r="C53" s="17" t="s">
        <v>258</v>
      </c>
      <c r="D53" s="18" t="s">
        <v>167</v>
      </c>
      <c r="E53" s="26" t="s">
        <v>259</v>
      </c>
      <c r="F53" s="27" t="s">
        <v>241</v>
      </c>
      <c r="G53" s="28" t="s">
        <v>170</v>
      </c>
      <c r="H53" s="25">
        <v>1</v>
      </c>
      <c r="I53" s="45" t="s">
        <v>171</v>
      </c>
      <c r="J53" s="28"/>
      <c r="K53" s="46"/>
      <c r="L53" s="46"/>
      <c r="M53" s="57">
        <v>42360</v>
      </c>
      <c r="N53" s="15">
        <v>355</v>
      </c>
      <c r="O53" s="25">
        <v>355</v>
      </c>
      <c r="P53" s="15">
        <v>52165.43</v>
      </c>
      <c r="Q53" s="63">
        <v>1</v>
      </c>
      <c r="R53" s="65" t="s">
        <v>32</v>
      </c>
      <c r="S53" s="64">
        <f t="shared" si="0"/>
        <v>8765.20112254443</v>
      </c>
    </row>
    <row r="54" ht="21" spans="1:19">
      <c r="A54" s="15">
        <v>44</v>
      </c>
      <c r="B54" s="15" t="s">
        <v>165</v>
      </c>
      <c r="C54" s="17" t="s">
        <v>260</v>
      </c>
      <c r="D54" s="18" t="s">
        <v>167</v>
      </c>
      <c r="E54" s="26" t="s">
        <v>261</v>
      </c>
      <c r="F54" s="27" t="s">
        <v>241</v>
      </c>
      <c r="G54" s="28" t="s">
        <v>170</v>
      </c>
      <c r="H54" s="25">
        <v>1</v>
      </c>
      <c r="I54" s="45" t="s">
        <v>171</v>
      </c>
      <c r="J54" s="28"/>
      <c r="K54" s="46"/>
      <c r="L54" s="46"/>
      <c r="M54" s="57">
        <v>42360</v>
      </c>
      <c r="N54" s="15">
        <v>358</v>
      </c>
      <c r="O54" s="25">
        <v>358</v>
      </c>
      <c r="P54" s="15">
        <v>54165.19</v>
      </c>
      <c r="Q54" s="63">
        <v>1</v>
      </c>
      <c r="R54" s="65" t="s">
        <v>32</v>
      </c>
      <c r="S54" s="64">
        <f t="shared" si="0"/>
        <v>8765.20112254443</v>
      </c>
    </row>
    <row r="55" ht="21" spans="1:19">
      <c r="A55" s="15">
        <v>45</v>
      </c>
      <c r="B55" s="15" t="s">
        <v>165</v>
      </c>
      <c r="C55" s="17" t="s">
        <v>262</v>
      </c>
      <c r="D55" s="18" t="s">
        <v>167</v>
      </c>
      <c r="E55" s="26" t="s">
        <v>263</v>
      </c>
      <c r="F55" s="27" t="s">
        <v>241</v>
      </c>
      <c r="G55" s="28" t="s">
        <v>170</v>
      </c>
      <c r="H55" s="25">
        <v>1</v>
      </c>
      <c r="I55" s="45" t="s">
        <v>171</v>
      </c>
      <c r="J55" s="28"/>
      <c r="K55" s="46"/>
      <c r="L55" s="46"/>
      <c r="M55" s="57">
        <v>42360</v>
      </c>
      <c r="N55" s="15">
        <v>353</v>
      </c>
      <c r="O55" s="25">
        <v>353</v>
      </c>
      <c r="P55" s="15">
        <v>50273.02</v>
      </c>
      <c r="Q55" s="63">
        <v>1</v>
      </c>
      <c r="R55" s="65" t="s">
        <v>32</v>
      </c>
      <c r="S55" s="64">
        <f t="shared" si="0"/>
        <v>8765.20112254443</v>
      </c>
    </row>
    <row r="56" ht="21" spans="1:19">
      <c r="A56" s="15">
        <v>46</v>
      </c>
      <c r="B56" s="15" t="s">
        <v>165</v>
      </c>
      <c r="C56" s="17" t="s">
        <v>264</v>
      </c>
      <c r="D56" s="18" t="s">
        <v>167</v>
      </c>
      <c r="E56" s="26" t="s">
        <v>265</v>
      </c>
      <c r="F56" s="27" t="s">
        <v>192</v>
      </c>
      <c r="G56" s="28" t="s">
        <v>170</v>
      </c>
      <c r="H56" s="25">
        <v>1</v>
      </c>
      <c r="I56" s="45" t="s">
        <v>171</v>
      </c>
      <c r="J56" s="28"/>
      <c r="K56" s="46"/>
      <c r="L56" s="46"/>
      <c r="M56" s="56">
        <v>43097</v>
      </c>
      <c r="N56" s="15">
        <v>354</v>
      </c>
      <c r="O56" s="25">
        <v>354</v>
      </c>
      <c r="P56" s="15">
        <v>55619.87</v>
      </c>
      <c r="Q56" s="63">
        <v>1</v>
      </c>
      <c r="R56" s="65" t="s">
        <v>32</v>
      </c>
      <c r="S56" s="64">
        <f t="shared" si="0"/>
        <v>8765.20112254443</v>
      </c>
    </row>
    <row r="57" ht="21" spans="1:19">
      <c r="A57" s="15">
        <v>47</v>
      </c>
      <c r="B57" s="15" t="s">
        <v>165</v>
      </c>
      <c r="C57" s="17" t="s">
        <v>266</v>
      </c>
      <c r="D57" s="18" t="s">
        <v>167</v>
      </c>
      <c r="E57" s="26" t="s">
        <v>267</v>
      </c>
      <c r="F57" s="27" t="s">
        <v>169</v>
      </c>
      <c r="G57" s="28" t="s">
        <v>170</v>
      </c>
      <c r="H57" s="25">
        <v>1</v>
      </c>
      <c r="I57" s="45" t="s">
        <v>171</v>
      </c>
      <c r="J57" s="28"/>
      <c r="K57" s="46"/>
      <c r="L57" s="46"/>
      <c r="M57" s="56" t="s">
        <v>189</v>
      </c>
      <c r="N57" s="15">
        <v>354</v>
      </c>
      <c r="O57" s="25">
        <v>354</v>
      </c>
      <c r="P57" s="15">
        <v>57628.03</v>
      </c>
      <c r="Q57" s="63">
        <v>1</v>
      </c>
      <c r="R57" s="65" t="s">
        <v>32</v>
      </c>
      <c r="S57" s="64">
        <f t="shared" si="0"/>
        <v>8765.20112254443</v>
      </c>
    </row>
    <row r="58" ht="21" spans="1:19">
      <c r="A58" s="15">
        <v>48</v>
      </c>
      <c r="B58" s="15" t="s">
        <v>165</v>
      </c>
      <c r="C58" s="17" t="s">
        <v>268</v>
      </c>
      <c r="D58" s="18" t="s">
        <v>167</v>
      </c>
      <c r="E58" s="26" t="s">
        <v>269</v>
      </c>
      <c r="F58" s="27" t="s">
        <v>169</v>
      </c>
      <c r="G58" s="28" t="s">
        <v>170</v>
      </c>
      <c r="H58" s="25">
        <v>1</v>
      </c>
      <c r="I58" s="45" t="s">
        <v>171</v>
      </c>
      <c r="J58" s="28"/>
      <c r="K58" s="46"/>
      <c r="L58" s="46"/>
      <c r="M58" s="56" t="s">
        <v>189</v>
      </c>
      <c r="N58" s="15">
        <v>359</v>
      </c>
      <c r="O58" s="25">
        <v>359</v>
      </c>
      <c r="P58" s="15">
        <v>47486.89</v>
      </c>
      <c r="Q58" s="63">
        <v>1</v>
      </c>
      <c r="R58" s="65" t="s">
        <v>32</v>
      </c>
      <c r="S58" s="64">
        <f t="shared" si="0"/>
        <v>8765.20112254443</v>
      </c>
    </row>
    <row r="59" ht="21" spans="1:19">
      <c r="A59" s="15">
        <v>49</v>
      </c>
      <c r="B59" s="15" t="s">
        <v>165</v>
      </c>
      <c r="C59" s="17" t="s">
        <v>270</v>
      </c>
      <c r="D59" s="18" t="s">
        <v>167</v>
      </c>
      <c r="E59" s="26" t="s">
        <v>271</v>
      </c>
      <c r="F59" s="27" t="s">
        <v>192</v>
      </c>
      <c r="G59" s="28" t="s">
        <v>170</v>
      </c>
      <c r="H59" s="25">
        <v>1</v>
      </c>
      <c r="I59" s="45" t="s">
        <v>171</v>
      </c>
      <c r="J59" s="28"/>
      <c r="K59" s="46"/>
      <c r="L59" s="46"/>
      <c r="M59" s="56" t="s">
        <v>189</v>
      </c>
      <c r="N59" s="15">
        <v>358</v>
      </c>
      <c r="O59" s="25">
        <v>358</v>
      </c>
      <c r="P59" s="15">
        <v>53368.07</v>
      </c>
      <c r="Q59" s="63">
        <v>1</v>
      </c>
      <c r="R59" s="65" t="s">
        <v>32</v>
      </c>
      <c r="S59" s="64">
        <f t="shared" si="0"/>
        <v>8765.20112254443</v>
      </c>
    </row>
    <row r="60" ht="21" spans="1:19">
      <c r="A60" s="15">
        <v>50</v>
      </c>
      <c r="B60" s="15" t="s">
        <v>165</v>
      </c>
      <c r="C60" s="17" t="s">
        <v>272</v>
      </c>
      <c r="D60" s="18" t="s">
        <v>167</v>
      </c>
      <c r="E60" s="26" t="s">
        <v>273</v>
      </c>
      <c r="F60" s="27" t="s">
        <v>169</v>
      </c>
      <c r="G60" s="28" t="s">
        <v>170</v>
      </c>
      <c r="H60" s="25">
        <v>1</v>
      </c>
      <c r="I60" s="45" t="s">
        <v>171</v>
      </c>
      <c r="J60" s="28"/>
      <c r="K60" s="46"/>
      <c r="L60" s="46"/>
      <c r="M60" s="56">
        <v>42360</v>
      </c>
      <c r="N60" s="15">
        <v>353</v>
      </c>
      <c r="O60" s="25">
        <v>353</v>
      </c>
      <c r="P60" s="15">
        <v>57383.49</v>
      </c>
      <c r="Q60" s="63">
        <v>1</v>
      </c>
      <c r="R60" s="65" t="s">
        <v>32</v>
      </c>
      <c r="S60" s="64">
        <f t="shared" si="0"/>
        <v>8765.20112254443</v>
      </c>
    </row>
    <row r="61" ht="21" spans="1:19">
      <c r="A61" s="15">
        <v>51</v>
      </c>
      <c r="B61" s="15" t="s">
        <v>165</v>
      </c>
      <c r="C61" s="17" t="s">
        <v>274</v>
      </c>
      <c r="D61" s="18" t="s">
        <v>167</v>
      </c>
      <c r="E61" s="26" t="s">
        <v>275</v>
      </c>
      <c r="F61" s="24" t="s">
        <v>169</v>
      </c>
      <c r="G61" s="28" t="s">
        <v>170</v>
      </c>
      <c r="H61" s="25">
        <v>1</v>
      </c>
      <c r="I61" s="45" t="s">
        <v>171</v>
      </c>
      <c r="J61" s="28"/>
      <c r="K61" s="46"/>
      <c r="L61" s="46"/>
      <c r="M61" s="56" t="s">
        <v>189</v>
      </c>
      <c r="N61" s="15">
        <v>358</v>
      </c>
      <c r="O61" s="25">
        <v>358</v>
      </c>
      <c r="P61" s="15">
        <v>48035.53</v>
      </c>
      <c r="Q61" s="63">
        <v>1</v>
      </c>
      <c r="R61" s="65" t="s">
        <v>32</v>
      </c>
      <c r="S61" s="64">
        <f t="shared" si="0"/>
        <v>8765.20112254443</v>
      </c>
    </row>
    <row r="62" ht="21" spans="1:19">
      <c r="A62" s="15">
        <v>52</v>
      </c>
      <c r="B62" s="15" t="s">
        <v>165</v>
      </c>
      <c r="C62" s="17" t="s">
        <v>276</v>
      </c>
      <c r="D62" s="18" t="s">
        <v>167</v>
      </c>
      <c r="E62" s="29" t="s">
        <v>184</v>
      </c>
      <c r="F62" s="27" t="s">
        <v>169</v>
      </c>
      <c r="G62" s="28" t="s">
        <v>170</v>
      </c>
      <c r="H62" s="25">
        <v>1</v>
      </c>
      <c r="I62" s="45" t="s">
        <v>171</v>
      </c>
      <c r="J62" s="28"/>
      <c r="K62" s="46"/>
      <c r="L62" s="46"/>
      <c r="M62" s="56" t="s">
        <v>189</v>
      </c>
      <c r="N62" s="15">
        <v>356</v>
      </c>
      <c r="O62" s="25">
        <v>356</v>
      </c>
      <c r="P62" s="15">
        <v>47223.69</v>
      </c>
      <c r="Q62" s="63">
        <v>1</v>
      </c>
      <c r="R62" s="65" t="s">
        <v>32</v>
      </c>
      <c r="S62" s="64">
        <f t="shared" si="0"/>
        <v>8765.20112254443</v>
      </c>
    </row>
    <row r="63" ht="21" spans="1:19">
      <c r="A63" s="15">
        <v>53</v>
      </c>
      <c r="B63" s="15" t="s">
        <v>165</v>
      </c>
      <c r="C63" s="17" t="s">
        <v>277</v>
      </c>
      <c r="D63" s="18" t="s">
        <v>167</v>
      </c>
      <c r="E63" s="26" t="s">
        <v>278</v>
      </c>
      <c r="F63" s="27" t="s">
        <v>169</v>
      </c>
      <c r="G63" s="28" t="s">
        <v>170</v>
      </c>
      <c r="H63" s="25">
        <v>1</v>
      </c>
      <c r="I63" s="45" t="s">
        <v>171</v>
      </c>
      <c r="J63" s="28"/>
      <c r="K63" s="46"/>
      <c r="L63" s="46"/>
      <c r="M63" s="56" t="s">
        <v>189</v>
      </c>
      <c r="N63" s="15">
        <v>353</v>
      </c>
      <c r="O63" s="25">
        <v>353</v>
      </c>
      <c r="P63" s="15">
        <v>48576.64</v>
      </c>
      <c r="Q63" s="63">
        <v>1</v>
      </c>
      <c r="R63" s="65" t="s">
        <v>32</v>
      </c>
      <c r="S63" s="64">
        <f t="shared" si="0"/>
        <v>8765.20112254443</v>
      </c>
    </row>
    <row r="64" ht="21" spans="1:19">
      <c r="A64" s="15">
        <v>54</v>
      </c>
      <c r="B64" s="15" t="s">
        <v>165</v>
      </c>
      <c r="C64" s="17" t="s">
        <v>279</v>
      </c>
      <c r="D64" s="18" t="s">
        <v>167</v>
      </c>
      <c r="E64" s="26" t="s">
        <v>280</v>
      </c>
      <c r="F64" s="27" t="s">
        <v>169</v>
      </c>
      <c r="G64" s="28" t="s">
        <v>170</v>
      </c>
      <c r="H64" s="25">
        <v>1</v>
      </c>
      <c r="I64" s="45" t="s">
        <v>171</v>
      </c>
      <c r="J64" s="28"/>
      <c r="K64" s="46"/>
      <c r="L64" s="46"/>
      <c r="M64" s="56" t="s">
        <v>189</v>
      </c>
      <c r="N64" s="15">
        <v>356</v>
      </c>
      <c r="O64" s="25">
        <v>356</v>
      </c>
      <c r="P64" s="15">
        <v>48650.23</v>
      </c>
      <c r="Q64" s="63">
        <v>1</v>
      </c>
      <c r="R64" s="65" t="s">
        <v>32</v>
      </c>
      <c r="S64" s="64">
        <f t="shared" si="0"/>
        <v>8765.20112254443</v>
      </c>
    </row>
    <row r="65" ht="21" spans="1:19">
      <c r="A65" s="15">
        <v>55</v>
      </c>
      <c r="B65" s="15" t="s">
        <v>165</v>
      </c>
      <c r="C65" s="17" t="s">
        <v>281</v>
      </c>
      <c r="D65" s="18" t="s">
        <v>167</v>
      </c>
      <c r="E65" s="26" t="s">
        <v>282</v>
      </c>
      <c r="F65" s="27" t="s">
        <v>169</v>
      </c>
      <c r="G65" s="28" t="s">
        <v>170</v>
      </c>
      <c r="H65" s="25">
        <v>1</v>
      </c>
      <c r="I65" s="45" t="s">
        <v>171</v>
      </c>
      <c r="J65" s="28"/>
      <c r="K65" s="46"/>
      <c r="L65" s="46"/>
      <c r="M65" s="56" t="s">
        <v>189</v>
      </c>
      <c r="N65" s="15">
        <v>355</v>
      </c>
      <c r="O65" s="25">
        <v>355</v>
      </c>
      <c r="P65" s="15">
        <v>52439.91</v>
      </c>
      <c r="Q65" s="63">
        <v>1</v>
      </c>
      <c r="R65" s="65" t="s">
        <v>32</v>
      </c>
      <c r="S65" s="64">
        <f t="shared" si="0"/>
        <v>8765.20112254443</v>
      </c>
    </row>
    <row r="66" ht="21" spans="1:19">
      <c r="A66" s="15">
        <v>56</v>
      </c>
      <c r="B66" s="15" t="s">
        <v>165</v>
      </c>
      <c r="C66" s="17" t="s">
        <v>283</v>
      </c>
      <c r="D66" s="18" t="s">
        <v>167</v>
      </c>
      <c r="E66" s="26" t="s">
        <v>284</v>
      </c>
      <c r="F66" s="27" t="s">
        <v>169</v>
      </c>
      <c r="G66" s="28" t="s">
        <v>170</v>
      </c>
      <c r="H66" s="25">
        <v>1</v>
      </c>
      <c r="I66" s="45" t="s">
        <v>171</v>
      </c>
      <c r="J66" s="28"/>
      <c r="K66" s="46"/>
      <c r="L66" s="46"/>
      <c r="M66" s="56">
        <v>43097</v>
      </c>
      <c r="N66" s="15">
        <v>357</v>
      </c>
      <c r="O66" s="25">
        <v>357</v>
      </c>
      <c r="P66" s="15">
        <v>53854.22</v>
      </c>
      <c r="Q66" s="63">
        <v>1</v>
      </c>
      <c r="R66" s="65" t="s">
        <v>32</v>
      </c>
      <c r="S66" s="64">
        <f t="shared" si="0"/>
        <v>8765.20112254443</v>
      </c>
    </row>
    <row r="67" ht="21" spans="1:19">
      <c r="A67" s="15">
        <v>57</v>
      </c>
      <c r="B67" s="15" t="s">
        <v>165</v>
      </c>
      <c r="C67" s="17" t="s">
        <v>285</v>
      </c>
      <c r="D67" s="18" t="s">
        <v>167</v>
      </c>
      <c r="E67" s="26" t="s">
        <v>286</v>
      </c>
      <c r="F67" s="27" t="s">
        <v>192</v>
      </c>
      <c r="G67" s="28" t="s">
        <v>170</v>
      </c>
      <c r="H67" s="25">
        <v>1</v>
      </c>
      <c r="I67" s="45" t="s">
        <v>171</v>
      </c>
      <c r="J67" s="28"/>
      <c r="K67" s="46"/>
      <c r="L67" s="46"/>
      <c r="M67" s="56">
        <v>43097</v>
      </c>
      <c r="N67" s="15">
        <v>355</v>
      </c>
      <c r="O67" s="25">
        <v>355</v>
      </c>
      <c r="P67" s="15">
        <v>58067.37</v>
      </c>
      <c r="Q67" s="63">
        <v>1</v>
      </c>
      <c r="R67" s="65" t="s">
        <v>32</v>
      </c>
      <c r="S67" s="64">
        <f t="shared" si="0"/>
        <v>8765.20112254443</v>
      </c>
    </row>
    <row r="68" ht="21" spans="1:19">
      <c r="A68" s="15">
        <v>58</v>
      </c>
      <c r="B68" s="15" t="s">
        <v>165</v>
      </c>
      <c r="C68" s="17" t="s">
        <v>287</v>
      </c>
      <c r="D68" s="18" t="s">
        <v>167</v>
      </c>
      <c r="E68" s="26" t="s">
        <v>288</v>
      </c>
      <c r="F68" s="27" t="s">
        <v>192</v>
      </c>
      <c r="G68" s="28" t="s">
        <v>170</v>
      </c>
      <c r="H68" s="25">
        <v>1</v>
      </c>
      <c r="I68" s="45" t="s">
        <v>171</v>
      </c>
      <c r="J68" s="28"/>
      <c r="K68" s="46"/>
      <c r="L68" s="46"/>
      <c r="M68" s="56">
        <v>43097</v>
      </c>
      <c r="N68" s="15">
        <v>357</v>
      </c>
      <c r="O68" s="25">
        <v>357</v>
      </c>
      <c r="P68" s="15">
        <v>55046.89</v>
      </c>
      <c r="Q68" s="63">
        <v>1</v>
      </c>
      <c r="R68" s="65" t="s">
        <v>32</v>
      </c>
      <c r="S68" s="64">
        <f t="shared" si="0"/>
        <v>8765.20112254443</v>
      </c>
    </row>
    <row r="69" ht="21" spans="1:19">
      <c r="A69" s="15">
        <v>59</v>
      </c>
      <c r="B69" s="15" t="s">
        <v>165</v>
      </c>
      <c r="C69" s="17" t="s">
        <v>289</v>
      </c>
      <c r="D69" s="18" t="s">
        <v>167</v>
      </c>
      <c r="E69" s="26" t="s">
        <v>290</v>
      </c>
      <c r="F69" s="27" t="s">
        <v>169</v>
      </c>
      <c r="G69" s="28" t="s">
        <v>170</v>
      </c>
      <c r="H69" s="25">
        <v>1</v>
      </c>
      <c r="I69" s="45" t="s">
        <v>171</v>
      </c>
      <c r="J69" s="28"/>
      <c r="K69" s="46"/>
      <c r="L69" s="46"/>
      <c r="M69" s="56">
        <v>43097</v>
      </c>
      <c r="N69" s="15">
        <v>359</v>
      </c>
      <c r="O69" s="25">
        <v>359</v>
      </c>
      <c r="P69" s="15">
        <v>52861.52</v>
      </c>
      <c r="Q69" s="63">
        <v>1</v>
      </c>
      <c r="R69" s="65" t="s">
        <v>32</v>
      </c>
      <c r="S69" s="64">
        <f t="shared" si="0"/>
        <v>8765.20112254443</v>
      </c>
    </row>
    <row r="70" ht="21" spans="1:19">
      <c r="A70" s="15">
        <v>60</v>
      </c>
      <c r="B70" s="15" t="s">
        <v>165</v>
      </c>
      <c r="C70" s="17" t="s">
        <v>291</v>
      </c>
      <c r="D70" s="18" t="s">
        <v>167</v>
      </c>
      <c r="E70" s="26" t="s">
        <v>292</v>
      </c>
      <c r="F70" s="27" t="s">
        <v>169</v>
      </c>
      <c r="G70" s="28" t="s">
        <v>170</v>
      </c>
      <c r="H70" s="25">
        <v>1</v>
      </c>
      <c r="I70" s="45" t="s">
        <v>171</v>
      </c>
      <c r="J70" s="28"/>
      <c r="K70" s="46"/>
      <c r="L70" s="46"/>
      <c r="M70" s="56">
        <v>43097</v>
      </c>
      <c r="N70" s="15">
        <v>355</v>
      </c>
      <c r="O70" s="25">
        <v>355</v>
      </c>
      <c r="P70" s="15">
        <v>56508.41</v>
      </c>
      <c r="Q70" s="63">
        <v>1</v>
      </c>
      <c r="R70" s="65" t="s">
        <v>32</v>
      </c>
      <c r="S70" s="64">
        <f t="shared" si="0"/>
        <v>8765.20112254443</v>
      </c>
    </row>
    <row r="71" ht="21" spans="1:19">
      <c r="A71" s="15">
        <v>61</v>
      </c>
      <c r="B71" s="15" t="s">
        <v>165</v>
      </c>
      <c r="C71" s="17" t="s">
        <v>293</v>
      </c>
      <c r="D71" s="18" t="s">
        <v>294</v>
      </c>
      <c r="E71" s="26" t="s">
        <v>295</v>
      </c>
      <c r="F71" s="27" t="s">
        <v>169</v>
      </c>
      <c r="G71" s="28" t="s">
        <v>170</v>
      </c>
      <c r="H71" s="25">
        <v>1</v>
      </c>
      <c r="I71" s="45" t="s">
        <v>23</v>
      </c>
      <c r="J71" s="28"/>
      <c r="K71" s="46"/>
      <c r="L71" s="46"/>
      <c r="M71" s="56">
        <v>43097</v>
      </c>
      <c r="N71" s="15">
        <v>359</v>
      </c>
      <c r="O71" s="25">
        <v>359</v>
      </c>
      <c r="P71" s="15">
        <v>46790.65</v>
      </c>
      <c r="Q71" s="63">
        <v>1</v>
      </c>
      <c r="R71" s="65" t="s">
        <v>32</v>
      </c>
      <c r="S71" s="64">
        <f t="shared" si="0"/>
        <v>8765.20112254443</v>
      </c>
    </row>
    <row r="72" ht="21" spans="1:19">
      <c r="A72" s="15">
        <v>62</v>
      </c>
      <c r="B72" s="15" t="s">
        <v>165</v>
      </c>
      <c r="C72" s="17" t="s">
        <v>296</v>
      </c>
      <c r="D72" s="18" t="s">
        <v>294</v>
      </c>
      <c r="E72" s="26" t="s">
        <v>297</v>
      </c>
      <c r="F72" s="27" t="s">
        <v>169</v>
      </c>
      <c r="G72" s="28" t="s">
        <v>170</v>
      </c>
      <c r="H72" s="25">
        <v>1</v>
      </c>
      <c r="I72" s="45" t="s">
        <v>23</v>
      </c>
      <c r="J72" s="28"/>
      <c r="K72" s="46"/>
      <c r="L72" s="46"/>
      <c r="M72" s="56">
        <v>43097</v>
      </c>
      <c r="N72" s="15">
        <v>360</v>
      </c>
      <c r="O72" s="25">
        <v>360</v>
      </c>
      <c r="P72" s="15">
        <v>48058.12</v>
      </c>
      <c r="Q72" s="63">
        <v>1</v>
      </c>
      <c r="R72" s="65" t="s">
        <v>32</v>
      </c>
      <c r="S72" s="64">
        <f t="shared" si="0"/>
        <v>8765.20112254443</v>
      </c>
    </row>
    <row r="73" ht="21" spans="1:19">
      <c r="A73" s="15">
        <v>63</v>
      </c>
      <c r="B73" s="15" t="s">
        <v>165</v>
      </c>
      <c r="C73" s="17" t="s">
        <v>298</v>
      </c>
      <c r="D73" s="18" t="s">
        <v>294</v>
      </c>
      <c r="E73" s="26" t="s">
        <v>299</v>
      </c>
      <c r="F73" s="27" t="s">
        <v>192</v>
      </c>
      <c r="G73" s="28" t="s">
        <v>170</v>
      </c>
      <c r="H73" s="25">
        <v>1</v>
      </c>
      <c r="I73" s="45" t="s">
        <v>23</v>
      </c>
      <c r="J73" s="28"/>
      <c r="K73" s="46"/>
      <c r="L73" s="46"/>
      <c r="M73" s="56">
        <v>43097</v>
      </c>
      <c r="N73" s="15">
        <v>357</v>
      </c>
      <c r="O73" s="25">
        <v>357</v>
      </c>
      <c r="P73" s="15">
        <v>56896.84</v>
      </c>
      <c r="Q73" s="63">
        <v>1</v>
      </c>
      <c r="R73" s="65" t="s">
        <v>32</v>
      </c>
      <c r="S73" s="64">
        <f t="shared" si="0"/>
        <v>8765.20112254443</v>
      </c>
    </row>
    <row r="74" ht="21" spans="1:19">
      <c r="A74" s="15">
        <v>64</v>
      </c>
      <c r="B74" s="15" t="s">
        <v>165</v>
      </c>
      <c r="C74" s="17" t="s">
        <v>300</v>
      </c>
      <c r="D74" s="18" t="s">
        <v>294</v>
      </c>
      <c r="E74" s="26" t="s">
        <v>301</v>
      </c>
      <c r="F74" s="27" t="s">
        <v>169</v>
      </c>
      <c r="G74" s="28" t="s">
        <v>170</v>
      </c>
      <c r="H74" s="25">
        <v>1</v>
      </c>
      <c r="I74" s="45" t="s">
        <v>23</v>
      </c>
      <c r="J74" s="28"/>
      <c r="K74" s="46"/>
      <c r="L74" s="46"/>
      <c r="M74" s="56">
        <v>43097</v>
      </c>
      <c r="N74" s="15">
        <v>358</v>
      </c>
      <c r="O74" s="25">
        <v>358</v>
      </c>
      <c r="P74" s="15">
        <v>57448.94</v>
      </c>
      <c r="Q74" s="63">
        <v>1</v>
      </c>
      <c r="R74" s="65" t="s">
        <v>32</v>
      </c>
      <c r="S74" s="64">
        <f t="shared" si="0"/>
        <v>8765.20112254443</v>
      </c>
    </row>
    <row r="75" ht="21" spans="1:19">
      <c r="A75" s="15">
        <v>65</v>
      </c>
      <c r="B75" s="15" t="s">
        <v>165</v>
      </c>
      <c r="C75" s="17" t="s">
        <v>302</v>
      </c>
      <c r="D75" s="18" t="s">
        <v>294</v>
      </c>
      <c r="E75" s="26" t="s">
        <v>303</v>
      </c>
      <c r="F75" s="27" t="s">
        <v>192</v>
      </c>
      <c r="G75" s="28" t="s">
        <v>170</v>
      </c>
      <c r="H75" s="25">
        <v>1</v>
      </c>
      <c r="I75" s="45" t="s">
        <v>23</v>
      </c>
      <c r="J75" s="28"/>
      <c r="K75" s="79"/>
      <c r="L75" s="79"/>
      <c r="M75" s="56">
        <v>43097</v>
      </c>
      <c r="N75" s="83">
        <v>357</v>
      </c>
      <c r="O75" s="84">
        <v>357</v>
      </c>
      <c r="P75" s="83">
        <v>57461.67</v>
      </c>
      <c r="Q75" s="63">
        <v>1</v>
      </c>
      <c r="R75" s="65" t="s">
        <v>32</v>
      </c>
      <c r="S75" s="64">
        <f>1/106.9*937000</f>
        <v>8765.20112254443</v>
      </c>
    </row>
    <row r="76" ht="21" spans="1:19">
      <c r="A76" s="11">
        <v>66</v>
      </c>
      <c r="B76" s="11" t="s">
        <v>165</v>
      </c>
      <c r="C76" s="66" t="s">
        <v>304</v>
      </c>
      <c r="D76" s="67" t="s">
        <v>294</v>
      </c>
      <c r="E76" s="75" t="s">
        <v>305</v>
      </c>
      <c r="F76" s="76" t="s">
        <v>169</v>
      </c>
      <c r="G76" s="77" t="s">
        <v>170</v>
      </c>
      <c r="H76" s="21">
        <v>1</v>
      </c>
      <c r="I76" s="80" t="s">
        <v>23</v>
      </c>
      <c r="J76" s="77"/>
      <c r="K76" s="81"/>
      <c r="L76" s="81"/>
      <c r="M76" s="85">
        <v>43098</v>
      </c>
      <c r="N76" s="83">
        <v>356</v>
      </c>
      <c r="O76" s="84">
        <v>356</v>
      </c>
      <c r="P76" s="83">
        <v>54974.44</v>
      </c>
      <c r="Q76" s="63">
        <v>1</v>
      </c>
      <c r="R76" s="93" t="s">
        <v>32</v>
      </c>
      <c r="S76" s="64">
        <f>1/106.9*937000</f>
        <v>8765.20112254443</v>
      </c>
    </row>
    <row r="77" ht="18" spans="1:19">
      <c r="A77" s="68" t="s">
        <v>131</v>
      </c>
      <c r="B77" s="68"/>
      <c r="C77" s="68"/>
      <c r="D77" s="68"/>
      <c r="E77" s="68"/>
      <c r="F77" s="68"/>
      <c r="G77" s="68"/>
      <c r="H77" s="78">
        <f>SUM(H11:H76)</f>
        <v>66</v>
      </c>
      <c r="I77" s="68"/>
      <c r="J77" s="68"/>
      <c r="K77" s="68"/>
      <c r="L77" s="68"/>
      <c r="M77" s="68"/>
      <c r="N77" s="86">
        <f t="shared" ref="N77:Q77" si="1">SUM(N11:N76)</f>
        <v>23478</v>
      </c>
      <c r="O77" s="83">
        <f t="shared" si="1"/>
        <v>23478</v>
      </c>
      <c r="P77" s="83">
        <f t="shared" si="1"/>
        <v>3509805.74</v>
      </c>
      <c r="Q77" s="83">
        <f t="shared" si="1"/>
        <v>66</v>
      </c>
      <c r="R77" s="93"/>
      <c r="S77" s="94">
        <f>SUM(S11:S76)</f>
        <v>578503.274087932</v>
      </c>
    </row>
    <row r="78" spans="1:19">
      <c r="A78" s="69" t="s">
        <v>306</v>
      </c>
      <c r="B78" s="69"/>
      <c r="C78" s="70"/>
      <c r="D78" s="69"/>
      <c r="E78" s="69"/>
      <c r="F78" s="69"/>
      <c r="G78" s="69"/>
      <c r="H78" s="69"/>
      <c r="I78" s="82"/>
      <c r="J78" s="69"/>
      <c r="K78" s="69"/>
      <c r="L78" s="69"/>
      <c r="M78" s="87"/>
      <c r="N78" s="70"/>
      <c r="O78" s="88"/>
      <c r="P78" s="70"/>
      <c r="Q78" s="95"/>
      <c r="R78" s="88"/>
      <c r="S78" s="59"/>
    </row>
    <row r="79" spans="1:19">
      <c r="A79" s="71" t="s">
        <v>307</v>
      </c>
      <c r="B79" s="71"/>
      <c r="C79" s="72"/>
      <c r="D79" s="71"/>
      <c r="E79" s="71"/>
      <c r="F79" s="71"/>
      <c r="G79" s="71"/>
      <c r="H79" s="71"/>
      <c r="I79" s="73"/>
      <c r="J79" s="71"/>
      <c r="K79" s="71"/>
      <c r="L79" s="71"/>
      <c r="M79" s="89"/>
      <c r="N79" s="72"/>
      <c r="O79" s="90"/>
      <c r="P79" s="72"/>
      <c r="Q79" s="96"/>
      <c r="R79" s="90"/>
      <c r="S79" s="97"/>
    </row>
    <row r="80" spans="1:19">
      <c r="A80" s="73" t="s">
        <v>308</v>
      </c>
      <c r="B80" s="71"/>
      <c r="C80" s="72"/>
      <c r="D80" s="71"/>
      <c r="E80" s="71"/>
      <c r="F80" s="71"/>
      <c r="G80" s="71"/>
      <c r="H80" s="71"/>
      <c r="I80" s="73"/>
      <c r="J80" s="71"/>
      <c r="K80" s="71"/>
      <c r="L80" s="71"/>
      <c r="M80" s="89"/>
      <c r="N80" s="72"/>
      <c r="O80" s="90"/>
      <c r="P80" s="72"/>
      <c r="Q80" s="96"/>
      <c r="R80" s="90"/>
      <c r="S80" s="97"/>
    </row>
    <row r="81" spans="1:19">
      <c r="A81" s="73" t="s">
        <v>309</v>
      </c>
      <c r="B81" s="73"/>
      <c r="C81" s="74"/>
      <c r="D81" s="73"/>
      <c r="E81" s="73"/>
      <c r="F81" s="73"/>
      <c r="G81" s="73"/>
      <c r="H81" s="73"/>
      <c r="I81" s="73"/>
      <c r="J81" s="73"/>
      <c r="K81" s="73"/>
      <c r="L81" s="73"/>
      <c r="M81" s="91"/>
      <c r="N81" s="74"/>
      <c r="O81" s="92"/>
      <c r="P81" s="74"/>
      <c r="Q81" s="98"/>
      <c r="R81" s="92"/>
      <c r="S81" s="97"/>
    </row>
  </sheetData>
  <mergeCells count="27">
    <mergeCell ref="A1:R1"/>
    <mergeCell ref="A2:R2"/>
    <mergeCell ref="A4:R4"/>
    <mergeCell ref="A77:G77"/>
    <mergeCell ref="A78:R78"/>
    <mergeCell ref="A79:R79"/>
    <mergeCell ref="A80:R80"/>
    <mergeCell ref="A81:R81"/>
    <mergeCell ref="A5:A10"/>
    <mergeCell ref="B5:B10"/>
    <mergeCell ref="C5:C10"/>
    <mergeCell ref="D5:D10"/>
    <mergeCell ref="E5:E10"/>
    <mergeCell ref="F5:F10"/>
    <mergeCell ref="G5:G10"/>
    <mergeCell ref="H5:H10"/>
    <mergeCell ref="I7:I10"/>
    <mergeCell ref="J7:J10"/>
    <mergeCell ref="K7:K10"/>
    <mergeCell ref="L7:L10"/>
    <mergeCell ref="M5:M10"/>
    <mergeCell ref="N5:N10"/>
    <mergeCell ref="O5:O10"/>
    <mergeCell ref="P5:P10"/>
    <mergeCell ref="Q5:Q10"/>
    <mergeCell ref="S5:S10"/>
    <mergeCell ref="I5:L6"/>
  </mergeCells>
  <dataValidations count="1">
    <dataValidation type="list" allowBlank="1" showInputMessage="1" showErrorMessage="1" sqref="I11:I70 J11:J70">
      <formula1>"柴油,汽油,天然气,LPG,电-纯电动车,电-燃料电池车,混合动力-超级电容车,混合动力-插电式混合动力（含增程式）车,混合动力-非插电式混合动力车,其它"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华盛</vt:lpstr>
      <vt:lpstr>华昌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2024-06-13T01:30:00Z</dcterms:created>
  <dcterms:modified xsi:type="dcterms:W3CDTF">2025-04-07T15:35:18Z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AC0EF02CE0EE4B3F8E847EEA01F5B79C_13</vt:lpwstr>
  </property>
  <property fmtid="{D5CDD505-2E9C-101B-9397-08002B2CF9AE}" pid="3" name="KSOProductBuildVer">
    <vt:lpwstr>2052-11.8.2.10422</vt:lpwstr>
  </property>
</Properties>
</file>