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40" windowHeight="8265"/>
  </bookViews>
  <sheets>
    <sheet name="公交（申报）" sheetId="1" r:id="rId1"/>
  </sheets>
  <calcPr calcId="144525"/>
</workbook>
</file>

<file path=xl/sharedStrings.xml><?xml version="1.0" encoding="utf-8"?>
<sst xmlns="http://schemas.openxmlformats.org/spreadsheetml/2006/main" count="259" uniqueCount="94">
  <si>
    <t>附表4</t>
  </si>
  <si>
    <t>2023年度新能源公交车运营情况明细表</t>
  </si>
  <si>
    <t>序号</t>
  </si>
  <si>
    <t>车牌号</t>
  </si>
  <si>
    <t>变更情况</t>
  </si>
  <si>
    <t>变更时间</t>
  </si>
  <si>
    <t>车辆品牌</t>
  </si>
  <si>
    <t>车辆型号</t>
  </si>
  <si>
    <t>车龄（年）</t>
  </si>
  <si>
    <t>车长（米）</t>
  </si>
  <si>
    <t>标台</t>
  </si>
  <si>
    <t>车辆类型</t>
  </si>
  <si>
    <t>上牌时间</t>
  </si>
  <si>
    <t>实际投入运营时间</t>
  </si>
  <si>
    <t>运营月数（天）</t>
  </si>
  <si>
    <r>
      <rPr>
        <b/>
        <sz val="10"/>
        <rFont val="宋体"/>
        <charset val="134"/>
      </rPr>
      <t>营运里程（公里）</t>
    </r>
    <r>
      <rPr>
        <b/>
        <sz val="10"/>
        <rFont val="宋体"/>
        <charset val="0"/>
      </rPr>
      <t xml:space="preserve">
</t>
    </r>
    <r>
      <rPr>
        <b/>
        <sz val="10"/>
        <rFont val="宋体"/>
        <charset val="134"/>
      </rPr>
      <t>（公里）</t>
    </r>
  </si>
  <si>
    <t>折算标台</t>
  </si>
  <si>
    <t>金额</t>
  </si>
  <si>
    <r>
      <rPr>
        <b/>
        <sz val="10"/>
        <rFont val="宋体"/>
        <charset val="134"/>
      </rPr>
      <t>车龄</t>
    </r>
    <r>
      <rPr>
        <b/>
        <sz val="10"/>
        <rFont val="宋体"/>
        <charset val="0"/>
      </rPr>
      <t xml:space="preserve">
</t>
    </r>
    <r>
      <rPr>
        <b/>
        <sz val="10"/>
        <rFont val="宋体"/>
        <charset val="134"/>
      </rPr>
      <t>（年）</t>
    </r>
  </si>
  <si>
    <r>
      <rPr>
        <b/>
        <sz val="10"/>
        <rFont val="宋体"/>
        <charset val="134"/>
      </rPr>
      <t>排量</t>
    </r>
    <r>
      <rPr>
        <b/>
        <sz val="10"/>
        <rFont val="宋体"/>
        <charset val="0"/>
      </rPr>
      <t xml:space="preserve">
</t>
    </r>
    <r>
      <rPr>
        <b/>
        <sz val="10"/>
        <rFont val="宋体"/>
        <charset val="134"/>
      </rPr>
      <t>（毫升）</t>
    </r>
  </si>
  <si>
    <t>纯电动</t>
  </si>
  <si>
    <t>插电式（增程式混合动力）</t>
  </si>
  <si>
    <t>非插电式混合动力</t>
  </si>
  <si>
    <t>智轨</t>
  </si>
  <si>
    <t>湘B00560D</t>
  </si>
  <si>
    <t>无变更</t>
  </si>
  <si>
    <t>宇通</t>
  </si>
  <si>
    <t>ZK6805BEVG3</t>
  </si>
  <si>
    <t>√</t>
  </si>
  <si>
    <t>湘B02086D</t>
  </si>
  <si>
    <t>湘B05828D</t>
  </si>
  <si>
    <t>中国中车牌</t>
  </si>
  <si>
    <t>CKY6105BEVG</t>
  </si>
  <si>
    <t>湘B08501D</t>
  </si>
  <si>
    <t>湘B10821D</t>
  </si>
  <si>
    <t>湘B13109D</t>
  </si>
  <si>
    <t>湘B13676D</t>
  </si>
  <si>
    <t>湘B17522D</t>
  </si>
  <si>
    <t>湘B17960D</t>
  </si>
  <si>
    <t>ZK6105BEVG65</t>
  </si>
  <si>
    <t>湘B18390D</t>
  </si>
  <si>
    <t>湘B50088D</t>
  </si>
  <si>
    <t>TEG6851BEV09</t>
  </si>
  <si>
    <t>湘B50189D</t>
  </si>
  <si>
    <t>湘B50729D</t>
  </si>
  <si>
    <t>湘B50758D</t>
  </si>
  <si>
    <t>TEG6106BEV11</t>
  </si>
  <si>
    <t>湘B51445</t>
  </si>
  <si>
    <t>南车时代</t>
  </si>
  <si>
    <t>TEG6102PHEV</t>
  </si>
  <si>
    <t>湘B52068D</t>
  </si>
  <si>
    <t>湘B52466</t>
  </si>
  <si>
    <t>湘B52469</t>
  </si>
  <si>
    <t>湘B52471</t>
  </si>
  <si>
    <t>TEG6106EHEV03</t>
  </si>
  <si>
    <t>湘B52476</t>
  </si>
  <si>
    <t>湘B52838D</t>
  </si>
  <si>
    <t>湘B52960D</t>
  </si>
  <si>
    <t>TEG6820BEV01</t>
  </si>
  <si>
    <t>湘B53068D</t>
  </si>
  <si>
    <t>湘B53158D</t>
  </si>
  <si>
    <t>湘B53186D</t>
  </si>
  <si>
    <t>湘B53598D</t>
  </si>
  <si>
    <t>湘B55308D</t>
  </si>
  <si>
    <t>湘B56781D</t>
  </si>
  <si>
    <t>湘B56880D</t>
  </si>
  <si>
    <t>湘B56959D</t>
  </si>
  <si>
    <t>湘B57589D</t>
  </si>
  <si>
    <t>湘B57600D</t>
  </si>
  <si>
    <t>湘B57822D</t>
  </si>
  <si>
    <t>湘B57878D</t>
  </si>
  <si>
    <t>湘B58185D</t>
  </si>
  <si>
    <t>湘B58399D</t>
  </si>
  <si>
    <t>湘B59158D</t>
  </si>
  <si>
    <t>湘B59389D</t>
  </si>
  <si>
    <t>湘B59573D</t>
  </si>
  <si>
    <t>湘B52457</t>
  </si>
  <si>
    <t>湘B07029D</t>
  </si>
  <si>
    <t>湘B05806D</t>
  </si>
  <si>
    <t>湘B09579D</t>
  </si>
  <si>
    <t>合计</t>
  </si>
  <si>
    <t>-</t>
  </si>
  <si>
    <t>填表说明：</t>
  </si>
  <si>
    <r>
      <rPr>
        <sz val="11"/>
        <rFont val="Courier New"/>
        <charset val="0"/>
      </rPr>
      <t>1.</t>
    </r>
    <r>
      <rPr>
        <sz val="11"/>
        <rFont val="宋体"/>
        <charset val="0"/>
      </rPr>
      <t>本表由统计期为每年的</t>
    </r>
    <r>
      <rPr>
        <sz val="11"/>
        <rFont val="Courier New"/>
        <charset val="0"/>
      </rPr>
      <t>1</t>
    </r>
    <r>
      <rPr>
        <sz val="11"/>
        <rFont val="宋体"/>
        <charset val="0"/>
      </rPr>
      <t>月</t>
    </r>
    <r>
      <rPr>
        <sz val="11"/>
        <rFont val="Courier New"/>
        <charset val="0"/>
      </rPr>
      <t>1</t>
    </r>
    <r>
      <rPr>
        <sz val="11"/>
        <rFont val="宋体"/>
        <charset val="0"/>
      </rPr>
      <t>日到</t>
    </r>
    <r>
      <rPr>
        <sz val="11"/>
        <rFont val="Courier New"/>
        <charset val="0"/>
      </rPr>
      <t>12</t>
    </r>
    <r>
      <rPr>
        <sz val="11"/>
        <rFont val="宋体"/>
        <charset val="0"/>
      </rPr>
      <t>月</t>
    </r>
    <r>
      <rPr>
        <sz val="11"/>
        <rFont val="Courier New"/>
        <charset val="0"/>
      </rPr>
      <t>31</t>
    </r>
    <r>
      <rPr>
        <sz val="11"/>
        <rFont val="宋体"/>
        <charset val="0"/>
      </rPr>
      <t>日；</t>
    </r>
  </si>
  <si>
    <r>
      <rPr>
        <sz val="11"/>
        <rFont val="Courier New"/>
        <charset val="0"/>
      </rPr>
      <t>2.“</t>
    </r>
    <r>
      <rPr>
        <sz val="11"/>
        <rFont val="宋体"/>
        <charset val="134"/>
      </rPr>
      <t>标台数</t>
    </r>
    <r>
      <rPr>
        <sz val="11"/>
        <rFont val="Courier New"/>
        <charset val="0"/>
      </rPr>
      <t>”</t>
    </r>
    <r>
      <rPr>
        <sz val="11"/>
        <rFont val="宋体"/>
        <charset val="134"/>
      </rPr>
      <t>根据车长按以下系数折算：</t>
    </r>
  </si>
  <si>
    <t xml:space="preserve">  车长（米） &gt;3-5  &gt;5-7      &gt;7-10    &gt;10-13     &gt;13-16      &gt;16-18      &gt;18      双层</t>
  </si>
  <si>
    <t xml:space="preserve">  换算系数    0.5   0.7        1.0       1.3        1.7         2.0      2.5      1.9</t>
  </si>
  <si>
    <r>
      <rPr>
        <sz val="11"/>
        <rFont val="Courier New"/>
        <charset val="0"/>
      </rPr>
      <t>3.“</t>
    </r>
    <r>
      <rPr>
        <sz val="11"/>
        <rFont val="宋体"/>
        <charset val="134"/>
      </rPr>
      <t>车龄</t>
    </r>
    <r>
      <rPr>
        <sz val="11"/>
        <rFont val="Courier New"/>
        <charset val="0"/>
      </rPr>
      <t>”</t>
    </r>
    <r>
      <rPr>
        <sz val="11"/>
        <rFont val="宋体"/>
        <charset val="134"/>
      </rPr>
      <t>填写车辆自首次登记之日至填报时的年数；</t>
    </r>
  </si>
  <si>
    <r>
      <rPr>
        <sz val="11"/>
        <rFont val="Courier New"/>
        <charset val="0"/>
      </rPr>
      <t>2.“</t>
    </r>
    <r>
      <rPr>
        <sz val="11"/>
        <rFont val="宋体"/>
        <charset val="134"/>
      </rPr>
      <t>车龄</t>
    </r>
    <r>
      <rPr>
        <sz val="11"/>
        <rFont val="Courier New"/>
        <charset val="0"/>
      </rPr>
      <t>”</t>
    </r>
    <r>
      <rPr>
        <sz val="11"/>
        <rFont val="宋体"/>
        <charset val="134"/>
      </rPr>
      <t>填写车辆自首次登记之日至填报时的年数；</t>
    </r>
  </si>
  <si>
    <r>
      <rPr>
        <sz val="11"/>
        <rFont val="Courier New"/>
        <charset val="0"/>
      </rPr>
      <t>4.“</t>
    </r>
    <r>
      <rPr>
        <sz val="11"/>
        <rFont val="宋体"/>
        <charset val="134"/>
      </rPr>
      <t>车辆类型</t>
    </r>
    <r>
      <rPr>
        <sz val="11"/>
        <rFont val="Courier New"/>
        <charset val="0"/>
      </rPr>
      <t>”</t>
    </r>
    <r>
      <rPr>
        <sz val="11"/>
        <rFont val="宋体"/>
        <charset val="134"/>
      </rPr>
      <t>主要分为以下几类：混合动力</t>
    </r>
    <r>
      <rPr>
        <sz val="11"/>
        <rFont val="Courier New"/>
        <charset val="0"/>
      </rPr>
      <t>(</t>
    </r>
    <r>
      <rPr>
        <sz val="11"/>
        <rFont val="宋体"/>
        <charset val="134"/>
      </rPr>
      <t>电和分品种油品</t>
    </r>
    <r>
      <rPr>
        <sz val="11"/>
        <rFont val="Courier New"/>
        <charset val="0"/>
      </rPr>
      <t>)</t>
    </r>
    <r>
      <rPr>
        <sz val="11"/>
        <rFont val="宋体"/>
        <charset val="134"/>
      </rPr>
      <t>、纯电动、智轨等；根据对应车辆类型下打</t>
    </r>
    <r>
      <rPr>
        <sz val="11"/>
        <rFont val="Courier New"/>
        <charset val="0"/>
      </rPr>
      <t>“√”</t>
    </r>
    <r>
      <rPr>
        <sz val="11"/>
        <rFont val="宋体"/>
        <charset val="134"/>
      </rPr>
      <t>；</t>
    </r>
  </si>
  <si>
    <r>
      <rPr>
        <sz val="11"/>
        <rFont val="Courier New"/>
        <charset val="0"/>
      </rPr>
      <t>5.“</t>
    </r>
    <r>
      <rPr>
        <sz val="11"/>
        <rFont val="宋体"/>
        <charset val="134"/>
      </rPr>
      <t>变更情况</t>
    </r>
    <r>
      <rPr>
        <sz val="11"/>
        <rFont val="Courier New"/>
        <charset val="0"/>
      </rPr>
      <t>”</t>
    </r>
    <r>
      <rPr>
        <sz val="11"/>
        <rFont val="宋体"/>
        <charset val="134"/>
      </rPr>
      <t>按照车辆实际情况填写</t>
    </r>
    <r>
      <rPr>
        <sz val="11"/>
        <rFont val="Courier New"/>
        <charset val="0"/>
      </rPr>
      <t>“</t>
    </r>
    <r>
      <rPr>
        <sz val="11"/>
        <rFont val="宋体"/>
        <charset val="134"/>
      </rPr>
      <t>新购置</t>
    </r>
    <r>
      <rPr>
        <sz val="11"/>
        <rFont val="Courier New"/>
        <charset val="0"/>
      </rPr>
      <t>”</t>
    </r>
    <r>
      <rPr>
        <sz val="11"/>
        <rFont val="宋体"/>
        <charset val="134"/>
      </rPr>
      <t>、</t>
    </r>
    <r>
      <rPr>
        <sz val="11"/>
        <rFont val="Courier New"/>
        <charset val="0"/>
      </rPr>
      <t>“</t>
    </r>
    <r>
      <rPr>
        <sz val="11"/>
        <rFont val="宋体"/>
        <charset val="134"/>
      </rPr>
      <t>过户转入</t>
    </r>
    <r>
      <rPr>
        <sz val="11"/>
        <rFont val="Courier New"/>
        <charset val="0"/>
      </rPr>
      <t>”</t>
    </r>
    <r>
      <rPr>
        <sz val="11"/>
        <rFont val="宋体"/>
        <charset val="134"/>
      </rPr>
      <t>、</t>
    </r>
    <r>
      <rPr>
        <sz val="11"/>
        <rFont val="Courier New"/>
        <charset val="0"/>
      </rPr>
      <t>“</t>
    </r>
    <r>
      <rPr>
        <sz val="11"/>
        <rFont val="宋体"/>
        <charset val="134"/>
      </rPr>
      <t>过户转出</t>
    </r>
    <r>
      <rPr>
        <sz val="11"/>
        <rFont val="Courier New"/>
        <charset val="0"/>
      </rPr>
      <t>”</t>
    </r>
    <r>
      <rPr>
        <sz val="11"/>
        <rFont val="宋体"/>
        <charset val="134"/>
      </rPr>
      <t>、</t>
    </r>
    <r>
      <rPr>
        <sz val="11"/>
        <rFont val="Courier New"/>
        <charset val="0"/>
      </rPr>
      <t>“</t>
    </r>
    <r>
      <rPr>
        <sz val="11"/>
        <rFont val="宋体"/>
        <charset val="134"/>
      </rPr>
      <t>注销</t>
    </r>
    <r>
      <rPr>
        <sz val="11"/>
        <rFont val="Courier New"/>
        <charset val="0"/>
      </rPr>
      <t>”</t>
    </r>
    <r>
      <rPr>
        <sz val="11"/>
        <rFont val="宋体"/>
        <charset val="134"/>
      </rPr>
      <t>、</t>
    </r>
    <r>
      <rPr>
        <sz val="11"/>
        <rFont val="Courier New"/>
        <charset val="0"/>
      </rPr>
      <t>“</t>
    </r>
    <r>
      <rPr>
        <sz val="11"/>
        <rFont val="宋体"/>
        <charset val="134"/>
      </rPr>
      <t>无变更</t>
    </r>
    <r>
      <rPr>
        <sz val="11"/>
        <rFont val="Courier New"/>
        <charset val="0"/>
      </rPr>
      <t>”</t>
    </r>
    <r>
      <rPr>
        <sz val="11"/>
        <rFont val="宋体"/>
        <charset val="134"/>
      </rPr>
      <t>；</t>
    </r>
    <r>
      <rPr>
        <sz val="11"/>
        <rFont val="Courier New"/>
        <charset val="0"/>
      </rPr>
      <t xml:space="preserve">
“</t>
    </r>
    <r>
      <rPr>
        <sz val="11"/>
        <rFont val="宋体"/>
        <charset val="134"/>
      </rPr>
      <t>新购置</t>
    </r>
    <r>
      <rPr>
        <sz val="11"/>
        <rFont val="Courier New"/>
        <charset val="0"/>
      </rPr>
      <t>”</t>
    </r>
    <r>
      <rPr>
        <sz val="11"/>
        <rFont val="宋体"/>
        <charset val="134"/>
      </rPr>
      <t>、</t>
    </r>
    <r>
      <rPr>
        <sz val="11"/>
        <rFont val="Courier New"/>
        <charset val="0"/>
      </rPr>
      <t>“</t>
    </r>
    <r>
      <rPr>
        <sz val="11"/>
        <rFont val="宋体"/>
        <charset val="134"/>
      </rPr>
      <t>过户转入</t>
    </r>
    <r>
      <rPr>
        <sz val="11"/>
        <rFont val="Courier New"/>
        <charset val="0"/>
      </rPr>
      <t>”</t>
    </r>
    <r>
      <rPr>
        <sz val="11"/>
        <rFont val="宋体"/>
        <charset val="134"/>
      </rPr>
      <t>、</t>
    </r>
    <r>
      <rPr>
        <sz val="11"/>
        <rFont val="Courier New"/>
        <charset val="0"/>
      </rPr>
      <t>“</t>
    </r>
    <r>
      <rPr>
        <sz val="11"/>
        <rFont val="宋体"/>
        <charset val="134"/>
      </rPr>
      <t>过户转出</t>
    </r>
    <r>
      <rPr>
        <sz val="11"/>
        <rFont val="Courier New"/>
        <charset val="0"/>
      </rPr>
      <t>”</t>
    </r>
    <r>
      <rPr>
        <sz val="11"/>
        <rFont val="宋体"/>
        <charset val="134"/>
      </rPr>
      <t>的变更时间根据车辆登记证书填报；</t>
    </r>
    <r>
      <rPr>
        <sz val="11"/>
        <rFont val="Courier New"/>
        <charset val="0"/>
      </rPr>
      <t>“</t>
    </r>
    <r>
      <rPr>
        <sz val="11"/>
        <rFont val="宋体"/>
        <charset val="134"/>
      </rPr>
      <t>注销</t>
    </r>
    <r>
      <rPr>
        <sz val="11"/>
        <rFont val="Courier New"/>
        <charset val="0"/>
      </rPr>
      <t>”</t>
    </r>
    <r>
      <rPr>
        <sz val="11"/>
        <rFont val="宋体"/>
        <charset val="134"/>
      </rPr>
      <t>的变更时间根据车辆注销单填报</t>
    </r>
  </si>
  <si>
    <r>
      <rPr>
        <sz val="11"/>
        <rFont val="Courier New"/>
        <charset val="0"/>
      </rPr>
      <t>6.“</t>
    </r>
    <r>
      <rPr>
        <sz val="11"/>
        <rFont val="宋体"/>
        <charset val="134"/>
      </rPr>
      <t>营运月数</t>
    </r>
    <r>
      <rPr>
        <sz val="11"/>
        <rFont val="Courier New"/>
        <charset val="0"/>
      </rPr>
      <t>”</t>
    </r>
    <r>
      <rPr>
        <sz val="11"/>
        <rFont val="宋体"/>
        <charset val="134"/>
      </rPr>
      <t>填写车辆在本年度投入运营的月数。</t>
    </r>
    <r>
      <rPr>
        <sz val="11"/>
        <rFont val="Courier New"/>
        <charset val="0"/>
      </rPr>
      <t>2021</t>
    </r>
    <r>
      <rPr>
        <sz val="11"/>
        <rFont val="宋体"/>
        <charset val="134"/>
      </rPr>
      <t>年</t>
    </r>
    <r>
      <rPr>
        <sz val="11"/>
        <rFont val="Courier New"/>
        <charset val="0"/>
      </rPr>
      <t>1</t>
    </r>
    <r>
      <rPr>
        <sz val="11"/>
        <rFont val="宋体"/>
        <charset val="134"/>
      </rPr>
      <t>月</t>
    </r>
    <r>
      <rPr>
        <sz val="11"/>
        <rFont val="Courier New"/>
        <charset val="0"/>
      </rPr>
      <t>1</t>
    </r>
    <r>
      <rPr>
        <sz val="11"/>
        <rFont val="宋体"/>
        <charset val="134"/>
      </rPr>
      <t>日前购置的城市公交车：运营月数按</t>
    </r>
    <r>
      <rPr>
        <sz val="11"/>
        <rFont val="Courier New"/>
        <charset val="0"/>
      </rPr>
      <t>2021</t>
    </r>
    <r>
      <rPr>
        <sz val="11"/>
        <rFont val="宋体"/>
        <charset val="134"/>
      </rPr>
      <t>年</t>
    </r>
    <r>
      <rPr>
        <sz val="11"/>
        <rFont val="Courier New"/>
        <charset val="0"/>
      </rPr>
      <t>1</t>
    </r>
    <r>
      <rPr>
        <sz val="11"/>
        <rFont val="宋体"/>
        <charset val="134"/>
      </rPr>
      <t>月</t>
    </r>
    <r>
      <rPr>
        <sz val="11"/>
        <rFont val="Courier New"/>
        <charset val="0"/>
      </rPr>
      <t>1</t>
    </r>
    <r>
      <rPr>
        <sz val="11"/>
        <rFont val="宋体"/>
        <charset val="134"/>
      </rPr>
      <t>日</t>
    </r>
    <r>
      <rPr>
        <sz val="11"/>
        <rFont val="Courier New"/>
        <charset val="0"/>
      </rPr>
      <t>-2021</t>
    </r>
    <r>
      <rPr>
        <sz val="11"/>
        <rFont val="宋体"/>
        <charset val="134"/>
      </rPr>
      <t>年</t>
    </r>
    <r>
      <rPr>
        <sz val="11"/>
        <rFont val="Courier New"/>
        <charset val="0"/>
      </rPr>
      <t>12</t>
    </r>
    <r>
      <rPr>
        <sz val="11"/>
        <rFont val="宋体"/>
        <charset val="134"/>
      </rPr>
      <t>月</t>
    </r>
    <r>
      <rPr>
        <sz val="11"/>
        <rFont val="Courier New"/>
        <charset val="0"/>
      </rPr>
      <t>31</t>
    </r>
    <r>
      <rPr>
        <sz val="11"/>
        <rFont val="宋体"/>
        <charset val="134"/>
      </rPr>
      <t>日默认为</t>
    </r>
    <r>
      <rPr>
        <sz val="11"/>
        <rFont val="Courier New"/>
        <charset val="0"/>
      </rPr>
      <t>12</t>
    </r>
    <r>
      <rPr>
        <sz val="11"/>
        <rFont val="宋体"/>
        <charset val="134"/>
      </rPr>
      <t>月；</t>
    </r>
    <r>
      <rPr>
        <sz val="11"/>
        <rFont val="Courier New"/>
        <charset val="0"/>
      </rPr>
      <t>2021</t>
    </r>
    <r>
      <rPr>
        <sz val="11"/>
        <rFont val="宋体"/>
        <charset val="134"/>
      </rPr>
      <t>年</t>
    </r>
    <r>
      <rPr>
        <sz val="11"/>
        <rFont val="Courier New"/>
        <charset val="0"/>
      </rPr>
      <t>1</t>
    </r>
    <r>
      <rPr>
        <sz val="11"/>
        <rFont val="宋体"/>
        <charset val="134"/>
      </rPr>
      <t>月</t>
    </r>
    <r>
      <rPr>
        <sz val="11"/>
        <rFont val="Courier New"/>
        <charset val="0"/>
      </rPr>
      <t>1</t>
    </r>
    <r>
      <rPr>
        <sz val="11"/>
        <rFont val="宋体"/>
        <charset val="134"/>
      </rPr>
      <t>日后新增、退出的城市公交车（以机动车登记证书注册或注销时间为准，变更车辆的运营时间以行驶证登记变更时间为准）：运营月数按车辆运营天数除以</t>
    </r>
    <r>
      <rPr>
        <sz val="11"/>
        <rFont val="Courier New"/>
        <charset val="0"/>
      </rPr>
      <t>30</t>
    </r>
    <r>
      <rPr>
        <sz val="11"/>
        <rFont val="宋体"/>
        <charset val="134"/>
      </rPr>
      <t>四舍五入取整（不足</t>
    </r>
    <r>
      <rPr>
        <sz val="11"/>
        <rFont val="Courier New"/>
        <charset val="0"/>
      </rPr>
      <t>15</t>
    </r>
    <r>
      <rPr>
        <sz val="11"/>
        <rFont val="宋体"/>
        <charset val="134"/>
      </rPr>
      <t>天的按一个月算）；</t>
    </r>
  </si>
  <si>
    <r>
      <rPr>
        <sz val="10"/>
        <rFont val="Arial"/>
        <charset val="0"/>
      </rPr>
      <t>7.“</t>
    </r>
    <r>
      <rPr>
        <sz val="10"/>
        <rFont val="宋体"/>
        <charset val="134"/>
      </rPr>
      <t>折算标台数</t>
    </r>
    <r>
      <rPr>
        <sz val="10"/>
        <rFont val="Arial"/>
        <charset val="0"/>
      </rPr>
      <t>”=“</t>
    </r>
    <r>
      <rPr>
        <sz val="10"/>
        <rFont val="宋体"/>
        <charset val="134"/>
      </rPr>
      <t>运营月数</t>
    </r>
    <r>
      <rPr>
        <sz val="10"/>
        <rFont val="Arial"/>
        <charset val="0"/>
      </rPr>
      <t>/12*</t>
    </r>
    <r>
      <rPr>
        <sz val="10"/>
        <rFont val="宋体"/>
        <charset val="134"/>
      </rPr>
      <t>标台数（四舍五入保留一位小数），仅针对未在</t>
    </r>
    <r>
      <rPr>
        <sz val="10"/>
        <rFont val="Arial"/>
        <charset val="0"/>
      </rPr>
      <t>2021</t>
    </r>
    <r>
      <rPr>
        <sz val="10"/>
        <rFont val="宋体"/>
        <charset val="134"/>
      </rPr>
      <t>年</t>
    </r>
    <r>
      <rPr>
        <sz val="10"/>
        <rFont val="Arial"/>
        <charset val="0"/>
      </rPr>
      <t>1</t>
    </r>
    <r>
      <rPr>
        <sz val="10"/>
        <rFont val="宋体"/>
        <charset val="134"/>
      </rPr>
      <t>月</t>
    </r>
    <r>
      <rPr>
        <sz val="10"/>
        <rFont val="Arial"/>
        <charset val="0"/>
      </rPr>
      <t>1</t>
    </r>
    <r>
      <rPr>
        <sz val="10"/>
        <rFont val="宋体"/>
        <charset val="134"/>
      </rPr>
      <t>日之前购置和</t>
    </r>
    <r>
      <rPr>
        <sz val="10"/>
        <rFont val="Arial"/>
        <charset val="0"/>
      </rPr>
      <t>2021</t>
    </r>
    <r>
      <rPr>
        <sz val="10"/>
        <rFont val="宋体"/>
        <charset val="134"/>
      </rPr>
      <t>年</t>
    </r>
    <r>
      <rPr>
        <sz val="10"/>
        <rFont val="Arial"/>
        <charset val="0"/>
      </rPr>
      <t>12</t>
    </r>
    <r>
      <rPr>
        <sz val="10"/>
        <rFont val="宋体"/>
        <charset val="134"/>
      </rPr>
      <t>月</t>
    </r>
    <r>
      <rPr>
        <sz val="10"/>
        <rFont val="Arial"/>
        <charset val="0"/>
      </rPr>
      <t>31</t>
    </r>
    <r>
      <rPr>
        <sz val="10"/>
        <rFont val="宋体"/>
        <charset val="134"/>
      </rPr>
      <t>日之前退出的车辆；</t>
    </r>
  </si>
  <si>
    <r>
      <rPr>
        <sz val="11"/>
        <rFont val="Courier New"/>
        <charset val="0"/>
      </rPr>
      <t>8."</t>
    </r>
    <r>
      <rPr>
        <sz val="11"/>
        <rFont val="宋体"/>
        <charset val="134"/>
      </rPr>
      <t>接入平台实时传输数据情况</t>
    </r>
    <r>
      <rPr>
        <sz val="11"/>
        <rFont val="Courier New"/>
        <charset val="0"/>
      </rPr>
      <t>"</t>
    </r>
    <r>
      <rPr>
        <sz val="11"/>
        <rFont val="宋体"/>
        <charset val="134"/>
      </rPr>
      <t>填写车辆接入监管平台并实时传输北斗</t>
    </r>
    <r>
      <rPr>
        <sz val="11"/>
        <rFont val="Courier New"/>
        <charset val="0"/>
      </rPr>
      <t>/GPS</t>
    </r>
    <r>
      <rPr>
        <sz val="11"/>
        <rFont val="宋体"/>
        <charset val="134"/>
      </rPr>
      <t>数据的情况，变更情况为</t>
    </r>
    <r>
      <rPr>
        <sz val="11"/>
        <rFont val="Courier New"/>
        <charset val="0"/>
      </rPr>
      <t>"</t>
    </r>
    <r>
      <rPr>
        <sz val="11"/>
        <rFont val="宋体"/>
        <charset val="134"/>
      </rPr>
      <t>新购置</t>
    </r>
    <r>
      <rPr>
        <sz val="11"/>
        <rFont val="Courier New"/>
        <charset val="0"/>
      </rPr>
      <t>"“</t>
    </r>
    <r>
      <rPr>
        <sz val="11"/>
        <rFont val="宋体"/>
        <charset val="134"/>
      </rPr>
      <t>过户转入</t>
    </r>
    <r>
      <rPr>
        <sz val="11"/>
        <rFont val="Courier New"/>
        <charset val="0"/>
      </rPr>
      <t>”</t>
    </r>
    <r>
      <rPr>
        <sz val="11"/>
        <rFont val="宋体"/>
        <charset val="134"/>
      </rPr>
      <t>、</t>
    </r>
    <r>
      <rPr>
        <sz val="11"/>
        <rFont val="Courier New"/>
        <charset val="0"/>
      </rPr>
      <t>“</t>
    </r>
    <r>
      <rPr>
        <sz val="11"/>
        <rFont val="宋体"/>
        <charset val="134"/>
      </rPr>
      <t>无变更</t>
    </r>
    <r>
      <rPr>
        <sz val="11"/>
        <rFont val="Courier New"/>
        <charset val="0"/>
      </rPr>
      <t>”</t>
    </r>
    <r>
      <rPr>
        <sz val="11"/>
        <rFont val="宋体"/>
        <charset val="134"/>
      </rPr>
      <t>的车辆应当接入，</t>
    </r>
    <r>
      <rPr>
        <sz val="11"/>
        <rFont val="Courier New"/>
        <charset val="0"/>
      </rPr>
      <t>“</t>
    </r>
    <r>
      <rPr>
        <sz val="11"/>
        <rFont val="宋体"/>
        <charset val="134"/>
      </rPr>
      <t>过户转出</t>
    </r>
    <r>
      <rPr>
        <sz val="11"/>
        <rFont val="Courier New"/>
        <charset val="0"/>
      </rPr>
      <t>”</t>
    </r>
    <r>
      <rPr>
        <sz val="11"/>
        <rFont val="宋体"/>
        <charset val="134"/>
      </rPr>
      <t>、</t>
    </r>
    <r>
      <rPr>
        <sz val="11"/>
        <rFont val="Courier New"/>
        <charset val="0"/>
      </rPr>
      <t>“</t>
    </r>
    <r>
      <rPr>
        <sz val="11"/>
        <rFont val="宋体"/>
        <charset val="134"/>
      </rPr>
      <t>注销</t>
    </r>
    <r>
      <rPr>
        <sz val="11"/>
        <rFont val="Courier New"/>
        <charset val="0"/>
      </rPr>
      <t>”</t>
    </r>
    <r>
      <rPr>
        <sz val="11"/>
        <rFont val="宋体"/>
        <charset val="134"/>
      </rPr>
      <t>的车辆无须接入。</t>
    </r>
    <r>
      <rPr>
        <sz val="11"/>
        <rFont val="Courier New"/>
        <charset val="0"/>
      </rPr>
      <t xml:space="preserve">
8."</t>
    </r>
    <r>
      <rPr>
        <sz val="11"/>
        <rFont val="宋体"/>
        <charset val="134"/>
      </rPr>
      <t>接入平台实时传输数据情况</t>
    </r>
    <r>
      <rPr>
        <sz val="11"/>
        <rFont val="Courier New"/>
        <charset val="0"/>
      </rPr>
      <t>"</t>
    </r>
    <r>
      <rPr>
        <sz val="11"/>
        <rFont val="宋体"/>
        <charset val="134"/>
      </rPr>
      <t>填写车辆接入监管平台并实时传输北斗</t>
    </r>
    <r>
      <rPr>
        <sz val="11"/>
        <rFont val="Courier New"/>
        <charset val="0"/>
      </rPr>
      <t>/GPS</t>
    </r>
    <r>
      <rPr>
        <sz val="11"/>
        <rFont val="宋体"/>
        <charset val="134"/>
      </rPr>
      <t>数据的情况，变更情况为</t>
    </r>
    <r>
      <rPr>
        <sz val="11"/>
        <rFont val="Courier New"/>
        <charset val="0"/>
      </rPr>
      <t>"</t>
    </r>
    <r>
      <rPr>
        <sz val="11"/>
        <rFont val="宋体"/>
        <charset val="134"/>
      </rPr>
      <t>新购置</t>
    </r>
    <r>
      <rPr>
        <sz val="11"/>
        <rFont val="Courier New"/>
        <charset val="0"/>
      </rPr>
      <t>"“</t>
    </r>
    <r>
      <rPr>
        <sz val="11"/>
        <rFont val="宋体"/>
        <charset val="134"/>
      </rPr>
      <t>过户转入</t>
    </r>
    <r>
      <rPr>
        <sz val="11"/>
        <rFont val="Courier New"/>
        <charset val="0"/>
      </rPr>
      <t>”</t>
    </r>
    <r>
      <rPr>
        <sz val="11"/>
        <rFont val="宋体"/>
        <charset val="134"/>
      </rPr>
      <t>、</t>
    </r>
    <r>
      <rPr>
        <sz val="11"/>
        <rFont val="Courier New"/>
        <charset val="0"/>
      </rPr>
      <t>“</t>
    </r>
    <r>
      <rPr>
        <sz val="11"/>
        <rFont val="宋体"/>
        <charset val="134"/>
      </rPr>
      <t>无变更</t>
    </r>
    <r>
      <rPr>
        <sz val="11"/>
        <rFont val="Courier New"/>
        <charset val="0"/>
      </rPr>
      <t>”</t>
    </r>
    <r>
      <rPr>
        <sz val="11"/>
        <rFont val="宋体"/>
        <charset val="134"/>
      </rPr>
      <t>的车辆应当接入，</t>
    </r>
    <r>
      <rPr>
        <sz val="11"/>
        <rFont val="Courier New"/>
        <charset val="0"/>
      </rPr>
      <t>“</t>
    </r>
    <r>
      <rPr>
        <sz val="11"/>
        <rFont val="宋体"/>
        <charset val="134"/>
      </rPr>
      <t>过户转出</t>
    </r>
    <r>
      <rPr>
        <sz val="11"/>
        <rFont val="Courier New"/>
        <charset val="0"/>
      </rPr>
      <t>”</t>
    </r>
    <r>
      <rPr>
        <sz val="11"/>
        <rFont val="宋体"/>
        <charset val="134"/>
      </rPr>
      <t>、</t>
    </r>
    <r>
      <rPr>
        <sz val="11"/>
        <rFont val="Courier New"/>
        <charset val="0"/>
      </rPr>
      <t>“</t>
    </r>
    <r>
      <rPr>
        <sz val="11"/>
        <rFont val="宋体"/>
        <charset val="134"/>
      </rPr>
      <t>注销</t>
    </r>
    <r>
      <rPr>
        <sz val="11"/>
        <rFont val="Courier New"/>
        <charset val="0"/>
      </rPr>
      <t>”</t>
    </r>
    <r>
      <rPr>
        <sz val="11"/>
        <rFont val="宋体"/>
        <charset val="134"/>
      </rPr>
      <t>的车辆无须接入。</t>
    </r>
    <r>
      <rPr>
        <sz val="11"/>
        <rFont val="Courier New"/>
        <charset val="0"/>
      </rPr>
      <t xml:space="preserve">
."</t>
    </r>
    <r>
      <rPr>
        <sz val="11"/>
        <rFont val="宋体"/>
        <charset val="134"/>
      </rPr>
      <t>接入平台实时传输数据情况</t>
    </r>
    <r>
      <rPr>
        <sz val="11"/>
        <rFont val="Courier New"/>
        <charset val="0"/>
      </rPr>
      <t>"</t>
    </r>
    <r>
      <rPr>
        <sz val="11"/>
        <rFont val="宋体"/>
        <charset val="134"/>
      </rPr>
      <t>填写车辆接入监管平台并实时传输北斗</t>
    </r>
    <r>
      <rPr>
        <sz val="11"/>
        <rFont val="Courier New"/>
        <charset val="0"/>
      </rPr>
      <t>/GPS</t>
    </r>
    <r>
      <rPr>
        <sz val="11"/>
        <rFont val="宋体"/>
        <charset val="134"/>
      </rPr>
      <t>数据的情况，变更情况为</t>
    </r>
    <r>
      <rPr>
        <sz val="11"/>
        <rFont val="Courier New"/>
        <charset val="0"/>
      </rPr>
      <t>"</t>
    </r>
    <r>
      <rPr>
        <sz val="11"/>
        <rFont val="宋体"/>
        <charset val="134"/>
      </rPr>
      <t>新购置</t>
    </r>
    <r>
      <rPr>
        <sz val="11"/>
        <rFont val="Courier New"/>
        <charset val="0"/>
      </rPr>
      <t>"“</t>
    </r>
    <r>
      <rPr>
        <sz val="11"/>
        <rFont val="宋体"/>
        <charset val="134"/>
      </rPr>
      <t>过户转入</t>
    </r>
    <r>
      <rPr>
        <sz val="11"/>
        <rFont val="Courier New"/>
        <charset val="0"/>
      </rPr>
      <t>”</t>
    </r>
    <r>
      <rPr>
        <sz val="11"/>
        <rFont val="宋体"/>
        <charset val="134"/>
      </rPr>
      <t>、</t>
    </r>
    <r>
      <rPr>
        <sz val="11"/>
        <rFont val="Courier New"/>
        <charset val="0"/>
      </rPr>
      <t>“</t>
    </r>
    <r>
      <rPr>
        <sz val="11"/>
        <rFont val="宋体"/>
        <charset val="134"/>
      </rPr>
      <t>无变更</t>
    </r>
    <r>
      <rPr>
        <sz val="11"/>
        <rFont val="Courier New"/>
        <charset val="0"/>
      </rPr>
      <t>”</t>
    </r>
    <r>
      <rPr>
        <sz val="11"/>
        <rFont val="宋体"/>
        <charset val="134"/>
      </rPr>
      <t>的车辆应当接入，</t>
    </r>
    <r>
      <rPr>
        <sz val="11"/>
        <rFont val="Courier New"/>
        <charset val="0"/>
      </rPr>
      <t>“</t>
    </r>
    <r>
      <rPr>
        <sz val="11"/>
        <rFont val="宋体"/>
        <charset val="134"/>
      </rPr>
      <t>过户转出</t>
    </r>
    <r>
      <rPr>
        <sz val="11"/>
        <rFont val="Courier New"/>
        <charset val="0"/>
      </rPr>
      <t>”</t>
    </r>
    <r>
      <rPr>
        <sz val="11"/>
        <rFont val="宋体"/>
        <charset val="134"/>
      </rPr>
      <t>、</t>
    </r>
    <r>
      <rPr>
        <sz val="11"/>
        <rFont val="Courier New"/>
        <charset val="0"/>
      </rPr>
      <t>“</t>
    </r>
    <r>
      <rPr>
        <sz val="11"/>
        <rFont val="宋体"/>
        <charset val="134"/>
      </rPr>
      <t>注销</t>
    </r>
    <r>
      <rPr>
        <sz val="11"/>
        <rFont val="Courier New"/>
        <charset val="0"/>
      </rPr>
      <t>”</t>
    </r>
    <r>
      <rPr>
        <sz val="11"/>
        <rFont val="宋体"/>
        <charset val="134"/>
      </rPr>
      <t>的车辆无须接入。</t>
    </r>
  </si>
</sst>
</file>

<file path=xl/styles.xml><?xml version="1.0" encoding="utf-8"?>
<styleSheet xmlns="http://schemas.openxmlformats.org/spreadsheetml/2006/main">
  <numFmts count="9">
    <numFmt numFmtId="176" formatCode="0.0_ "/>
    <numFmt numFmtId="177" formatCode="#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8" formatCode="0.000_ "/>
    <numFmt numFmtId="179" formatCode="#,##0.00_ "/>
    <numFmt numFmtId="180" formatCode="#0.0"/>
  </numFmts>
  <fonts count="32">
    <font>
      <sz val="11"/>
      <color theme="1"/>
      <name val="宋体"/>
      <charset val="134"/>
      <scheme val="minor"/>
    </font>
    <font>
      <b/>
      <sz val="10"/>
      <name val="宋体"/>
      <charset val="0"/>
    </font>
    <font>
      <sz val="10"/>
      <name val="宋体"/>
      <charset val="0"/>
    </font>
    <font>
      <sz val="10"/>
      <name val="Arial"/>
      <charset val="0"/>
    </font>
    <font>
      <sz val="11"/>
      <name val="宋体"/>
      <charset val="0"/>
    </font>
    <font>
      <b/>
      <sz val="1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Courier New"/>
      <charset val="0"/>
    </font>
    <font>
      <sz val="11"/>
      <name val="Courier New"/>
      <charset val="0"/>
    </font>
    <font>
      <sz val="10"/>
      <color theme="1"/>
      <name val="宋体"/>
      <charset val="134"/>
    </font>
    <font>
      <sz val="12"/>
      <name val="Arial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 style="thin">
        <color indexed="8"/>
      </top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true"/>
      </left>
      <right/>
      <top style="thin">
        <color auto="true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true"/>
      </left>
      <right style="thin">
        <color indexed="8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indexed="8"/>
      </right>
      <top/>
      <bottom style="thin">
        <color auto="true"/>
      </bottom>
      <diagonal/>
    </border>
    <border>
      <left style="thin">
        <color auto="true"/>
      </left>
      <right style="thin">
        <color indexed="8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3" fillId="0" borderId="0"/>
    <xf numFmtId="0" fontId="13" fillId="16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22" fillId="19" borderId="27" applyNumberFormat="false" applyAlignment="false" applyProtection="false">
      <alignment vertical="center"/>
    </xf>
    <xf numFmtId="0" fontId="23" fillId="22" borderId="28" applyNumberFormat="false" applyAlignment="false" applyProtection="false">
      <alignment vertical="center"/>
    </xf>
    <xf numFmtId="0" fontId="20" fillId="15" borderId="0" applyNumberFormat="false" applyBorder="false" applyAlignment="false" applyProtection="false">
      <alignment vertical="center"/>
    </xf>
    <xf numFmtId="0" fontId="24" fillId="0" borderId="29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5" fillId="0" borderId="29" applyNumberFormat="false" applyFill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21" fillId="0" borderId="26" applyNumberFormat="false" applyFill="false" applyAlignment="false" applyProtection="false">
      <alignment vertical="center"/>
    </xf>
    <xf numFmtId="0" fontId="18" fillId="0" borderId="25" applyNumberFormat="false" applyFill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27" fillId="0" borderId="30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0" fillId="27" borderId="31" applyNumberFormat="false" applyFont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9" fillId="13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29" fillId="30" borderId="0" applyNumberFormat="false" applyBorder="false" applyAlignment="false" applyProtection="false">
      <alignment vertical="center"/>
    </xf>
    <xf numFmtId="0" fontId="30" fillId="19" borderId="24" applyNumberFormat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4" fillId="5" borderId="24" applyNumberFormat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</cellStyleXfs>
  <cellXfs count="105">
    <xf numFmtId="0" fontId="0" fillId="0" borderId="0" xfId="0">
      <alignment vertical="center"/>
    </xf>
    <xf numFmtId="0" fontId="1" fillId="0" borderId="0" xfId="0" applyFont="true" applyFill="true" applyBorder="true" applyAlignment="true"/>
    <xf numFmtId="0" fontId="2" fillId="0" borderId="0" xfId="0" applyFont="true" applyFill="true" applyBorder="true" applyAlignment="true"/>
    <xf numFmtId="0" fontId="3" fillId="0" borderId="0" xfId="0" applyFont="true" applyFill="true" applyBorder="true" applyAlignment="true"/>
    <xf numFmtId="0" fontId="3" fillId="0" borderId="0" xfId="0" applyFont="true" applyFill="true" applyBorder="true" applyAlignment="true">
      <alignment vertical="center"/>
    </xf>
    <xf numFmtId="0" fontId="3" fillId="0" borderId="0" xfId="0" applyFont="true" applyFill="true" applyBorder="true" applyAlignment="true">
      <alignment horizontal="center"/>
    </xf>
    <xf numFmtId="179" fontId="3" fillId="0" borderId="0" xfId="0" applyNumberFormat="true" applyFont="true" applyFill="true" applyBorder="true" applyAlignment="true"/>
    <xf numFmtId="179" fontId="3" fillId="0" borderId="0" xfId="0" applyNumberFormat="true" applyFont="true" applyFill="true" applyBorder="true" applyAlignment="true">
      <alignment horizontal="center"/>
    </xf>
    <xf numFmtId="0" fontId="4" fillId="0" borderId="0" xfId="0" applyFont="true" applyFill="true" applyBorder="true" applyAlignment="true"/>
    <xf numFmtId="0" fontId="5" fillId="0" borderId="0" xfId="0" applyFont="true" applyFill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3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49" fontId="7" fillId="0" borderId="1" xfId="0" applyNumberFormat="true" applyFont="true" applyFill="true" applyBorder="true" applyAlignment="true">
      <alignment horizontal="center" vertical="center"/>
    </xf>
    <xf numFmtId="0" fontId="7" fillId="0" borderId="3" xfId="0" applyFont="true" applyFill="true" applyBorder="true" applyAlignment="true">
      <alignment horizontal="center" vertical="center"/>
    </xf>
    <xf numFmtId="49" fontId="2" fillId="0" borderId="3" xfId="0" applyNumberFormat="true" applyFont="true" applyFill="true" applyBorder="true" applyAlignment="true">
      <alignment horizontal="center" vertical="center"/>
    </xf>
    <xf numFmtId="49" fontId="7" fillId="0" borderId="4" xfId="0" applyNumberFormat="true" applyFont="true" applyFill="true" applyBorder="true" applyAlignment="true">
      <alignment horizontal="center" vertical="center"/>
    </xf>
    <xf numFmtId="49" fontId="7" fillId="0" borderId="5" xfId="0" applyNumberFormat="true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2" fillId="0" borderId="3" xfId="0" applyFont="true" applyFill="true" applyBorder="true" applyAlignment="true">
      <alignment horizontal="center" vertical="center"/>
    </xf>
    <xf numFmtId="49" fontId="7" fillId="0" borderId="6" xfId="0" applyNumberFormat="true" applyFont="true" applyFill="true" applyBorder="true" applyAlignment="true">
      <alignment horizontal="center" vertical="center"/>
    </xf>
    <xf numFmtId="0" fontId="6" fillId="0" borderId="7" xfId="0" applyFont="true" applyFill="true" applyBorder="true" applyAlignment="true">
      <alignment horizontal="center" vertical="center"/>
    </xf>
    <xf numFmtId="0" fontId="6" fillId="0" borderId="8" xfId="0" applyFont="true" applyFill="true" applyBorder="true" applyAlignment="true">
      <alignment horizontal="center" vertical="center"/>
    </xf>
    <xf numFmtId="0" fontId="6" fillId="0" borderId="9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>
      <alignment horizontal="center" vertical="center"/>
    </xf>
    <xf numFmtId="0" fontId="8" fillId="0" borderId="0" xfId="0" applyFont="true" applyFill="true" applyBorder="true" applyAlignment="true">
      <alignment vertical="center" wrapText="true"/>
    </xf>
    <xf numFmtId="0" fontId="9" fillId="0" borderId="0" xfId="0" applyFont="true" applyFill="true" applyBorder="true" applyAlignment="true"/>
    <xf numFmtId="0" fontId="9" fillId="0" borderId="0" xfId="0" applyFont="true" applyFill="true" applyBorder="true" applyAlignment="true">
      <alignment horizontal="left"/>
    </xf>
    <xf numFmtId="0" fontId="8" fillId="0" borderId="0" xfId="0" applyFont="true" applyFill="true" applyBorder="true" applyAlignment="true">
      <alignment horizontal="center" vertical="center" wrapText="true"/>
    </xf>
    <xf numFmtId="0" fontId="9" fillId="0" borderId="0" xfId="0" applyFont="true" applyFill="true" applyBorder="true" applyAlignment="true">
      <alignment horizontal="left" wrapText="true"/>
    </xf>
    <xf numFmtId="0" fontId="9" fillId="0" borderId="0" xfId="0" applyFont="true" applyFill="true" applyBorder="true" applyAlignment="true">
      <alignment horizontal="left" vertical="center" wrapText="true"/>
    </xf>
    <xf numFmtId="0" fontId="3" fillId="0" borderId="0" xfId="0" applyFont="true" applyFill="true" applyBorder="true" applyAlignment="true">
      <alignment horizontal="left"/>
    </xf>
    <xf numFmtId="0" fontId="1" fillId="0" borderId="1" xfId="0" applyFont="true" applyFill="true" applyBorder="true" applyAlignment="true">
      <alignment vertical="center" wrapText="true"/>
    </xf>
    <xf numFmtId="0" fontId="10" fillId="0" borderId="3" xfId="1" applyFont="true" applyFill="true" applyBorder="true" applyAlignment="true">
      <alignment horizontal="center" vertical="center"/>
    </xf>
    <xf numFmtId="180" fontId="2" fillId="0" borderId="3" xfId="0" applyNumberFormat="true" applyFont="true" applyFill="true" applyBorder="true" applyAlignment="true">
      <alignment horizontal="center" vertical="center"/>
    </xf>
    <xf numFmtId="180" fontId="2" fillId="0" borderId="1" xfId="0" applyNumberFormat="true" applyFont="true" applyFill="true" applyBorder="true" applyAlignment="true">
      <alignment horizontal="center" vertical="center"/>
    </xf>
    <xf numFmtId="0" fontId="10" fillId="0" borderId="1" xfId="1" applyFont="true" applyFill="true" applyBorder="true" applyAlignment="true">
      <alignment horizontal="center" vertical="center"/>
    </xf>
    <xf numFmtId="0" fontId="10" fillId="0" borderId="10" xfId="1" applyFont="true" applyFill="true" applyBorder="true" applyAlignment="true">
      <alignment horizontal="center" vertical="center"/>
    </xf>
    <xf numFmtId="0" fontId="10" fillId="0" borderId="2" xfId="1" applyFont="true" applyFill="true" applyBorder="true" applyAlignment="true">
      <alignment horizontal="center" vertical="center"/>
    </xf>
    <xf numFmtId="180" fontId="2" fillId="0" borderId="2" xfId="0" applyNumberFormat="true" applyFont="true" applyFill="true" applyBorder="true" applyAlignment="true">
      <alignment horizontal="center" vertical="center"/>
    </xf>
    <xf numFmtId="180" fontId="2" fillId="0" borderId="10" xfId="0" applyNumberFormat="true" applyFont="true" applyFill="true" applyBorder="true" applyAlignment="true">
      <alignment horizontal="center" vertical="center"/>
    </xf>
    <xf numFmtId="0" fontId="10" fillId="0" borderId="3" xfId="1" applyNumberFormat="true" applyFont="true" applyFill="true" applyBorder="true" applyAlignment="true">
      <alignment horizontal="center" vertical="center"/>
    </xf>
    <xf numFmtId="178" fontId="10" fillId="0" borderId="3" xfId="1" applyNumberFormat="true" applyFont="true" applyFill="true" applyBorder="true" applyAlignment="true">
      <alignment horizontal="center" vertical="center"/>
    </xf>
    <xf numFmtId="0" fontId="10" fillId="0" borderId="1" xfId="1" applyNumberFormat="true" applyFont="true" applyFill="true" applyBorder="true" applyAlignment="true">
      <alignment horizontal="center" vertical="center"/>
    </xf>
    <xf numFmtId="0" fontId="10" fillId="0" borderId="2" xfId="1" applyNumberFormat="true" applyFont="true" applyFill="true" applyBorder="true" applyAlignment="true">
      <alignment horizontal="center" vertical="center"/>
    </xf>
    <xf numFmtId="0" fontId="2" fillId="0" borderId="10" xfId="0" applyFont="true" applyFill="true" applyBorder="true" applyAlignment="true">
      <alignment horizontal="center" vertical="center"/>
    </xf>
    <xf numFmtId="0" fontId="7" fillId="0" borderId="3" xfId="0" applyFont="true" applyFill="true" applyBorder="true" applyAlignment="true">
      <alignment horizontal="center" vertical="center" wrapText="true"/>
    </xf>
    <xf numFmtId="0" fontId="6" fillId="0" borderId="7" xfId="0" applyFont="true" applyFill="true" applyBorder="true" applyAlignment="true">
      <alignment horizontal="center" vertical="center" wrapText="true"/>
    </xf>
    <xf numFmtId="0" fontId="6" fillId="0" borderId="8" xfId="0" applyFont="true" applyFill="true" applyBorder="true" applyAlignment="true">
      <alignment horizontal="center" vertical="center" wrapText="true"/>
    </xf>
    <xf numFmtId="0" fontId="6" fillId="0" borderId="11" xfId="0" applyFont="true" applyFill="true" applyBorder="true" applyAlignment="true">
      <alignment vertical="center" wrapText="true"/>
    </xf>
    <xf numFmtId="0" fontId="2" fillId="0" borderId="12" xfId="0" applyFont="true" applyFill="true" applyBorder="true" applyAlignment="true"/>
    <xf numFmtId="0" fontId="2" fillId="0" borderId="1" xfId="0" applyFont="true" applyFill="true" applyBorder="true" applyAlignment="true"/>
    <xf numFmtId="0" fontId="7" fillId="0" borderId="13" xfId="0" applyFont="true" applyFill="true" applyBorder="true" applyAlignment="true">
      <alignment horizontal="center" vertical="center" wrapText="true"/>
    </xf>
    <xf numFmtId="0" fontId="2" fillId="0" borderId="7" xfId="0" applyFont="true" applyFill="true" applyBorder="true" applyAlignment="true"/>
    <xf numFmtId="0" fontId="7" fillId="0" borderId="7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2" fillId="0" borderId="14" xfId="0" applyFont="true" applyFill="true" applyBorder="true" applyAlignment="true"/>
    <xf numFmtId="0" fontId="2" fillId="0" borderId="2" xfId="0" applyFont="true" applyFill="true" applyBorder="true" applyAlignment="true"/>
    <xf numFmtId="0" fontId="2" fillId="2" borderId="1" xfId="0" applyFont="true" applyFill="true" applyBorder="true" applyAlignment="true">
      <alignment horizontal="center" vertical="center"/>
    </xf>
    <xf numFmtId="0" fontId="7" fillId="0" borderId="15" xfId="0" applyNumberFormat="true" applyFont="true" applyFill="true" applyBorder="true" applyAlignment="true">
      <alignment horizontal="center" vertical="center"/>
    </xf>
    <xf numFmtId="0" fontId="1" fillId="0" borderId="11" xfId="0" applyFont="true" applyFill="true" applyBorder="true" applyAlignment="true"/>
    <xf numFmtId="0" fontId="6" fillId="0" borderId="16" xfId="0" applyFont="true" applyFill="true" applyBorder="true" applyAlignment="true">
      <alignment vertical="center" wrapText="true"/>
    </xf>
    <xf numFmtId="0" fontId="6" fillId="0" borderId="17" xfId="0" applyFont="true" applyFill="true" applyBorder="true" applyAlignment="true">
      <alignment vertical="center" wrapText="true"/>
    </xf>
    <xf numFmtId="0" fontId="7" fillId="0" borderId="3" xfId="0" applyNumberFormat="true" applyFont="true" applyFill="true" applyBorder="true" applyAlignment="true">
      <alignment horizontal="center" vertical="center"/>
    </xf>
    <xf numFmtId="177" fontId="2" fillId="0" borderId="3" xfId="0" applyNumberFormat="true" applyFont="true" applyFill="true" applyBorder="true" applyAlignment="true">
      <alignment horizontal="center" vertical="center"/>
    </xf>
    <xf numFmtId="0" fontId="7" fillId="0" borderId="18" xfId="0" applyNumberFormat="true" applyFont="true" applyFill="true" applyBorder="true" applyAlignment="true">
      <alignment horizontal="center" vertical="center"/>
    </xf>
    <xf numFmtId="0" fontId="7" fillId="0" borderId="19" xfId="0" applyNumberFormat="true" applyFont="true" applyFill="true" applyBorder="true" applyAlignment="true">
      <alignment horizontal="center" vertical="center"/>
    </xf>
    <xf numFmtId="177" fontId="2" fillId="0" borderId="10" xfId="0" applyNumberFormat="true" applyFont="true" applyFill="true" applyBorder="true" applyAlignment="true">
      <alignment horizontal="center" vertical="center"/>
    </xf>
    <xf numFmtId="0" fontId="7" fillId="0" borderId="1" xfId="0" applyNumberFormat="true" applyFont="true" applyFill="true" applyBorder="true" applyAlignment="true">
      <alignment horizontal="center" vertical="center"/>
    </xf>
    <xf numFmtId="177" fontId="2" fillId="0" borderId="1" xfId="0" applyNumberFormat="true" applyFont="true" applyFill="true" applyBorder="true" applyAlignment="true">
      <alignment horizontal="center" vertical="center"/>
    </xf>
    <xf numFmtId="0" fontId="7" fillId="0" borderId="20" xfId="0" applyNumberFormat="true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/>
    </xf>
    <xf numFmtId="177" fontId="1" fillId="0" borderId="1" xfId="0" applyNumberFormat="true" applyFont="true" applyFill="true" applyBorder="true" applyAlignment="true">
      <alignment horizontal="center" vertical="center"/>
    </xf>
    <xf numFmtId="177" fontId="11" fillId="0" borderId="0" xfId="0" applyNumberFormat="true" applyFont="true" applyFill="true" applyBorder="true" applyAlignment="true">
      <alignment horizontal="center" vertical="center"/>
    </xf>
    <xf numFmtId="177" fontId="3" fillId="0" borderId="0" xfId="0" applyNumberFormat="true" applyFont="true" applyFill="true" applyBorder="true" applyAlignment="true">
      <alignment horizontal="center" vertical="center"/>
    </xf>
    <xf numFmtId="179" fontId="6" fillId="0" borderId="2" xfId="0" applyNumberFormat="true" applyFont="true" applyFill="true" applyBorder="true" applyAlignment="true">
      <alignment horizontal="center" vertical="center" wrapText="true"/>
    </xf>
    <xf numFmtId="179" fontId="6" fillId="0" borderId="21" xfId="0" applyNumberFormat="true" applyFont="true" applyFill="true" applyBorder="true" applyAlignment="true">
      <alignment horizontal="center" vertical="center" wrapText="true"/>
    </xf>
    <xf numFmtId="179" fontId="6" fillId="0" borderId="3" xfId="0" applyNumberFormat="true" applyFont="true" applyFill="true" applyBorder="true" applyAlignment="true">
      <alignment horizontal="center" vertical="center" wrapText="true"/>
    </xf>
    <xf numFmtId="179" fontId="7" fillId="0" borderId="9" xfId="0" applyNumberFormat="true" applyFont="true" applyFill="true" applyBorder="true" applyAlignment="true">
      <alignment horizontal="center" vertical="center"/>
    </xf>
    <xf numFmtId="176" fontId="2" fillId="0" borderId="3" xfId="0" applyNumberFormat="true" applyFont="true" applyFill="true" applyBorder="true" applyAlignment="true">
      <alignment horizontal="center" vertical="center"/>
    </xf>
    <xf numFmtId="179" fontId="7" fillId="0" borderId="22" xfId="0" applyNumberFormat="true" applyFont="true" applyFill="true" applyBorder="true" applyAlignment="true">
      <alignment horizontal="center"/>
    </xf>
    <xf numFmtId="179" fontId="7" fillId="0" borderId="4" xfId="0" applyNumberFormat="true" applyFont="true" applyFill="true" applyBorder="true" applyAlignment="true">
      <alignment horizontal="center" vertical="center"/>
    </xf>
    <xf numFmtId="179" fontId="7" fillId="0" borderId="5" xfId="0" applyNumberFormat="true" applyFont="true" applyFill="true" applyBorder="true" applyAlignment="true">
      <alignment horizontal="center" vertical="center"/>
    </xf>
    <xf numFmtId="179" fontId="7" fillId="0" borderId="6" xfId="0" applyNumberFormat="true" applyFont="true" applyFill="true" applyBorder="true" applyAlignment="true">
      <alignment horizontal="center" vertical="center"/>
    </xf>
    <xf numFmtId="176" fontId="2" fillId="0" borderId="10" xfId="0" applyNumberFormat="true" applyFont="true" applyFill="true" applyBorder="true" applyAlignment="true">
      <alignment horizontal="center" vertical="center"/>
    </xf>
    <xf numFmtId="179" fontId="7" fillId="0" borderId="23" xfId="0" applyNumberFormat="true" applyFont="true" applyFill="true" applyBorder="true" applyAlignment="true">
      <alignment horizontal="center"/>
    </xf>
    <xf numFmtId="179" fontId="7" fillId="0" borderId="1" xfId="0" applyNumberFormat="true" applyFont="true" applyFill="true" applyBorder="true" applyAlignment="true">
      <alignment horizontal="center" vertical="center"/>
    </xf>
    <xf numFmtId="176" fontId="2" fillId="0" borderId="1" xfId="0" applyNumberFormat="true" applyFont="true" applyFill="true" applyBorder="true" applyAlignment="true">
      <alignment horizontal="center" vertical="center"/>
    </xf>
    <xf numFmtId="179" fontId="7" fillId="0" borderId="21" xfId="0" applyNumberFormat="true" applyFont="true" applyFill="true" applyBorder="true" applyAlignment="true">
      <alignment horizontal="center"/>
    </xf>
    <xf numFmtId="179" fontId="1" fillId="0" borderId="9" xfId="0" applyNumberFormat="true" applyFont="true" applyFill="true" applyBorder="true" applyAlignment="true">
      <alignment horizontal="center" vertical="center"/>
    </xf>
    <xf numFmtId="176" fontId="1" fillId="0" borderId="1" xfId="0" applyNumberFormat="true" applyFont="true" applyFill="true" applyBorder="true" applyAlignment="true">
      <alignment horizontal="center" vertical="center"/>
    </xf>
    <xf numFmtId="179" fontId="6" fillId="0" borderId="22" xfId="0" applyNumberFormat="true" applyFont="true" applyFill="true" applyBorder="true" applyAlignment="true">
      <alignment horizontal="center" vertical="center"/>
    </xf>
    <xf numFmtId="179" fontId="3" fillId="0" borderId="0" xfId="0" applyNumberFormat="true" applyFont="true" applyFill="true" applyBorder="true" applyAlignment="true">
      <alignment horizontal="center" vertical="center"/>
    </xf>
    <xf numFmtId="176" fontId="3" fillId="0" borderId="0" xfId="0" applyNumberFormat="true" applyFont="true" applyFill="true" applyBorder="true" applyAlignment="true">
      <alignment horizontal="center" vertical="center"/>
    </xf>
    <xf numFmtId="179" fontId="7" fillId="0" borderId="0" xfId="0" applyNumberFormat="true" applyFont="true" applyFill="true" applyBorder="true" applyAlignment="true">
      <alignment horizontal="center"/>
    </xf>
    <xf numFmtId="179" fontId="9" fillId="0" borderId="0" xfId="0" applyNumberFormat="true" applyFont="true" applyFill="true" applyBorder="true" applyAlignment="true"/>
    <xf numFmtId="179" fontId="9" fillId="0" borderId="0" xfId="0" applyNumberFormat="true" applyFont="true" applyFill="true" applyBorder="true" applyAlignment="true">
      <alignment horizontal="left"/>
    </xf>
    <xf numFmtId="179" fontId="9" fillId="0" borderId="0" xfId="0" applyNumberFormat="true" applyFont="true" applyFill="true" applyBorder="true" applyAlignment="true">
      <alignment horizontal="left" vertical="center" wrapText="true"/>
    </xf>
    <xf numFmtId="179" fontId="3" fillId="0" borderId="0" xfId="0" applyNumberFormat="true" applyFont="true" applyFill="true" applyBorder="true" applyAlignment="true">
      <alignment horizontal="left"/>
    </xf>
    <xf numFmtId="179" fontId="9" fillId="0" borderId="0" xfId="0" applyNumberFormat="true" applyFont="true" applyFill="true" applyBorder="true" applyAlignment="true">
      <alignment horizontal="left" wrapText="true"/>
    </xf>
    <xf numFmtId="0" fontId="1" fillId="0" borderId="0" xfId="0" applyFont="true" applyFill="true" applyBorder="true" applyAlignment="true">
      <alignment horizont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59"/>
  <sheetViews>
    <sheetView tabSelected="1" workbookViewId="0">
      <selection activeCell="L3" sqref="L3:L4"/>
    </sheetView>
  </sheetViews>
  <sheetFormatPr defaultColWidth="9.14166666666667" defaultRowHeight="16.5"/>
  <cols>
    <col min="1" max="1" width="3.85" style="3" customWidth="true"/>
    <col min="2" max="2" width="12.1416666666667" style="5" customWidth="true"/>
    <col min="3" max="3" width="7.23333333333333" style="3" customWidth="true"/>
    <col min="4" max="4" width="9.85" style="3" customWidth="true"/>
    <col min="5" max="5" width="11.2833333333333" style="3" customWidth="true"/>
    <col min="6" max="6" width="15.85" style="5" customWidth="true"/>
    <col min="7" max="8" width="6.28333333333333" style="3" hidden="true" customWidth="true"/>
    <col min="9" max="9" width="6.28333333333333" style="3" customWidth="true"/>
    <col min="10" max="10" width="6.28333333333333" style="3" hidden="true" customWidth="true"/>
    <col min="11" max="11" width="7.85" style="3" customWidth="true"/>
    <col min="12" max="12" width="6.28333333333333" style="3" customWidth="true"/>
    <col min="13" max="13" width="7.71666666666667" style="3" hidden="true" customWidth="true"/>
    <col min="14" max="14" width="8.575" style="3" customWidth="true"/>
    <col min="15" max="15" width="7.14166666666667" style="3" customWidth="true"/>
    <col min="16" max="16" width="6.925" style="3" customWidth="true"/>
    <col min="17" max="18" width="4.85" style="3" customWidth="true"/>
    <col min="19" max="19" width="7.575" style="3" customWidth="true"/>
    <col min="20" max="20" width="4.85" style="3" customWidth="true"/>
    <col min="21" max="21" width="14.8916666666667" style="6" customWidth="true"/>
    <col min="22" max="22" width="7.85" style="3" customWidth="true"/>
    <col min="23" max="23" width="12.775" style="7" customWidth="true"/>
    <col min="24" max="16384" width="9.14166666666667" style="3"/>
  </cols>
  <sheetData>
    <row r="1" ht="13.5" spans="1:1">
      <c r="A1" s="8" t="s">
        <v>0</v>
      </c>
    </row>
    <row r="2" ht="29.25" customHeight="true" spans="1:2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</row>
    <row r="3" s="1" customFormat="true" ht="14" customHeight="true" spans="1:28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36"/>
      <c r="H3" s="36"/>
      <c r="I3" s="11" t="s">
        <v>8</v>
      </c>
      <c r="J3" s="11" t="s">
        <v>9</v>
      </c>
      <c r="K3" s="11" t="s">
        <v>9</v>
      </c>
      <c r="L3" s="11" t="s">
        <v>10</v>
      </c>
      <c r="M3" s="36"/>
      <c r="N3" s="51" t="s">
        <v>11</v>
      </c>
      <c r="O3" s="52"/>
      <c r="P3" s="52"/>
      <c r="Q3" s="52"/>
      <c r="R3" s="10" t="s">
        <v>12</v>
      </c>
      <c r="S3" s="11" t="s">
        <v>13</v>
      </c>
      <c r="T3" s="11" t="s">
        <v>14</v>
      </c>
      <c r="U3" s="79" t="s">
        <v>15</v>
      </c>
      <c r="V3" s="10" t="s">
        <v>16</v>
      </c>
      <c r="W3" s="80" t="s">
        <v>17</v>
      </c>
      <c r="AB3" s="104"/>
    </row>
    <row r="4" s="1" customFormat="true" ht="56" customHeight="true" spans="1:23">
      <c r="A4" s="12"/>
      <c r="B4" s="13"/>
      <c r="C4" s="13"/>
      <c r="D4" s="14"/>
      <c r="E4" s="14"/>
      <c r="F4" s="14"/>
      <c r="G4" s="10" t="s">
        <v>18</v>
      </c>
      <c r="H4" s="12"/>
      <c r="I4" s="14"/>
      <c r="J4" s="13"/>
      <c r="K4" s="13"/>
      <c r="L4" s="14"/>
      <c r="M4" s="10" t="s">
        <v>19</v>
      </c>
      <c r="N4" s="10" t="s">
        <v>20</v>
      </c>
      <c r="O4" s="10" t="s">
        <v>21</v>
      </c>
      <c r="P4" s="53" t="s">
        <v>22</v>
      </c>
      <c r="Q4" s="65" t="s">
        <v>23</v>
      </c>
      <c r="R4" s="53"/>
      <c r="S4" s="66"/>
      <c r="T4" s="14"/>
      <c r="U4" s="81"/>
      <c r="V4" s="10"/>
      <c r="W4" s="80"/>
    </row>
    <row r="5" s="2" customFormat="true" ht="15" customHeight="true" spans="1:23">
      <c r="A5" s="15">
        <v>1</v>
      </c>
      <c r="B5" s="16" t="s">
        <v>24</v>
      </c>
      <c r="C5" s="17" t="s">
        <v>25</v>
      </c>
      <c r="D5" s="18"/>
      <c r="E5" s="37" t="s">
        <v>26</v>
      </c>
      <c r="F5" s="21" t="s">
        <v>27</v>
      </c>
      <c r="G5" s="38">
        <v>7</v>
      </c>
      <c r="H5" s="38">
        <v>1</v>
      </c>
      <c r="I5" s="38">
        <f t="shared" ref="I5:I43" si="0">SUM(G5:H5)</f>
        <v>8</v>
      </c>
      <c r="J5" s="45">
        <v>8005</v>
      </c>
      <c r="K5" s="46">
        <f t="shared" ref="K5:K47" si="1">J5*0.001</f>
        <v>8.005</v>
      </c>
      <c r="L5" s="22">
        <v>1</v>
      </c>
      <c r="M5" s="37">
        <v>0</v>
      </c>
      <c r="N5" s="50" t="s">
        <v>28</v>
      </c>
      <c r="O5" s="22"/>
      <c r="P5" s="54"/>
      <c r="Q5" s="54"/>
      <c r="R5" s="54"/>
      <c r="S5" s="67">
        <v>365</v>
      </c>
      <c r="T5" s="68">
        <f t="shared" ref="T5:T43" si="2">365/31</f>
        <v>11.7741935483871</v>
      </c>
      <c r="U5" s="82">
        <v>51492.8</v>
      </c>
      <c r="V5" s="83">
        <v>1</v>
      </c>
      <c r="W5" s="84">
        <f t="shared" ref="W5:W48" si="3">398600/47.6*V5</f>
        <v>8373.94957983193</v>
      </c>
    </row>
    <row r="6" s="2" customFormat="true" ht="15" customHeight="true" spans="1:23">
      <c r="A6" s="15">
        <v>2</v>
      </c>
      <c r="B6" s="19" t="s">
        <v>29</v>
      </c>
      <c r="C6" s="17" t="s">
        <v>25</v>
      </c>
      <c r="D6" s="18"/>
      <c r="E6" s="37" t="s">
        <v>26</v>
      </c>
      <c r="F6" s="21" t="s">
        <v>27</v>
      </c>
      <c r="G6" s="39">
        <v>7</v>
      </c>
      <c r="H6" s="38">
        <v>1</v>
      </c>
      <c r="I6" s="38">
        <f t="shared" si="0"/>
        <v>8</v>
      </c>
      <c r="J6" s="45">
        <v>8005</v>
      </c>
      <c r="K6" s="46">
        <f t="shared" si="1"/>
        <v>8.005</v>
      </c>
      <c r="L6" s="22">
        <v>1</v>
      </c>
      <c r="M6" s="37">
        <v>0</v>
      </c>
      <c r="N6" s="50" t="s">
        <v>28</v>
      </c>
      <c r="O6" s="15"/>
      <c r="P6" s="55"/>
      <c r="Q6" s="55"/>
      <c r="R6" s="55"/>
      <c r="S6" s="69">
        <v>365</v>
      </c>
      <c r="T6" s="68">
        <f t="shared" si="2"/>
        <v>11.7741935483871</v>
      </c>
      <c r="U6" s="85">
        <v>90637.6</v>
      </c>
      <c r="V6" s="83">
        <v>1</v>
      </c>
      <c r="W6" s="84">
        <f t="shared" si="3"/>
        <v>8373.94957983193</v>
      </c>
    </row>
    <row r="7" s="2" customFormat="true" ht="15" customHeight="true" spans="1:23">
      <c r="A7" s="15">
        <v>3</v>
      </c>
      <c r="B7" s="20" t="s">
        <v>30</v>
      </c>
      <c r="C7" s="17" t="s">
        <v>25</v>
      </c>
      <c r="D7" s="15"/>
      <c r="E7" s="37" t="s">
        <v>31</v>
      </c>
      <c r="F7" s="37" t="s">
        <v>32</v>
      </c>
      <c r="G7" s="39">
        <v>4.8</v>
      </c>
      <c r="H7" s="38">
        <v>1</v>
      </c>
      <c r="I7" s="38">
        <f t="shared" si="0"/>
        <v>5.8</v>
      </c>
      <c r="J7" s="47">
        <v>10500</v>
      </c>
      <c r="K7" s="46">
        <f t="shared" si="1"/>
        <v>10.5</v>
      </c>
      <c r="L7" s="22">
        <v>1.3</v>
      </c>
      <c r="M7" s="37">
        <v>0</v>
      </c>
      <c r="N7" s="50" t="s">
        <v>28</v>
      </c>
      <c r="O7" s="15"/>
      <c r="P7" s="55"/>
      <c r="Q7" s="55"/>
      <c r="R7" s="55"/>
      <c r="S7" s="63">
        <v>361</v>
      </c>
      <c r="T7" s="68">
        <f t="shared" si="2"/>
        <v>11.7741935483871</v>
      </c>
      <c r="U7" s="86">
        <v>65503</v>
      </c>
      <c r="V7" s="83">
        <v>1.3</v>
      </c>
      <c r="W7" s="84">
        <f t="shared" si="3"/>
        <v>10886.1344537815</v>
      </c>
    </row>
    <row r="8" s="2" customFormat="true" ht="15" customHeight="true" spans="1:23">
      <c r="A8" s="15">
        <v>4</v>
      </c>
      <c r="B8" s="20" t="s">
        <v>33</v>
      </c>
      <c r="C8" s="17" t="s">
        <v>25</v>
      </c>
      <c r="D8" s="18"/>
      <c r="E8" s="37" t="s">
        <v>26</v>
      </c>
      <c r="F8" s="21" t="s">
        <v>27</v>
      </c>
      <c r="G8" s="39">
        <v>7</v>
      </c>
      <c r="H8" s="38">
        <v>1</v>
      </c>
      <c r="I8" s="38">
        <f t="shared" si="0"/>
        <v>8</v>
      </c>
      <c r="J8" s="47">
        <v>8005</v>
      </c>
      <c r="K8" s="46">
        <f t="shared" si="1"/>
        <v>8.005</v>
      </c>
      <c r="L8" s="22">
        <v>1</v>
      </c>
      <c r="M8" s="37">
        <v>0</v>
      </c>
      <c r="N8" s="50" t="s">
        <v>28</v>
      </c>
      <c r="O8" s="15"/>
      <c r="P8" s="55"/>
      <c r="Q8" s="55"/>
      <c r="R8" s="55"/>
      <c r="S8" s="63">
        <v>293</v>
      </c>
      <c r="T8" s="68">
        <f t="shared" si="2"/>
        <v>11.7741935483871</v>
      </c>
      <c r="U8" s="86">
        <v>39858.4</v>
      </c>
      <c r="V8" s="83">
        <v>1</v>
      </c>
      <c r="W8" s="84">
        <f t="shared" si="3"/>
        <v>8373.94957983193</v>
      </c>
    </row>
    <row r="9" s="2" customFormat="true" ht="15" customHeight="true" spans="1:23">
      <c r="A9" s="15">
        <v>5</v>
      </c>
      <c r="B9" s="20" t="s">
        <v>34</v>
      </c>
      <c r="C9" s="17" t="s">
        <v>25</v>
      </c>
      <c r="D9" s="18"/>
      <c r="E9" s="37" t="s">
        <v>26</v>
      </c>
      <c r="F9" s="21" t="s">
        <v>27</v>
      </c>
      <c r="G9" s="39">
        <v>7</v>
      </c>
      <c r="H9" s="38">
        <v>1</v>
      </c>
      <c r="I9" s="38">
        <f t="shared" si="0"/>
        <v>8</v>
      </c>
      <c r="J9" s="47">
        <v>8005</v>
      </c>
      <c r="K9" s="46">
        <f t="shared" si="1"/>
        <v>8.005</v>
      </c>
      <c r="L9" s="22">
        <v>1</v>
      </c>
      <c r="M9" s="37">
        <v>0</v>
      </c>
      <c r="N9" s="50" t="s">
        <v>28</v>
      </c>
      <c r="O9" s="15"/>
      <c r="P9" s="55"/>
      <c r="Q9" s="55"/>
      <c r="R9" s="55"/>
      <c r="S9" s="63">
        <v>295</v>
      </c>
      <c r="T9" s="68">
        <f t="shared" si="2"/>
        <v>11.7741935483871</v>
      </c>
      <c r="U9" s="86">
        <v>30723.2</v>
      </c>
      <c r="V9" s="83">
        <v>1</v>
      </c>
      <c r="W9" s="84">
        <f t="shared" si="3"/>
        <v>8373.94957983193</v>
      </c>
    </row>
    <row r="10" s="2" customFormat="true" ht="15" customHeight="true" spans="1:23">
      <c r="A10" s="15">
        <v>6</v>
      </c>
      <c r="B10" s="20" t="s">
        <v>35</v>
      </c>
      <c r="C10" s="17" t="s">
        <v>25</v>
      </c>
      <c r="D10" s="18"/>
      <c r="E10" s="37" t="s">
        <v>26</v>
      </c>
      <c r="F10" s="21" t="s">
        <v>27</v>
      </c>
      <c r="G10" s="39">
        <v>7</v>
      </c>
      <c r="H10" s="38">
        <v>1</v>
      </c>
      <c r="I10" s="38">
        <f t="shared" si="0"/>
        <v>8</v>
      </c>
      <c r="J10" s="47">
        <v>8005</v>
      </c>
      <c r="K10" s="46">
        <f t="shared" si="1"/>
        <v>8.005</v>
      </c>
      <c r="L10" s="22">
        <v>1</v>
      </c>
      <c r="M10" s="37">
        <v>0</v>
      </c>
      <c r="N10" s="50" t="s">
        <v>28</v>
      </c>
      <c r="O10" s="15"/>
      <c r="P10" s="55"/>
      <c r="Q10" s="55"/>
      <c r="R10" s="55"/>
      <c r="S10" s="63">
        <v>365</v>
      </c>
      <c r="T10" s="68">
        <f t="shared" si="2"/>
        <v>11.7741935483871</v>
      </c>
      <c r="U10" s="86">
        <v>25751.1</v>
      </c>
      <c r="V10" s="83">
        <v>1</v>
      </c>
      <c r="W10" s="84">
        <f t="shared" si="3"/>
        <v>8373.94957983193</v>
      </c>
    </row>
    <row r="11" s="2" customFormat="true" ht="15" customHeight="true" spans="1:23">
      <c r="A11" s="15">
        <v>7</v>
      </c>
      <c r="B11" s="20" t="s">
        <v>36</v>
      </c>
      <c r="C11" s="17" t="s">
        <v>25</v>
      </c>
      <c r="D11" s="18"/>
      <c r="E11" s="37" t="s">
        <v>26</v>
      </c>
      <c r="F11" s="21" t="s">
        <v>27</v>
      </c>
      <c r="G11" s="39">
        <v>7</v>
      </c>
      <c r="H11" s="38">
        <v>1</v>
      </c>
      <c r="I11" s="38">
        <f t="shared" si="0"/>
        <v>8</v>
      </c>
      <c r="J11" s="47">
        <v>8005</v>
      </c>
      <c r="K11" s="46">
        <f t="shared" si="1"/>
        <v>8.005</v>
      </c>
      <c r="L11" s="22">
        <v>1</v>
      </c>
      <c r="M11" s="37">
        <v>0</v>
      </c>
      <c r="N11" s="50" t="s">
        <v>28</v>
      </c>
      <c r="O11" s="15"/>
      <c r="P11" s="55"/>
      <c r="Q11" s="55"/>
      <c r="R11" s="55"/>
      <c r="S11" s="63">
        <v>280</v>
      </c>
      <c r="T11" s="68">
        <f t="shared" si="2"/>
        <v>11.7741935483871</v>
      </c>
      <c r="U11" s="86">
        <v>41814.7</v>
      </c>
      <c r="V11" s="83">
        <v>1</v>
      </c>
      <c r="W11" s="84">
        <f t="shared" si="3"/>
        <v>8373.94957983193</v>
      </c>
    </row>
    <row r="12" s="2" customFormat="true" ht="15" customHeight="true" spans="1:23">
      <c r="A12" s="15">
        <v>8</v>
      </c>
      <c r="B12" s="20" t="s">
        <v>37</v>
      </c>
      <c r="C12" s="17" t="s">
        <v>25</v>
      </c>
      <c r="D12" s="18"/>
      <c r="E12" s="37" t="s">
        <v>26</v>
      </c>
      <c r="F12" s="21" t="s">
        <v>27</v>
      </c>
      <c r="G12" s="39">
        <v>7</v>
      </c>
      <c r="H12" s="38">
        <v>1</v>
      </c>
      <c r="I12" s="38">
        <f t="shared" si="0"/>
        <v>8</v>
      </c>
      <c r="J12" s="47">
        <v>8005</v>
      </c>
      <c r="K12" s="46">
        <f t="shared" si="1"/>
        <v>8.005</v>
      </c>
      <c r="L12" s="22">
        <v>1</v>
      </c>
      <c r="M12" s="37">
        <v>0</v>
      </c>
      <c r="N12" s="50" t="s">
        <v>28</v>
      </c>
      <c r="O12" s="15"/>
      <c r="P12" s="55"/>
      <c r="Q12" s="55"/>
      <c r="R12" s="55"/>
      <c r="S12" s="63">
        <v>329</v>
      </c>
      <c r="T12" s="68">
        <f t="shared" si="2"/>
        <v>11.7741935483871</v>
      </c>
      <c r="U12" s="86">
        <v>36723.1</v>
      </c>
      <c r="V12" s="83">
        <v>1</v>
      </c>
      <c r="W12" s="84">
        <f t="shared" si="3"/>
        <v>8373.94957983193</v>
      </c>
    </row>
    <row r="13" s="2" customFormat="true" ht="15" customHeight="true" spans="1:23">
      <c r="A13" s="15">
        <v>9</v>
      </c>
      <c r="B13" s="20" t="s">
        <v>38</v>
      </c>
      <c r="C13" s="17" t="s">
        <v>25</v>
      </c>
      <c r="D13" s="18"/>
      <c r="E13" s="37" t="s">
        <v>26</v>
      </c>
      <c r="F13" s="21" t="s">
        <v>39</v>
      </c>
      <c r="G13" s="39">
        <v>2.5</v>
      </c>
      <c r="H13" s="38">
        <v>1</v>
      </c>
      <c r="I13" s="38">
        <f t="shared" si="0"/>
        <v>3.5</v>
      </c>
      <c r="J13" s="47">
        <v>10500</v>
      </c>
      <c r="K13" s="46">
        <f t="shared" si="1"/>
        <v>10.5</v>
      </c>
      <c r="L13" s="22">
        <v>1.3</v>
      </c>
      <c r="M13" s="37">
        <v>0</v>
      </c>
      <c r="N13" s="50" t="s">
        <v>28</v>
      </c>
      <c r="O13" s="15"/>
      <c r="P13" s="55"/>
      <c r="Q13" s="55"/>
      <c r="R13" s="55"/>
      <c r="S13" s="63">
        <v>382</v>
      </c>
      <c r="T13" s="68">
        <f t="shared" si="2"/>
        <v>11.7741935483871</v>
      </c>
      <c r="U13" s="86">
        <v>85028.8</v>
      </c>
      <c r="V13" s="83">
        <v>1.3</v>
      </c>
      <c r="W13" s="84">
        <f t="shared" si="3"/>
        <v>10886.1344537815</v>
      </c>
    </row>
    <row r="14" s="2" customFormat="true" ht="15" customHeight="true" spans="1:23">
      <c r="A14" s="15">
        <v>10</v>
      </c>
      <c r="B14" s="20" t="s">
        <v>40</v>
      </c>
      <c r="C14" s="17" t="s">
        <v>25</v>
      </c>
      <c r="D14" s="18"/>
      <c r="E14" s="37" t="s">
        <v>26</v>
      </c>
      <c r="F14" s="21" t="s">
        <v>39</v>
      </c>
      <c r="G14" s="39">
        <v>2.5</v>
      </c>
      <c r="H14" s="38">
        <v>1</v>
      </c>
      <c r="I14" s="38">
        <f t="shared" si="0"/>
        <v>3.5</v>
      </c>
      <c r="J14" s="47">
        <v>10500</v>
      </c>
      <c r="K14" s="46">
        <f t="shared" si="1"/>
        <v>10.5</v>
      </c>
      <c r="L14" s="22">
        <v>1.3</v>
      </c>
      <c r="M14" s="37">
        <v>0</v>
      </c>
      <c r="N14" s="50" t="s">
        <v>28</v>
      </c>
      <c r="O14" s="15"/>
      <c r="P14" s="55"/>
      <c r="Q14" s="55"/>
      <c r="R14" s="55"/>
      <c r="S14" s="63">
        <v>362</v>
      </c>
      <c r="T14" s="68">
        <f t="shared" si="2"/>
        <v>11.7741935483871</v>
      </c>
      <c r="U14" s="86">
        <v>67322.2</v>
      </c>
      <c r="V14" s="83">
        <v>1.3</v>
      </c>
      <c r="W14" s="84">
        <f t="shared" si="3"/>
        <v>10886.1344537815</v>
      </c>
    </row>
    <row r="15" s="2" customFormat="true" ht="15" customHeight="true" spans="1:23">
      <c r="A15" s="15">
        <v>11</v>
      </c>
      <c r="B15" s="20" t="s">
        <v>41</v>
      </c>
      <c r="C15" s="17" t="s">
        <v>25</v>
      </c>
      <c r="D15" s="15"/>
      <c r="E15" s="37" t="s">
        <v>31</v>
      </c>
      <c r="F15" s="40" t="s">
        <v>42</v>
      </c>
      <c r="G15" s="39">
        <v>5.8</v>
      </c>
      <c r="H15" s="38">
        <v>1</v>
      </c>
      <c r="I15" s="38">
        <f t="shared" si="0"/>
        <v>6.8</v>
      </c>
      <c r="J15" s="47">
        <v>8540</v>
      </c>
      <c r="K15" s="46">
        <f t="shared" si="1"/>
        <v>8.54</v>
      </c>
      <c r="L15" s="22">
        <v>1</v>
      </c>
      <c r="M15" s="37">
        <v>0</v>
      </c>
      <c r="N15" s="50" t="s">
        <v>28</v>
      </c>
      <c r="O15" s="15"/>
      <c r="P15" s="55"/>
      <c r="Q15" s="55"/>
      <c r="R15" s="55"/>
      <c r="S15" s="63">
        <v>239</v>
      </c>
      <c r="T15" s="68">
        <f t="shared" si="2"/>
        <v>11.7741935483871</v>
      </c>
      <c r="U15" s="86">
        <v>36126.4</v>
      </c>
      <c r="V15" s="83">
        <v>1</v>
      </c>
      <c r="W15" s="84">
        <f t="shared" si="3"/>
        <v>8373.94957983193</v>
      </c>
    </row>
    <row r="16" s="2" customFormat="true" ht="15" customHeight="true" spans="1:23">
      <c r="A16" s="15">
        <v>12</v>
      </c>
      <c r="B16" s="20" t="s">
        <v>43</v>
      </c>
      <c r="C16" s="17" t="s">
        <v>25</v>
      </c>
      <c r="D16" s="15"/>
      <c r="E16" s="37" t="s">
        <v>31</v>
      </c>
      <c r="F16" s="40" t="s">
        <v>42</v>
      </c>
      <c r="G16" s="39">
        <v>5.8</v>
      </c>
      <c r="H16" s="38">
        <v>1</v>
      </c>
      <c r="I16" s="38">
        <f t="shared" si="0"/>
        <v>6.8</v>
      </c>
      <c r="J16" s="47">
        <v>8540</v>
      </c>
      <c r="K16" s="46">
        <f t="shared" si="1"/>
        <v>8.54</v>
      </c>
      <c r="L16" s="22">
        <v>1</v>
      </c>
      <c r="M16" s="37">
        <v>0</v>
      </c>
      <c r="N16" s="50" t="s">
        <v>28</v>
      </c>
      <c r="O16" s="15"/>
      <c r="P16" s="55"/>
      <c r="Q16" s="55"/>
      <c r="R16" s="55"/>
      <c r="S16" s="63">
        <v>313</v>
      </c>
      <c r="T16" s="68">
        <f t="shared" si="2"/>
        <v>11.7741935483871</v>
      </c>
      <c r="U16" s="86">
        <v>52176.8</v>
      </c>
      <c r="V16" s="83">
        <v>1</v>
      </c>
      <c r="W16" s="84">
        <f t="shared" si="3"/>
        <v>8373.94957983193</v>
      </c>
    </row>
    <row r="17" s="2" customFormat="true" ht="15" customHeight="true" spans="1:23">
      <c r="A17" s="15">
        <v>13</v>
      </c>
      <c r="B17" s="20" t="s">
        <v>44</v>
      </c>
      <c r="C17" s="21" t="s">
        <v>25</v>
      </c>
      <c r="D17" s="15"/>
      <c r="E17" s="37" t="s">
        <v>31</v>
      </c>
      <c r="F17" s="40" t="s">
        <v>42</v>
      </c>
      <c r="G17" s="39">
        <v>5.8</v>
      </c>
      <c r="H17" s="38">
        <v>1</v>
      </c>
      <c r="I17" s="38">
        <f t="shared" si="0"/>
        <v>6.8</v>
      </c>
      <c r="J17" s="47">
        <v>8540</v>
      </c>
      <c r="K17" s="46">
        <f t="shared" si="1"/>
        <v>8.54</v>
      </c>
      <c r="L17" s="22">
        <v>1</v>
      </c>
      <c r="M17" s="37">
        <v>0</v>
      </c>
      <c r="N17" s="50" t="s">
        <v>28</v>
      </c>
      <c r="O17" s="15"/>
      <c r="P17" s="55"/>
      <c r="Q17" s="55"/>
      <c r="R17" s="55"/>
      <c r="S17" s="63">
        <v>291</v>
      </c>
      <c r="T17" s="68">
        <f t="shared" si="2"/>
        <v>11.7741935483871</v>
      </c>
      <c r="U17" s="86">
        <v>64884.6</v>
      </c>
      <c r="V17" s="83">
        <v>1</v>
      </c>
      <c r="W17" s="84">
        <f t="shared" si="3"/>
        <v>8373.94957983193</v>
      </c>
    </row>
    <row r="18" s="2" customFormat="true" ht="15" customHeight="true" spans="1:23">
      <c r="A18" s="15">
        <v>14</v>
      </c>
      <c r="B18" s="20" t="s">
        <v>45</v>
      </c>
      <c r="C18" s="21" t="s">
        <v>25</v>
      </c>
      <c r="D18" s="15"/>
      <c r="E18" s="37" t="s">
        <v>31</v>
      </c>
      <c r="F18" s="40" t="s">
        <v>46</v>
      </c>
      <c r="G18" s="39">
        <v>5.8</v>
      </c>
      <c r="H18" s="38">
        <v>1</v>
      </c>
      <c r="I18" s="38">
        <f t="shared" si="0"/>
        <v>6.8</v>
      </c>
      <c r="J18" s="47">
        <v>10490</v>
      </c>
      <c r="K18" s="46">
        <f t="shared" si="1"/>
        <v>10.49</v>
      </c>
      <c r="L18" s="22">
        <v>1.3</v>
      </c>
      <c r="M18" s="40">
        <v>0</v>
      </c>
      <c r="N18" s="56" t="s">
        <v>28</v>
      </c>
      <c r="O18" s="15"/>
      <c r="P18" s="55"/>
      <c r="Q18" s="55"/>
      <c r="R18" s="55"/>
      <c r="S18" s="63">
        <v>360</v>
      </c>
      <c r="T18" s="68">
        <f t="shared" si="2"/>
        <v>11.7741935483871</v>
      </c>
      <c r="U18" s="86">
        <v>56606.1</v>
      </c>
      <c r="V18" s="83">
        <v>1.3</v>
      </c>
      <c r="W18" s="84">
        <f t="shared" si="3"/>
        <v>10886.1344537815</v>
      </c>
    </row>
    <row r="19" s="2" customFormat="true" ht="15" customHeight="true" spans="1:23">
      <c r="A19" s="15">
        <v>15</v>
      </c>
      <c r="B19" s="20" t="s">
        <v>47</v>
      </c>
      <c r="C19" s="17" t="s">
        <v>25</v>
      </c>
      <c r="D19" s="22"/>
      <c r="E19" s="37" t="s">
        <v>48</v>
      </c>
      <c r="F19" s="40" t="s">
        <v>49</v>
      </c>
      <c r="G19" s="38">
        <v>9.7</v>
      </c>
      <c r="H19" s="38">
        <v>1</v>
      </c>
      <c r="I19" s="38">
        <f t="shared" si="0"/>
        <v>10.7</v>
      </c>
      <c r="J19" s="47">
        <v>10490</v>
      </c>
      <c r="K19" s="46">
        <f t="shared" si="1"/>
        <v>10.49</v>
      </c>
      <c r="L19" s="22">
        <v>1.3</v>
      </c>
      <c r="M19" s="37">
        <v>6500</v>
      </c>
      <c r="N19" s="57"/>
      <c r="O19" s="55"/>
      <c r="P19" s="50" t="s">
        <v>28</v>
      </c>
      <c r="Q19" s="55"/>
      <c r="R19" s="55"/>
      <c r="S19" s="63">
        <v>72</v>
      </c>
      <c r="T19" s="68">
        <f t="shared" si="2"/>
        <v>11.7741935483871</v>
      </c>
      <c r="U19" s="86">
        <v>3057.8</v>
      </c>
      <c r="V19" s="83">
        <v>1.3</v>
      </c>
      <c r="W19" s="84">
        <f t="shared" si="3"/>
        <v>10886.1344537815</v>
      </c>
    </row>
    <row r="20" s="2" customFormat="true" ht="15" customHeight="true" spans="1:23">
      <c r="A20" s="15">
        <v>16</v>
      </c>
      <c r="B20" s="20" t="s">
        <v>50</v>
      </c>
      <c r="C20" s="21" t="s">
        <v>25</v>
      </c>
      <c r="D20" s="15"/>
      <c r="E20" s="37" t="s">
        <v>31</v>
      </c>
      <c r="F20" s="40" t="s">
        <v>42</v>
      </c>
      <c r="G20" s="39">
        <v>5.8</v>
      </c>
      <c r="H20" s="38">
        <v>1</v>
      </c>
      <c r="I20" s="38">
        <f t="shared" si="0"/>
        <v>6.8</v>
      </c>
      <c r="J20" s="47">
        <v>8540</v>
      </c>
      <c r="K20" s="46">
        <f t="shared" si="1"/>
        <v>8.54</v>
      </c>
      <c r="L20" s="22">
        <v>1</v>
      </c>
      <c r="M20" s="40">
        <v>0</v>
      </c>
      <c r="N20" s="58" t="s">
        <v>28</v>
      </c>
      <c r="O20" s="15"/>
      <c r="P20" s="55"/>
      <c r="Q20" s="55"/>
      <c r="R20" s="55"/>
      <c r="S20" s="63">
        <v>365</v>
      </c>
      <c r="T20" s="68">
        <f t="shared" si="2"/>
        <v>11.7741935483871</v>
      </c>
      <c r="U20" s="86">
        <v>61732.5</v>
      </c>
      <c r="V20" s="83">
        <v>1</v>
      </c>
      <c r="W20" s="84">
        <f t="shared" si="3"/>
        <v>8373.94957983193</v>
      </c>
    </row>
    <row r="21" s="2" customFormat="true" ht="15" customHeight="true" spans="1:23">
      <c r="A21" s="15">
        <v>17</v>
      </c>
      <c r="B21" s="20" t="s">
        <v>51</v>
      </c>
      <c r="C21" s="21" t="s">
        <v>25</v>
      </c>
      <c r="D21" s="15"/>
      <c r="E21" s="37" t="s">
        <v>48</v>
      </c>
      <c r="F21" s="40" t="s">
        <v>49</v>
      </c>
      <c r="G21" s="39">
        <v>9.7</v>
      </c>
      <c r="H21" s="38">
        <v>1</v>
      </c>
      <c r="I21" s="38">
        <f t="shared" si="0"/>
        <v>10.7</v>
      </c>
      <c r="J21" s="47">
        <v>10490</v>
      </c>
      <c r="K21" s="46">
        <f t="shared" si="1"/>
        <v>10.49</v>
      </c>
      <c r="L21" s="22">
        <v>1.3</v>
      </c>
      <c r="M21" s="40">
        <v>6500</v>
      </c>
      <c r="N21" s="57"/>
      <c r="O21" s="55"/>
      <c r="P21" s="50" t="s">
        <v>28</v>
      </c>
      <c r="Q21" s="55"/>
      <c r="R21" s="55"/>
      <c r="S21" s="63">
        <v>135</v>
      </c>
      <c r="T21" s="68">
        <f t="shared" si="2"/>
        <v>11.7741935483871</v>
      </c>
      <c r="U21" s="86">
        <v>6574.5</v>
      </c>
      <c r="V21" s="83">
        <v>1.3</v>
      </c>
      <c r="W21" s="84">
        <f t="shared" si="3"/>
        <v>10886.1344537815</v>
      </c>
    </row>
    <row r="22" s="2" customFormat="true" ht="15" customHeight="true" spans="1:23">
      <c r="A22" s="15">
        <v>18</v>
      </c>
      <c r="B22" s="20" t="s">
        <v>52</v>
      </c>
      <c r="C22" s="21" t="s">
        <v>25</v>
      </c>
      <c r="D22" s="15"/>
      <c r="E22" s="37" t="s">
        <v>48</v>
      </c>
      <c r="F22" s="40" t="s">
        <v>49</v>
      </c>
      <c r="G22" s="39">
        <v>9.7</v>
      </c>
      <c r="H22" s="38">
        <v>1</v>
      </c>
      <c r="I22" s="38">
        <f t="shared" si="0"/>
        <v>10.7</v>
      </c>
      <c r="J22" s="47">
        <v>10490</v>
      </c>
      <c r="K22" s="46">
        <f t="shared" si="1"/>
        <v>10.49</v>
      </c>
      <c r="L22" s="22">
        <v>1.3</v>
      </c>
      <c r="M22" s="40">
        <v>6500</v>
      </c>
      <c r="O22" s="55"/>
      <c r="P22" s="59" t="s">
        <v>28</v>
      </c>
      <c r="Q22" s="55"/>
      <c r="R22" s="55"/>
      <c r="S22" s="63">
        <v>125</v>
      </c>
      <c r="T22" s="68">
        <f t="shared" si="2"/>
        <v>11.7741935483871</v>
      </c>
      <c r="U22" s="86">
        <v>3947.2</v>
      </c>
      <c r="V22" s="83">
        <v>1.3</v>
      </c>
      <c r="W22" s="84">
        <f t="shared" si="3"/>
        <v>10886.1344537815</v>
      </c>
    </row>
    <row r="23" s="2" customFormat="true" ht="15" customHeight="true" spans="1:23">
      <c r="A23" s="15">
        <v>19</v>
      </c>
      <c r="B23" s="20" t="s">
        <v>53</v>
      </c>
      <c r="C23" s="21" t="s">
        <v>25</v>
      </c>
      <c r="D23" s="15"/>
      <c r="E23" s="41" t="s">
        <v>48</v>
      </c>
      <c r="F23" s="42" t="s">
        <v>54</v>
      </c>
      <c r="G23" s="43">
        <v>8</v>
      </c>
      <c r="H23" s="44">
        <v>1</v>
      </c>
      <c r="I23" s="44">
        <f t="shared" si="0"/>
        <v>9</v>
      </c>
      <c r="J23" s="48">
        <v>10490</v>
      </c>
      <c r="K23" s="46">
        <f t="shared" si="1"/>
        <v>10.49</v>
      </c>
      <c r="L23" s="49">
        <v>1.3</v>
      </c>
      <c r="M23" s="42">
        <v>3760</v>
      </c>
      <c r="N23" s="60"/>
      <c r="O23" s="59" t="s">
        <v>28</v>
      </c>
      <c r="P23" s="61"/>
      <c r="Q23" s="61"/>
      <c r="R23" s="61"/>
      <c r="S23" s="70">
        <v>158</v>
      </c>
      <c r="T23" s="71">
        <f t="shared" si="2"/>
        <v>11.7741935483871</v>
      </c>
      <c r="U23" s="87">
        <v>10859.3</v>
      </c>
      <c r="V23" s="88">
        <v>1.3</v>
      </c>
      <c r="W23" s="89">
        <f t="shared" si="3"/>
        <v>10886.1344537815</v>
      </c>
    </row>
    <row r="24" s="2" customFormat="true" ht="15" customHeight="true" spans="1:23">
      <c r="A24" s="15">
        <v>20</v>
      </c>
      <c r="B24" s="20" t="s">
        <v>55</v>
      </c>
      <c r="C24" s="21" t="s">
        <v>25</v>
      </c>
      <c r="D24" s="15"/>
      <c r="E24" s="40" t="s">
        <v>48</v>
      </c>
      <c r="F24" s="40" t="s">
        <v>49</v>
      </c>
      <c r="G24" s="39">
        <v>9.7</v>
      </c>
      <c r="H24" s="39">
        <v>1</v>
      </c>
      <c r="I24" s="39">
        <f t="shared" si="0"/>
        <v>10.7</v>
      </c>
      <c r="J24" s="47">
        <v>10490</v>
      </c>
      <c r="K24" s="46">
        <f t="shared" si="1"/>
        <v>10.49</v>
      </c>
      <c r="L24" s="15">
        <v>1.3</v>
      </c>
      <c r="M24" s="40">
        <v>6500</v>
      </c>
      <c r="N24" s="57"/>
      <c r="O24" s="55"/>
      <c r="P24" s="59" t="s">
        <v>28</v>
      </c>
      <c r="Q24" s="55"/>
      <c r="R24" s="55"/>
      <c r="S24" s="72">
        <v>115</v>
      </c>
      <c r="T24" s="73">
        <f t="shared" si="2"/>
        <v>11.7741935483871</v>
      </c>
      <c r="U24" s="90">
        <v>4986.8</v>
      </c>
      <c r="V24" s="91">
        <v>1.3</v>
      </c>
      <c r="W24" s="92">
        <f t="shared" si="3"/>
        <v>10886.1344537815</v>
      </c>
    </row>
    <row r="25" s="2" customFormat="true" ht="15" customHeight="true" spans="1:23">
      <c r="A25" s="15">
        <v>21</v>
      </c>
      <c r="B25" s="20" t="s">
        <v>56</v>
      </c>
      <c r="C25" s="21" t="s">
        <v>25</v>
      </c>
      <c r="D25" s="15"/>
      <c r="E25" s="40" t="s">
        <v>31</v>
      </c>
      <c r="F25" s="40" t="s">
        <v>46</v>
      </c>
      <c r="G25" s="39">
        <v>5.8</v>
      </c>
      <c r="H25" s="39">
        <v>1</v>
      </c>
      <c r="I25" s="39">
        <f t="shared" si="0"/>
        <v>6.8</v>
      </c>
      <c r="J25" s="47">
        <v>10490</v>
      </c>
      <c r="K25" s="46">
        <f t="shared" si="1"/>
        <v>10.49</v>
      </c>
      <c r="L25" s="15">
        <v>1.3</v>
      </c>
      <c r="M25" s="40">
        <v>0</v>
      </c>
      <c r="N25" s="58" t="s">
        <v>28</v>
      </c>
      <c r="O25" s="15"/>
      <c r="P25" s="55"/>
      <c r="Q25" s="55"/>
      <c r="R25" s="55"/>
      <c r="S25" s="72">
        <v>358</v>
      </c>
      <c r="T25" s="73">
        <f t="shared" si="2"/>
        <v>11.7741935483871</v>
      </c>
      <c r="U25" s="90">
        <v>56594.3</v>
      </c>
      <c r="V25" s="91">
        <v>1.3</v>
      </c>
      <c r="W25" s="92">
        <f t="shared" si="3"/>
        <v>10886.1344537815</v>
      </c>
    </row>
    <row r="26" s="2" customFormat="true" ht="15" customHeight="true" spans="1:23">
      <c r="A26" s="15">
        <v>22</v>
      </c>
      <c r="B26" s="20" t="s">
        <v>57</v>
      </c>
      <c r="C26" s="21" t="s">
        <v>25</v>
      </c>
      <c r="D26" s="15"/>
      <c r="E26" s="40" t="s">
        <v>31</v>
      </c>
      <c r="F26" s="40" t="s">
        <v>58</v>
      </c>
      <c r="G26" s="39">
        <v>7.8</v>
      </c>
      <c r="H26" s="39">
        <v>1</v>
      </c>
      <c r="I26" s="39">
        <f t="shared" si="0"/>
        <v>8.8</v>
      </c>
      <c r="J26" s="47">
        <v>8190</v>
      </c>
      <c r="K26" s="46">
        <f t="shared" si="1"/>
        <v>8.19</v>
      </c>
      <c r="L26" s="15">
        <v>1</v>
      </c>
      <c r="M26" s="40">
        <v>0</v>
      </c>
      <c r="N26" s="58" t="s">
        <v>28</v>
      </c>
      <c r="O26" s="15"/>
      <c r="P26" s="55"/>
      <c r="Q26" s="55"/>
      <c r="R26" s="55"/>
      <c r="S26" s="72">
        <v>360</v>
      </c>
      <c r="T26" s="73">
        <f t="shared" si="2"/>
        <v>11.7741935483871</v>
      </c>
      <c r="U26" s="90">
        <v>53578.9</v>
      </c>
      <c r="V26" s="91">
        <v>1</v>
      </c>
      <c r="W26" s="92">
        <f t="shared" si="3"/>
        <v>8373.94957983193</v>
      </c>
    </row>
    <row r="27" s="2" customFormat="true" ht="15" customHeight="true" spans="1:23">
      <c r="A27" s="15">
        <v>23</v>
      </c>
      <c r="B27" s="20" t="s">
        <v>59</v>
      </c>
      <c r="C27" s="21" t="s">
        <v>25</v>
      </c>
      <c r="D27" s="15"/>
      <c r="E27" s="40" t="s">
        <v>31</v>
      </c>
      <c r="F27" s="40" t="s">
        <v>46</v>
      </c>
      <c r="G27" s="39">
        <v>5.8</v>
      </c>
      <c r="H27" s="39">
        <v>1</v>
      </c>
      <c r="I27" s="39">
        <f t="shared" si="0"/>
        <v>6.8</v>
      </c>
      <c r="J27" s="47">
        <v>10490</v>
      </c>
      <c r="K27" s="46">
        <f t="shared" si="1"/>
        <v>10.49</v>
      </c>
      <c r="L27" s="15">
        <v>1.3</v>
      </c>
      <c r="M27" s="40">
        <v>0</v>
      </c>
      <c r="N27" s="58" t="s">
        <v>28</v>
      </c>
      <c r="O27" s="15"/>
      <c r="P27" s="55"/>
      <c r="Q27" s="55"/>
      <c r="R27" s="55"/>
      <c r="S27" s="72">
        <v>355</v>
      </c>
      <c r="T27" s="73">
        <f t="shared" si="2"/>
        <v>11.7741935483871</v>
      </c>
      <c r="U27" s="90">
        <v>59860.4</v>
      </c>
      <c r="V27" s="91">
        <v>1.3</v>
      </c>
      <c r="W27" s="92">
        <f t="shared" si="3"/>
        <v>10886.1344537815</v>
      </c>
    </row>
    <row r="28" s="2" customFormat="true" ht="15" customHeight="true" spans="1:23">
      <c r="A28" s="15">
        <v>24</v>
      </c>
      <c r="B28" s="20" t="s">
        <v>60</v>
      </c>
      <c r="C28" s="21" t="s">
        <v>25</v>
      </c>
      <c r="D28" s="15"/>
      <c r="E28" s="40" t="s">
        <v>48</v>
      </c>
      <c r="F28" s="40" t="s">
        <v>58</v>
      </c>
      <c r="G28" s="39">
        <v>7.8</v>
      </c>
      <c r="H28" s="39">
        <v>1</v>
      </c>
      <c r="I28" s="39">
        <f t="shared" si="0"/>
        <v>8.8</v>
      </c>
      <c r="J28" s="47">
        <v>8190</v>
      </c>
      <c r="K28" s="46">
        <f t="shared" si="1"/>
        <v>8.19</v>
      </c>
      <c r="L28" s="15">
        <v>1</v>
      </c>
      <c r="M28" s="40">
        <v>0</v>
      </c>
      <c r="N28" s="59" t="s">
        <v>28</v>
      </c>
      <c r="O28" s="15"/>
      <c r="P28" s="55"/>
      <c r="Q28" s="55"/>
      <c r="R28" s="55"/>
      <c r="S28" s="72">
        <v>345</v>
      </c>
      <c r="T28" s="73">
        <f t="shared" si="2"/>
        <v>11.7741935483871</v>
      </c>
      <c r="U28" s="90">
        <v>54250.4</v>
      </c>
      <c r="V28" s="91">
        <v>1</v>
      </c>
      <c r="W28" s="92">
        <f t="shared" si="3"/>
        <v>8373.94957983193</v>
      </c>
    </row>
    <row r="29" s="2" customFormat="true" ht="15" customHeight="true" spans="1:23">
      <c r="A29" s="15">
        <v>25</v>
      </c>
      <c r="B29" s="20" t="s">
        <v>61</v>
      </c>
      <c r="C29" s="21" t="s">
        <v>25</v>
      </c>
      <c r="D29" s="15"/>
      <c r="E29" s="40" t="s">
        <v>31</v>
      </c>
      <c r="F29" s="40" t="s">
        <v>42</v>
      </c>
      <c r="G29" s="39">
        <v>5.8</v>
      </c>
      <c r="H29" s="39">
        <v>1</v>
      </c>
      <c r="I29" s="39">
        <f t="shared" si="0"/>
        <v>6.8</v>
      </c>
      <c r="J29" s="47">
        <v>8540</v>
      </c>
      <c r="K29" s="46">
        <f t="shared" si="1"/>
        <v>8.54</v>
      </c>
      <c r="L29" s="15">
        <v>1</v>
      </c>
      <c r="M29" s="40">
        <v>0</v>
      </c>
      <c r="N29" s="59" t="s">
        <v>28</v>
      </c>
      <c r="O29" s="15"/>
      <c r="P29" s="55"/>
      <c r="Q29" s="55"/>
      <c r="R29" s="55"/>
      <c r="S29" s="72">
        <v>349</v>
      </c>
      <c r="T29" s="73">
        <f t="shared" si="2"/>
        <v>11.7741935483871</v>
      </c>
      <c r="U29" s="90">
        <v>60214.4</v>
      </c>
      <c r="V29" s="91">
        <v>1</v>
      </c>
      <c r="W29" s="92">
        <f t="shared" si="3"/>
        <v>8373.94957983193</v>
      </c>
    </row>
    <row r="30" s="2" customFormat="true" ht="15" customHeight="true" spans="1:23">
      <c r="A30" s="15">
        <v>26</v>
      </c>
      <c r="B30" s="20" t="s">
        <v>62</v>
      </c>
      <c r="C30" s="21" t="s">
        <v>25</v>
      </c>
      <c r="D30" s="15"/>
      <c r="E30" s="40" t="s">
        <v>31</v>
      </c>
      <c r="F30" s="40" t="s">
        <v>42</v>
      </c>
      <c r="G30" s="39">
        <v>5.8</v>
      </c>
      <c r="H30" s="39">
        <v>1</v>
      </c>
      <c r="I30" s="39">
        <f t="shared" si="0"/>
        <v>6.8</v>
      </c>
      <c r="J30" s="47">
        <v>8540</v>
      </c>
      <c r="K30" s="46">
        <f t="shared" si="1"/>
        <v>8.54</v>
      </c>
      <c r="L30" s="15">
        <v>1</v>
      </c>
      <c r="M30" s="40">
        <v>0</v>
      </c>
      <c r="N30" s="59" t="s">
        <v>28</v>
      </c>
      <c r="O30" s="15"/>
      <c r="P30" s="55"/>
      <c r="Q30" s="55"/>
      <c r="R30" s="55"/>
      <c r="S30" s="72">
        <v>364</v>
      </c>
      <c r="T30" s="73">
        <f t="shared" si="2"/>
        <v>11.7741935483871</v>
      </c>
      <c r="U30" s="90">
        <v>53768</v>
      </c>
      <c r="V30" s="91">
        <v>1</v>
      </c>
      <c r="W30" s="92">
        <f t="shared" si="3"/>
        <v>8373.94957983193</v>
      </c>
    </row>
    <row r="31" s="2" customFormat="true" ht="15" customHeight="true" spans="1:23">
      <c r="A31" s="15">
        <v>27</v>
      </c>
      <c r="B31" s="20" t="s">
        <v>63</v>
      </c>
      <c r="C31" s="21" t="s">
        <v>25</v>
      </c>
      <c r="D31" s="15"/>
      <c r="E31" s="40" t="s">
        <v>31</v>
      </c>
      <c r="F31" s="40" t="s">
        <v>58</v>
      </c>
      <c r="G31" s="39">
        <v>7.8</v>
      </c>
      <c r="H31" s="39">
        <v>1</v>
      </c>
      <c r="I31" s="39">
        <f t="shared" si="0"/>
        <v>8.8</v>
      </c>
      <c r="J31" s="47">
        <v>8190</v>
      </c>
      <c r="K31" s="46">
        <f t="shared" si="1"/>
        <v>8.19</v>
      </c>
      <c r="L31" s="15">
        <v>1</v>
      </c>
      <c r="M31" s="40">
        <v>0</v>
      </c>
      <c r="N31" s="59" t="s">
        <v>28</v>
      </c>
      <c r="O31" s="15"/>
      <c r="P31" s="55"/>
      <c r="Q31" s="55"/>
      <c r="R31" s="55"/>
      <c r="S31" s="72">
        <v>327</v>
      </c>
      <c r="T31" s="73">
        <f t="shared" si="2"/>
        <v>11.7741935483871</v>
      </c>
      <c r="U31" s="90">
        <v>45188.7</v>
      </c>
      <c r="V31" s="91">
        <v>1</v>
      </c>
      <c r="W31" s="92">
        <f t="shared" si="3"/>
        <v>8373.94957983193</v>
      </c>
    </row>
    <row r="32" s="2" customFormat="true" ht="15" customHeight="true" spans="1:23">
      <c r="A32" s="15">
        <v>28</v>
      </c>
      <c r="B32" s="20" t="s">
        <v>64</v>
      </c>
      <c r="C32" s="21" t="s">
        <v>25</v>
      </c>
      <c r="D32" s="15"/>
      <c r="E32" s="40" t="s">
        <v>31</v>
      </c>
      <c r="F32" s="40" t="s">
        <v>58</v>
      </c>
      <c r="G32" s="39">
        <v>7.8</v>
      </c>
      <c r="H32" s="39">
        <v>1</v>
      </c>
      <c r="I32" s="39">
        <f t="shared" si="0"/>
        <v>8.8</v>
      </c>
      <c r="J32" s="47">
        <v>8100</v>
      </c>
      <c r="K32" s="46">
        <f t="shared" si="1"/>
        <v>8.1</v>
      </c>
      <c r="L32" s="15">
        <v>1</v>
      </c>
      <c r="M32" s="40">
        <v>0</v>
      </c>
      <c r="N32" s="59" t="s">
        <v>28</v>
      </c>
      <c r="O32" s="15"/>
      <c r="P32" s="55"/>
      <c r="Q32" s="55"/>
      <c r="R32" s="55"/>
      <c r="S32" s="72">
        <v>364</v>
      </c>
      <c r="T32" s="73">
        <f t="shared" si="2"/>
        <v>11.7741935483871</v>
      </c>
      <c r="U32" s="90">
        <v>59860.4</v>
      </c>
      <c r="V32" s="91">
        <v>1</v>
      </c>
      <c r="W32" s="92">
        <f t="shared" si="3"/>
        <v>8373.94957983193</v>
      </c>
    </row>
    <row r="33" s="2" customFormat="true" ht="15" customHeight="true" spans="1:23">
      <c r="A33" s="15">
        <v>29</v>
      </c>
      <c r="B33" s="20" t="s">
        <v>65</v>
      </c>
      <c r="C33" s="21" t="s">
        <v>25</v>
      </c>
      <c r="D33" s="15"/>
      <c r="E33" s="40" t="s">
        <v>31</v>
      </c>
      <c r="F33" s="40" t="s">
        <v>46</v>
      </c>
      <c r="G33" s="39">
        <v>5.8</v>
      </c>
      <c r="H33" s="39">
        <v>1</v>
      </c>
      <c r="I33" s="39">
        <f t="shared" si="0"/>
        <v>6.8</v>
      </c>
      <c r="J33" s="47">
        <v>10490</v>
      </c>
      <c r="K33" s="46">
        <f t="shared" si="1"/>
        <v>10.49</v>
      </c>
      <c r="L33" s="15">
        <v>1.3</v>
      </c>
      <c r="M33" s="40">
        <v>0</v>
      </c>
      <c r="N33" s="59" t="s">
        <v>28</v>
      </c>
      <c r="O33" s="15"/>
      <c r="P33" s="55"/>
      <c r="Q33" s="55"/>
      <c r="R33" s="55"/>
      <c r="S33" s="72">
        <v>362</v>
      </c>
      <c r="T33" s="73">
        <f t="shared" si="2"/>
        <v>11.7741935483871</v>
      </c>
      <c r="U33" s="90">
        <v>65524.6</v>
      </c>
      <c r="V33" s="91">
        <v>1.3</v>
      </c>
      <c r="W33" s="92">
        <f t="shared" si="3"/>
        <v>10886.1344537815</v>
      </c>
    </row>
    <row r="34" s="2" customFormat="true" ht="15" customHeight="true" spans="1:23">
      <c r="A34" s="15">
        <v>30</v>
      </c>
      <c r="B34" s="20" t="s">
        <v>66</v>
      </c>
      <c r="C34" s="21" t="s">
        <v>25</v>
      </c>
      <c r="D34" s="15"/>
      <c r="E34" s="40" t="s">
        <v>31</v>
      </c>
      <c r="F34" s="40" t="s">
        <v>42</v>
      </c>
      <c r="G34" s="39">
        <v>5.8</v>
      </c>
      <c r="H34" s="39">
        <v>1</v>
      </c>
      <c r="I34" s="39">
        <f t="shared" si="0"/>
        <v>6.8</v>
      </c>
      <c r="J34" s="47">
        <v>8540</v>
      </c>
      <c r="K34" s="46">
        <f t="shared" si="1"/>
        <v>8.54</v>
      </c>
      <c r="L34" s="15">
        <v>1</v>
      </c>
      <c r="M34" s="40">
        <v>0</v>
      </c>
      <c r="N34" s="59" t="s">
        <v>28</v>
      </c>
      <c r="O34" s="15"/>
      <c r="P34" s="55"/>
      <c r="Q34" s="55"/>
      <c r="R34" s="55"/>
      <c r="S34" s="72">
        <v>347</v>
      </c>
      <c r="T34" s="73">
        <f t="shared" si="2"/>
        <v>11.7741935483871</v>
      </c>
      <c r="U34" s="90">
        <v>63772.1</v>
      </c>
      <c r="V34" s="91">
        <v>1</v>
      </c>
      <c r="W34" s="92">
        <f t="shared" si="3"/>
        <v>8373.94957983193</v>
      </c>
    </row>
    <row r="35" s="2" customFormat="true" ht="15" customHeight="true" spans="1:23">
      <c r="A35" s="15">
        <v>31</v>
      </c>
      <c r="B35" s="20" t="s">
        <v>67</v>
      </c>
      <c r="C35" s="21" t="s">
        <v>25</v>
      </c>
      <c r="D35" s="15"/>
      <c r="E35" s="40" t="s">
        <v>31</v>
      </c>
      <c r="F35" s="40" t="s">
        <v>42</v>
      </c>
      <c r="G35" s="39">
        <v>5.8</v>
      </c>
      <c r="H35" s="39">
        <v>1</v>
      </c>
      <c r="I35" s="39">
        <f t="shared" si="0"/>
        <v>6.8</v>
      </c>
      <c r="J35" s="47">
        <v>8540</v>
      </c>
      <c r="K35" s="46">
        <f t="shared" si="1"/>
        <v>8.54</v>
      </c>
      <c r="L35" s="15">
        <v>1</v>
      </c>
      <c r="M35" s="40">
        <v>0</v>
      </c>
      <c r="N35" s="59" t="s">
        <v>28</v>
      </c>
      <c r="O35" s="15"/>
      <c r="P35" s="55"/>
      <c r="Q35" s="55"/>
      <c r="R35" s="55"/>
      <c r="S35" s="72">
        <v>355</v>
      </c>
      <c r="T35" s="73">
        <f t="shared" si="2"/>
        <v>11.7741935483871</v>
      </c>
      <c r="U35" s="90">
        <v>52364</v>
      </c>
      <c r="V35" s="91">
        <v>1</v>
      </c>
      <c r="W35" s="92">
        <f t="shared" si="3"/>
        <v>8373.94957983193</v>
      </c>
    </row>
    <row r="36" s="2" customFormat="true" ht="15" customHeight="true" spans="1:23">
      <c r="A36" s="15">
        <v>32</v>
      </c>
      <c r="B36" s="20" t="s">
        <v>68</v>
      </c>
      <c r="C36" s="21" t="s">
        <v>25</v>
      </c>
      <c r="D36" s="15"/>
      <c r="E36" s="40" t="s">
        <v>31</v>
      </c>
      <c r="F36" s="40" t="s">
        <v>42</v>
      </c>
      <c r="G36" s="39">
        <v>5.8</v>
      </c>
      <c r="H36" s="39">
        <v>1</v>
      </c>
      <c r="I36" s="39">
        <f t="shared" si="0"/>
        <v>6.8</v>
      </c>
      <c r="J36" s="47">
        <v>8540</v>
      </c>
      <c r="K36" s="46">
        <f t="shared" si="1"/>
        <v>8.54</v>
      </c>
      <c r="L36" s="15">
        <v>1</v>
      </c>
      <c r="M36" s="40">
        <v>0</v>
      </c>
      <c r="N36" s="59" t="s">
        <v>28</v>
      </c>
      <c r="O36" s="15"/>
      <c r="P36" s="55"/>
      <c r="Q36" s="55"/>
      <c r="R36" s="55"/>
      <c r="S36" s="72">
        <v>308</v>
      </c>
      <c r="T36" s="73">
        <f t="shared" si="2"/>
        <v>11.7741935483871</v>
      </c>
      <c r="U36" s="90">
        <v>64570.6</v>
      </c>
      <c r="V36" s="91">
        <v>1</v>
      </c>
      <c r="W36" s="92">
        <f t="shared" si="3"/>
        <v>8373.94957983193</v>
      </c>
    </row>
    <row r="37" s="2" customFormat="true" ht="15" customHeight="true" spans="1:23">
      <c r="A37" s="15">
        <v>33</v>
      </c>
      <c r="B37" s="20" t="s">
        <v>69</v>
      </c>
      <c r="C37" s="21" t="s">
        <v>25</v>
      </c>
      <c r="D37" s="15"/>
      <c r="E37" s="40" t="s">
        <v>31</v>
      </c>
      <c r="F37" s="40" t="s">
        <v>58</v>
      </c>
      <c r="G37" s="39">
        <v>7.8</v>
      </c>
      <c r="H37" s="39">
        <v>1</v>
      </c>
      <c r="I37" s="39">
        <f t="shared" si="0"/>
        <v>8.8</v>
      </c>
      <c r="J37" s="47">
        <v>8190</v>
      </c>
      <c r="K37" s="46">
        <f t="shared" si="1"/>
        <v>8.19</v>
      </c>
      <c r="L37" s="15">
        <v>1</v>
      </c>
      <c r="M37" s="40">
        <v>0</v>
      </c>
      <c r="N37" s="59" t="s">
        <v>28</v>
      </c>
      <c r="O37" s="15"/>
      <c r="P37" s="55"/>
      <c r="Q37" s="55"/>
      <c r="R37" s="55"/>
      <c r="S37" s="72">
        <v>341</v>
      </c>
      <c r="T37" s="73">
        <f t="shared" si="2"/>
        <v>11.7741935483871</v>
      </c>
      <c r="U37" s="90">
        <v>63215.5</v>
      </c>
      <c r="V37" s="91">
        <v>1</v>
      </c>
      <c r="W37" s="92">
        <f t="shared" si="3"/>
        <v>8373.94957983193</v>
      </c>
    </row>
    <row r="38" s="2" customFormat="true" ht="15" customHeight="true" spans="1:23">
      <c r="A38" s="15">
        <v>34</v>
      </c>
      <c r="B38" s="20" t="s">
        <v>70</v>
      </c>
      <c r="C38" s="21" t="s">
        <v>25</v>
      </c>
      <c r="D38" s="15"/>
      <c r="E38" s="40" t="s">
        <v>31</v>
      </c>
      <c r="F38" s="40" t="s">
        <v>46</v>
      </c>
      <c r="G38" s="39">
        <v>5.8</v>
      </c>
      <c r="H38" s="39">
        <v>1</v>
      </c>
      <c r="I38" s="39">
        <f t="shared" si="0"/>
        <v>6.8</v>
      </c>
      <c r="J38" s="47">
        <v>10490</v>
      </c>
      <c r="K38" s="46">
        <f t="shared" si="1"/>
        <v>10.49</v>
      </c>
      <c r="L38" s="15">
        <v>1.3</v>
      </c>
      <c r="M38" s="40">
        <v>0</v>
      </c>
      <c r="N38" s="59" t="s">
        <v>28</v>
      </c>
      <c r="O38" s="15"/>
      <c r="P38" s="55"/>
      <c r="Q38" s="55"/>
      <c r="R38" s="55"/>
      <c r="S38" s="72">
        <v>346</v>
      </c>
      <c r="T38" s="73">
        <f t="shared" si="2"/>
        <v>11.7741935483871</v>
      </c>
      <c r="U38" s="90">
        <v>60293.9</v>
      </c>
      <c r="V38" s="91">
        <v>1.3</v>
      </c>
      <c r="W38" s="92">
        <f t="shared" si="3"/>
        <v>10886.1344537815</v>
      </c>
    </row>
    <row r="39" s="2" customFormat="true" ht="15" customHeight="true" spans="1:23">
      <c r="A39" s="15">
        <v>35</v>
      </c>
      <c r="B39" s="20" t="s">
        <v>71</v>
      </c>
      <c r="C39" s="21" t="s">
        <v>25</v>
      </c>
      <c r="D39" s="15"/>
      <c r="E39" s="40" t="s">
        <v>31</v>
      </c>
      <c r="F39" s="40" t="s">
        <v>58</v>
      </c>
      <c r="G39" s="39">
        <v>7.8</v>
      </c>
      <c r="H39" s="39">
        <v>1</v>
      </c>
      <c r="I39" s="39">
        <f t="shared" si="0"/>
        <v>8.8</v>
      </c>
      <c r="J39" s="47">
        <v>8190</v>
      </c>
      <c r="K39" s="46">
        <f t="shared" si="1"/>
        <v>8.19</v>
      </c>
      <c r="L39" s="15">
        <v>1</v>
      </c>
      <c r="M39" s="40">
        <v>0</v>
      </c>
      <c r="N39" s="59" t="s">
        <v>28</v>
      </c>
      <c r="O39" s="15"/>
      <c r="P39" s="55"/>
      <c r="Q39" s="55"/>
      <c r="R39" s="55"/>
      <c r="S39" s="72">
        <v>362</v>
      </c>
      <c r="T39" s="73">
        <f t="shared" si="2"/>
        <v>11.7741935483871</v>
      </c>
      <c r="U39" s="90">
        <v>58201.5</v>
      </c>
      <c r="V39" s="91">
        <v>1</v>
      </c>
      <c r="W39" s="92">
        <f t="shared" si="3"/>
        <v>8373.94957983193</v>
      </c>
    </row>
    <row r="40" s="2" customFormat="true" ht="15" customHeight="true" spans="1:23">
      <c r="A40" s="15">
        <v>36</v>
      </c>
      <c r="B40" s="20" t="s">
        <v>72</v>
      </c>
      <c r="C40" s="21" t="s">
        <v>25</v>
      </c>
      <c r="D40" s="15"/>
      <c r="E40" s="40" t="s">
        <v>31</v>
      </c>
      <c r="F40" s="40" t="s">
        <v>46</v>
      </c>
      <c r="G40" s="39">
        <v>5.8</v>
      </c>
      <c r="H40" s="39">
        <v>1</v>
      </c>
      <c r="I40" s="39">
        <f t="shared" si="0"/>
        <v>6.8</v>
      </c>
      <c r="J40" s="47">
        <v>10490</v>
      </c>
      <c r="K40" s="46">
        <f t="shared" si="1"/>
        <v>10.49</v>
      </c>
      <c r="L40" s="15">
        <v>1.3</v>
      </c>
      <c r="M40" s="40">
        <v>0</v>
      </c>
      <c r="N40" s="59" t="s">
        <v>28</v>
      </c>
      <c r="O40" s="15"/>
      <c r="P40" s="55"/>
      <c r="Q40" s="55"/>
      <c r="R40" s="55"/>
      <c r="S40" s="72">
        <v>342</v>
      </c>
      <c r="T40" s="73">
        <f t="shared" si="2"/>
        <v>11.7741935483871</v>
      </c>
      <c r="U40" s="90">
        <v>62302.4</v>
      </c>
      <c r="V40" s="91">
        <v>1.3</v>
      </c>
      <c r="W40" s="92">
        <f t="shared" si="3"/>
        <v>10886.1344537815</v>
      </c>
    </row>
    <row r="41" s="2" customFormat="true" ht="15" customHeight="true" spans="1:23">
      <c r="A41" s="15">
        <v>37</v>
      </c>
      <c r="B41" s="20" t="s">
        <v>73</v>
      </c>
      <c r="C41" s="21" t="s">
        <v>25</v>
      </c>
      <c r="D41" s="15"/>
      <c r="E41" s="40" t="s">
        <v>31</v>
      </c>
      <c r="F41" s="40" t="s">
        <v>42</v>
      </c>
      <c r="G41" s="39">
        <v>5.8</v>
      </c>
      <c r="H41" s="39">
        <v>1</v>
      </c>
      <c r="I41" s="39">
        <f t="shared" si="0"/>
        <v>6.8</v>
      </c>
      <c r="J41" s="47">
        <v>8540</v>
      </c>
      <c r="K41" s="46">
        <f t="shared" si="1"/>
        <v>8.54</v>
      </c>
      <c r="L41" s="15">
        <v>1</v>
      </c>
      <c r="M41" s="40">
        <v>0</v>
      </c>
      <c r="N41" s="59" t="s">
        <v>28</v>
      </c>
      <c r="O41" s="15"/>
      <c r="P41" s="55"/>
      <c r="Q41" s="55"/>
      <c r="R41" s="55"/>
      <c r="S41" s="72">
        <v>249</v>
      </c>
      <c r="T41" s="73">
        <f t="shared" si="2"/>
        <v>11.7741935483871</v>
      </c>
      <c r="U41" s="90">
        <v>24715.4</v>
      </c>
      <c r="V41" s="91">
        <v>1</v>
      </c>
      <c r="W41" s="92">
        <f t="shared" si="3"/>
        <v>8373.94957983193</v>
      </c>
    </row>
    <row r="42" s="2" customFormat="true" ht="15" customHeight="true" spans="1:23">
      <c r="A42" s="15">
        <v>38</v>
      </c>
      <c r="B42" s="20" t="s">
        <v>74</v>
      </c>
      <c r="C42" s="21" t="s">
        <v>25</v>
      </c>
      <c r="D42" s="15"/>
      <c r="E42" s="40" t="s">
        <v>31</v>
      </c>
      <c r="F42" s="40" t="s">
        <v>46</v>
      </c>
      <c r="G42" s="39">
        <v>5.8</v>
      </c>
      <c r="H42" s="39">
        <v>1</v>
      </c>
      <c r="I42" s="39">
        <f t="shared" si="0"/>
        <v>6.8</v>
      </c>
      <c r="J42" s="47">
        <v>10490</v>
      </c>
      <c r="K42" s="46">
        <f t="shared" si="1"/>
        <v>10.49</v>
      </c>
      <c r="L42" s="15">
        <v>1.3</v>
      </c>
      <c r="M42" s="40">
        <v>0</v>
      </c>
      <c r="N42" s="59" t="s">
        <v>28</v>
      </c>
      <c r="O42" s="15"/>
      <c r="P42" s="55"/>
      <c r="Q42" s="55"/>
      <c r="R42" s="55"/>
      <c r="S42" s="72">
        <v>356</v>
      </c>
      <c r="T42" s="73">
        <f t="shared" si="2"/>
        <v>11.7741935483871</v>
      </c>
      <c r="U42" s="90">
        <v>35651.3</v>
      </c>
      <c r="V42" s="91">
        <v>1.3</v>
      </c>
      <c r="W42" s="92">
        <f t="shared" si="3"/>
        <v>10886.1344537815</v>
      </c>
    </row>
    <row r="43" s="2" customFormat="true" ht="15" customHeight="true" spans="1:23">
      <c r="A43" s="15">
        <v>39</v>
      </c>
      <c r="B43" s="20" t="s">
        <v>75</v>
      </c>
      <c r="C43" s="21" t="s">
        <v>25</v>
      </c>
      <c r="D43" s="15"/>
      <c r="E43" s="40" t="s">
        <v>31</v>
      </c>
      <c r="F43" s="40" t="s">
        <v>46</v>
      </c>
      <c r="G43" s="39">
        <v>5.8</v>
      </c>
      <c r="H43" s="38">
        <v>1</v>
      </c>
      <c r="I43" s="38">
        <f t="shared" si="0"/>
        <v>6.8</v>
      </c>
      <c r="J43" s="45">
        <v>10490</v>
      </c>
      <c r="K43" s="46">
        <f t="shared" si="1"/>
        <v>10.49</v>
      </c>
      <c r="L43" s="22">
        <v>1.3</v>
      </c>
      <c r="M43" s="40">
        <v>0</v>
      </c>
      <c r="N43" s="59" t="s">
        <v>28</v>
      </c>
      <c r="O43" s="15"/>
      <c r="P43" s="55"/>
      <c r="Q43" s="55"/>
      <c r="R43" s="55"/>
      <c r="S43" s="69">
        <v>361</v>
      </c>
      <c r="T43" s="68">
        <f t="shared" si="2"/>
        <v>11.7741935483871</v>
      </c>
      <c r="U43" s="85">
        <v>58458.9</v>
      </c>
      <c r="V43" s="83">
        <v>1.3</v>
      </c>
      <c r="W43" s="84">
        <f t="shared" si="3"/>
        <v>10886.1344537815</v>
      </c>
    </row>
    <row r="44" s="2" customFormat="true" ht="15" customHeight="true" spans="1:23">
      <c r="A44" s="15">
        <v>40</v>
      </c>
      <c r="B44" s="20" t="s">
        <v>76</v>
      </c>
      <c r="C44" s="21" t="s">
        <v>25</v>
      </c>
      <c r="D44" s="15"/>
      <c r="E44" s="37" t="s">
        <v>48</v>
      </c>
      <c r="F44" s="40" t="s">
        <v>54</v>
      </c>
      <c r="G44" s="39">
        <v>8</v>
      </c>
      <c r="H44" s="40">
        <v>3760</v>
      </c>
      <c r="I44" s="39">
        <v>9</v>
      </c>
      <c r="J44" s="40">
        <v>10490</v>
      </c>
      <c r="K44" s="46">
        <f t="shared" si="1"/>
        <v>10.49</v>
      </c>
      <c r="L44" s="50">
        <v>1.3</v>
      </c>
      <c r="M44" s="62"/>
      <c r="O44" s="50" t="s">
        <v>28</v>
      </c>
      <c r="P44" s="63"/>
      <c r="Q44" s="55"/>
      <c r="R44" s="55"/>
      <c r="S44" s="74">
        <v>11</v>
      </c>
      <c r="T44" s="68">
        <v>7</v>
      </c>
      <c r="U44" s="85">
        <v>45</v>
      </c>
      <c r="V44" s="83">
        <v>0.8</v>
      </c>
      <c r="W44" s="84">
        <f t="shared" si="3"/>
        <v>6699.15966386555</v>
      </c>
    </row>
    <row r="45" s="2" customFormat="true" ht="15" customHeight="true" spans="1:23">
      <c r="A45" s="15">
        <v>41</v>
      </c>
      <c r="B45" s="23" t="s">
        <v>77</v>
      </c>
      <c r="C45" s="21" t="s">
        <v>25</v>
      </c>
      <c r="D45" s="18"/>
      <c r="E45" s="40" t="s">
        <v>26</v>
      </c>
      <c r="F45" s="21" t="s">
        <v>27</v>
      </c>
      <c r="G45" s="39">
        <v>7</v>
      </c>
      <c r="H45" s="38">
        <v>1</v>
      </c>
      <c r="I45" s="38">
        <f t="shared" ref="I45:I47" si="4">SUM(G45:H45)</f>
        <v>8</v>
      </c>
      <c r="J45" s="47">
        <v>8005</v>
      </c>
      <c r="K45" s="46">
        <f t="shared" si="1"/>
        <v>8.005</v>
      </c>
      <c r="L45" s="15">
        <v>1</v>
      </c>
      <c r="M45" s="40">
        <v>0</v>
      </c>
      <c r="N45" s="59" t="s">
        <v>28</v>
      </c>
      <c r="O45" s="15"/>
      <c r="P45" s="55"/>
      <c r="Q45" s="55"/>
      <c r="R45" s="55"/>
      <c r="S45" s="75">
        <v>362</v>
      </c>
      <c r="T45" s="68">
        <f t="shared" ref="T45:T47" si="5">365/31</f>
        <v>11.7741935483871</v>
      </c>
      <c r="U45" s="87">
        <v>37849.3</v>
      </c>
      <c r="V45" s="83">
        <v>1</v>
      </c>
      <c r="W45" s="84">
        <f t="shared" si="3"/>
        <v>8373.94957983193</v>
      </c>
    </row>
    <row r="46" s="2" customFormat="true" ht="15" customHeight="true" spans="1:23">
      <c r="A46" s="15">
        <v>42</v>
      </c>
      <c r="B46" s="23" t="s">
        <v>78</v>
      </c>
      <c r="C46" s="21" t="s">
        <v>25</v>
      </c>
      <c r="D46" s="18"/>
      <c r="E46" s="40" t="s">
        <v>26</v>
      </c>
      <c r="F46" s="21" t="s">
        <v>27</v>
      </c>
      <c r="G46" s="39">
        <v>7</v>
      </c>
      <c r="H46" s="38">
        <v>1</v>
      </c>
      <c r="I46" s="38">
        <f t="shared" si="4"/>
        <v>8</v>
      </c>
      <c r="J46" s="47">
        <v>8005</v>
      </c>
      <c r="K46" s="46">
        <f t="shared" si="1"/>
        <v>8.005</v>
      </c>
      <c r="L46" s="15">
        <v>1</v>
      </c>
      <c r="M46" s="40">
        <v>0</v>
      </c>
      <c r="N46" s="59" t="s">
        <v>28</v>
      </c>
      <c r="O46" s="15"/>
      <c r="P46" s="55"/>
      <c r="Q46" s="55"/>
      <c r="R46" s="55"/>
      <c r="S46" s="75">
        <v>236</v>
      </c>
      <c r="T46" s="68">
        <f t="shared" si="5"/>
        <v>11.7741935483871</v>
      </c>
      <c r="U46" s="87">
        <v>32411.5</v>
      </c>
      <c r="V46" s="83">
        <v>1</v>
      </c>
      <c r="W46" s="84">
        <f t="shared" si="3"/>
        <v>8373.94957983193</v>
      </c>
    </row>
    <row r="47" s="2" customFormat="true" ht="15" customHeight="true" spans="1:23">
      <c r="A47" s="15">
        <v>43</v>
      </c>
      <c r="B47" s="23" t="s">
        <v>79</v>
      </c>
      <c r="C47" s="21" t="s">
        <v>25</v>
      </c>
      <c r="D47" s="18"/>
      <c r="E47" s="40" t="s">
        <v>26</v>
      </c>
      <c r="F47" s="21" t="s">
        <v>27</v>
      </c>
      <c r="G47" s="39">
        <v>7</v>
      </c>
      <c r="H47" s="38">
        <v>1</v>
      </c>
      <c r="I47" s="38">
        <f t="shared" si="4"/>
        <v>8</v>
      </c>
      <c r="J47" s="47">
        <v>8005</v>
      </c>
      <c r="K47" s="46">
        <f t="shared" si="1"/>
        <v>8.005</v>
      </c>
      <c r="L47" s="15">
        <v>1</v>
      </c>
      <c r="M47" s="40">
        <v>0</v>
      </c>
      <c r="N47" s="59" t="s">
        <v>28</v>
      </c>
      <c r="O47" s="15"/>
      <c r="P47" s="55"/>
      <c r="Q47" s="55"/>
      <c r="R47" s="55"/>
      <c r="S47" s="75">
        <v>270</v>
      </c>
      <c r="T47" s="68">
        <f t="shared" si="5"/>
        <v>11.7741935483871</v>
      </c>
      <c r="U47" s="87">
        <v>34534.3</v>
      </c>
      <c r="V47" s="83">
        <v>1</v>
      </c>
      <c r="W47" s="84">
        <f t="shared" si="3"/>
        <v>8373.94957983193</v>
      </c>
    </row>
    <row r="48" s="1" customFormat="true" ht="21" customHeight="true" spans="1:23">
      <c r="A48" s="24" t="s">
        <v>80</v>
      </c>
      <c r="B48" s="25"/>
      <c r="C48" s="26"/>
      <c r="D48" s="27"/>
      <c r="E48" s="27" t="s">
        <v>81</v>
      </c>
      <c r="F48" s="27" t="s">
        <v>81</v>
      </c>
      <c r="G48" s="27" t="s">
        <v>81</v>
      </c>
      <c r="H48" s="27"/>
      <c r="I48" s="27"/>
      <c r="J48" s="27"/>
      <c r="K48" s="27"/>
      <c r="L48" s="27">
        <f>SUM(L5:L47)</f>
        <v>48.1</v>
      </c>
      <c r="M48" s="27" t="s">
        <v>81</v>
      </c>
      <c r="N48" s="27" t="s">
        <v>81</v>
      </c>
      <c r="O48" s="27"/>
      <c r="P48" s="64"/>
      <c r="Q48" s="64"/>
      <c r="R48" s="64"/>
      <c r="S48" s="76">
        <f t="shared" ref="S48:V48" si="6">SUM(S5:S47)</f>
        <v>13000</v>
      </c>
      <c r="T48" s="76">
        <f t="shared" si="6"/>
        <v>501.516129032258</v>
      </c>
      <c r="U48" s="93">
        <f t="shared" si="6"/>
        <v>1993032.7</v>
      </c>
      <c r="V48" s="94">
        <f t="shared" si="6"/>
        <v>47.6</v>
      </c>
      <c r="W48" s="95">
        <f t="shared" si="3"/>
        <v>398600</v>
      </c>
    </row>
    <row r="49" s="3" customFormat="true" ht="18" customHeight="true" spans="1:23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S49" s="77"/>
      <c r="T49" s="78"/>
      <c r="U49" s="96"/>
      <c r="V49" s="97"/>
      <c r="W49" s="98"/>
    </row>
    <row r="50" s="3" customFormat="true" ht="20" customHeight="true" spans="1:23">
      <c r="A50" s="29" t="s">
        <v>82</v>
      </c>
      <c r="B50" s="30" t="s">
        <v>83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99"/>
      <c r="V50" s="30"/>
      <c r="W50" s="7"/>
    </row>
    <row r="51" s="3" customFormat="true" ht="15" customHeight="true" spans="1:23">
      <c r="A51" s="29"/>
      <c r="B51" s="31" t="s">
        <v>84</v>
      </c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100"/>
      <c r="V51" s="31"/>
      <c r="W51" s="100"/>
    </row>
    <row r="52" s="3" customFormat="true" ht="15" customHeight="true" spans="1:23">
      <c r="A52" s="29"/>
      <c r="B52" s="31" t="s">
        <v>85</v>
      </c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100"/>
      <c r="V52" s="31"/>
      <c r="W52" s="100"/>
    </row>
    <row r="53" s="3" customFormat="true" ht="15" customHeight="true" spans="1:23">
      <c r="A53" s="29"/>
      <c r="B53" s="31" t="s">
        <v>86</v>
      </c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100"/>
      <c r="V53" s="31"/>
      <c r="W53" s="100"/>
    </row>
    <row r="54" s="3" customFormat="true" ht="15" customHeight="true" spans="1:23">
      <c r="A54" s="29"/>
      <c r="B54" s="30" t="s">
        <v>87</v>
      </c>
      <c r="C54" s="30"/>
      <c r="D54" s="30"/>
      <c r="E54" s="30"/>
      <c r="F54" s="30"/>
      <c r="G54" s="30" t="s">
        <v>88</v>
      </c>
      <c r="H54" s="30"/>
      <c r="I54" s="30"/>
      <c r="J54" s="30"/>
      <c r="K54" s="30"/>
      <c r="L54" s="30"/>
      <c r="M54" s="30" t="s">
        <v>88</v>
      </c>
      <c r="N54" s="30"/>
      <c r="O54" s="30"/>
      <c r="P54" s="30"/>
      <c r="Q54" s="30"/>
      <c r="R54" s="30"/>
      <c r="S54" s="30"/>
      <c r="T54" s="30"/>
      <c r="U54" s="99"/>
      <c r="V54" s="30"/>
      <c r="W54" s="99"/>
    </row>
    <row r="55" ht="15" customHeight="true" spans="1:22">
      <c r="A55" s="32"/>
      <c r="B55" s="31" t="s">
        <v>89</v>
      </c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100"/>
      <c r="V55" s="31"/>
    </row>
    <row r="56" s="3" customFormat="true" ht="33" customHeight="true" spans="1:23">
      <c r="A56" s="32"/>
      <c r="B56" s="33" t="s">
        <v>90</v>
      </c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100"/>
      <c r="V56" s="31"/>
      <c r="W56" s="100"/>
    </row>
    <row r="57" s="4" customFormat="true" ht="51" customHeight="true" spans="1:23">
      <c r="A57" s="32"/>
      <c r="B57" s="34" t="s">
        <v>91</v>
      </c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101"/>
      <c r="V57" s="34"/>
      <c r="W57" s="101"/>
    </row>
    <row r="58" s="3" customFormat="true" spans="1:23">
      <c r="A58" s="32"/>
      <c r="B58" s="35" t="s">
        <v>92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102"/>
      <c r="V58" s="35"/>
      <c r="W58" s="102"/>
    </row>
    <row r="59" s="3" customFormat="true" ht="29.25" customHeight="true" spans="1:23">
      <c r="A59" s="32"/>
      <c r="B59" s="33" t="s">
        <v>93</v>
      </c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103"/>
      <c r="V59" s="33"/>
      <c r="W59" s="103"/>
    </row>
  </sheetData>
  <mergeCells count="27">
    <mergeCell ref="A2:W2"/>
    <mergeCell ref="N3:Q3"/>
    <mergeCell ref="A48:C48"/>
    <mergeCell ref="B51:W51"/>
    <mergeCell ref="B52:W52"/>
    <mergeCell ref="B53:W53"/>
    <mergeCell ref="B56:W56"/>
    <mergeCell ref="B57:W57"/>
    <mergeCell ref="B58:W58"/>
    <mergeCell ref="B59:W59"/>
    <mergeCell ref="A3:A4"/>
    <mergeCell ref="A50:A59"/>
    <mergeCell ref="B3:B4"/>
    <mergeCell ref="C3:C4"/>
    <mergeCell ref="D3:D4"/>
    <mergeCell ref="E3:E4"/>
    <mergeCell ref="F3:F4"/>
    <mergeCell ref="I3:I4"/>
    <mergeCell ref="J3:J4"/>
    <mergeCell ref="K3:K4"/>
    <mergeCell ref="L3:L4"/>
    <mergeCell ref="R3:R4"/>
    <mergeCell ref="S3:S4"/>
    <mergeCell ref="T3:T4"/>
    <mergeCell ref="U3:U4"/>
    <mergeCell ref="V3:V4"/>
    <mergeCell ref="W3:W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公交（申报）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2024-10-30T11:55:00Z</dcterms:created>
  <dcterms:modified xsi:type="dcterms:W3CDTF">2025-04-07T15:34:52Z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2ACFDB830BA8448791AFB642CA0CA2C4_11</vt:lpwstr>
  </property>
  <property fmtid="{D5CDD505-2E9C-101B-9397-08002B2CF9AE}" pid="3" name="KSOProductBuildVer">
    <vt:lpwstr>2052-11.8.2.10422</vt:lpwstr>
  </property>
</Properties>
</file>