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tabRatio="914" firstSheet="2" activeTab="2"/>
  </bookViews>
  <sheets>
    <sheet name="油圳、关王、松西子补录申报表" sheetId="8" r:id="rId1"/>
    <sheet name="油圳、关王、松西子补录村汇总表" sheetId="9" r:id="rId2"/>
    <sheet name="油圳、关王、松西子补录镇汇总表" sheetId="10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<sst xmlns="http://schemas.openxmlformats.org/spreadsheetml/2006/main" count="130" uniqueCount="92">
  <si>
    <r>
      <rPr>
        <sz val="16"/>
        <rFont val="黑体"/>
        <charset val="134"/>
      </rPr>
      <t>附件1：    株洲市渌口区</t>
    </r>
    <r>
      <rPr>
        <u/>
        <sz val="16"/>
        <rFont val="黑体"/>
        <charset val="134"/>
      </rPr>
      <t xml:space="preserve">  渌口    </t>
    </r>
    <r>
      <rPr>
        <sz val="16"/>
        <rFont val="黑体"/>
        <charset val="134"/>
      </rPr>
      <t>镇</t>
    </r>
    <r>
      <rPr>
        <u/>
        <sz val="16"/>
        <rFont val="黑体"/>
        <charset val="134"/>
      </rPr>
      <t xml:space="preserve">        </t>
    </r>
    <r>
      <rPr>
        <sz val="16"/>
        <rFont val="黑体"/>
        <charset val="134"/>
      </rPr>
      <t>村2024年稻谷目标价格补贴申报表（一卡通）</t>
    </r>
  </si>
  <si>
    <t xml:space="preserve"> 村负责人签字（公章）：            </t>
  </si>
  <si>
    <t xml:space="preserve"> 经办人姓名：</t>
  </si>
  <si>
    <t>联系方式：</t>
  </si>
  <si>
    <t>填报日期：    年     月    日         单位：亩、元</t>
  </si>
  <si>
    <t>序号</t>
  </si>
  <si>
    <t>水稻种植人姓名</t>
  </si>
  <si>
    <t>户籍所在地（组）</t>
  </si>
  <si>
    <t>身份证号码</t>
  </si>
  <si>
    <t>联系电话</t>
  </si>
  <si>
    <t>早稻种植面积</t>
  </si>
  <si>
    <t>中稻种植面积</t>
  </si>
  <si>
    <t>晚稻种植面积</t>
  </si>
  <si>
    <t>合计面积</t>
  </si>
  <si>
    <t>优质水稻种植面积</t>
  </si>
  <si>
    <t>普通水稻种植面积</t>
  </si>
  <si>
    <t>合计金额</t>
  </si>
  <si>
    <t>双季稻适度规模经营面积</t>
  </si>
  <si>
    <t>双季稻适度规模经营金额</t>
  </si>
  <si>
    <t>总计金额</t>
  </si>
  <si>
    <t>种植人签字</t>
  </si>
  <si>
    <t>备注</t>
  </si>
  <si>
    <t>喻再云</t>
  </si>
  <si>
    <t>油圳村马头组</t>
  </si>
  <si>
    <t>43022119******4712</t>
  </si>
  <si>
    <t>易自然</t>
  </si>
  <si>
    <t>油圳村完小组</t>
  </si>
  <si>
    <t>43022119******5613</t>
  </si>
  <si>
    <t>易卫星</t>
  </si>
  <si>
    <t>油圳村柏树组</t>
  </si>
  <si>
    <t>43022119******5656</t>
  </si>
  <si>
    <t>易风波</t>
  </si>
  <si>
    <t>油圳村金马组</t>
  </si>
  <si>
    <t>43022119******471X</t>
  </si>
  <si>
    <t>喻再钦</t>
  </si>
  <si>
    <t>油圳村莫家组</t>
  </si>
  <si>
    <t>43022119******4716</t>
  </si>
  <si>
    <t>易凯旋</t>
  </si>
  <si>
    <t>油圳村井湾组</t>
  </si>
  <si>
    <t>43022119******4714</t>
  </si>
  <si>
    <t>4302211******4714</t>
  </si>
  <si>
    <t>刘自水</t>
  </si>
  <si>
    <t>鸳鸯组</t>
  </si>
  <si>
    <t>43022119******5616</t>
  </si>
  <si>
    <t>张华</t>
  </si>
  <si>
    <t>张家湾组</t>
  </si>
  <si>
    <t>43022119******5635</t>
  </si>
  <si>
    <t>张旭平</t>
  </si>
  <si>
    <t>43022119******5610</t>
  </si>
  <si>
    <t>张紫龙</t>
  </si>
  <si>
    <t>芦新屋组</t>
  </si>
  <si>
    <t>43022119******5678</t>
  </si>
  <si>
    <t>彭双棉</t>
  </si>
  <si>
    <t>松西子社区猛虎组</t>
  </si>
  <si>
    <t>43022119******0028</t>
  </si>
  <si>
    <t>合计</t>
  </si>
  <si>
    <r>
      <rPr>
        <b/>
        <sz val="16"/>
        <color rgb="FF000000"/>
        <rFont val="黑体"/>
        <charset val="134"/>
      </rPr>
      <t>附件2：        株洲市渌口区</t>
    </r>
    <r>
      <rPr>
        <b/>
        <u/>
        <sz val="16"/>
        <color rgb="FF000000"/>
        <rFont val="黑体"/>
        <charset val="134"/>
      </rPr>
      <t xml:space="preserve">  渌口  </t>
    </r>
    <r>
      <rPr>
        <b/>
        <sz val="16"/>
        <color rgb="FF000000"/>
        <rFont val="黑体"/>
        <charset val="134"/>
      </rPr>
      <t>镇</t>
    </r>
    <r>
      <rPr>
        <b/>
        <u/>
        <sz val="16"/>
        <color rgb="FF000000"/>
        <rFont val="黑体"/>
        <charset val="134"/>
      </rPr>
      <t xml:space="preserve">         </t>
    </r>
    <r>
      <rPr>
        <b/>
        <sz val="16"/>
        <color rgb="FF000000"/>
        <rFont val="黑体"/>
        <charset val="134"/>
      </rPr>
      <t>村2024年稻谷目标价格补贴村汇总表（一卡通）</t>
    </r>
  </si>
  <si>
    <t xml:space="preserve"> 村负责人签字（公章）：   </t>
  </si>
  <si>
    <t xml:space="preserve">  联系方式：</t>
  </si>
  <si>
    <t>填报日期：    年     月    日              单位：亩、元</t>
  </si>
  <si>
    <t>组名</t>
  </si>
  <si>
    <t>村核定稻谷目标价格补贴种植面积、金额</t>
  </si>
  <si>
    <t>备  注</t>
  </si>
  <si>
    <t>合  计</t>
  </si>
  <si>
    <t>天庆组</t>
  </si>
  <si>
    <t>马度组</t>
  </si>
  <si>
    <t>祠堂组</t>
  </si>
  <si>
    <t>上毛家冲组</t>
  </si>
  <si>
    <t>下毛家冲组</t>
  </si>
  <si>
    <t>关王组</t>
  </si>
  <si>
    <t>鸟树组</t>
  </si>
  <si>
    <t>师竹组</t>
  </si>
  <si>
    <t>巫家冲组</t>
  </si>
  <si>
    <t>上屋组</t>
  </si>
  <si>
    <t>端吉冲组</t>
  </si>
  <si>
    <t>新河组</t>
  </si>
  <si>
    <t>仙牛组</t>
  </si>
  <si>
    <t>火砖组</t>
  </si>
  <si>
    <t>松西子社区</t>
  </si>
  <si>
    <r>
      <rPr>
        <sz val="16"/>
        <color rgb="FF000000"/>
        <rFont val="黑体"/>
        <charset val="134"/>
      </rPr>
      <t>附件3：    株洲市渌口区</t>
    </r>
    <r>
      <rPr>
        <u/>
        <sz val="16"/>
        <color rgb="FF000000"/>
        <rFont val="黑体"/>
        <charset val="134"/>
      </rPr>
      <t xml:space="preserve">   渌口  </t>
    </r>
    <r>
      <rPr>
        <sz val="16"/>
        <color rgb="FF000000"/>
        <rFont val="黑体"/>
        <charset val="134"/>
      </rPr>
      <t>镇2024年稻谷目标价格补贴镇汇总表（一卡通）（补发）</t>
    </r>
  </si>
  <si>
    <t xml:space="preserve">单位名称（公章）：  </t>
  </si>
  <si>
    <t xml:space="preserve">填报日期：    年     月   日   </t>
  </si>
  <si>
    <t>单位：亩、元</t>
  </si>
  <si>
    <t>村名</t>
  </si>
  <si>
    <t>镇核定稻谷目标价格补贴种植面积、金额</t>
  </si>
  <si>
    <t>油圳村</t>
  </si>
  <si>
    <t>关王村</t>
  </si>
  <si>
    <t>镇长签字：</t>
  </si>
  <si>
    <t>分管领导签字：</t>
  </si>
  <si>
    <t>财政所长签字：</t>
  </si>
  <si>
    <t>经办人签字：</t>
  </si>
  <si>
    <t>备注：1所填表格必须进行公示，确保真实无误。2、纸质档、电子档和录入系统数据必须一致。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</si>
</sst>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关&quot;&quot;王&quot;&quot;村&quot;@"/>
    <numFmt numFmtId="177" formatCode="0.00_);[Red]\(0.00\)"/>
  </numFmts>
  <fonts count="36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6"/>
      <color rgb="FF000000"/>
      <name val="黑体"/>
      <charset val="134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b/>
      <sz val="12"/>
      <color theme="1"/>
      <name val="宋体"/>
      <charset val="134"/>
      <scheme val="minor"/>
    </font>
    <font>
      <b/>
      <sz val="16"/>
      <color rgb="FF000000"/>
      <name val="黑体"/>
      <charset val="134"/>
    </font>
    <font>
      <sz val="11"/>
      <color indexed="8"/>
      <name val="宋体"/>
      <charset val="134"/>
      <scheme val="minor"/>
    </font>
    <font>
      <sz val="11"/>
      <color theme="1"/>
      <name val="仿宋_GB2312"/>
      <charset val="134"/>
    </font>
    <font>
      <sz val="12"/>
      <color rgb="FF000000"/>
      <name val="仿宋_GB2312"/>
      <charset val="134"/>
    </font>
    <font>
      <sz val="16"/>
      <name val="黑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6"/>
      <color rgb="FF000000"/>
      <name val="黑体"/>
      <charset val="134"/>
    </font>
    <font>
      <u/>
      <sz val="16"/>
      <name val="黑体"/>
      <charset val="134"/>
    </font>
    <font>
      <b/>
      <u/>
      <sz val="16"/>
      <color rgb="FF000000"/>
      <name val="黑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11" applyNumberFormat="0" applyAlignment="0" applyProtection="0">
      <alignment vertical="center"/>
    </xf>
    <xf numFmtId="0" fontId="23" fillId="5" borderId="12" applyNumberFormat="0" applyAlignment="0" applyProtection="0">
      <alignment vertical="center"/>
    </xf>
    <xf numFmtId="0" fontId="24" fillId="5" borderId="11" applyNumberFormat="0" applyAlignment="0" applyProtection="0">
      <alignment vertical="center"/>
    </xf>
    <xf numFmtId="0" fontId="25" fillId="6" borderId="13" applyNumberFormat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</cellStyleXfs>
  <cellXfs count="6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50" applyBorder="1" applyAlignment="1">
      <alignment horizontal="center" vertical="center"/>
    </xf>
    <xf numFmtId="0" fontId="0" fillId="0" borderId="2" xfId="50" applyFont="1" applyBorder="1" applyAlignment="1">
      <alignment horizontal="center" vertical="center"/>
    </xf>
    <xf numFmtId="0" fontId="4" fillId="0" borderId="2" xfId="50" applyFont="1" applyBorder="1" applyAlignment="1">
      <alignment horizontal="center" vertical="center" wrapText="1"/>
    </xf>
    <xf numFmtId="0" fontId="3" fillId="0" borderId="0" xfId="0" applyFont="1" applyBorder="1" applyAlignment="1">
      <alignment horizontal="justify" vertical="center" wrapText="1"/>
    </xf>
    <xf numFmtId="0" fontId="3" fillId="0" borderId="0" xfId="0" applyFont="1" applyBorder="1" applyAlignment="1">
      <alignment horizontal="left" vertical="center"/>
    </xf>
    <xf numFmtId="0" fontId="0" fillId="0" borderId="0" xfId="0" applyBorder="1">
      <alignment vertical="center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>
      <alignment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5" fillId="0" borderId="0" xfId="0" applyFont="1">
      <alignment vertical="center"/>
    </xf>
    <xf numFmtId="0" fontId="0" fillId="0" borderId="0" xfId="0" applyFont="1">
      <alignment vertical="center"/>
    </xf>
    <xf numFmtId="0" fontId="6" fillId="0" borderId="0" xfId="0" applyFont="1" applyAlignment="1">
      <alignment horizontal="left" vertical="center" wrapText="1"/>
    </xf>
    <xf numFmtId="0" fontId="6" fillId="2" borderId="0" xfId="0" applyFont="1" applyFill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7" fillId="0" borderId="2" xfId="50" applyFont="1" applyFill="1" applyBorder="1" applyAlignment="1">
      <alignment horizontal="center" vertical="center"/>
    </xf>
    <xf numFmtId="0" fontId="4" fillId="0" borderId="2" xfId="50" applyFont="1" applyFill="1" applyBorder="1" applyAlignment="1">
      <alignment horizontal="center" vertical="center" wrapText="1"/>
    </xf>
    <xf numFmtId="0" fontId="7" fillId="0" borderId="2" xfId="50" applyNumberFormat="1" applyFont="1" applyFill="1" applyBorder="1" applyAlignment="1">
      <alignment horizontal="center" vertical="center"/>
    </xf>
    <xf numFmtId="0" fontId="3" fillId="0" borderId="2" xfId="50" applyFont="1" applyFill="1" applyBorder="1" applyAlignment="1">
      <alignment horizontal="center" vertical="center" wrapText="1"/>
    </xf>
    <xf numFmtId="176" fontId="8" fillId="0" borderId="2" xfId="56" applyNumberFormat="1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 wrapText="1"/>
    </xf>
    <xf numFmtId="0" fontId="9" fillId="0" borderId="2" xfId="56" applyFont="1" applyFill="1" applyBorder="1" applyAlignment="1">
      <alignment horizontal="center" vertical="center" wrapText="1"/>
    </xf>
    <xf numFmtId="0" fontId="9" fillId="0" borderId="2" xfId="56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10" fillId="2" borderId="0" xfId="0" applyFont="1" applyFill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177" fontId="11" fillId="2" borderId="0" xfId="0" applyNumberFormat="1" applyFont="1" applyFill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177" fontId="11" fillId="2" borderId="2" xfId="0" applyNumberFormat="1" applyFont="1" applyFill="1" applyBorder="1" applyAlignment="1">
      <alignment horizontal="center" vertical="center" wrapText="1"/>
    </xf>
    <xf numFmtId="0" fontId="3" fillId="0" borderId="7" xfId="50" applyFont="1" applyFill="1" applyBorder="1" applyAlignment="1">
      <alignment horizontal="center" vertical="center" wrapText="1"/>
    </xf>
    <xf numFmtId="0" fontId="7" fillId="0" borderId="7" xfId="50" applyFont="1" applyFill="1" applyBorder="1" applyAlignment="1">
      <alignment horizontal="center" vertical="center"/>
    </xf>
    <xf numFmtId="0" fontId="7" fillId="0" borderId="7" xfId="50" applyNumberFormat="1" applyFont="1" applyFill="1" applyBorder="1" applyAlignment="1">
      <alignment horizontal="center" vertical="center"/>
    </xf>
    <xf numFmtId="0" fontId="11" fillId="2" borderId="2" xfId="51" applyFont="1" applyFill="1" applyBorder="1" applyAlignment="1">
      <alignment horizontal="center" vertical="center" wrapText="1"/>
    </xf>
    <xf numFmtId="0" fontId="11" fillId="2" borderId="2" xfId="51" applyNumberFormat="1" applyFont="1" applyFill="1" applyBorder="1" applyAlignment="1">
      <alignment horizontal="center" vertical="center" wrapText="1"/>
    </xf>
    <xf numFmtId="0" fontId="0" fillId="2" borderId="2" xfId="50" applyFont="1" applyFill="1" applyBorder="1" applyAlignment="1">
      <alignment horizontal="center" vertical="center"/>
    </xf>
    <xf numFmtId="176" fontId="11" fillId="2" borderId="2" xfId="51" applyNumberFormat="1" applyFont="1" applyFill="1" applyBorder="1" applyAlignment="1">
      <alignment horizontal="center" vertical="center" wrapText="1"/>
    </xf>
    <xf numFmtId="0" fontId="4" fillId="2" borderId="2" xfId="51" applyFont="1" applyFill="1" applyBorder="1" applyAlignment="1">
      <alignment horizontal="center" vertical="center" wrapText="1"/>
    </xf>
    <xf numFmtId="176" fontId="4" fillId="2" borderId="2" xfId="51" applyNumberFormat="1" applyFont="1" applyFill="1" applyBorder="1" applyAlignment="1">
      <alignment horizontal="center" vertical="center" wrapText="1"/>
    </xf>
    <xf numFmtId="49" fontId="0" fillId="2" borderId="2" xfId="51" applyNumberFormat="1" applyFont="1" applyFill="1" applyBorder="1" applyAlignment="1">
      <alignment horizontal="center" vertical="center"/>
    </xf>
    <xf numFmtId="49" fontId="12" fillId="2" borderId="2" xfId="51" applyNumberFormat="1" applyFont="1" applyFill="1" applyBorder="1" applyAlignment="1">
      <alignment horizontal="center" vertical="center"/>
    </xf>
    <xf numFmtId="176" fontId="7" fillId="2" borderId="2" xfId="51" applyNumberFormat="1" applyFont="1" applyFill="1" applyBorder="1" applyAlignment="1">
      <alignment horizontal="center" vertical="center"/>
    </xf>
    <xf numFmtId="0" fontId="11" fillId="0" borderId="2" xfId="51" applyFont="1" applyBorder="1" applyAlignment="1">
      <alignment horizontal="center" vertical="center"/>
    </xf>
    <xf numFmtId="0" fontId="0" fillId="0" borderId="2" xfId="50" applyFont="1" applyFill="1" applyBorder="1" applyAlignment="1">
      <alignment horizontal="center" vertical="center"/>
    </xf>
    <xf numFmtId="0" fontId="13" fillId="0" borderId="2" xfId="51" applyFont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7" fillId="0" borderId="7" xfId="50" applyFont="1" applyFill="1" applyBorder="1" applyAlignment="1" quotePrefix="1">
      <alignment horizontal="center" vertical="center"/>
    </xf>
    <xf numFmtId="0" fontId="11" fillId="2" borderId="2" xfId="51" applyFont="1" applyFill="1" applyBorder="1" applyAlignment="1" quotePrefix="1">
      <alignment horizontal="center" vertical="center" wrapText="1"/>
    </xf>
    <xf numFmtId="0" fontId="4" fillId="2" borderId="2" xfId="51" applyFont="1" applyFill="1" applyBorder="1" applyAlignment="1" quotePrefix="1">
      <alignment horizontal="center" vertical="center" wrapText="1"/>
    </xf>
    <xf numFmtId="0" fontId="0" fillId="0" borderId="2" xfId="50" applyFont="1" applyFill="1" applyBorder="1" applyAlignment="1" quotePrefix="1">
      <alignment horizontal="center" vertic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  <cellStyle name="常规 2 2 2" xfId="51"/>
    <cellStyle name="常规 2 3" xfId="52"/>
    <cellStyle name="常规 2 4" xfId="53"/>
    <cellStyle name="常规 3" xfId="54"/>
    <cellStyle name="常规 3 2" xfId="55"/>
    <cellStyle name="常规 4" xfId="56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6"/>
  <sheetViews>
    <sheetView workbookViewId="0">
      <selection activeCell="D20" sqref="D20"/>
    </sheetView>
  </sheetViews>
  <sheetFormatPr defaultColWidth="9" defaultRowHeight="13.5"/>
  <cols>
    <col min="1" max="1" width="4.5" style="2" customWidth="1"/>
    <col min="2" max="2" width="9" style="2"/>
    <col min="3" max="3" width="17.25" style="2" customWidth="1"/>
    <col min="4" max="4" width="20.5" style="2" customWidth="1"/>
    <col min="5" max="5" width="6.125" style="2" customWidth="1"/>
    <col min="6" max="6" width="7.75" style="2" customWidth="1"/>
    <col min="7" max="9" width="7.125" style="2" customWidth="1"/>
    <col min="10" max="10" width="5.625" style="2" customWidth="1"/>
    <col min="11" max="11" width="7.25" style="2" customWidth="1"/>
    <col min="12" max="12" width="7.125" style="2" customWidth="1"/>
    <col min="13" max="13" width="9.5" style="2" customWidth="1"/>
    <col min="14" max="14" width="9.125" style="2" customWidth="1"/>
    <col min="15" max="15" width="9.75" style="2" customWidth="1"/>
    <col min="16" max="16" width="4.625" style="2" customWidth="1"/>
    <col min="17" max="17" width="4.5" style="2" customWidth="1"/>
    <col min="18" max="16384" width="9" style="2"/>
  </cols>
  <sheetData>
    <row r="1" ht="48.75" customHeight="1" spans="1:17">
      <c r="A1" s="41" t="s">
        <v>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</row>
    <row r="2" ht="31.5" customHeight="1" spans="1:17">
      <c r="A2" s="42" t="s">
        <v>1</v>
      </c>
      <c r="B2" s="42"/>
      <c r="C2" s="42"/>
      <c r="D2" s="42" t="s">
        <v>2</v>
      </c>
      <c r="E2" s="42"/>
      <c r="F2" s="42" t="s">
        <v>3</v>
      </c>
      <c r="G2" s="42"/>
      <c r="H2" s="43"/>
      <c r="I2" s="61" t="s">
        <v>4</v>
      </c>
      <c r="J2" s="61"/>
      <c r="K2" s="61"/>
      <c r="L2" s="61"/>
      <c r="M2" s="61"/>
      <c r="N2" s="61"/>
      <c r="O2" s="61"/>
      <c r="P2" s="61"/>
      <c r="Q2" s="61"/>
    </row>
    <row r="3" ht="82.5" customHeight="1" spans="1:17">
      <c r="A3" s="44" t="s">
        <v>5</v>
      </c>
      <c r="B3" s="44" t="s">
        <v>6</v>
      </c>
      <c r="C3" s="44" t="s">
        <v>7</v>
      </c>
      <c r="D3" s="44" t="s">
        <v>8</v>
      </c>
      <c r="E3" s="44" t="s">
        <v>9</v>
      </c>
      <c r="F3" s="44" t="s">
        <v>10</v>
      </c>
      <c r="G3" s="44" t="s">
        <v>11</v>
      </c>
      <c r="H3" s="45" t="s">
        <v>12</v>
      </c>
      <c r="I3" s="44" t="s">
        <v>13</v>
      </c>
      <c r="J3" s="44" t="s">
        <v>14</v>
      </c>
      <c r="K3" s="44" t="s">
        <v>15</v>
      </c>
      <c r="L3" s="44" t="s">
        <v>16</v>
      </c>
      <c r="M3" s="44" t="s">
        <v>17</v>
      </c>
      <c r="N3" s="44" t="s">
        <v>18</v>
      </c>
      <c r="O3" s="44" t="s">
        <v>19</v>
      </c>
      <c r="P3" s="44" t="s">
        <v>20</v>
      </c>
      <c r="Q3" s="44" t="s">
        <v>21</v>
      </c>
    </row>
    <row r="4" ht="21.75" customHeight="1" spans="1:17">
      <c r="A4" s="46">
        <v>1</v>
      </c>
      <c r="B4" s="47" t="s">
        <v>22</v>
      </c>
      <c r="C4" s="47" t="s">
        <v>23</v>
      </c>
      <c r="D4" s="62" t="s">
        <v>24</v>
      </c>
      <c r="E4" s="46"/>
      <c r="F4" s="37">
        <v>19</v>
      </c>
      <c r="G4" s="48"/>
      <c r="H4" s="37"/>
      <c r="I4" s="48">
        <f>SUM(F4:H4)</f>
        <v>19</v>
      </c>
      <c r="J4" s="37"/>
      <c r="K4" s="48">
        <v>19</v>
      </c>
      <c r="L4" s="37">
        <f>K4*50</f>
        <v>950</v>
      </c>
      <c r="M4" s="37">
        <v>98</v>
      </c>
      <c r="N4" s="37">
        <f>M4*60</f>
        <v>5880</v>
      </c>
      <c r="O4" s="37">
        <f>L4+N4</f>
        <v>6830</v>
      </c>
      <c r="P4" s="37"/>
      <c r="Q4" s="37"/>
    </row>
    <row r="5" ht="21.75" customHeight="1" spans="1:17">
      <c r="A5" s="46">
        <v>2</v>
      </c>
      <c r="B5" s="47" t="s">
        <v>25</v>
      </c>
      <c r="C5" s="47" t="s">
        <v>26</v>
      </c>
      <c r="D5" s="47" t="s">
        <v>27</v>
      </c>
      <c r="E5" s="46"/>
      <c r="F5" s="37">
        <v>27.5</v>
      </c>
      <c r="G5" s="48"/>
      <c r="H5" s="37"/>
      <c r="I5" s="48">
        <f t="shared" ref="I5:I9" si="0">SUM(F5:H5)</f>
        <v>27.5</v>
      </c>
      <c r="J5" s="37"/>
      <c r="K5" s="48">
        <v>27.5</v>
      </c>
      <c r="L5" s="37">
        <f t="shared" ref="L5:L9" si="1">K5*50</f>
        <v>1375</v>
      </c>
      <c r="M5" s="37">
        <v>50</v>
      </c>
      <c r="N5" s="37">
        <f t="shared" ref="N5:N9" si="2">M5*60</f>
        <v>3000</v>
      </c>
      <c r="O5" s="37">
        <f t="shared" ref="O5:O9" si="3">L5+N5</f>
        <v>4375</v>
      </c>
      <c r="P5" s="37"/>
      <c r="Q5" s="37"/>
    </row>
    <row r="6" ht="21.75" customHeight="1" spans="1:17">
      <c r="A6" s="35">
        <v>3</v>
      </c>
      <c r="B6" s="32" t="s">
        <v>28</v>
      </c>
      <c r="C6" s="32" t="s">
        <v>29</v>
      </c>
      <c r="D6" s="32" t="s">
        <v>30</v>
      </c>
      <c r="E6" s="35"/>
      <c r="F6" s="33">
        <v>10</v>
      </c>
      <c r="G6" s="34"/>
      <c r="H6" s="33">
        <v>30</v>
      </c>
      <c r="I6" s="48">
        <f t="shared" si="0"/>
        <v>40</v>
      </c>
      <c r="J6" s="33"/>
      <c r="K6" s="34">
        <v>40</v>
      </c>
      <c r="L6" s="37">
        <f t="shared" si="1"/>
        <v>2000</v>
      </c>
      <c r="M6" s="33">
        <v>30</v>
      </c>
      <c r="N6" s="37">
        <f t="shared" si="2"/>
        <v>1800</v>
      </c>
      <c r="O6" s="37">
        <f t="shared" si="3"/>
        <v>3800</v>
      </c>
      <c r="P6" s="33"/>
      <c r="Q6" s="33"/>
    </row>
    <row r="7" ht="21.75" customHeight="1" spans="1:17">
      <c r="A7" s="46">
        <v>4</v>
      </c>
      <c r="B7" s="32" t="s">
        <v>31</v>
      </c>
      <c r="C7" s="32" t="s">
        <v>32</v>
      </c>
      <c r="D7" s="32" t="s">
        <v>33</v>
      </c>
      <c r="E7" s="35"/>
      <c r="F7" s="33">
        <v>2.3</v>
      </c>
      <c r="G7" s="34"/>
      <c r="H7" s="33">
        <v>98</v>
      </c>
      <c r="I7" s="48">
        <f t="shared" si="0"/>
        <v>100.3</v>
      </c>
      <c r="J7" s="33"/>
      <c r="K7" s="34">
        <v>100.3</v>
      </c>
      <c r="L7" s="37">
        <f t="shared" si="1"/>
        <v>5015</v>
      </c>
      <c r="M7" s="33">
        <v>98</v>
      </c>
      <c r="N7" s="37">
        <f t="shared" si="2"/>
        <v>5880</v>
      </c>
      <c r="O7" s="37">
        <f t="shared" si="3"/>
        <v>10895</v>
      </c>
      <c r="P7" s="33"/>
      <c r="Q7" s="33"/>
    </row>
    <row r="8" ht="21.75" customHeight="1" spans="1:17">
      <c r="A8" s="46">
        <v>5</v>
      </c>
      <c r="B8" s="32" t="s">
        <v>34</v>
      </c>
      <c r="C8" s="35" t="s">
        <v>35</v>
      </c>
      <c r="D8" s="32" t="s">
        <v>36</v>
      </c>
      <c r="E8" s="35"/>
      <c r="F8" s="33">
        <v>10</v>
      </c>
      <c r="G8" s="34"/>
      <c r="H8" s="33"/>
      <c r="I8" s="48">
        <f t="shared" si="0"/>
        <v>10</v>
      </c>
      <c r="J8" s="33"/>
      <c r="K8" s="34">
        <v>10</v>
      </c>
      <c r="L8" s="37">
        <f t="shared" si="1"/>
        <v>500</v>
      </c>
      <c r="M8" s="33">
        <v>92</v>
      </c>
      <c r="N8" s="37">
        <f t="shared" si="2"/>
        <v>5520</v>
      </c>
      <c r="O8" s="37">
        <f t="shared" si="3"/>
        <v>6020</v>
      </c>
      <c r="P8" s="33"/>
      <c r="Q8" s="33"/>
    </row>
    <row r="9" ht="21.75" customHeight="1" spans="1:17">
      <c r="A9" s="35">
        <v>6</v>
      </c>
      <c r="B9" s="32" t="s">
        <v>37</v>
      </c>
      <c r="C9" s="32" t="s">
        <v>38</v>
      </c>
      <c r="D9" s="32" t="s">
        <v>39</v>
      </c>
      <c r="E9" s="35"/>
      <c r="F9" s="33">
        <v>10</v>
      </c>
      <c r="G9" s="34"/>
      <c r="H9" s="33">
        <v>30</v>
      </c>
      <c r="I9" s="48">
        <f t="shared" si="0"/>
        <v>40</v>
      </c>
      <c r="J9" s="33"/>
      <c r="K9" s="34">
        <v>40</v>
      </c>
      <c r="L9" s="37">
        <f t="shared" si="1"/>
        <v>2000</v>
      </c>
      <c r="M9" s="33">
        <v>30</v>
      </c>
      <c r="N9" s="37">
        <f t="shared" si="2"/>
        <v>1800</v>
      </c>
      <c r="O9" s="37">
        <f t="shared" si="3"/>
        <v>3800</v>
      </c>
      <c r="P9" s="33"/>
      <c r="Q9" s="33"/>
    </row>
    <row r="10" s="2" customFormat="1" ht="21.75" customHeight="1" spans="1:17">
      <c r="A10" s="46">
        <v>7</v>
      </c>
      <c r="B10" s="49" t="s">
        <v>37</v>
      </c>
      <c r="C10" s="50" t="s">
        <v>38</v>
      </c>
      <c r="D10" s="63" t="s">
        <v>40</v>
      </c>
      <c r="E10" s="51"/>
      <c r="F10" s="51"/>
      <c r="G10" s="51"/>
      <c r="H10" s="51"/>
      <c r="I10" s="51"/>
      <c r="J10" s="51"/>
      <c r="K10" s="51"/>
      <c r="L10" s="51"/>
      <c r="M10" s="51">
        <v>45.85</v>
      </c>
      <c r="N10" s="51">
        <v>2751</v>
      </c>
      <c r="O10" s="51">
        <v>2751</v>
      </c>
      <c r="P10" s="51"/>
      <c r="Q10" s="51"/>
    </row>
    <row r="11" s="2" customFormat="1" ht="21.75" customHeight="1" spans="1:17">
      <c r="A11" s="46">
        <v>8</v>
      </c>
      <c r="B11" s="49" t="s">
        <v>41</v>
      </c>
      <c r="C11" s="52" t="s">
        <v>42</v>
      </c>
      <c r="D11" s="63" t="s">
        <v>43</v>
      </c>
      <c r="E11" s="51"/>
      <c r="F11" s="51"/>
      <c r="G11" s="51"/>
      <c r="H11" s="51"/>
      <c r="I11" s="51"/>
      <c r="J11" s="51"/>
      <c r="K11" s="51"/>
      <c r="L11" s="51"/>
      <c r="M11" s="51">
        <v>254.1</v>
      </c>
      <c r="N11" s="51">
        <v>15246</v>
      </c>
      <c r="O11" s="51">
        <v>15246</v>
      </c>
      <c r="P11" s="51"/>
      <c r="Q11" s="51"/>
    </row>
    <row r="12" s="2" customFormat="1" ht="21.75" customHeight="1" spans="1:17">
      <c r="A12" s="35">
        <v>9</v>
      </c>
      <c r="B12" s="53" t="s">
        <v>44</v>
      </c>
      <c r="C12" s="54" t="s">
        <v>45</v>
      </c>
      <c r="D12" s="64" t="s">
        <v>46</v>
      </c>
      <c r="E12" s="51"/>
      <c r="F12" s="51"/>
      <c r="G12" s="51"/>
      <c r="H12" s="51"/>
      <c r="I12" s="51"/>
      <c r="J12" s="51"/>
      <c r="K12" s="51"/>
      <c r="L12" s="51"/>
      <c r="M12" s="51">
        <v>55.57</v>
      </c>
      <c r="N12" s="51">
        <v>3334.2</v>
      </c>
      <c r="O12" s="51">
        <v>3334.2</v>
      </c>
      <c r="P12" s="51"/>
      <c r="Q12" s="51"/>
    </row>
    <row r="13" s="2" customFormat="1" ht="21.75" customHeight="1" spans="1:17">
      <c r="A13" s="46">
        <v>10</v>
      </c>
      <c r="B13" s="55" t="s">
        <v>47</v>
      </c>
      <c r="C13" s="54" t="s">
        <v>45</v>
      </c>
      <c r="D13" s="55" t="s">
        <v>48</v>
      </c>
      <c r="E13" s="51"/>
      <c r="F13" s="51"/>
      <c r="G13" s="51"/>
      <c r="H13" s="51"/>
      <c r="I13" s="51"/>
      <c r="J13" s="51"/>
      <c r="K13" s="51"/>
      <c r="L13" s="51"/>
      <c r="M13" s="51">
        <v>66.52</v>
      </c>
      <c r="N13" s="51">
        <v>3991.2</v>
      </c>
      <c r="O13" s="51">
        <v>3991.2</v>
      </c>
      <c r="P13" s="51"/>
      <c r="Q13" s="51"/>
    </row>
    <row r="14" s="2" customFormat="1" ht="21.75" customHeight="1" spans="1:17">
      <c r="A14" s="46">
        <v>11</v>
      </c>
      <c r="B14" s="56" t="s">
        <v>49</v>
      </c>
      <c r="C14" s="57" t="s">
        <v>50</v>
      </c>
      <c r="D14" s="56" t="s">
        <v>51</v>
      </c>
      <c r="E14" s="51"/>
      <c r="F14" s="51"/>
      <c r="G14" s="51"/>
      <c r="H14" s="51"/>
      <c r="I14" s="51"/>
      <c r="J14" s="51"/>
      <c r="K14" s="51"/>
      <c r="L14" s="51"/>
      <c r="M14" s="51">
        <v>56.53</v>
      </c>
      <c r="N14" s="51">
        <v>3391.8</v>
      </c>
      <c r="O14" s="51">
        <v>3391.8</v>
      </c>
      <c r="P14" s="51"/>
      <c r="Q14" s="51"/>
    </row>
    <row r="15" s="40" customFormat="1" ht="21" customHeight="1" spans="1:17">
      <c r="A15" s="13">
        <v>12</v>
      </c>
      <c r="B15" s="58" t="s">
        <v>52</v>
      </c>
      <c r="C15" s="58" t="s">
        <v>53</v>
      </c>
      <c r="D15" s="65" t="s">
        <v>54</v>
      </c>
      <c r="E15" s="59"/>
      <c r="F15" s="13">
        <v>130</v>
      </c>
      <c r="G15" s="60"/>
      <c r="H15" s="13">
        <v>130</v>
      </c>
      <c r="I15" s="13">
        <v>260</v>
      </c>
      <c r="J15" s="13"/>
      <c r="K15" s="13">
        <v>260</v>
      </c>
      <c r="L15" s="13">
        <v>13000</v>
      </c>
      <c r="M15" s="13">
        <v>130</v>
      </c>
      <c r="N15" s="13">
        <v>7800</v>
      </c>
      <c r="O15" s="13">
        <v>20800</v>
      </c>
      <c r="P15" s="13"/>
      <c r="Q15" s="13"/>
    </row>
    <row r="16" ht="21" customHeight="1" spans="1:17">
      <c r="A16" s="10" t="s">
        <v>55</v>
      </c>
      <c r="B16" s="10"/>
      <c r="C16" s="10"/>
      <c r="D16" s="10"/>
      <c r="E16" s="10"/>
      <c r="F16" s="10">
        <f>SUM(F4:F15)</f>
        <v>208.8</v>
      </c>
      <c r="G16" s="10">
        <f t="shared" ref="G16:O16" si="4">SUM(G4:G15)</f>
        <v>0</v>
      </c>
      <c r="H16" s="10">
        <f t="shared" si="4"/>
        <v>288</v>
      </c>
      <c r="I16" s="10">
        <f t="shared" si="4"/>
        <v>496.8</v>
      </c>
      <c r="J16" s="10">
        <f t="shared" si="4"/>
        <v>0</v>
      </c>
      <c r="K16" s="10">
        <f t="shared" si="4"/>
        <v>496.8</v>
      </c>
      <c r="L16" s="10">
        <f t="shared" si="4"/>
        <v>24840</v>
      </c>
      <c r="M16" s="10">
        <f t="shared" si="4"/>
        <v>1006.57</v>
      </c>
      <c r="N16" s="10">
        <f t="shared" si="4"/>
        <v>60394.2</v>
      </c>
      <c r="O16" s="10">
        <f t="shared" si="4"/>
        <v>85234.2</v>
      </c>
      <c r="P16" s="10"/>
      <c r="Q16" s="10"/>
    </row>
  </sheetData>
  <mergeCells count="4">
    <mergeCell ref="A1:Q1"/>
    <mergeCell ref="A2:C2"/>
    <mergeCell ref="F2:G2"/>
    <mergeCell ref="I2:Q2"/>
  </mergeCells>
  <pageMargins left="0.708661417322835" right="0.708661417322835" top="0.748031496062992" bottom="0.748031496062992" header="0.31496062992126" footer="0.3149606299212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9"/>
  <sheetViews>
    <sheetView topLeftCell="A4" workbookViewId="0">
      <selection activeCell="H33" sqref="H33"/>
    </sheetView>
  </sheetViews>
  <sheetFormatPr defaultColWidth="9" defaultRowHeight="13.5"/>
  <cols>
    <col min="1" max="1" width="5.25" customWidth="1"/>
    <col min="2" max="2" width="17.25" customWidth="1"/>
    <col min="3" max="5" width="10.125" customWidth="1"/>
    <col min="6" max="6" width="7.125" customWidth="1"/>
    <col min="7" max="8" width="10.25" customWidth="1"/>
    <col min="9" max="9" width="8.125" customWidth="1"/>
    <col min="10" max="10" width="13.875" customWidth="1"/>
    <col min="11" max="11" width="15" customWidth="1"/>
    <col min="12" max="12" width="8.125" customWidth="1"/>
    <col min="13" max="13" width="6.375" customWidth="1"/>
  </cols>
  <sheetData>
    <row r="1" s="24" customFormat="1" ht="54.75" customHeight="1" spans="1:13">
      <c r="A1" s="26" t="s">
        <v>56</v>
      </c>
      <c r="B1" s="27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</row>
    <row r="2" s="24" customFormat="1" ht="50.25" customHeight="1" spans="1:13">
      <c r="A2" s="28" t="s">
        <v>57</v>
      </c>
      <c r="B2" s="29"/>
      <c r="C2" s="30" t="s">
        <v>2</v>
      </c>
      <c r="D2" s="30"/>
      <c r="E2" s="30" t="s">
        <v>58</v>
      </c>
      <c r="F2" s="30"/>
      <c r="G2" s="19" t="s">
        <v>59</v>
      </c>
      <c r="H2" s="19"/>
      <c r="I2" s="19"/>
      <c r="J2" s="19"/>
      <c r="K2" s="19"/>
      <c r="L2" s="19"/>
      <c r="M2" s="19"/>
    </row>
    <row r="3" s="24" customFormat="1" ht="21.75" customHeight="1" spans="1:13">
      <c r="A3" s="6" t="s">
        <v>5</v>
      </c>
      <c r="B3" s="31" t="s">
        <v>60</v>
      </c>
      <c r="C3" s="6" t="s">
        <v>61</v>
      </c>
      <c r="D3" s="6"/>
      <c r="E3" s="6"/>
      <c r="F3" s="6"/>
      <c r="G3" s="6"/>
      <c r="H3" s="6"/>
      <c r="I3" s="6"/>
      <c r="J3" s="6"/>
      <c r="K3" s="6"/>
      <c r="L3" s="6"/>
      <c r="M3" s="6" t="s">
        <v>62</v>
      </c>
    </row>
    <row r="4" s="24" customFormat="1" ht="36.95" customHeight="1" spans="1:13">
      <c r="A4" s="6"/>
      <c r="B4" s="31"/>
      <c r="C4" s="6" t="s">
        <v>10</v>
      </c>
      <c r="D4" s="6" t="s">
        <v>11</v>
      </c>
      <c r="E4" s="6" t="s">
        <v>12</v>
      </c>
      <c r="F4" s="6" t="s">
        <v>63</v>
      </c>
      <c r="G4" s="6" t="s">
        <v>14</v>
      </c>
      <c r="H4" s="6" t="s">
        <v>15</v>
      </c>
      <c r="I4" s="6" t="s">
        <v>16</v>
      </c>
      <c r="J4" s="6" t="s">
        <v>17</v>
      </c>
      <c r="K4" s="6" t="s">
        <v>18</v>
      </c>
      <c r="L4" s="6" t="s">
        <v>19</v>
      </c>
      <c r="M4" s="6"/>
    </row>
    <row r="5" ht="18.75" customHeight="1" spans="1:13">
      <c r="A5" s="10">
        <v>1</v>
      </c>
      <c r="B5" s="32" t="s">
        <v>23</v>
      </c>
      <c r="C5" s="33">
        <v>19</v>
      </c>
      <c r="D5" s="34"/>
      <c r="E5" s="33">
        <v>0</v>
      </c>
      <c r="F5" s="34">
        <v>19</v>
      </c>
      <c r="G5" s="10"/>
      <c r="H5" s="34">
        <v>19</v>
      </c>
      <c r="I5" s="10">
        <f>H5*50</f>
        <v>950</v>
      </c>
      <c r="J5" s="37">
        <v>98</v>
      </c>
      <c r="K5" s="10">
        <f>J5*60</f>
        <v>5880</v>
      </c>
      <c r="L5" s="10">
        <f>I5+K5</f>
        <v>6830</v>
      </c>
      <c r="M5" s="10"/>
    </row>
    <row r="6" ht="18.75" customHeight="1" spans="1:13">
      <c r="A6" s="10">
        <v>2</v>
      </c>
      <c r="B6" s="32" t="s">
        <v>26</v>
      </c>
      <c r="C6" s="33">
        <v>27.5</v>
      </c>
      <c r="D6" s="34">
        <v>0</v>
      </c>
      <c r="E6" s="33"/>
      <c r="F6" s="34">
        <v>27.5</v>
      </c>
      <c r="G6" s="10"/>
      <c r="H6" s="34">
        <v>27.5</v>
      </c>
      <c r="I6" s="10">
        <f t="shared" ref="I6:I10" si="0">H6*50</f>
        <v>1375</v>
      </c>
      <c r="J6" s="37">
        <v>50</v>
      </c>
      <c r="K6" s="10">
        <f t="shared" ref="K6:K11" si="1">J6*60</f>
        <v>3000</v>
      </c>
      <c r="L6" s="10">
        <f t="shared" ref="L6:L11" si="2">I6+K6</f>
        <v>4375</v>
      </c>
      <c r="M6" s="10"/>
    </row>
    <row r="7" ht="18.75" customHeight="1" spans="1:13">
      <c r="A7" s="10">
        <v>3</v>
      </c>
      <c r="B7" s="32" t="s">
        <v>29</v>
      </c>
      <c r="C7" s="33">
        <v>10</v>
      </c>
      <c r="D7" s="34"/>
      <c r="E7" s="33">
        <v>30</v>
      </c>
      <c r="F7" s="34">
        <v>40</v>
      </c>
      <c r="G7" s="10"/>
      <c r="H7" s="34">
        <v>40</v>
      </c>
      <c r="I7" s="10">
        <f t="shared" si="0"/>
        <v>2000</v>
      </c>
      <c r="J7" s="33">
        <v>30</v>
      </c>
      <c r="K7" s="10">
        <f t="shared" si="1"/>
        <v>1800</v>
      </c>
      <c r="L7" s="10">
        <f t="shared" si="2"/>
        <v>3800</v>
      </c>
      <c r="M7" s="10"/>
    </row>
    <row r="8" ht="18.75" customHeight="1" spans="1:13">
      <c r="A8" s="10">
        <v>4</v>
      </c>
      <c r="B8" s="32" t="s">
        <v>32</v>
      </c>
      <c r="C8" s="33">
        <v>2.3</v>
      </c>
      <c r="D8" s="34">
        <v>0</v>
      </c>
      <c r="E8" s="33">
        <v>98</v>
      </c>
      <c r="F8" s="34">
        <f>SUM(C8:E8)</f>
        <v>100.3</v>
      </c>
      <c r="G8" s="10"/>
      <c r="H8" s="34">
        <v>100.3</v>
      </c>
      <c r="I8" s="10">
        <f t="shared" si="0"/>
        <v>5015</v>
      </c>
      <c r="J8" s="33">
        <v>98</v>
      </c>
      <c r="K8" s="10">
        <f t="shared" si="1"/>
        <v>5880</v>
      </c>
      <c r="L8" s="10">
        <f t="shared" si="2"/>
        <v>10895</v>
      </c>
      <c r="M8" s="10"/>
    </row>
    <row r="9" ht="18.75" customHeight="1" spans="1:13">
      <c r="A9" s="10">
        <v>5</v>
      </c>
      <c r="B9" s="35" t="s">
        <v>35</v>
      </c>
      <c r="C9" s="33">
        <v>10</v>
      </c>
      <c r="D9" s="34"/>
      <c r="E9" s="33"/>
      <c r="F9" s="34">
        <v>10</v>
      </c>
      <c r="G9" s="10"/>
      <c r="H9" s="34">
        <v>10</v>
      </c>
      <c r="I9" s="10">
        <f t="shared" si="0"/>
        <v>500</v>
      </c>
      <c r="J9" s="33">
        <v>92</v>
      </c>
      <c r="K9" s="10">
        <f t="shared" si="1"/>
        <v>5520</v>
      </c>
      <c r="L9" s="10">
        <f t="shared" si="2"/>
        <v>6020</v>
      </c>
      <c r="M9" s="10"/>
    </row>
    <row r="10" ht="18.75" customHeight="1" spans="1:13">
      <c r="A10" s="10">
        <v>6</v>
      </c>
      <c r="B10" s="32" t="s">
        <v>38</v>
      </c>
      <c r="C10" s="33">
        <v>10</v>
      </c>
      <c r="D10" s="34">
        <v>0</v>
      </c>
      <c r="E10" s="33">
        <v>30</v>
      </c>
      <c r="F10" s="34">
        <v>40</v>
      </c>
      <c r="G10" s="10"/>
      <c r="H10" s="34">
        <v>40</v>
      </c>
      <c r="I10" s="10">
        <f t="shared" si="0"/>
        <v>2000</v>
      </c>
      <c r="J10" s="33">
        <v>30</v>
      </c>
      <c r="K10" s="10">
        <f t="shared" si="1"/>
        <v>1800</v>
      </c>
      <c r="L10" s="10">
        <f t="shared" si="2"/>
        <v>3800</v>
      </c>
      <c r="M10" s="10"/>
    </row>
    <row r="11" customFormat="1" ht="18.75" customHeight="1" spans="1:13">
      <c r="A11" s="10">
        <v>7</v>
      </c>
      <c r="B11" s="36" t="s">
        <v>64</v>
      </c>
      <c r="C11" s="11"/>
      <c r="D11" s="11"/>
      <c r="E11" s="11"/>
      <c r="F11" s="11"/>
      <c r="G11" s="11"/>
      <c r="H11" s="11"/>
      <c r="I11" s="11"/>
      <c r="J11" s="38">
        <v>58.77</v>
      </c>
      <c r="K11" s="10">
        <f t="shared" si="1"/>
        <v>3526.2</v>
      </c>
      <c r="L11" s="10">
        <f t="shared" si="2"/>
        <v>3526.2</v>
      </c>
      <c r="M11" s="11"/>
    </row>
    <row r="12" customFormat="1" ht="18.75" customHeight="1" spans="1:13">
      <c r="A12" s="10">
        <v>8</v>
      </c>
      <c r="B12" s="36" t="s">
        <v>45</v>
      </c>
      <c r="C12" s="11"/>
      <c r="D12" s="11"/>
      <c r="E12" s="11"/>
      <c r="F12" s="11"/>
      <c r="G12" s="11"/>
      <c r="H12" s="11"/>
      <c r="I12" s="11"/>
      <c r="J12" s="38">
        <v>40.6</v>
      </c>
      <c r="K12" s="11">
        <v>2436</v>
      </c>
      <c r="L12" s="11">
        <v>2436</v>
      </c>
      <c r="M12" s="11"/>
    </row>
    <row r="13" customFormat="1" ht="18.75" customHeight="1" spans="1:13">
      <c r="A13" s="10">
        <v>9</v>
      </c>
      <c r="B13" s="36" t="s">
        <v>65</v>
      </c>
      <c r="C13" s="11"/>
      <c r="D13" s="11"/>
      <c r="E13" s="11"/>
      <c r="F13" s="11"/>
      <c r="G13" s="11"/>
      <c r="H13" s="11"/>
      <c r="I13" s="11"/>
      <c r="J13" s="38">
        <v>20.8</v>
      </c>
      <c r="K13" s="11">
        <v>1248</v>
      </c>
      <c r="L13" s="11">
        <v>1248</v>
      </c>
      <c r="M13" s="11"/>
    </row>
    <row r="14" customFormat="1" ht="18.75" customHeight="1" spans="1:13">
      <c r="A14" s="10">
        <v>10</v>
      </c>
      <c r="B14" s="36" t="s">
        <v>50</v>
      </c>
      <c r="C14" s="11"/>
      <c r="D14" s="11"/>
      <c r="E14" s="11"/>
      <c r="F14" s="11"/>
      <c r="G14" s="11"/>
      <c r="H14" s="11"/>
      <c r="I14" s="11"/>
      <c r="J14" s="38">
        <v>3.7</v>
      </c>
      <c r="K14" s="11">
        <v>222</v>
      </c>
      <c r="L14" s="11">
        <v>222</v>
      </c>
      <c r="M14" s="11"/>
    </row>
    <row r="15" customFormat="1" ht="18.75" customHeight="1" spans="1:13">
      <c r="A15" s="10">
        <v>11</v>
      </c>
      <c r="B15" s="36" t="s">
        <v>66</v>
      </c>
      <c r="C15" s="11"/>
      <c r="D15" s="11"/>
      <c r="E15" s="11"/>
      <c r="F15" s="11"/>
      <c r="G15" s="11"/>
      <c r="H15" s="11"/>
      <c r="I15" s="11"/>
      <c r="J15" s="38">
        <v>9.4</v>
      </c>
      <c r="K15" s="11">
        <v>564</v>
      </c>
      <c r="L15" s="11">
        <v>564</v>
      </c>
      <c r="M15" s="11"/>
    </row>
    <row r="16" customFormat="1" ht="18.75" customHeight="1" spans="1:13">
      <c r="A16" s="10">
        <v>12</v>
      </c>
      <c r="B16" s="36" t="s">
        <v>67</v>
      </c>
      <c r="C16" s="11"/>
      <c r="D16" s="11"/>
      <c r="E16" s="11"/>
      <c r="F16" s="11"/>
      <c r="G16" s="11"/>
      <c r="H16" s="11"/>
      <c r="I16" s="11"/>
      <c r="J16" s="39">
        <v>10.1</v>
      </c>
      <c r="K16" s="11">
        <v>606</v>
      </c>
      <c r="L16" s="11">
        <v>606</v>
      </c>
      <c r="M16" s="11"/>
    </row>
    <row r="17" customFormat="1" ht="18.75" customHeight="1" spans="1:13">
      <c r="A17" s="10">
        <v>13</v>
      </c>
      <c r="B17" s="36" t="s">
        <v>68</v>
      </c>
      <c r="C17" s="11"/>
      <c r="D17" s="11"/>
      <c r="E17" s="11"/>
      <c r="F17" s="11"/>
      <c r="G17" s="11"/>
      <c r="H17" s="11"/>
      <c r="I17" s="11"/>
      <c r="J17" s="39">
        <v>8.1</v>
      </c>
      <c r="K17" s="11">
        <v>486</v>
      </c>
      <c r="L17" s="11">
        <v>486</v>
      </c>
      <c r="M17" s="11"/>
    </row>
    <row r="18" customFormat="1" ht="18.75" customHeight="1" spans="1:13">
      <c r="A18" s="10">
        <v>14</v>
      </c>
      <c r="B18" s="36" t="s">
        <v>69</v>
      </c>
      <c r="C18" s="11"/>
      <c r="D18" s="11"/>
      <c r="E18" s="11"/>
      <c r="F18" s="11"/>
      <c r="G18" s="11"/>
      <c r="H18" s="11"/>
      <c r="I18" s="11"/>
      <c r="J18" s="39">
        <v>20.03</v>
      </c>
      <c r="K18" s="11">
        <v>1201.8</v>
      </c>
      <c r="L18" s="11">
        <v>1201.8</v>
      </c>
      <c r="M18" s="11"/>
    </row>
    <row r="19" ht="18.75" customHeight="1" spans="1:13">
      <c r="A19" s="10">
        <v>15</v>
      </c>
      <c r="B19" s="36" t="s">
        <v>70</v>
      </c>
      <c r="C19" s="11"/>
      <c r="D19" s="11"/>
      <c r="E19" s="11"/>
      <c r="F19" s="11"/>
      <c r="G19" s="11"/>
      <c r="H19" s="11"/>
      <c r="I19" s="11"/>
      <c r="J19" s="39">
        <v>5.2</v>
      </c>
      <c r="K19" s="11">
        <v>312</v>
      </c>
      <c r="L19" s="11">
        <v>312</v>
      </c>
      <c r="M19" s="11"/>
    </row>
    <row r="20" ht="18.75" customHeight="1" spans="1:13">
      <c r="A20" s="10">
        <v>16</v>
      </c>
      <c r="B20" s="36" t="s">
        <v>71</v>
      </c>
      <c r="C20" s="11"/>
      <c r="D20" s="11"/>
      <c r="E20" s="11"/>
      <c r="F20" s="11"/>
      <c r="G20" s="11"/>
      <c r="H20" s="11"/>
      <c r="I20" s="11"/>
      <c r="J20" s="39">
        <v>35.75</v>
      </c>
      <c r="K20" s="11">
        <v>2145</v>
      </c>
      <c r="L20" s="11">
        <v>2145</v>
      </c>
      <c r="M20" s="11"/>
    </row>
    <row r="21" ht="18.75" customHeight="1" spans="1:13">
      <c r="A21" s="10">
        <v>17</v>
      </c>
      <c r="B21" s="36" t="s">
        <v>72</v>
      </c>
      <c r="C21" s="11"/>
      <c r="D21" s="11"/>
      <c r="E21" s="11"/>
      <c r="F21" s="11"/>
      <c r="G21" s="11"/>
      <c r="H21" s="11"/>
      <c r="I21" s="11"/>
      <c r="J21" s="39">
        <v>47.7</v>
      </c>
      <c r="K21" s="11">
        <v>2862</v>
      </c>
      <c r="L21" s="11">
        <v>2862</v>
      </c>
      <c r="M21" s="11"/>
    </row>
    <row r="22" ht="18.75" customHeight="1" spans="1:13">
      <c r="A22" s="10">
        <v>18</v>
      </c>
      <c r="B22" s="36" t="s">
        <v>73</v>
      </c>
      <c r="C22" s="11"/>
      <c r="D22" s="11"/>
      <c r="E22" s="11"/>
      <c r="F22" s="11"/>
      <c r="G22" s="11"/>
      <c r="H22" s="11"/>
      <c r="I22" s="11"/>
      <c r="J22" s="39">
        <v>25.92</v>
      </c>
      <c r="K22" s="11">
        <v>1555.2</v>
      </c>
      <c r="L22" s="11">
        <v>1555.2</v>
      </c>
      <c r="M22" s="11"/>
    </row>
    <row r="23" ht="18.75" customHeight="1" spans="1:13">
      <c r="A23" s="10">
        <v>19</v>
      </c>
      <c r="B23" s="36" t="s">
        <v>74</v>
      </c>
      <c r="C23" s="11"/>
      <c r="D23" s="11"/>
      <c r="E23" s="11"/>
      <c r="F23" s="11"/>
      <c r="G23" s="11"/>
      <c r="H23" s="11"/>
      <c r="I23" s="11"/>
      <c r="J23" s="39">
        <v>35.4</v>
      </c>
      <c r="K23" s="11">
        <v>2124</v>
      </c>
      <c r="L23" s="11">
        <v>2124</v>
      </c>
      <c r="M23" s="11"/>
    </row>
    <row r="24" ht="18.75" customHeight="1" spans="1:13">
      <c r="A24" s="10">
        <v>20</v>
      </c>
      <c r="B24" s="36" t="s">
        <v>75</v>
      </c>
      <c r="C24" s="11"/>
      <c r="D24" s="11"/>
      <c r="E24" s="11"/>
      <c r="F24" s="11"/>
      <c r="G24" s="11"/>
      <c r="H24" s="11"/>
      <c r="I24" s="11"/>
      <c r="J24" s="39">
        <v>71.5</v>
      </c>
      <c r="K24" s="11">
        <v>4290</v>
      </c>
      <c r="L24" s="11">
        <v>4290</v>
      </c>
      <c r="M24" s="11"/>
    </row>
    <row r="25" ht="18.75" customHeight="1" spans="1:13">
      <c r="A25" s="10">
        <v>21</v>
      </c>
      <c r="B25" s="36" t="s">
        <v>76</v>
      </c>
      <c r="C25" s="11"/>
      <c r="D25" s="11"/>
      <c r="E25" s="11"/>
      <c r="F25" s="11"/>
      <c r="G25" s="11"/>
      <c r="H25" s="11"/>
      <c r="I25" s="11"/>
      <c r="J25" s="39">
        <v>33.5</v>
      </c>
      <c r="K25" s="11">
        <v>2010</v>
      </c>
      <c r="L25" s="11">
        <v>2010</v>
      </c>
      <c r="M25" s="11"/>
    </row>
    <row r="26" ht="18.75" customHeight="1" spans="1:13">
      <c r="A26" s="10">
        <v>22</v>
      </c>
      <c r="B26" s="36" t="s">
        <v>42</v>
      </c>
      <c r="C26" s="11"/>
      <c r="D26" s="11"/>
      <c r="E26" s="11"/>
      <c r="F26" s="11"/>
      <c r="G26" s="11"/>
      <c r="H26" s="11"/>
      <c r="I26" s="11"/>
      <c r="J26" s="39">
        <v>30.8</v>
      </c>
      <c r="K26" s="11">
        <v>1848</v>
      </c>
      <c r="L26" s="11">
        <v>1848</v>
      </c>
      <c r="M26" s="11"/>
    </row>
    <row r="27" ht="18.75" customHeight="1" spans="1:13">
      <c r="A27" s="10">
        <v>23</v>
      </c>
      <c r="B27" s="36" t="s">
        <v>77</v>
      </c>
      <c r="C27" s="11"/>
      <c r="D27" s="11"/>
      <c r="E27" s="11"/>
      <c r="F27" s="11"/>
      <c r="G27" s="11"/>
      <c r="H27" s="11"/>
      <c r="I27" s="11"/>
      <c r="J27" s="39">
        <v>21.3</v>
      </c>
      <c r="K27" s="11">
        <v>1278</v>
      </c>
      <c r="L27" s="11">
        <v>1278</v>
      </c>
      <c r="M27" s="11"/>
    </row>
    <row r="28" s="25" customFormat="1" spans="1:13">
      <c r="A28" s="13">
        <v>24</v>
      </c>
      <c r="B28" s="13" t="s">
        <v>78</v>
      </c>
      <c r="C28" s="13">
        <v>130</v>
      </c>
      <c r="D28" s="13"/>
      <c r="E28" s="13">
        <v>130</v>
      </c>
      <c r="F28" s="13">
        <v>260</v>
      </c>
      <c r="G28" s="13"/>
      <c r="H28" s="13">
        <v>260</v>
      </c>
      <c r="I28" s="13">
        <v>13000</v>
      </c>
      <c r="J28" s="13">
        <v>130</v>
      </c>
      <c r="K28" s="13">
        <v>7800</v>
      </c>
      <c r="L28" s="13">
        <v>20800</v>
      </c>
      <c r="M28" s="13"/>
    </row>
    <row r="29" s="2" customFormat="1" ht="19" customHeight="1" spans="1:13">
      <c r="A29" s="10" t="s">
        <v>55</v>
      </c>
      <c r="B29" s="10"/>
      <c r="C29" s="10">
        <f t="shared" ref="C29:L29" si="3">SUM(C5:C28)</f>
        <v>208.8</v>
      </c>
      <c r="D29" s="10">
        <v>0</v>
      </c>
      <c r="E29" s="10">
        <f t="shared" si="3"/>
        <v>288</v>
      </c>
      <c r="F29" s="10">
        <f t="shared" si="3"/>
        <v>496.8</v>
      </c>
      <c r="G29" s="10">
        <v>0</v>
      </c>
      <c r="H29" s="10">
        <f t="shared" si="3"/>
        <v>496.8</v>
      </c>
      <c r="I29" s="10">
        <f t="shared" si="3"/>
        <v>24840</v>
      </c>
      <c r="J29" s="10">
        <f t="shared" si="3"/>
        <v>1006.57</v>
      </c>
      <c r="K29" s="10">
        <f t="shared" si="3"/>
        <v>60394.2</v>
      </c>
      <c r="L29" s="10">
        <f t="shared" si="3"/>
        <v>85234.2</v>
      </c>
      <c r="M29" s="10"/>
    </row>
  </sheetData>
  <mergeCells count="9">
    <mergeCell ref="A1:M1"/>
    <mergeCell ref="A2:B2"/>
    <mergeCell ref="C2:D2"/>
    <mergeCell ref="E2:F2"/>
    <mergeCell ref="G2:M2"/>
    <mergeCell ref="C3:L3"/>
    <mergeCell ref="A3:A4"/>
    <mergeCell ref="B3:B4"/>
    <mergeCell ref="M3:M4"/>
  </mergeCells>
  <pageMargins left="0.708661417322835" right="0.708661417322835" top="0.748031496062992" bottom="0.748031496062992" header="0.31496062992126" footer="0.31496062992126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4"/>
  <sheetViews>
    <sheetView tabSelected="1" workbookViewId="0">
      <selection activeCell="I20" sqref="I20"/>
    </sheetView>
  </sheetViews>
  <sheetFormatPr defaultColWidth="9" defaultRowHeight="13.5"/>
  <cols>
    <col min="1" max="1" width="4.75" customWidth="1"/>
    <col min="2" max="2" width="13.625" customWidth="1"/>
    <col min="3" max="5" width="10.5" customWidth="1"/>
    <col min="6" max="6" width="6.5" customWidth="1"/>
    <col min="7" max="8" width="10.75" customWidth="1"/>
    <col min="9" max="9" width="8" customWidth="1"/>
    <col min="10" max="11" width="16.25" customWidth="1"/>
    <col min="12" max="12" width="10.375" customWidth="1"/>
    <col min="13" max="13" width="4.75" customWidth="1"/>
  </cols>
  <sheetData>
    <row r="1" ht="36.75" customHeight="1" spans="1:13">
      <c r="A1" s="3" t="s">
        <v>79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31.5" customHeight="1" spans="1:13">
      <c r="A2" s="4" t="s">
        <v>80</v>
      </c>
      <c r="B2" s="4"/>
      <c r="C2" s="4"/>
      <c r="D2" s="4"/>
      <c r="E2" s="5" t="s">
        <v>81</v>
      </c>
      <c r="F2" s="5"/>
      <c r="G2" s="5"/>
      <c r="H2" s="5"/>
      <c r="I2" s="19"/>
      <c r="J2" s="19"/>
      <c r="K2" s="19"/>
      <c r="L2" s="20" t="s">
        <v>82</v>
      </c>
      <c r="M2" s="20"/>
    </row>
    <row r="3" s="1" customFormat="1" ht="31.5" customHeight="1" spans="1:13">
      <c r="A3" s="6" t="s">
        <v>5</v>
      </c>
      <c r="B3" s="6" t="s">
        <v>83</v>
      </c>
      <c r="C3" s="7" t="s">
        <v>84</v>
      </c>
      <c r="D3" s="8"/>
      <c r="E3" s="8"/>
      <c r="F3" s="8"/>
      <c r="G3" s="8"/>
      <c r="H3" s="8"/>
      <c r="I3" s="8"/>
      <c r="J3" s="8"/>
      <c r="K3" s="8"/>
      <c r="L3" s="21"/>
      <c r="M3" s="22" t="s">
        <v>21</v>
      </c>
    </row>
    <row r="4" s="1" customFormat="1" ht="44.25" customHeight="1" spans="1:13">
      <c r="A4" s="6"/>
      <c r="B4" s="6"/>
      <c r="C4" s="6" t="s">
        <v>10</v>
      </c>
      <c r="D4" s="6" t="s">
        <v>11</v>
      </c>
      <c r="E4" s="6" t="s">
        <v>12</v>
      </c>
      <c r="F4" s="6" t="s">
        <v>63</v>
      </c>
      <c r="G4" s="6" t="s">
        <v>14</v>
      </c>
      <c r="H4" s="6" t="s">
        <v>15</v>
      </c>
      <c r="I4" s="6" t="s">
        <v>16</v>
      </c>
      <c r="J4" s="6" t="s">
        <v>17</v>
      </c>
      <c r="K4" s="6" t="s">
        <v>18</v>
      </c>
      <c r="L4" s="6" t="s">
        <v>19</v>
      </c>
      <c r="M4" s="23"/>
    </row>
    <row r="5" s="2" customFormat="1" ht="28.5" customHeight="1" spans="1:13">
      <c r="A5" s="9">
        <v>1</v>
      </c>
      <c r="B5" s="9" t="s">
        <v>85</v>
      </c>
      <c r="C5" s="10">
        <v>78.8</v>
      </c>
      <c r="D5" s="10">
        <v>0</v>
      </c>
      <c r="E5" s="10">
        <v>158</v>
      </c>
      <c r="F5" s="10">
        <f>SUM(C5:E5)</f>
        <v>236.8</v>
      </c>
      <c r="G5" s="10"/>
      <c r="H5" s="10">
        <v>236.8</v>
      </c>
      <c r="I5" s="10">
        <f>H5*50</f>
        <v>11840</v>
      </c>
      <c r="J5" s="10">
        <v>398</v>
      </c>
      <c r="K5" s="10">
        <f>J5*60</f>
        <v>23880</v>
      </c>
      <c r="L5" s="10">
        <f>I5+K5</f>
        <v>35720</v>
      </c>
      <c r="M5" s="10"/>
    </row>
    <row r="6" s="2" customFormat="1" ht="28.5" customHeight="1" spans="1:13">
      <c r="A6" s="11">
        <v>2</v>
      </c>
      <c r="B6" s="12" t="s">
        <v>86</v>
      </c>
      <c r="C6" s="11"/>
      <c r="D6" s="11"/>
      <c r="E6" s="11"/>
      <c r="F6" s="11"/>
      <c r="G6" s="11"/>
      <c r="H6" s="11"/>
      <c r="I6" s="11"/>
      <c r="J6" s="11">
        <v>478.57</v>
      </c>
      <c r="K6" s="10">
        <f>J6*60</f>
        <v>28714.2</v>
      </c>
      <c r="L6" s="10">
        <f>I6+K6</f>
        <v>28714.2</v>
      </c>
      <c r="M6" s="11"/>
    </row>
    <row r="7" s="2" customFormat="1" ht="28.5" customHeight="1" spans="1:13">
      <c r="A7" s="13">
        <v>3</v>
      </c>
      <c r="B7" s="13" t="s">
        <v>78</v>
      </c>
      <c r="C7" s="13">
        <v>130</v>
      </c>
      <c r="D7" s="13"/>
      <c r="E7" s="13">
        <v>130</v>
      </c>
      <c r="F7" s="13">
        <v>260</v>
      </c>
      <c r="G7" s="13"/>
      <c r="H7" s="13">
        <v>260</v>
      </c>
      <c r="I7" s="13">
        <v>13000</v>
      </c>
      <c r="J7" s="13">
        <v>130</v>
      </c>
      <c r="K7" s="10">
        <f>J7*60</f>
        <v>7800</v>
      </c>
      <c r="L7" s="10">
        <f>I7+K7</f>
        <v>20800</v>
      </c>
      <c r="M7" s="13"/>
    </row>
    <row r="8" s="2" customFormat="1" ht="28.5" customHeight="1" spans="1:13">
      <c r="A8" s="9"/>
      <c r="B8" s="9" t="s">
        <v>55</v>
      </c>
      <c r="C8" s="10">
        <f>SUM(C5:C7)</f>
        <v>208.8</v>
      </c>
      <c r="D8" s="10">
        <f t="shared" ref="D8:L8" si="0">SUM(D5:D7)</f>
        <v>0</v>
      </c>
      <c r="E8" s="10">
        <f t="shared" si="0"/>
        <v>288</v>
      </c>
      <c r="F8" s="10">
        <f t="shared" si="0"/>
        <v>496.8</v>
      </c>
      <c r="G8" s="10"/>
      <c r="H8" s="10">
        <f t="shared" si="0"/>
        <v>496.8</v>
      </c>
      <c r="I8" s="10">
        <f t="shared" si="0"/>
        <v>24840</v>
      </c>
      <c r="J8" s="10">
        <f t="shared" si="0"/>
        <v>1006.57</v>
      </c>
      <c r="K8" s="10">
        <f t="shared" si="0"/>
        <v>60394.2</v>
      </c>
      <c r="L8" s="10">
        <f t="shared" si="0"/>
        <v>85234.2</v>
      </c>
      <c r="M8" s="10"/>
    </row>
    <row r="9" ht="39" customHeight="1" spans="1:13">
      <c r="A9" s="4" t="s">
        <v>87</v>
      </c>
      <c r="B9" s="4"/>
      <c r="C9" s="14"/>
      <c r="D9" s="15" t="s">
        <v>88</v>
      </c>
      <c r="E9" s="15"/>
      <c r="F9" s="16"/>
      <c r="G9" s="16"/>
      <c r="H9" s="15" t="s">
        <v>89</v>
      </c>
      <c r="I9" s="15"/>
      <c r="J9" s="4"/>
      <c r="K9" s="4" t="s">
        <v>90</v>
      </c>
      <c r="L9" s="4"/>
      <c r="M9" s="14"/>
    </row>
    <row r="10" ht="30" customHeight="1" spans="1:13">
      <c r="A10" s="17" t="s">
        <v>91</v>
      </c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</row>
    <row r="11" ht="14.25" spans="1:13">
      <c r="A11" s="18"/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6"/>
    </row>
    <row r="12" ht="14.25" spans="1:13">
      <c r="A12" s="18"/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6"/>
    </row>
    <row r="13" spans="1:13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</row>
    <row r="14" spans="1:13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</row>
  </sheetData>
  <mergeCells count="13">
    <mergeCell ref="A1:M1"/>
    <mergeCell ref="A2:D2"/>
    <mergeCell ref="E2:H2"/>
    <mergeCell ref="L2:M2"/>
    <mergeCell ref="C3:L3"/>
    <mergeCell ref="A9:B9"/>
    <mergeCell ref="D9:E9"/>
    <mergeCell ref="H9:I9"/>
    <mergeCell ref="K9:L9"/>
    <mergeCell ref="A10:M10"/>
    <mergeCell ref="A3:A4"/>
    <mergeCell ref="B3:B4"/>
    <mergeCell ref="M3:M4"/>
  </mergeCells>
  <pageMargins left="0.708661417322835" right="0.708661417322835" top="0.748031496062992" bottom="0.748031496062992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油圳、关王、松西子补录申报表</vt:lpstr>
      <vt:lpstr>油圳、关王、松西子补录村汇总表</vt:lpstr>
      <vt:lpstr>油圳、关王、松西子补录镇汇总表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Find</cp:lastModifiedBy>
  <dcterms:created xsi:type="dcterms:W3CDTF">2006-09-13T11:21:00Z</dcterms:created>
  <cp:lastPrinted>2024-12-12T07:56:00Z</cp:lastPrinted>
  <dcterms:modified xsi:type="dcterms:W3CDTF">2025-02-18T06:33:07Z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6C525079660B431B902C6C05D264C732_13</vt:lpwstr>
  </property>
</Properties>
</file>