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表" sheetId="23" r:id="rId23"/>
    <sheet name="22部门整体支出绩效目标表" sheetId="25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'3支出总表'!$A$1:$K$18</definedName>
    <definedName name="_xlnm.Print_Area" localSheetId="5">'4支出分类(政府预算)'!$A$1:$T$18</definedName>
    <definedName name="_xlnm.Print_Area" localSheetId="6">'5支出分类（部门预算）'!$A$1:$U$18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'7一般公共预算支出表'!$A$1:$K$19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'20专项清单'!$A$1:$N$12</definedName>
    <definedName name="_xlnm.Print_Area" localSheetId="19">'18国有资本经营预算'!$A$1:$H$12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<sst xmlns="http://schemas.openxmlformats.org/spreadsheetml/2006/main" count="1117" uniqueCount="428">
  <si>
    <t>2023年部门预算公开表</t>
  </si>
  <si>
    <t>单位编码：</t>
  </si>
  <si>
    <t>006001</t>
  </si>
  <si>
    <t>单位名称：</t>
  </si>
  <si>
    <t>炎陵县审计局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</si>
  <si>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</si>
  <si>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</si>
  <si>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</si>
  <si>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</si>
  <si>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</si>
  <si>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</si>
  <si>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</si>
  <si>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</si>
  <si>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</si>
  <si>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</si>
  <si>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</si>
  <si>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</si>
  <si>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</si>
  <si>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</si>
  <si>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</si>
  <si>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</si>
  <si>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</si>
  <si>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</si>
  <si>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</si>
  <si>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</si>
  <si>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</si>
  <si>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</si>
  <si>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</si>
  <si>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</si>
  <si>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</si>
  <si>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单位：炎陵县审计局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</si>
  <si>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</si>
  <si>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</si>
  <si>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</si>
  <si>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</si>
  <si>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</si>
  <si>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</si>
  <si>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</si>
  <si>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</si>
  <si>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</si>
  <si>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</si>
  <si>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</si>
  <si>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</si>
  <si>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</si>
  <si>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</si>
  <si>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</si>
  <si>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</si>
  <si>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</si>
  <si>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</si>
  <si>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</si>
  <si>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</si>
  <si>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</si>
  <si>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</si>
  <si>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</si>
  <si>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</si>
  <si>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</si>
  <si>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</si>
  <si>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</si>
  <si>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</si>
  <si>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</si>
  <si>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</si>
  <si>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</si>
  <si>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</si>
  <si>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</si>
  <si>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</si>
  <si>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</si>
  <si>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</si>
  <si>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</si>
  <si>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</si>
  <si>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</si>
  <si>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</si>
  <si>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</si>
  <si>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</si>
  <si>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</si>
  <si>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</si>
  <si>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</si>
  <si>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</si>
  <si>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</si>
  <si>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</si>
  <si>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</si>
  <si>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</si>
  <si>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</si>
  <si>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</si>
  <si>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</si>
  <si>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</si>
  <si>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</si>
  <si>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</si>
  <si>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</si>
  <si>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</si>
  <si>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</si>
  <si>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</si>
  <si>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</si>
  <si>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</si>
  <si>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</si>
  <si>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</si>
  <si>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</si>
  <si>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</si>
  <si>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</si>
  <si>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</si>
  <si>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</si>
  <si>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</si>
  <si>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</si>
  <si>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</si>
  <si>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</si>
  <si>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</si>
  <si>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</si>
  <si>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</si>
  <si>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</si>
  <si>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</si>
  <si>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</si>
  <si>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</si>
  <si>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</si>
  <si>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</si>
  <si>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</si>
  <si>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</si>
  <si>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</si>
  <si>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</si>
  <si>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</si>
  <si>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</si>
  <si>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</si>
  <si>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</si>
  <si>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</si>
  <si>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</si>
  <si>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</si>
  <si>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</si>
  <si>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</si>
  <si>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</si>
  <si>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</si>
  <si>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</si>
  <si>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</si>
  <si>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</si>
  <si>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</si>
  <si>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</si>
  <si>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</si>
  <si>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</si>
  <si>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</si>
  <si>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</si>
  <si>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</si>
  <si>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</si>
  <si>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</si>
  <si>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</si>
  <si>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</si>
  <si>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</si>
  <si>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</si>
  <si>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</si>
  <si>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</si>
  <si>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</si>
  <si>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</si>
  <si>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</si>
  <si>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</si>
  <si>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</si>
  <si>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</si>
  <si>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</si>
  <si>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006</t>
  </si>
  <si>
    <t xml:space="preserve">  006001</t>
  </si>
  <si>
    <t xml:space="preserve">  炎陵县审计局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</si>
  <si>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</si>
  <si>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</si>
  <si>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</si>
  <si>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</si>
  <si>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</si>
  <si>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</si>
  <si>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</si>
  <si>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</si>
  <si>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</si>
  <si>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</si>
  <si>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</si>
  <si>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</si>
  <si>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</si>
  <si>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08</t>
  </si>
  <si>
    <t>01</t>
  </si>
  <si>
    <t xml:space="preserve">    2010801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</si>
  <si>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</si>
  <si>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</si>
  <si>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</si>
  <si>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</si>
  <si>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</si>
  <si>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</si>
  <si>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</si>
  <si>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</si>
  <si>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</si>
  <si>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</si>
  <si>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</si>
  <si>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</si>
  <si>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</si>
  <si>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</si>
  <si>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</si>
  <si>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</si>
  <si>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</si>
  <si>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11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</si>
  <si>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</si>
  <si>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</si>
  <si>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</si>
  <si>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</si>
  <si>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</si>
  <si>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</si>
  <si>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</si>
  <si>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</si>
  <si>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</si>
  <si>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</si>
  <si>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</si>
  <si>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</si>
  <si>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</si>
  <si>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</si>
  <si>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</si>
  <si>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</si>
  <si>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</si>
  <si>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</si>
  <si>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</si>
  <si>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</si>
  <si>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</si>
  <si>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</si>
  <si>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</si>
  <si>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</si>
  <si>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</si>
  <si>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</si>
  <si>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</si>
  <si>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</si>
  <si>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006001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</si>
  <si>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</si>
  <si>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</si>
  <si>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</si>
  <si>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</si>
  <si>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</si>
  <si>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</si>
  <si>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</si>
  <si>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</si>
  <si>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</si>
  <si>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</si>
  <si>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</si>
  <si>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</si>
  <si>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</si>
  <si>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</si>
  <si>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</si>
  <si>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</si>
  <si>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</si>
  <si>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</si>
  <si>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</si>
  <si>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</si>
  <si>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</si>
  <si>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</si>
  <si>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</si>
  <si>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</si>
  <si>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</si>
  <si>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2010801</t>
  </si>
  <si>
    <t xml:space="preserve">     2080501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</si>
  <si>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</si>
  <si>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</si>
  <si>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</si>
  <si>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</si>
  <si>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</si>
  <si>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</si>
  <si>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</si>
  <si>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</si>
  <si>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</si>
  <si>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</si>
  <si>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</si>
  <si>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</si>
  <si>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</si>
  <si>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</si>
  <si>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</si>
  <si>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</si>
  <si>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</si>
  <si>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</si>
  <si>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</si>
  <si>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</si>
  <si>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</si>
  <si>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</si>
  <si>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</si>
  <si>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</si>
  <si>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</si>
  <si>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</si>
  <si>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</si>
  <si>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</si>
  <si>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</si>
  <si>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</si>
  <si>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</si>
  <si>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</si>
  <si>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</si>
  <si>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</si>
  <si>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</si>
  <si>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</si>
  <si>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</si>
  <si>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</si>
  <si>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</si>
  <si>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</si>
  <si>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</si>
  <si>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</si>
  <si>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</si>
  <si>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</si>
  <si>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</si>
  <si>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</si>
  <si>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</si>
  <si>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</si>
  <si>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</si>
  <si>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</si>
  <si>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</si>
  <si>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</si>
  <si>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</si>
  <si>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</si>
  <si>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</si>
  <si>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</si>
  <si>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</si>
  <si>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</si>
  <si>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</si>
  <si>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</si>
  <si>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</si>
  <si>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</si>
  <si>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</si>
  <si>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</si>
  <si>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</si>
  <si>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</si>
  <si>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</si>
  <si>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</si>
  <si>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</si>
  <si>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</si>
  <si>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</si>
  <si>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</si>
  <si>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</si>
  <si>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</si>
  <si>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</si>
  <si>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</si>
  <si>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</si>
  <si>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</si>
  <si>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</si>
  <si>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</si>
  <si>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</si>
  <si>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</si>
  <si>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</si>
  <si>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</si>
  <si>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</si>
  <si>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</si>
  <si>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</si>
  <si>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</si>
  <si>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</si>
  <si>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</si>
  <si>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备注：本单位无政府性基金预算支出。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</si>
  <si>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</si>
  <si>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</si>
  <si>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</si>
  <si>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</si>
  <si>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</si>
  <si>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备注：本单位无国有资金经营预算支出。</t>
  </si>
  <si>
    <t>部门公开表19</t>
  </si>
  <si>
    <t>本年财政专户管理资金预算支出</t>
  </si>
  <si>
    <t>备注：本单位无财政专户管理预算支出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</si>
  <si>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</si>
  <si>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</si>
  <si>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</si>
  <si>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</si>
  <si>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</si>
  <si>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</si>
  <si>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</si>
  <si>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</si>
  <si>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</si>
  <si>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</si>
  <si>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</si>
  <si>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</si>
  <si>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</si>
  <si>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</si>
  <si>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审计局工作经费</t>
  </si>
  <si>
    <t>部门公开表21</t>
  </si>
  <si>
    <t>项目支出绩效目标表</t>
  </si>
  <si>
    <t>部门：炎陵县审计局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</si>
  <si>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</si>
  <si>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</si>
  <si>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</si>
  <si>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</si>
  <si>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</si>
  <si>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</si>
  <si>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</si>
  <si>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</si>
  <si>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</si>
  <si>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</si>
  <si>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</si>
  <si>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</si>
  <si>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</si>
  <si>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备注：本单位无项目支出资金</t>
  </si>
  <si>
    <t>部门公开表22</t>
  </si>
  <si>
    <t xml:space="preserve">整体支出绩效目标表                                                          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</si>
  <si>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</si>
  <si>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</si>
  <si>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</si>
  <si>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</si>
  <si>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</si>
  <si>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</si>
  <si>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</si>
  <si>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</si>
  <si>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</si>
  <si>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</si>
  <si>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坚持“依法审计、服务大局、围绕中心、突出重点、求真务实”审计工作方针，聚焦打好“三大攻坚战” “产业项目建设年”活动以及“温暖企业”行动，依法全面履行审计监督职责，促进经济高质量发展，促进全面深化改革，促进权力规范运行，促进反腐倡廉，为我县决战决胜全面建成小康社会、建设美丽幸福新炎陵作出新的更大贡献。</t>
  </si>
  <si>
    <t>产出指标</t>
  </si>
  <si>
    <t xml:space="preserve"> 数量指标</t>
  </si>
  <si>
    <t xml:space="preserve">审计局公用经费保障人数	</t>
  </si>
  <si>
    <t>定性</t>
  </si>
  <si>
    <t>21人</t>
  </si>
  <si>
    <t>万元</t>
  </si>
  <si>
    <t>以财政局标准为准</t>
  </si>
  <si>
    <t>按正常值计量</t>
  </si>
  <si>
    <t xml:space="preserve">审计范围	</t>
  </si>
  <si>
    <t>全履盖</t>
  </si>
  <si>
    <t>保障审计部门临聘人员、借调人员工资及社保缴费的人数</t>
  </si>
  <si>
    <t>4</t>
  </si>
  <si>
    <t xml:space="preserve"> 质量指标</t>
  </si>
  <si>
    <t xml:space="preserve">保障审计工作的顺利开展，完成全年审计工作任务	</t>
  </si>
  <si>
    <t>100%</t>
  </si>
  <si>
    <t xml:space="preserve"> 时效指标</t>
  </si>
  <si>
    <t xml:space="preserve">经费拨付及时率	</t>
  </si>
  <si>
    <t>成本指标</t>
  </si>
  <si>
    <t xml:space="preserve">政府投资项目决算第三方审计服务	</t>
  </si>
  <si>
    <t>100</t>
  </si>
  <si>
    <t>审计工作经费</t>
  </si>
  <si>
    <t>21</t>
  </si>
  <si>
    <t xml:space="preserve">效益指标 </t>
  </si>
  <si>
    <t>经济效益指标</t>
  </si>
  <si>
    <t xml:space="preserve">为全县经济建设服务	</t>
  </si>
  <si>
    <t>0</t>
  </si>
  <si>
    <t>社会效益指标</t>
  </si>
  <si>
    <t xml:space="preserve">促进经济高质量发展，促进全面深化改革，促进权力规范运行，促进反腐倡廉。	</t>
  </si>
  <si>
    <t>是</t>
  </si>
  <si>
    <t>生态效益指标</t>
  </si>
  <si>
    <t xml:space="preserve">0	</t>
  </si>
  <si>
    <t xml:space="preserve"> 可持续影响指标</t>
  </si>
  <si>
    <t xml:space="preserve">切实发挥审计工作在推进法治、维护民生、惩治腐败、防范风险、推动改革、促进发展等方面的重要作用。	</t>
  </si>
  <si>
    <t>满意度指标</t>
  </si>
  <si>
    <t>服务对象满意度指标</t>
  </si>
  <si>
    <t xml:space="preserve">满意度	</t>
  </si>
  <si>
    <t>≧98%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</si>
</sst>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4"/>
      <name val="黑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8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2" fillId="0" borderId="0">
      <alignment vertical="center"/>
    </xf>
  </cellStyleXfs>
  <cellXfs count="96">
    <xf numFmtId="0" fontId="0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/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0" fontId="0" fillId="0" borderId="2" xfId="0" applyFont="1" applyBorder="1">
      <alignment vertical="center"/>
    </xf>
    <xf numFmtId="4" fontId="12" fillId="0" borderId="2" xfId="0" applyNumberFormat="1" applyFont="1" applyBorder="1" applyAlignment="1">
      <alignment vertical="center" wrapText="1"/>
    </xf>
    <xf numFmtId="0" fontId="13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5" fillId="0" borderId="0" xfId="0" applyFont="1">
      <alignment vertical="center"/>
    </xf>
    <xf numFmtId="4" fontId="8" fillId="0" borderId="2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" fontId="8" fillId="2" borderId="6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4" fillId="2" borderId="6" xfId="0" applyNumberFormat="1" applyFont="1" applyFill="1" applyBorder="1" applyAlignment="1">
      <alignment vertical="center" wrapText="1"/>
    </xf>
    <xf numFmtId="0" fontId="16" fillId="0" borderId="2" xfId="0" applyFont="1" applyBorder="1">
      <alignment vertical="center"/>
    </xf>
    <xf numFmtId="0" fontId="6" fillId="2" borderId="1" xfId="0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19" fillId="0" borderId="0" xfId="0" applyFont="1" applyBorder="1" applyAlignment="1" quotePrefix="1">
      <alignment horizontal="left" vertical="center" wrapText="1"/>
    </xf>
    <xf numFmtId="0" fontId="11" fillId="0" borderId="1" xfId="0" applyFont="1" applyBorder="1" applyAlignment="1" quotePrefix="1">
      <alignment horizontal="left" vertical="center" wrapText="1"/>
    </xf>
    <xf numFmtId="0" fontId="12" fillId="2" borderId="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$A1:$XFD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21"/>
    </row>
    <row r="2" ht="123" customHeight="1" spans="1:9">
      <c r="A2" s="92" t="s">
        <v>0</v>
      </c>
      <c r="B2" s="92"/>
      <c r="C2" s="92"/>
      <c r="D2" s="92"/>
      <c r="E2" s="92"/>
      <c r="F2" s="92"/>
      <c r="G2" s="92"/>
      <c r="H2" s="92"/>
      <c r="I2" s="92"/>
    </row>
    <row r="3" ht="23.25" customHeight="1" spans="1:9">
      <c r="A3" s="93"/>
      <c r="B3" s="93"/>
      <c r="C3" s="93"/>
      <c r="D3" s="93"/>
      <c r="E3" s="93"/>
      <c r="F3" s="93"/>
      <c r="G3" s="93"/>
      <c r="H3" s="93"/>
      <c r="I3" s="93"/>
    </row>
    <row r="4" ht="21.55" customHeight="1" spans="1:9">
      <c r="A4" s="93"/>
      <c r="B4" s="93"/>
      <c r="C4" s="93"/>
      <c r="D4" s="93"/>
      <c r="E4" s="93"/>
      <c r="F4" s="93"/>
      <c r="G4" s="93"/>
      <c r="H4" s="93"/>
      <c r="I4" s="93"/>
    </row>
    <row r="5" ht="66" customHeight="1" spans="1:9">
      <c r="A5" s="93"/>
      <c r="B5" s="94"/>
      <c r="C5" s="95"/>
      <c r="D5" s="93" t="s">
        <v>1</v>
      </c>
      <c r="E5" s="96" t="s">
        <v>2</v>
      </c>
      <c r="F5" s="94"/>
      <c r="G5" s="94"/>
      <c r="H5" s="94"/>
      <c r="I5" s="95"/>
    </row>
    <row r="6" ht="66" customHeight="1" spans="1:9">
      <c r="A6" s="93"/>
      <c r="B6" s="94"/>
      <c r="C6" s="95"/>
      <c r="D6" s="93" t="s">
        <v>3</v>
      </c>
      <c r="E6" s="94" t="s">
        <v>4</v>
      </c>
      <c r="F6" s="94"/>
      <c r="G6" s="94"/>
      <c r="H6" s="94"/>
      <c r="I6" s="95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" sqref="M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3">
      <c r="A1" s="21"/>
      <c r="M1" s="38" t="s">
        <v>254</v>
      </c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4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31</v>
      </c>
      <c r="N3" s="11"/>
    </row>
    <row r="4" ht="42.25" customHeight="1" spans="1:14">
      <c r="A4" s="14" t="s">
        <v>157</v>
      </c>
      <c r="B4" s="14"/>
      <c r="C4" s="14"/>
      <c r="D4" s="14" t="s">
        <v>201</v>
      </c>
      <c r="E4" s="14" t="s">
        <v>202</v>
      </c>
      <c r="F4" s="14" t="s">
        <v>220</v>
      </c>
      <c r="G4" s="14" t="s">
        <v>204</v>
      </c>
      <c r="H4" s="14"/>
      <c r="I4" s="14"/>
      <c r="J4" s="14"/>
      <c r="K4" s="14"/>
      <c r="L4" s="14" t="s">
        <v>208</v>
      </c>
      <c r="M4" s="14"/>
      <c r="N4" s="14"/>
    </row>
    <row r="5" ht="39.65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255</v>
      </c>
      <c r="I5" s="14" t="s">
        <v>256</v>
      </c>
      <c r="J5" s="14" t="s">
        <v>257</v>
      </c>
      <c r="K5" s="14" t="s">
        <v>258</v>
      </c>
      <c r="L5" s="14" t="s">
        <v>135</v>
      </c>
      <c r="M5" s="14" t="s">
        <v>221</v>
      </c>
      <c r="N5" s="14" t="s">
        <v>259</v>
      </c>
    </row>
    <row r="6" ht="22.8" customHeight="1" spans="1:14">
      <c r="A6" s="17"/>
      <c r="B6" s="17"/>
      <c r="C6" s="17"/>
      <c r="D6" s="17"/>
      <c r="E6" s="17" t="s">
        <v>135</v>
      </c>
      <c r="F6" s="49">
        <f>G6+L6</f>
        <v>2721923</v>
      </c>
      <c r="G6" s="49">
        <f>G8</f>
        <v>2721923</v>
      </c>
      <c r="H6" s="49">
        <f>H8</f>
        <v>2022389</v>
      </c>
      <c r="I6" s="49">
        <f>I8</f>
        <v>462921</v>
      </c>
      <c r="J6" s="49">
        <f>J8</f>
        <v>236613</v>
      </c>
      <c r="K6" s="49"/>
      <c r="L6" s="49"/>
      <c r="M6" s="49"/>
      <c r="N6" s="49"/>
    </row>
    <row r="7" ht="22.8" customHeight="1" spans="1:14">
      <c r="A7" s="17"/>
      <c r="B7" s="17"/>
      <c r="C7" s="17"/>
      <c r="D7" s="15" t="s">
        <v>153</v>
      </c>
      <c r="E7" s="15" t="s">
        <v>4</v>
      </c>
      <c r="F7" s="49">
        <f>G7+L7</f>
        <v>2721923</v>
      </c>
      <c r="G7" s="49">
        <f>G8</f>
        <v>2721923</v>
      </c>
      <c r="H7" s="49">
        <f>H8</f>
        <v>2022389</v>
      </c>
      <c r="I7" s="49">
        <f>I8</f>
        <v>462921</v>
      </c>
      <c r="J7" s="49">
        <f>J8</f>
        <v>236613</v>
      </c>
      <c r="K7" s="49"/>
      <c r="L7" s="49"/>
      <c r="M7" s="49"/>
      <c r="N7" s="49"/>
    </row>
    <row r="8" ht="22.8" customHeight="1" spans="1:14">
      <c r="A8" s="17"/>
      <c r="B8" s="17"/>
      <c r="C8" s="17"/>
      <c r="D8" s="41" t="s">
        <v>154</v>
      </c>
      <c r="E8" s="41" t="s">
        <v>155</v>
      </c>
      <c r="F8" s="49">
        <f>G8+L8</f>
        <v>2721923</v>
      </c>
      <c r="G8" s="49">
        <f>SUM(G9:G16)</f>
        <v>2721923</v>
      </c>
      <c r="H8" s="49">
        <f>SUM(H9:H16)</f>
        <v>2022389</v>
      </c>
      <c r="I8" s="49">
        <f>SUM(I9:I16)</f>
        <v>462921</v>
      </c>
      <c r="J8" s="49">
        <f>SUM(J9:J16)</f>
        <v>236613</v>
      </c>
      <c r="K8" s="49"/>
      <c r="L8" s="49"/>
      <c r="M8" s="49"/>
      <c r="N8" s="49"/>
    </row>
    <row r="9" ht="22.8" customHeight="1" spans="1:14">
      <c r="A9" s="46" t="s">
        <v>168</v>
      </c>
      <c r="B9" s="46" t="s">
        <v>169</v>
      </c>
      <c r="C9" s="46" t="s">
        <v>170</v>
      </c>
      <c r="D9" s="42" t="s">
        <v>218</v>
      </c>
      <c r="E9" s="18" t="s">
        <v>172</v>
      </c>
      <c r="F9" s="19">
        <f t="shared" ref="F9:F16" si="0">G9+L9</f>
        <v>2022389</v>
      </c>
      <c r="G9" s="19">
        <f t="shared" ref="G9:G16" si="1">SUM(H9:K9)</f>
        <v>2022389</v>
      </c>
      <c r="H9" s="43">
        <v>2022389</v>
      </c>
      <c r="I9" s="43"/>
      <c r="J9" s="43"/>
      <c r="K9" s="43"/>
      <c r="L9" s="19"/>
      <c r="M9" s="43"/>
      <c r="N9" s="43"/>
    </row>
    <row r="10" ht="22.8" customHeight="1" spans="1:14">
      <c r="A10" s="46" t="s">
        <v>173</v>
      </c>
      <c r="B10" s="46" t="s">
        <v>174</v>
      </c>
      <c r="C10" s="46" t="s">
        <v>174</v>
      </c>
      <c r="D10" s="42" t="s">
        <v>218</v>
      </c>
      <c r="E10" s="18" t="s">
        <v>178</v>
      </c>
      <c r="F10" s="19">
        <f t="shared" si="0"/>
        <v>289523</v>
      </c>
      <c r="G10" s="19">
        <f t="shared" si="1"/>
        <v>289523</v>
      </c>
      <c r="H10" s="43"/>
      <c r="I10" s="43">
        <v>289523</v>
      </c>
      <c r="J10" s="43"/>
      <c r="K10" s="43"/>
      <c r="L10" s="19"/>
      <c r="M10" s="43"/>
      <c r="N10" s="43"/>
    </row>
    <row r="11" ht="22.8" customHeight="1" spans="1:14">
      <c r="A11" s="46" t="s">
        <v>173</v>
      </c>
      <c r="B11" s="46" t="s">
        <v>182</v>
      </c>
      <c r="C11" s="46" t="s">
        <v>170</v>
      </c>
      <c r="D11" s="42" t="s">
        <v>218</v>
      </c>
      <c r="E11" s="18" t="s">
        <v>184</v>
      </c>
      <c r="F11" s="19">
        <f t="shared" si="0"/>
        <v>4186</v>
      </c>
      <c r="G11" s="19">
        <f t="shared" si="1"/>
        <v>4186</v>
      </c>
      <c r="H11" s="43"/>
      <c r="I11" s="43">
        <v>4186</v>
      </c>
      <c r="J11" s="43"/>
      <c r="K11" s="43"/>
      <c r="L11" s="19"/>
      <c r="M11" s="43"/>
      <c r="N11" s="43"/>
    </row>
    <row r="12" ht="22.8" customHeight="1" spans="1:14">
      <c r="A12" s="46" t="s">
        <v>173</v>
      </c>
      <c r="B12" s="46" t="s">
        <v>182</v>
      </c>
      <c r="C12" s="46" t="s">
        <v>185</v>
      </c>
      <c r="D12" s="42" t="s">
        <v>218</v>
      </c>
      <c r="E12" s="18" t="s">
        <v>187</v>
      </c>
      <c r="F12" s="19">
        <f t="shared" si="0"/>
        <v>6612</v>
      </c>
      <c r="G12" s="19">
        <f t="shared" si="1"/>
        <v>6612</v>
      </c>
      <c r="H12" s="43"/>
      <c r="I12" s="43">
        <v>6612</v>
      </c>
      <c r="J12" s="43"/>
      <c r="K12" s="43"/>
      <c r="L12" s="19"/>
      <c r="M12" s="43"/>
      <c r="N12" s="43"/>
    </row>
    <row r="13" ht="22.8" customHeight="1" spans="1:14">
      <c r="A13" s="46" t="s">
        <v>188</v>
      </c>
      <c r="B13" s="46" t="s">
        <v>189</v>
      </c>
      <c r="C13" s="46" t="s">
        <v>170</v>
      </c>
      <c r="D13" s="42" t="s">
        <v>218</v>
      </c>
      <c r="E13" s="18" t="s">
        <v>191</v>
      </c>
      <c r="F13" s="19">
        <f t="shared" si="0"/>
        <v>119654</v>
      </c>
      <c r="G13" s="19">
        <f t="shared" si="1"/>
        <v>119654</v>
      </c>
      <c r="H13" s="43"/>
      <c r="I13" s="43">
        <v>119654</v>
      </c>
      <c r="J13" s="43"/>
      <c r="K13" s="43"/>
      <c r="L13" s="19"/>
      <c r="M13" s="43"/>
      <c r="N13" s="43"/>
    </row>
    <row r="14" ht="22.8" customHeight="1" spans="1:14">
      <c r="A14" s="46" t="s">
        <v>188</v>
      </c>
      <c r="B14" s="46" t="s">
        <v>189</v>
      </c>
      <c r="C14" s="46" t="s">
        <v>192</v>
      </c>
      <c r="D14" s="42" t="s">
        <v>218</v>
      </c>
      <c r="E14" s="18" t="s">
        <v>194</v>
      </c>
      <c r="F14" s="19">
        <f t="shared" si="0"/>
        <v>41266</v>
      </c>
      <c r="G14" s="19">
        <f t="shared" si="1"/>
        <v>41266</v>
      </c>
      <c r="H14" s="43"/>
      <c r="I14" s="43">
        <v>41266</v>
      </c>
      <c r="J14" s="43"/>
      <c r="K14" s="43"/>
      <c r="L14" s="19"/>
      <c r="M14" s="43"/>
      <c r="N14" s="43"/>
    </row>
    <row r="15" ht="22.8" customHeight="1" spans="1:14">
      <c r="A15" s="46" t="s">
        <v>188</v>
      </c>
      <c r="B15" s="46" t="s">
        <v>189</v>
      </c>
      <c r="C15" s="46" t="s">
        <v>179</v>
      </c>
      <c r="D15" s="42" t="s">
        <v>218</v>
      </c>
      <c r="E15" s="18" t="s">
        <v>196</v>
      </c>
      <c r="F15" s="19">
        <f t="shared" si="0"/>
        <v>1680</v>
      </c>
      <c r="G15" s="19">
        <f t="shared" si="1"/>
        <v>1680</v>
      </c>
      <c r="H15" s="43"/>
      <c r="I15" s="43">
        <v>1680</v>
      </c>
      <c r="J15" s="43"/>
      <c r="K15" s="43"/>
      <c r="L15" s="19"/>
      <c r="M15" s="43"/>
      <c r="N15" s="43"/>
    </row>
    <row r="16" ht="22.8" customHeight="1" spans="1:14">
      <c r="A16" s="46" t="s">
        <v>197</v>
      </c>
      <c r="B16" s="46" t="s">
        <v>185</v>
      </c>
      <c r="C16" s="46" t="s">
        <v>170</v>
      </c>
      <c r="D16" s="42" t="s">
        <v>218</v>
      </c>
      <c r="E16" s="18" t="s">
        <v>199</v>
      </c>
      <c r="F16" s="19">
        <f t="shared" si="0"/>
        <v>236613</v>
      </c>
      <c r="G16" s="19">
        <f t="shared" si="1"/>
        <v>236613</v>
      </c>
      <c r="H16" s="43"/>
      <c r="I16" s="43"/>
      <c r="J16" s="43">
        <v>236613</v>
      </c>
      <c r="K16" s="43"/>
      <c r="L16" s="19"/>
      <c r="M16" s="43"/>
      <c r="N16" s="4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zoomScale="115" zoomScaleNormal="115" workbookViewId="0">
      <selection activeCell="U1" sqref="U1"/>
    </sheetView>
  </sheetViews>
  <sheetFormatPr defaultColWidth="10" defaultRowHeight="13.5"/>
  <cols>
    <col min="1" max="3" width="3.625" customWidth="1"/>
    <col min="4" max="4" width="4.75" customWidth="1"/>
    <col min="5" max="5" width="9" customWidth="1"/>
    <col min="6" max="6" width="9.5" customWidth="1"/>
    <col min="7" max="7" width="9.875" customWidth="1"/>
    <col min="8" max="9" width="8.25" customWidth="1"/>
    <col min="10" max="10" width="8.125" customWidth="1"/>
    <col min="11" max="11" width="4.25" customWidth="1"/>
    <col min="12" max="12" width="8.25" customWidth="1"/>
    <col min="13" max="13" width="8.625" customWidth="1"/>
    <col min="14" max="14" width="3.75" customWidth="1"/>
    <col min="15" max="15" width="8.25" customWidth="1"/>
    <col min="16" max="17" width="7.25" customWidth="1"/>
    <col min="18" max="18" width="8" customWidth="1"/>
    <col min="19" max="19" width="7.25" customWidth="1"/>
    <col min="20" max="20" width="4.5" customWidth="1"/>
    <col min="21" max="21" width="7.25" customWidth="1"/>
    <col min="22" max="22" width="7" customWidth="1"/>
    <col min="23" max="24" width="9.76666666666667" customWidth="1"/>
  </cols>
  <sheetData>
    <row r="1" ht="16.35" customHeight="1" spans="1:21">
      <c r="A1" s="21"/>
      <c r="U1" s="38" t="s">
        <v>260</v>
      </c>
    </row>
    <row r="2" ht="50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1" t="s">
        <v>31</v>
      </c>
      <c r="V3" s="11"/>
    </row>
    <row r="4" ht="26.7" customHeight="1" spans="1:22">
      <c r="A4" s="14" t="s">
        <v>157</v>
      </c>
      <c r="B4" s="14"/>
      <c r="C4" s="14"/>
      <c r="D4" s="14" t="s">
        <v>201</v>
      </c>
      <c r="E4" s="14" t="s">
        <v>202</v>
      </c>
      <c r="F4" s="14" t="s">
        <v>220</v>
      </c>
      <c r="G4" s="14" t="s">
        <v>261</v>
      </c>
      <c r="H4" s="14"/>
      <c r="I4" s="14"/>
      <c r="J4" s="14"/>
      <c r="K4" s="14"/>
      <c r="L4" s="14" t="s">
        <v>262</v>
      </c>
      <c r="M4" s="14"/>
      <c r="N4" s="14"/>
      <c r="O4" s="14"/>
      <c r="P4" s="14"/>
      <c r="Q4" s="14"/>
      <c r="R4" s="14" t="s">
        <v>257</v>
      </c>
      <c r="S4" s="14" t="s">
        <v>263</v>
      </c>
      <c r="T4" s="14"/>
      <c r="U4" s="14"/>
      <c r="V4" s="14"/>
    </row>
    <row r="5" ht="86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264</v>
      </c>
      <c r="I5" s="14" t="s">
        <v>265</v>
      </c>
      <c r="J5" s="14" t="s">
        <v>266</v>
      </c>
      <c r="K5" s="14" t="s">
        <v>267</v>
      </c>
      <c r="L5" s="14" t="s">
        <v>135</v>
      </c>
      <c r="M5" s="14" t="s">
        <v>268</v>
      </c>
      <c r="N5" s="14" t="s">
        <v>269</v>
      </c>
      <c r="O5" s="14" t="s">
        <v>270</v>
      </c>
      <c r="P5" s="14" t="s">
        <v>271</v>
      </c>
      <c r="Q5" s="14" t="s">
        <v>272</v>
      </c>
      <c r="R5" s="14"/>
      <c r="S5" s="14" t="s">
        <v>135</v>
      </c>
      <c r="T5" s="14" t="s">
        <v>273</v>
      </c>
      <c r="U5" s="14" t="s">
        <v>274</v>
      </c>
      <c r="V5" s="14" t="s">
        <v>258</v>
      </c>
    </row>
    <row r="6" ht="22.8" customHeight="1" spans="1:22">
      <c r="A6" s="17"/>
      <c r="B6" s="17"/>
      <c r="C6" s="17"/>
      <c r="D6" s="17"/>
      <c r="E6" s="17" t="s">
        <v>135</v>
      </c>
      <c r="F6" s="16">
        <f>F8</f>
        <v>2721923</v>
      </c>
      <c r="G6" s="16">
        <f>G8</f>
        <v>2022389</v>
      </c>
      <c r="H6" s="16">
        <f>H8</f>
        <v>908988</v>
      </c>
      <c r="I6" s="16">
        <f>I8</f>
        <v>521676</v>
      </c>
      <c r="J6" s="16">
        <f>J8</f>
        <v>591725</v>
      </c>
      <c r="K6" s="16"/>
      <c r="L6" s="16">
        <f>L8</f>
        <v>462921</v>
      </c>
      <c r="M6" s="16">
        <f t="shared" ref="M6:U6" si="0">M8</f>
        <v>289523</v>
      </c>
      <c r="N6" s="16">
        <f t="shared" si="0"/>
        <v>0</v>
      </c>
      <c r="O6" s="16">
        <f t="shared" si="0"/>
        <v>119654</v>
      </c>
      <c r="P6" s="16">
        <f t="shared" si="0"/>
        <v>41266</v>
      </c>
      <c r="Q6" s="16">
        <f t="shared" si="0"/>
        <v>12478</v>
      </c>
      <c r="R6" s="16">
        <f t="shared" si="0"/>
        <v>236613</v>
      </c>
      <c r="S6" s="16"/>
      <c r="T6" s="16"/>
      <c r="U6" s="16"/>
      <c r="V6" s="16"/>
    </row>
    <row r="7" ht="22.8" customHeight="1" spans="1:22">
      <c r="A7" s="17"/>
      <c r="B7" s="17"/>
      <c r="C7" s="17"/>
      <c r="D7" s="40" t="s">
        <v>153</v>
      </c>
      <c r="E7" s="15" t="s">
        <v>4</v>
      </c>
      <c r="F7" s="16">
        <f>F8</f>
        <v>2721923</v>
      </c>
      <c r="G7" s="16">
        <f>G8</f>
        <v>2022389</v>
      </c>
      <c r="H7" s="16">
        <f>H8</f>
        <v>908988</v>
      </c>
      <c r="I7" s="16">
        <f>I8</f>
        <v>521676</v>
      </c>
      <c r="J7" s="16">
        <f>J8</f>
        <v>591725</v>
      </c>
      <c r="K7" s="16"/>
      <c r="L7" s="16">
        <f>L8</f>
        <v>462921</v>
      </c>
      <c r="M7" s="16">
        <f t="shared" ref="M7:U7" si="1">M8</f>
        <v>289523</v>
      </c>
      <c r="N7" s="16"/>
      <c r="O7" s="16">
        <f t="shared" si="1"/>
        <v>119654</v>
      </c>
      <c r="P7" s="16">
        <f t="shared" si="1"/>
        <v>41266</v>
      </c>
      <c r="Q7" s="16">
        <f t="shared" si="1"/>
        <v>12478</v>
      </c>
      <c r="R7" s="16">
        <f t="shared" si="1"/>
        <v>236613</v>
      </c>
      <c r="S7" s="16"/>
      <c r="T7" s="16"/>
      <c r="U7" s="16"/>
      <c r="V7" s="16"/>
    </row>
    <row r="8" ht="22.8" customHeight="1" spans="1:22">
      <c r="A8" s="17"/>
      <c r="B8" s="17"/>
      <c r="C8" s="17"/>
      <c r="D8" s="52" t="s">
        <v>154</v>
      </c>
      <c r="E8" s="41" t="s">
        <v>155</v>
      </c>
      <c r="F8" s="16">
        <f>SUM(F9:F16)</f>
        <v>2721923</v>
      </c>
      <c r="G8" s="16">
        <f>SUM(G9:G16)</f>
        <v>2022389</v>
      </c>
      <c r="H8" s="16">
        <f>SUM(H9:H16)</f>
        <v>908988</v>
      </c>
      <c r="I8" s="16">
        <f>SUM(I9:I16)</f>
        <v>521676</v>
      </c>
      <c r="J8" s="16">
        <f>SUM(J9:J16)</f>
        <v>591725</v>
      </c>
      <c r="K8" s="16"/>
      <c r="L8" s="16">
        <f>SUM(L9:L16)</f>
        <v>462921</v>
      </c>
      <c r="M8" s="16">
        <f t="shared" ref="M8:U8" si="2">SUM(M9:M16)</f>
        <v>289523</v>
      </c>
      <c r="N8" s="16"/>
      <c r="O8" s="16">
        <f t="shared" si="2"/>
        <v>119654</v>
      </c>
      <c r="P8" s="16">
        <f t="shared" si="2"/>
        <v>41266</v>
      </c>
      <c r="Q8" s="16">
        <f t="shared" si="2"/>
        <v>12478</v>
      </c>
      <c r="R8" s="16">
        <f t="shared" si="2"/>
        <v>236613</v>
      </c>
      <c r="S8" s="16"/>
      <c r="T8" s="16"/>
      <c r="U8" s="16"/>
      <c r="V8" s="16"/>
    </row>
    <row r="9" ht="22.8" customHeight="1" spans="1:22">
      <c r="A9" s="46" t="s">
        <v>168</v>
      </c>
      <c r="B9" s="46" t="s">
        <v>169</v>
      </c>
      <c r="C9" s="46" t="s">
        <v>170</v>
      </c>
      <c r="D9" s="46" t="s">
        <v>218</v>
      </c>
      <c r="E9" s="18" t="s">
        <v>172</v>
      </c>
      <c r="F9" s="19">
        <f t="shared" ref="F9:F16" si="3">G9+L9+R9+S9</f>
        <v>2022389</v>
      </c>
      <c r="G9" s="43">
        <f>SUM(H9:J9)</f>
        <v>2022389</v>
      </c>
      <c r="H9" s="43">
        <v>908988</v>
      </c>
      <c r="I9" s="43">
        <v>521676</v>
      </c>
      <c r="J9" s="43">
        <v>591725</v>
      </c>
      <c r="K9" s="43"/>
      <c r="L9" s="19"/>
      <c r="M9" s="43"/>
      <c r="N9" s="43"/>
      <c r="O9" s="43"/>
      <c r="P9" s="43"/>
      <c r="Q9" s="43"/>
      <c r="R9" s="43"/>
      <c r="S9" s="19"/>
      <c r="T9" s="43"/>
      <c r="U9" s="43"/>
      <c r="V9" s="43"/>
    </row>
    <row r="10" ht="22.8" customHeight="1" spans="1:22">
      <c r="A10" s="46" t="s">
        <v>173</v>
      </c>
      <c r="B10" s="46" t="s">
        <v>174</v>
      </c>
      <c r="C10" s="46" t="s">
        <v>174</v>
      </c>
      <c r="D10" s="46" t="s">
        <v>218</v>
      </c>
      <c r="E10" s="18" t="s">
        <v>178</v>
      </c>
      <c r="F10" s="19">
        <f t="shared" si="3"/>
        <v>289523</v>
      </c>
      <c r="G10" s="43"/>
      <c r="H10" s="43"/>
      <c r="I10" s="43"/>
      <c r="J10" s="43"/>
      <c r="K10" s="43"/>
      <c r="L10" s="19">
        <f>SUM(M10:Q10)</f>
        <v>289523</v>
      </c>
      <c r="M10" s="43">
        <v>289523</v>
      </c>
      <c r="N10" s="43"/>
      <c r="O10" s="43"/>
      <c r="P10" s="43"/>
      <c r="Q10" s="43"/>
      <c r="R10" s="43"/>
      <c r="S10" s="19"/>
      <c r="T10" s="43"/>
      <c r="U10" s="43"/>
      <c r="V10" s="43"/>
    </row>
    <row r="11" ht="22.8" customHeight="1" spans="1:22">
      <c r="A11" s="46" t="s">
        <v>173</v>
      </c>
      <c r="B11" s="46" t="s">
        <v>182</v>
      </c>
      <c r="C11" s="46" t="s">
        <v>170</v>
      </c>
      <c r="D11" s="46" t="s">
        <v>218</v>
      </c>
      <c r="E11" s="18" t="s">
        <v>184</v>
      </c>
      <c r="F11" s="19">
        <f t="shared" si="3"/>
        <v>4186</v>
      </c>
      <c r="G11" s="43"/>
      <c r="H11" s="43"/>
      <c r="I11" s="43"/>
      <c r="J11" s="43"/>
      <c r="K11" s="43"/>
      <c r="L11" s="19">
        <f>SUM(M11:Q11)</f>
        <v>4186</v>
      </c>
      <c r="M11" s="43"/>
      <c r="N11" s="43"/>
      <c r="O11" s="43"/>
      <c r="P11" s="43"/>
      <c r="Q11" s="43">
        <v>4186</v>
      </c>
      <c r="R11" s="43"/>
      <c r="S11" s="19"/>
      <c r="T11" s="43"/>
      <c r="U11" s="43"/>
      <c r="V11" s="43"/>
    </row>
    <row r="12" ht="22.8" customHeight="1" spans="1:22">
      <c r="A12" s="46" t="s">
        <v>173</v>
      </c>
      <c r="B12" s="46" t="s">
        <v>182</v>
      </c>
      <c r="C12" s="46" t="s">
        <v>185</v>
      </c>
      <c r="D12" s="46" t="s">
        <v>218</v>
      </c>
      <c r="E12" s="18" t="s">
        <v>187</v>
      </c>
      <c r="F12" s="19">
        <f t="shared" si="3"/>
        <v>6612</v>
      </c>
      <c r="G12" s="43"/>
      <c r="H12" s="43"/>
      <c r="I12" s="43"/>
      <c r="J12" s="43"/>
      <c r="K12" s="43"/>
      <c r="L12" s="19">
        <f>SUM(M12:Q12)</f>
        <v>6612</v>
      </c>
      <c r="M12" s="43"/>
      <c r="N12" s="43"/>
      <c r="O12" s="43"/>
      <c r="P12" s="43"/>
      <c r="Q12" s="43">
        <v>6612</v>
      </c>
      <c r="R12" s="43"/>
      <c r="S12" s="19"/>
      <c r="T12" s="43"/>
      <c r="U12" s="43"/>
      <c r="V12" s="43"/>
    </row>
    <row r="13" ht="22.8" customHeight="1" spans="1:22">
      <c r="A13" s="46" t="s">
        <v>188</v>
      </c>
      <c r="B13" s="46" t="s">
        <v>189</v>
      </c>
      <c r="C13" s="46" t="s">
        <v>170</v>
      </c>
      <c r="D13" s="46" t="s">
        <v>218</v>
      </c>
      <c r="E13" s="18" t="s">
        <v>191</v>
      </c>
      <c r="F13" s="19">
        <f t="shared" si="3"/>
        <v>119654</v>
      </c>
      <c r="G13" s="43"/>
      <c r="H13" s="43"/>
      <c r="I13" s="43"/>
      <c r="J13" s="43"/>
      <c r="K13" s="43"/>
      <c r="L13" s="19">
        <f>SUM(M13:Q13)</f>
        <v>119654</v>
      </c>
      <c r="M13" s="43"/>
      <c r="N13" s="43"/>
      <c r="O13" s="43">
        <v>119654</v>
      </c>
      <c r="P13" s="43"/>
      <c r="Q13" s="43"/>
      <c r="R13" s="43"/>
      <c r="S13" s="19"/>
      <c r="T13" s="43"/>
      <c r="U13" s="43"/>
      <c r="V13" s="43"/>
    </row>
    <row r="14" ht="22.8" customHeight="1" spans="1:22">
      <c r="A14" s="46" t="s">
        <v>188</v>
      </c>
      <c r="B14" s="46" t="s">
        <v>189</v>
      </c>
      <c r="C14" s="46" t="s">
        <v>192</v>
      </c>
      <c r="D14" s="46" t="s">
        <v>218</v>
      </c>
      <c r="E14" s="18" t="s">
        <v>194</v>
      </c>
      <c r="F14" s="19">
        <f t="shared" si="3"/>
        <v>42946</v>
      </c>
      <c r="G14" s="43"/>
      <c r="H14" s="43"/>
      <c r="I14" s="43"/>
      <c r="J14" s="43"/>
      <c r="K14" s="43"/>
      <c r="L14" s="19">
        <f>SUM(M14:Q14)</f>
        <v>42946</v>
      </c>
      <c r="M14" s="43"/>
      <c r="N14" s="43"/>
      <c r="O14" s="43"/>
      <c r="P14" s="43">
        <v>41266</v>
      </c>
      <c r="Q14" s="43">
        <v>1680</v>
      </c>
      <c r="R14" s="43"/>
      <c r="S14" s="19"/>
      <c r="T14" s="43"/>
      <c r="U14" s="43"/>
      <c r="V14" s="43"/>
    </row>
    <row r="15" ht="22.8" customHeight="1" spans="1:22">
      <c r="A15" s="46" t="s">
        <v>188</v>
      </c>
      <c r="B15" s="46" t="s">
        <v>189</v>
      </c>
      <c r="C15" s="46" t="s">
        <v>179</v>
      </c>
      <c r="D15" s="46" t="s">
        <v>218</v>
      </c>
      <c r="E15" s="18" t="s">
        <v>196</v>
      </c>
      <c r="F15" s="19">
        <f t="shared" si="3"/>
        <v>0</v>
      </c>
      <c r="G15" s="43"/>
      <c r="H15" s="43"/>
      <c r="I15" s="43"/>
      <c r="J15" s="43"/>
      <c r="K15" s="43"/>
      <c r="L15" s="19"/>
      <c r="M15" s="43"/>
      <c r="N15" s="43"/>
      <c r="O15" s="43"/>
      <c r="P15" s="43"/>
      <c r="Q15" s="43"/>
      <c r="R15" s="43"/>
      <c r="S15" s="19"/>
      <c r="T15" s="43"/>
      <c r="U15" s="43"/>
      <c r="V15" s="43"/>
    </row>
    <row r="16" ht="22.8" customHeight="1" spans="1:22">
      <c r="A16" s="46" t="s">
        <v>197</v>
      </c>
      <c r="B16" s="46" t="s">
        <v>185</v>
      </c>
      <c r="C16" s="46" t="s">
        <v>170</v>
      </c>
      <c r="D16" s="46" t="s">
        <v>218</v>
      </c>
      <c r="E16" s="18" t="s">
        <v>199</v>
      </c>
      <c r="F16" s="19">
        <f t="shared" si="3"/>
        <v>236613</v>
      </c>
      <c r="G16" s="43"/>
      <c r="H16" s="43"/>
      <c r="I16" s="43"/>
      <c r="J16" s="43"/>
      <c r="K16" s="43"/>
      <c r="L16" s="19"/>
      <c r="M16" s="43"/>
      <c r="N16" s="43"/>
      <c r="O16" s="43"/>
      <c r="P16" s="43"/>
      <c r="Q16" s="43"/>
      <c r="R16" s="43">
        <v>236613</v>
      </c>
      <c r="S16" s="19"/>
      <c r="T16" s="43"/>
      <c r="U16" s="43"/>
      <c r="V16" s="4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scale="98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J1" sqref="J1:K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21"/>
      <c r="J1" s="51" t="s">
        <v>275</v>
      </c>
      <c r="K1" s="51"/>
    </row>
    <row r="2" ht="46.5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3" t="s">
        <v>4</v>
      </c>
      <c r="B3" s="3"/>
      <c r="C3" s="3"/>
      <c r="D3" s="3"/>
      <c r="E3" s="3"/>
      <c r="F3" s="3"/>
      <c r="G3" s="3"/>
      <c r="H3" s="3"/>
      <c r="I3" s="3"/>
      <c r="J3" s="11" t="s">
        <v>31</v>
      </c>
      <c r="K3" s="11"/>
    </row>
    <row r="4" ht="23.25" customHeight="1" spans="1:11">
      <c r="A4" s="14" t="s">
        <v>157</v>
      </c>
      <c r="B4" s="14"/>
      <c r="C4" s="14"/>
      <c r="D4" s="14" t="s">
        <v>201</v>
      </c>
      <c r="E4" s="14" t="s">
        <v>202</v>
      </c>
      <c r="F4" s="14" t="s">
        <v>276</v>
      </c>
      <c r="G4" s="14" t="s">
        <v>277</v>
      </c>
      <c r="H4" s="14" t="s">
        <v>278</v>
      </c>
      <c r="I4" s="14" t="s">
        <v>279</v>
      </c>
      <c r="J4" s="14" t="s">
        <v>280</v>
      </c>
      <c r="K4" s="14" t="s">
        <v>281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17"/>
      <c r="B6" s="17"/>
      <c r="C6" s="17"/>
      <c r="D6" s="17"/>
      <c r="E6" s="17" t="s">
        <v>135</v>
      </c>
      <c r="F6" s="16">
        <f>F8</f>
        <v>1120</v>
      </c>
      <c r="G6" s="16">
        <f>G8</f>
        <v>1120</v>
      </c>
      <c r="H6" s="16"/>
      <c r="I6" s="16"/>
      <c r="J6" s="16"/>
      <c r="K6" s="16"/>
    </row>
    <row r="7" ht="22.8" customHeight="1" spans="1:11">
      <c r="A7" s="17"/>
      <c r="B7" s="17"/>
      <c r="C7" s="17"/>
      <c r="D7" s="15" t="s">
        <v>153</v>
      </c>
      <c r="E7" s="15" t="s">
        <v>4</v>
      </c>
      <c r="F7" s="16">
        <f>F8</f>
        <v>1120</v>
      </c>
      <c r="G7" s="16">
        <f>G8</f>
        <v>1120</v>
      </c>
      <c r="H7" s="16"/>
      <c r="I7" s="16"/>
      <c r="J7" s="16"/>
      <c r="K7" s="16"/>
    </row>
    <row r="8" ht="22.8" customHeight="1" spans="1:11">
      <c r="A8" s="17"/>
      <c r="B8" s="17"/>
      <c r="C8" s="17"/>
      <c r="D8" s="41" t="s">
        <v>154</v>
      </c>
      <c r="E8" s="41" t="s">
        <v>155</v>
      </c>
      <c r="F8" s="16">
        <f>G8+H8+I8+J8+K8</f>
        <v>1120</v>
      </c>
      <c r="G8" s="16">
        <f>G10</f>
        <v>1120</v>
      </c>
      <c r="H8" s="16"/>
      <c r="I8" s="16"/>
      <c r="J8" s="16"/>
      <c r="K8" s="16"/>
    </row>
    <row r="9" ht="22.8" customHeight="1" spans="1:11">
      <c r="A9" s="46" t="s">
        <v>173</v>
      </c>
      <c r="B9" s="46" t="s">
        <v>174</v>
      </c>
      <c r="C9" s="46" t="s">
        <v>170</v>
      </c>
      <c r="D9" s="42" t="s">
        <v>218</v>
      </c>
      <c r="E9" s="18" t="s">
        <v>176</v>
      </c>
      <c r="F9" s="16"/>
      <c r="G9" s="43"/>
      <c r="H9" s="43"/>
      <c r="I9" s="43"/>
      <c r="J9" s="43"/>
      <c r="K9" s="43"/>
    </row>
    <row r="10" ht="22.8" customHeight="1" spans="1:11">
      <c r="A10" s="46" t="s">
        <v>188</v>
      </c>
      <c r="B10" s="46" t="s">
        <v>189</v>
      </c>
      <c r="C10" s="46" t="s">
        <v>179</v>
      </c>
      <c r="D10" s="42" t="s">
        <v>218</v>
      </c>
      <c r="E10" s="18" t="s">
        <v>196</v>
      </c>
      <c r="F10" s="16">
        <f>G10+H10+I10+J10+K10</f>
        <v>1120</v>
      </c>
      <c r="G10" s="43">
        <v>1120</v>
      </c>
      <c r="H10" s="43"/>
      <c r="I10" s="43"/>
      <c r="J10" s="43"/>
      <c r="K10" s="43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8">
      <c r="A1" s="21"/>
      <c r="Q1" s="51" t="s">
        <v>282</v>
      </c>
      <c r="R1" s="5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15" customHeight="1" spans="1:18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31</v>
      </c>
      <c r="R3" s="11"/>
    </row>
    <row r="4" ht="24.15" customHeight="1" spans="1:18">
      <c r="A4" s="14" t="s">
        <v>157</v>
      </c>
      <c r="B4" s="14"/>
      <c r="C4" s="14"/>
      <c r="D4" s="14" t="s">
        <v>201</v>
      </c>
      <c r="E4" s="14" t="s">
        <v>202</v>
      </c>
      <c r="F4" s="14" t="s">
        <v>276</v>
      </c>
      <c r="G4" s="14" t="s">
        <v>283</v>
      </c>
      <c r="H4" s="14" t="s">
        <v>284</v>
      </c>
      <c r="I4" s="14" t="s">
        <v>285</v>
      </c>
      <c r="J4" s="14" t="s">
        <v>286</v>
      </c>
      <c r="K4" s="14" t="s">
        <v>287</v>
      </c>
      <c r="L4" s="14" t="s">
        <v>288</v>
      </c>
      <c r="M4" s="14" t="s">
        <v>289</v>
      </c>
      <c r="N4" s="14" t="s">
        <v>278</v>
      </c>
      <c r="O4" s="14" t="s">
        <v>290</v>
      </c>
      <c r="P4" s="14" t="s">
        <v>291</v>
      </c>
      <c r="Q4" s="14" t="s">
        <v>279</v>
      </c>
      <c r="R4" s="14" t="s">
        <v>281</v>
      </c>
    </row>
    <row r="5" ht="21.55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17"/>
      <c r="B6" s="17"/>
      <c r="C6" s="17"/>
      <c r="D6" s="17"/>
      <c r="E6" s="17" t="s">
        <v>135</v>
      </c>
      <c r="F6" s="16">
        <v>1120</v>
      </c>
      <c r="G6" s="16"/>
      <c r="H6" s="16"/>
      <c r="I6" s="16"/>
      <c r="J6" s="16"/>
      <c r="K6" s="16"/>
      <c r="L6" s="16"/>
      <c r="M6" s="16">
        <f>M8</f>
        <v>1120</v>
      </c>
      <c r="N6" s="16"/>
      <c r="O6" s="16"/>
      <c r="P6" s="16"/>
      <c r="Q6" s="16"/>
      <c r="R6" s="16"/>
    </row>
    <row r="7" ht="22.8" customHeight="1" spans="1:18">
      <c r="A7" s="17"/>
      <c r="B7" s="17"/>
      <c r="C7" s="17"/>
      <c r="D7" s="15" t="s">
        <v>153</v>
      </c>
      <c r="E7" s="15" t="s">
        <v>4</v>
      </c>
      <c r="F7" s="16">
        <v>1120</v>
      </c>
      <c r="G7" s="16"/>
      <c r="H7" s="16"/>
      <c r="I7" s="16"/>
      <c r="J7" s="16"/>
      <c r="K7" s="16"/>
      <c r="L7" s="16"/>
      <c r="M7" s="16">
        <f>M8</f>
        <v>1120</v>
      </c>
      <c r="N7" s="16"/>
      <c r="O7" s="16"/>
      <c r="P7" s="16"/>
      <c r="Q7" s="16"/>
      <c r="R7" s="16"/>
    </row>
    <row r="8" ht="22.8" customHeight="1" spans="1:18">
      <c r="A8" s="17"/>
      <c r="B8" s="17"/>
      <c r="C8" s="17"/>
      <c r="D8" s="41" t="s">
        <v>154</v>
      </c>
      <c r="E8" s="41" t="s">
        <v>155</v>
      </c>
      <c r="F8" s="16">
        <v>1120</v>
      </c>
      <c r="G8" s="16"/>
      <c r="H8" s="16"/>
      <c r="I8" s="16"/>
      <c r="J8" s="16"/>
      <c r="K8" s="16"/>
      <c r="L8" s="16"/>
      <c r="M8" s="16">
        <f>M10</f>
        <v>1120</v>
      </c>
      <c r="N8" s="16"/>
      <c r="O8" s="16"/>
      <c r="P8" s="16"/>
      <c r="Q8" s="16"/>
      <c r="R8" s="16"/>
    </row>
    <row r="9" ht="22.8" customHeight="1" spans="1:18">
      <c r="A9" s="46" t="s">
        <v>173</v>
      </c>
      <c r="B9" s="46" t="s">
        <v>174</v>
      </c>
      <c r="C9" s="46" t="s">
        <v>170</v>
      </c>
      <c r="D9" s="42" t="s">
        <v>218</v>
      </c>
      <c r="E9" s="18" t="s">
        <v>176</v>
      </c>
      <c r="F9" s="19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ht="22.8" customHeight="1" spans="1:18">
      <c r="A10" s="46" t="s">
        <v>188</v>
      </c>
      <c r="B10" s="46" t="s">
        <v>189</v>
      </c>
      <c r="C10" s="46" t="s">
        <v>179</v>
      </c>
      <c r="D10" s="42" t="s">
        <v>218</v>
      </c>
      <c r="E10" s="18" t="s">
        <v>196</v>
      </c>
      <c r="F10" s="19">
        <v>1120</v>
      </c>
      <c r="G10" s="43"/>
      <c r="H10" s="43"/>
      <c r="I10" s="43"/>
      <c r="J10" s="43"/>
      <c r="K10" s="43"/>
      <c r="L10" s="43"/>
      <c r="M10" s="43">
        <v>1120</v>
      </c>
      <c r="N10" s="43"/>
      <c r="O10" s="43"/>
      <c r="P10" s="43"/>
      <c r="Q10" s="43"/>
      <c r="R10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15" zoomScaleNormal="115" workbookViewId="0">
      <selection activeCell="J12" sqref="J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8.375" customWidth="1"/>
    <col min="7" max="8" width="9.625" customWidth="1"/>
    <col min="9" max="13" width="8.375" customWidth="1"/>
    <col min="14" max="16" width="6.375" customWidth="1"/>
    <col min="17" max="17" width="8.25" customWidth="1"/>
    <col min="18" max="20" width="6.375" customWidth="1"/>
    <col min="21" max="22" width="9.76666666666667" customWidth="1"/>
  </cols>
  <sheetData>
    <row r="1" ht="16.35" customHeight="1" spans="1:20">
      <c r="A1" s="21"/>
      <c r="R1" s="50" t="s">
        <v>292</v>
      </c>
      <c r="S1" s="50"/>
      <c r="T1" s="50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15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31</v>
      </c>
      <c r="T3" s="11"/>
    </row>
    <row r="4" ht="28.45" customHeight="1" spans="1:20">
      <c r="A4" s="14" t="s">
        <v>157</v>
      </c>
      <c r="B4" s="14"/>
      <c r="C4" s="14"/>
      <c r="D4" s="14" t="s">
        <v>201</v>
      </c>
      <c r="E4" s="14" t="s">
        <v>202</v>
      </c>
      <c r="F4" s="14" t="s">
        <v>276</v>
      </c>
      <c r="G4" s="14" t="s">
        <v>205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208</v>
      </c>
      <c r="S4" s="14"/>
      <c r="T4" s="14"/>
    </row>
    <row r="5" ht="67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293</v>
      </c>
      <c r="I5" s="14" t="s">
        <v>294</v>
      </c>
      <c r="J5" s="14" t="s">
        <v>295</v>
      </c>
      <c r="K5" s="14" t="s">
        <v>296</v>
      </c>
      <c r="L5" s="14" t="s">
        <v>297</v>
      </c>
      <c r="M5" s="14" t="s">
        <v>298</v>
      </c>
      <c r="N5" s="14" t="s">
        <v>299</v>
      </c>
      <c r="O5" s="14" t="s">
        <v>300</v>
      </c>
      <c r="P5" s="14" t="s">
        <v>301</v>
      </c>
      <c r="Q5" s="14" t="s">
        <v>302</v>
      </c>
      <c r="R5" s="14" t="s">
        <v>135</v>
      </c>
      <c r="S5" s="14" t="s">
        <v>303</v>
      </c>
      <c r="T5" s="14" t="s">
        <v>259</v>
      </c>
    </row>
    <row r="6" ht="22.8" customHeight="1" spans="1:20">
      <c r="A6" s="17"/>
      <c r="B6" s="17"/>
      <c r="C6" s="17"/>
      <c r="D6" s="17"/>
      <c r="E6" s="17" t="s">
        <v>135</v>
      </c>
      <c r="F6" s="19">
        <f>G6+R6</f>
        <v>630183</v>
      </c>
      <c r="G6" s="49">
        <f>G8</f>
        <v>630183</v>
      </c>
      <c r="H6" s="49">
        <f>H8</f>
        <v>283183</v>
      </c>
      <c r="I6" s="49"/>
      <c r="J6" s="49"/>
      <c r="K6" s="49"/>
      <c r="L6" s="49">
        <v>42000</v>
      </c>
      <c r="M6" s="49">
        <f>M8</f>
        <v>20000</v>
      </c>
      <c r="N6" s="49"/>
      <c r="O6" s="49"/>
      <c r="P6" s="49"/>
      <c r="Q6" s="49">
        <f>Q7</f>
        <v>285000</v>
      </c>
      <c r="R6" s="49"/>
      <c r="S6" s="49"/>
      <c r="T6" s="49"/>
    </row>
    <row r="7" ht="22.8" customHeight="1" spans="1:20">
      <c r="A7" s="17"/>
      <c r="B7" s="17"/>
      <c r="C7" s="17"/>
      <c r="D7" s="15" t="s">
        <v>153</v>
      </c>
      <c r="E7" s="15" t="s">
        <v>4</v>
      </c>
      <c r="F7" s="19">
        <f>G7+R7</f>
        <v>630183</v>
      </c>
      <c r="G7" s="49">
        <f>G8</f>
        <v>630183</v>
      </c>
      <c r="H7" s="49">
        <f>H8</f>
        <v>283183</v>
      </c>
      <c r="I7" s="49"/>
      <c r="J7" s="49"/>
      <c r="K7" s="49"/>
      <c r="L7" s="49">
        <v>42000</v>
      </c>
      <c r="M7" s="49">
        <f>M8</f>
        <v>20000</v>
      </c>
      <c r="N7" s="49"/>
      <c r="O7" s="49"/>
      <c r="P7" s="49"/>
      <c r="Q7" s="49">
        <f>Q8</f>
        <v>285000</v>
      </c>
      <c r="R7" s="49"/>
      <c r="S7" s="49"/>
      <c r="T7" s="49"/>
    </row>
    <row r="8" ht="22.8" customHeight="1" spans="1:20">
      <c r="A8" s="17"/>
      <c r="B8" s="17"/>
      <c r="C8" s="17"/>
      <c r="D8" s="41" t="s">
        <v>154</v>
      </c>
      <c r="E8" s="41" t="s">
        <v>155</v>
      </c>
      <c r="F8" s="19">
        <f>G8+R8</f>
        <v>630183</v>
      </c>
      <c r="G8" s="49">
        <f>G9</f>
        <v>630183</v>
      </c>
      <c r="H8" s="49">
        <f>H9</f>
        <v>283183</v>
      </c>
      <c r="I8" s="49"/>
      <c r="J8" s="49"/>
      <c r="K8" s="49"/>
      <c r="L8" s="49">
        <v>42000</v>
      </c>
      <c r="M8" s="49">
        <f>M9</f>
        <v>20000</v>
      </c>
      <c r="N8" s="49"/>
      <c r="O8" s="49"/>
      <c r="P8" s="49"/>
      <c r="Q8" s="49">
        <f>Q9</f>
        <v>285000</v>
      </c>
      <c r="R8" s="49"/>
      <c r="S8" s="49"/>
      <c r="T8" s="49"/>
    </row>
    <row r="9" ht="22.8" customHeight="1" spans="1:20">
      <c r="A9" s="46" t="s">
        <v>168</v>
      </c>
      <c r="B9" s="46" t="s">
        <v>169</v>
      </c>
      <c r="C9" s="46" t="s">
        <v>170</v>
      </c>
      <c r="D9" s="42" t="s">
        <v>218</v>
      </c>
      <c r="E9" s="18" t="s">
        <v>172</v>
      </c>
      <c r="F9" s="19">
        <f>G9+R9</f>
        <v>630183</v>
      </c>
      <c r="G9" s="43">
        <f>SUM(H9:Q9)</f>
        <v>630183</v>
      </c>
      <c r="H9" s="43">
        <v>283183</v>
      </c>
      <c r="I9" s="43"/>
      <c r="J9" s="43"/>
      <c r="K9" s="43"/>
      <c r="L9" s="43">
        <v>42000</v>
      </c>
      <c r="M9" s="43">
        <v>20000</v>
      </c>
      <c r="N9" s="43"/>
      <c r="O9" s="43"/>
      <c r="P9" s="43"/>
      <c r="Q9" s="43">
        <v>285000</v>
      </c>
      <c r="R9" s="43"/>
      <c r="S9" s="43"/>
      <c r="T9" s="43"/>
    </row>
  </sheetData>
  <mergeCells count="10">
    <mergeCell ref="R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scale="98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30" zoomScaleNormal="130" workbookViewId="0">
      <selection activeCell="AE1" sqref="AE1:AG1"/>
    </sheetView>
  </sheetViews>
  <sheetFormatPr defaultColWidth="10" defaultRowHeight="13.5"/>
  <cols>
    <col min="1" max="1" width="2.875" customWidth="1"/>
    <col min="2" max="3" width="2.125" customWidth="1"/>
    <col min="4" max="5" width="8" customWidth="1"/>
    <col min="6" max="7" width="8.125" customWidth="1"/>
    <col min="8" max="10" width="3.875" customWidth="1"/>
    <col min="11" max="13" width="7.125" customWidth="1"/>
    <col min="14" max="15" width="5.875" customWidth="1"/>
    <col min="16" max="16" width="7" customWidth="1"/>
    <col min="17" max="21" width="4.25" customWidth="1"/>
    <col min="22" max="22" width="7.875" customWidth="1"/>
    <col min="23" max="25" width="4.625" customWidth="1"/>
    <col min="26" max="26" width="7" customWidth="1"/>
    <col min="27" max="27" width="5.875" customWidth="1"/>
    <col min="28" max="28" width="7.25" customWidth="1"/>
    <col min="29" max="30" width="3.875" customWidth="1"/>
    <col min="31" max="31" width="8.125" customWidth="1"/>
    <col min="32" max="32" width="4.875" customWidth="1"/>
    <col min="33" max="33" width="8.25" customWidth="1"/>
    <col min="34" max="35" width="9.76666666666667" customWidth="1"/>
  </cols>
  <sheetData>
    <row r="1" ht="16.35" customHeight="1" spans="1:33">
      <c r="A1" s="21"/>
      <c r="AE1" s="50" t="s">
        <v>304</v>
      </c>
      <c r="AF1" s="50"/>
      <c r="AG1" s="50"/>
    </row>
    <row r="2" ht="43.95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15" customHeight="1" spans="1:3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31</v>
      </c>
      <c r="AG3" s="11"/>
    </row>
    <row r="4" ht="25" customHeight="1" spans="1:33">
      <c r="A4" s="14" t="s">
        <v>157</v>
      </c>
      <c r="B4" s="14"/>
      <c r="C4" s="14"/>
      <c r="D4" s="14" t="s">
        <v>201</v>
      </c>
      <c r="E4" s="14" t="s">
        <v>202</v>
      </c>
      <c r="F4" s="14" t="s">
        <v>305</v>
      </c>
      <c r="G4" s="14" t="s">
        <v>306</v>
      </c>
      <c r="H4" s="14" t="s">
        <v>307</v>
      </c>
      <c r="I4" s="14" t="s">
        <v>308</v>
      </c>
      <c r="J4" s="14" t="s">
        <v>309</v>
      </c>
      <c r="K4" s="14" t="s">
        <v>310</v>
      </c>
      <c r="L4" s="14" t="s">
        <v>311</v>
      </c>
      <c r="M4" s="14" t="s">
        <v>312</v>
      </c>
      <c r="N4" s="14" t="s">
        <v>313</v>
      </c>
      <c r="O4" s="14" t="s">
        <v>314</v>
      </c>
      <c r="P4" s="14" t="s">
        <v>315</v>
      </c>
      <c r="Q4" s="14" t="s">
        <v>299</v>
      </c>
      <c r="R4" s="14" t="s">
        <v>301</v>
      </c>
      <c r="S4" s="14" t="s">
        <v>316</v>
      </c>
      <c r="T4" s="14" t="s">
        <v>294</v>
      </c>
      <c r="U4" s="14" t="s">
        <v>295</v>
      </c>
      <c r="V4" s="14" t="s">
        <v>298</v>
      </c>
      <c r="W4" s="14" t="s">
        <v>317</v>
      </c>
      <c r="X4" s="14" t="s">
        <v>318</v>
      </c>
      <c r="Y4" s="14" t="s">
        <v>319</v>
      </c>
      <c r="Z4" s="14" t="s">
        <v>320</v>
      </c>
      <c r="AA4" s="14" t="s">
        <v>297</v>
      </c>
      <c r="AB4" s="14" t="s">
        <v>321</v>
      </c>
      <c r="AC4" s="14" t="s">
        <v>322</v>
      </c>
      <c r="AD4" s="14" t="s">
        <v>300</v>
      </c>
      <c r="AE4" s="14" t="s">
        <v>323</v>
      </c>
      <c r="AF4" s="14" t="s">
        <v>324</v>
      </c>
      <c r="AG4" s="14" t="s">
        <v>302</v>
      </c>
    </row>
    <row r="5" ht="66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40"/>
      <c r="B6" s="6"/>
      <c r="C6" s="6"/>
      <c r="D6" s="18"/>
      <c r="E6" s="18" t="s">
        <v>135</v>
      </c>
      <c r="F6" s="49">
        <f>SUM(G6:AG6)</f>
        <v>630183</v>
      </c>
      <c r="G6" s="49">
        <f>G7</f>
        <v>41000</v>
      </c>
      <c r="H6" s="49"/>
      <c r="I6" s="49"/>
      <c r="J6" s="49"/>
      <c r="K6" s="49">
        <f>K7</f>
        <v>4000</v>
      </c>
      <c r="L6" s="49">
        <f>L7</f>
        <v>20000</v>
      </c>
      <c r="M6" s="49">
        <f>M7</f>
        <v>17000</v>
      </c>
      <c r="N6" s="49"/>
      <c r="O6" s="49"/>
      <c r="P6" s="49">
        <f>P7</f>
        <v>20000</v>
      </c>
      <c r="Q6" s="49"/>
      <c r="R6" s="49"/>
      <c r="S6" s="49"/>
      <c r="T6" s="49"/>
      <c r="U6" s="49"/>
      <c r="V6" s="49">
        <f>V7</f>
        <v>20000</v>
      </c>
      <c r="W6" s="49"/>
      <c r="X6" s="49"/>
      <c r="Y6" s="49"/>
      <c r="Z6" s="49">
        <f>Z7</f>
        <v>42000</v>
      </c>
      <c r="AA6" s="49"/>
      <c r="AB6" s="49">
        <f>AB7</f>
        <v>23623</v>
      </c>
      <c r="AC6" s="49"/>
      <c r="AD6" s="49"/>
      <c r="AE6" s="49">
        <f>AE7</f>
        <v>157560</v>
      </c>
      <c r="AF6" s="49"/>
      <c r="AG6" s="49">
        <f>AG7</f>
        <v>285000</v>
      </c>
    </row>
    <row r="7" ht="22.8" customHeight="1" spans="1:33">
      <c r="A7" s="17"/>
      <c r="B7" s="17"/>
      <c r="C7" s="17"/>
      <c r="D7" s="15" t="s">
        <v>153</v>
      </c>
      <c r="E7" s="15" t="s">
        <v>4</v>
      </c>
      <c r="F7" s="49">
        <f>SUM(G7:AG7)</f>
        <v>630183</v>
      </c>
      <c r="G7" s="49">
        <f>G8</f>
        <v>41000</v>
      </c>
      <c r="H7" s="49"/>
      <c r="I7" s="49"/>
      <c r="J7" s="49"/>
      <c r="K7" s="49">
        <f>K8</f>
        <v>4000</v>
      </c>
      <c r="L7" s="49">
        <f>L8</f>
        <v>20000</v>
      </c>
      <c r="M7" s="49">
        <f>M8</f>
        <v>17000</v>
      </c>
      <c r="N7" s="49"/>
      <c r="O7" s="49"/>
      <c r="P7" s="49">
        <f>P8</f>
        <v>20000</v>
      </c>
      <c r="Q7" s="49"/>
      <c r="R7" s="49"/>
      <c r="S7" s="49"/>
      <c r="T7" s="49"/>
      <c r="U7" s="49"/>
      <c r="V7" s="49">
        <f>V8</f>
        <v>20000</v>
      </c>
      <c r="W7" s="49"/>
      <c r="X7" s="49"/>
      <c r="Y7" s="49"/>
      <c r="Z7" s="49">
        <f>Z8</f>
        <v>42000</v>
      </c>
      <c r="AA7" s="49"/>
      <c r="AB7" s="49">
        <f>AB8</f>
        <v>23623</v>
      </c>
      <c r="AC7" s="49"/>
      <c r="AD7" s="49"/>
      <c r="AE7" s="49">
        <f>AE8</f>
        <v>157560</v>
      </c>
      <c r="AF7" s="49"/>
      <c r="AG7" s="49">
        <f>AG8</f>
        <v>285000</v>
      </c>
    </row>
    <row r="8" ht="22.8" customHeight="1" spans="1:33">
      <c r="A8" s="17"/>
      <c r="B8" s="17"/>
      <c r="C8" s="17"/>
      <c r="D8" s="41" t="s">
        <v>154</v>
      </c>
      <c r="E8" s="41" t="s">
        <v>155</v>
      </c>
      <c r="F8" s="43">
        <f>SUM(G8:AG8)</f>
        <v>630183</v>
      </c>
      <c r="G8" s="49">
        <f>G9</f>
        <v>41000</v>
      </c>
      <c r="H8" s="49"/>
      <c r="I8" s="49"/>
      <c r="J8" s="49"/>
      <c r="K8" s="49">
        <f>K9</f>
        <v>4000</v>
      </c>
      <c r="L8" s="49">
        <f>L9</f>
        <v>20000</v>
      </c>
      <c r="M8" s="49">
        <f>M9</f>
        <v>17000</v>
      </c>
      <c r="N8" s="49"/>
      <c r="O8" s="49"/>
      <c r="P8" s="49">
        <f>P9</f>
        <v>20000</v>
      </c>
      <c r="Q8" s="49"/>
      <c r="R8" s="49"/>
      <c r="S8" s="49"/>
      <c r="T8" s="49"/>
      <c r="U8" s="49"/>
      <c r="V8" s="49">
        <f>V9</f>
        <v>20000</v>
      </c>
      <c r="W8" s="49"/>
      <c r="X8" s="49"/>
      <c r="Y8" s="49"/>
      <c r="Z8" s="49">
        <f>Z9</f>
        <v>42000</v>
      </c>
      <c r="AA8" s="49"/>
      <c r="AB8" s="49">
        <f>AB9</f>
        <v>23623</v>
      </c>
      <c r="AC8" s="49"/>
      <c r="AD8" s="49"/>
      <c r="AE8" s="49">
        <f>AE9</f>
        <v>157560</v>
      </c>
      <c r="AF8" s="49"/>
      <c r="AG8" s="49">
        <f>AG9</f>
        <v>285000</v>
      </c>
    </row>
    <row r="9" ht="22.8" customHeight="1" spans="1:33">
      <c r="A9" s="46" t="s">
        <v>168</v>
      </c>
      <c r="B9" s="46" t="s">
        <v>169</v>
      </c>
      <c r="C9" s="46" t="s">
        <v>170</v>
      </c>
      <c r="D9" s="42" t="s">
        <v>218</v>
      </c>
      <c r="E9" s="18" t="s">
        <v>172</v>
      </c>
      <c r="F9" s="43">
        <f>SUM(G9:AG9)</f>
        <v>630183</v>
      </c>
      <c r="G9" s="43">
        <v>41000</v>
      </c>
      <c r="H9" s="43"/>
      <c r="I9" s="43"/>
      <c r="J9" s="43"/>
      <c r="K9" s="43">
        <v>4000</v>
      </c>
      <c r="L9" s="43">
        <v>20000</v>
      </c>
      <c r="M9" s="43">
        <v>17000</v>
      </c>
      <c r="N9" s="43"/>
      <c r="O9" s="43"/>
      <c r="P9" s="43">
        <v>20000</v>
      </c>
      <c r="Q9" s="43"/>
      <c r="R9" s="43"/>
      <c r="S9" s="43"/>
      <c r="T9" s="43"/>
      <c r="U9" s="43"/>
      <c r="V9" s="43">
        <v>20000</v>
      </c>
      <c r="W9" s="43"/>
      <c r="X9" s="43"/>
      <c r="Y9" s="43"/>
      <c r="Z9" s="43">
        <v>42000</v>
      </c>
      <c r="AA9" s="43"/>
      <c r="AB9" s="43">
        <v>23623</v>
      </c>
      <c r="AC9" s="43"/>
      <c r="AD9" s="43"/>
      <c r="AE9" s="43">
        <v>157560</v>
      </c>
      <c r="AF9" s="43"/>
      <c r="AG9" s="43">
        <v>285000</v>
      </c>
    </row>
  </sheetData>
  <mergeCells count="35">
    <mergeCell ref="AE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81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H1" sqref="H1"/>
    </sheetView>
  </sheetViews>
  <sheetFormatPr defaultColWidth="10" defaultRowHeight="13.5" outlineLevelRow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0">
      <c r="A1" s="21"/>
      <c r="G1" s="38"/>
      <c r="H1" s="38" t="s">
        <v>325</v>
      </c>
      <c r="I1" s="38"/>
      <c r="J1" s="38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15" customHeight="1" spans="1:8">
      <c r="A3" s="13" t="s">
        <v>30</v>
      </c>
      <c r="B3" s="13"/>
      <c r="C3" s="13"/>
      <c r="D3" s="13"/>
      <c r="E3" s="13"/>
      <c r="F3" s="13"/>
      <c r="G3" s="11" t="s">
        <v>31</v>
      </c>
      <c r="H3" s="11"/>
    </row>
    <row r="4" ht="23.25" customHeight="1" spans="1:8">
      <c r="A4" s="14" t="s">
        <v>326</v>
      </c>
      <c r="B4" s="14" t="s">
        <v>327</v>
      </c>
      <c r="C4" s="14" t="s">
        <v>328</v>
      </c>
      <c r="D4" s="14" t="s">
        <v>329</v>
      </c>
      <c r="E4" s="14" t="s">
        <v>330</v>
      </c>
      <c r="F4" s="14"/>
      <c r="G4" s="14"/>
      <c r="H4" s="14" t="s">
        <v>331</v>
      </c>
    </row>
    <row r="5" ht="25.85" customHeight="1" spans="1:8">
      <c r="A5" s="14"/>
      <c r="B5" s="14"/>
      <c r="C5" s="14"/>
      <c r="D5" s="14"/>
      <c r="E5" s="14" t="s">
        <v>137</v>
      </c>
      <c r="F5" s="14" t="s">
        <v>332</v>
      </c>
      <c r="G5" s="14" t="s">
        <v>333</v>
      </c>
      <c r="H5" s="14"/>
    </row>
    <row r="6" ht="22.8" customHeight="1" spans="1:8">
      <c r="A6" s="17"/>
      <c r="B6" s="17" t="s">
        <v>135</v>
      </c>
      <c r="C6" s="16">
        <v>20000</v>
      </c>
      <c r="D6" s="16"/>
      <c r="E6" s="16"/>
      <c r="F6" s="16"/>
      <c r="G6" s="16"/>
      <c r="H6" s="16">
        <v>20000</v>
      </c>
    </row>
    <row r="7" ht="22.8" customHeight="1" spans="1:8">
      <c r="A7" s="15" t="s">
        <v>153</v>
      </c>
      <c r="B7" s="15" t="s">
        <v>4</v>
      </c>
      <c r="C7" s="16">
        <v>20000</v>
      </c>
      <c r="D7" s="16"/>
      <c r="E7" s="16"/>
      <c r="F7" s="16"/>
      <c r="G7" s="16"/>
      <c r="H7" s="16">
        <v>20000</v>
      </c>
    </row>
    <row r="8" ht="22.8" customHeight="1" spans="1:8">
      <c r="A8" s="42" t="s">
        <v>154</v>
      </c>
      <c r="B8" s="42" t="s">
        <v>155</v>
      </c>
      <c r="C8" s="43">
        <v>20000</v>
      </c>
      <c r="D8" s="43"/>
      <c r="E8" s="19"/>
      <c r="F8" s="43"/>
      <c r="G8" s="43"/>
      <c r="H8" s="43">
        <v>20000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21"/>
      <c r="H1" s="38" t="s">
        <v>334</v>
      </c>
    </row>
    <row r="2" ht="38.8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15" customHeight="1" spans="1:8">
      <c r="A3" s="13" t="s">
        <v>30</v>
      </c>
      <c r="B3" s="13"/>
      <c r="C3" s="13"/>
      <c r="D3" s="13"/>
      <c r="E3" s="13"/>
      <c r="F3" s="13"/>
      <c r="G3" s="11" t="s">
        <v>31</v>
      </c>
      <c r="H3" s="11"/>
    </row>
    <row r="4" ht="23.25" customHeight="1" spans="1:8">
      <c r="A4" s="14" t="s">
        <v>158</v>
      </c>
      <c r="B4" s="14" t="s">
        <v>159</v>
      </c>
      <c r="C4" s="14" t="s">
        <v>135</v>
      </c>
      <c r="D4" s="14" t="s">
        <v>335</v>
      </c>
      <c r="E4" s="14"/>
      <c r="F4" s="14"/>
      <c r="G4" s="14"/>
      <c r="H4" s="14" t="s">
        <v>161</v>
      </c>
    </row>
    <row r="5" ht="19.8" customHeight="1" spans="1:8">
      <c r="A5" s="14"/>
      <c r="B5" s="14"/>
      <c r="C5" s="14"/>
      <c r="D5" s="14" t="s">
        <v>137</v>
      </c>
      <c r="E5" s="14" t="s">
        <v>242</v>
      </c>
      <c r="F5" s="14"/>
      <c r="G5" s="14" t="s">
        <v>243</v>
      </c>
      <c r="H5" s="14"/>
    </row>
    <row r="6" ht="27.6" customHeight="1" spans="1:8">
      <c r="A6" s="14"/>
      <c r="B6" s="14"/>
      <c r="C6" s="14"/>
      <c r="D6" s="14"/>
      <c r="E6" s="14" t="s">
        <v>221</v>
      </c>
      <c r="F6" s="14" t="s">
        <v>212</v>
      </c>
      <c r="G6" s="14"/>
      <c r="H6" s="14"/>
    </row>
    <row r="7" ht="22.8" customHeight="1" spans="1:8">
      <c r="A7" s="17"/>
      <c r="B7" s="40" t="s">
        <v>135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41"/>
      <c r="B9" s="41"/>
      <c r="C9" s="16"/>
      <c r="D9" s="16"/>
      <c r="E9" s="16"/>
      <c r="F9" s="16"/>
      <c r="G9" s="16"/>
      <c r="H9" s="16"/>
    </row>
    <row r="10" ht="22.8" customHeight="1" spans="1:8">
      <c r="A10" s="41"/>
      <c r="B10" s="41"/>
      <c r="C10" s="16"/>
      <c r="D10" s="16"/>
      <c r="E10" s="16"/>
      <c r="F10" s="16"/>
      <c r="G10" s="16"/>
      <c r="H10" s="16"/>
    </row>
    <row r="11" ht="22.8" customHeight="1" spans="1:8">
      <c r="A11" s="41"/>
      <c r="B11" s="41"/>
      <c r="C11" s="16"/>
      <c r="D11" s="16"/>
      <c r="E11" s="16"/>
      <c r="F11" s="16"/>
      <c r="G11" s="16"/>
      <c r="H11" s="16"/>
    </row>
    <row r="12" ht="22.8" customHeight="1" spans="1:8">
      <c r="A12" s="42"/>
      <c r="B12" s="42"/>
      <c r="C12" s="19"/>
      <c r="D12" s="19"/>
      <c r="E12" s="43"/>
      <c r="F12" s="43"/>
      <c r="G12" s="43"/>
      <c r="H12" s="43"/>
    </row>
    <row r="13" spans="1:1">
      <c r="A13" s="1" t="s">
        <v>336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F19" sqref="F1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9">
      <c r="A1" s="21"/>
      <c r="S1" s="38" t="s">
        <v>337</v>
      </c>
    </row>
    <row r="2" ht="47.4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15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31</v>
      </c>
      <c r="T3" s="11"/>
    </row>
    <row r="4" ht="27.6" customHeight="1" spans="1:20">
      <c r="A4" s="14" t="s">
        <v>157</v>
      </c>
      <c r="B4" s="14"/>
      <c r="C4" s="14"/>
      <c r="D4" s="14" t="s">
        <v>201</v>
      </c>
      <c r="E4" s="14" t="s">
        <v>202</v>
      </c>
      <c r="F4" s="14" t="s">
        <v>203</v>
      </c>
      <c r="G4" s="14" t="s">
        <v>204</v>
      </c>
      <c r="H4" s="14" t="s">
        <v>205</v>
      </c>
      <c r="I4" s="14" t="s">
        <v>206</v>
      </c>
      <c r="J4" s="14" t="s">
        <v>207</v>
      </c>
      <c r="K4" s="14" t="s">
        <v>208</v>
      </c>
      <c r="L4" s="14" t="s">
        <v>209</v>
      </c>
      <c r="M4" s="14" t="s">
        <v>210</v>
      </c>
      <c r="N4" s="14" t="s">
        <v>211</v>
      </c>
      <c r="O4" s="14" t="s">
        <v>212</v>
      </c>
      <c r="P4" s="14" t="s">
        <v>213</v>
      </c>
      <c r="Q4" s="14" t="s">
        <v>214</v>
      </c>
      <c r="R4" s="14" t="s">
        <v>215</v>
      </c>
      <c r="S4" s="14" t="s">
        <v>216</v>
      </c>
      <c r="T4" s="14" t="s">
        <v>217</v>
      </c>
    </row>
    <row r="5" ht="19.8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17"/>
      <c r="B6" s="17"/>
      <c r="C6" s="17"/>
      <c r="D6" s="17"/>
      <c r="E6" s="17" t="s">
        <v>135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45"/>
      <c r="B8" s="45"/>
      <c r="C8" s="45"/>
      <c r="D8" s="41"/>
      <c r="E8" s="4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1" spans="2:2">
      <c r="B11" s="20" t="s">
        <v>336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9">
      <c r="A1" s="21"/>
      <c r="S1" s="38" t="s">
        <v>338</v>
      </c>
    </row>
    <row r="2" ht="47.4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 t="s">
        <v>31</v>
      </c>
      <c r="Q3" s="11"/>
      <c r="R3" s="11"/>
      <c r="S3" s="11"/>
      <c r="T3" s="11"/>
    </row>
    <row r="4" ht="29.3" customHeight="1" spans="1:20">
      <c r="A4" s="14" t="s">
        <v>157</v>
      </c>
      <c r="B4" s="14"/>
      <c r="C4" s="14"/>
      <c r="D4" s="14" t="s">
        <v>201</v>
      </c>
      <c r="E4" s="14" t="s">
        <v>202</v>
      </c>
      <c r="F4" s="14" t="s">
        <v>220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221</v>
      </c>
      <c r="I5" s="14" t="s">
        <v>222</v>
      </c>
      <c r="J5" s="14" t="s">
        <v>212</v>
      </c>
      <c r="K5" s="14" t="s">
        <v>135</v>
      </c>
      <c r="L5" s="14" t="s">
        <v>224</v>
      </c>
      <c r="M5" s="14" t="s">
        <v>225</v>
      </c>
      <c r="N5" s="14" t="s">
        <v>214</v>
      </c>
      <c r="O5" s="14" t="s">
        <v>226</v>
      </c>
      <c r="P5" s="14" t="s">
        <v>227</v>
      </c>
      <c r="Q5" s="14" t="s">
        <v>228</v>
      </c>
      <c r="R5" s="14" t="s">
        <v>210</v>
      </c>
      <c r="S5" s="14" t="s">
        <v>213</v>
      </c>
      <c r="T5" s="14" t="s">
        <v>217</v>
      </c>
    </row>
    <row r="6" ht="22.8" customHeight="1" spans="1:20">
      <c r="A6" s="17"/>
      <c r="B6" s="17"/>
      <c r="C6" s="17"/>
      <c r="D6" s="17"/>
      <c r="E6" s="17" t="s">
        <v>135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8" customHeight="1" spans="1:20">
      <c r="A8" s="45"/>
      <c r="B8" s="45"/>
      <c r="C8" s="45"/>
      <c r="D8" s="41"/>
      <c r="E8" s="41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8" customHeight="1" spans="1:20">
      <c r="A9" s="46"/>
      <c r="B9" s="46"/>
      <c r="C9" s="46"/>
      <c r="D9" s="42"/>
      <c r="E9" s="47"/>
      <c r="F9" s="4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1" spans="2:2">
      <c r="B11" s="1" t="s">
        <v>336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21"/>
    </row>
    <row r="2" ht="32.75" customHeight="1" spans="1:3">
      <c r="A2" s="21"/>
      <c r="B2" s="12" t="s">
        <v>5</v>
      </c>
      <c r="C2" s="12"/>
    </row>
    <row r="3" ht="25" customHeight="1" spans="2:3">
      <c r="B3" s="12"/>
      <c r="C3" s="12"/>
    </row>
    <row r="4" ht="31.05" customHeight="1" spans="2:3">
      <c r="B4" s="88" t="s">
        <v>6</v>
      </c>
      <c r="C4" s="88"/>
    </row>
    <row r="5" spans="2:3">
      <c r="B5" s="89">
        <v>1</v>
      </c>
      <c r="C5" s="90" t="s">
        <v>7</v>
      </c>
    </row>
    <row r="6" spans="2:3">
      <c r="B6" s="89">
        <v>2</v>
      </c>
      <c r="C6" s="91" t="s">
        <v>8</v>
      </c>
    </row>
    <row r="7" spans="2:3">
      <c r="B7" s="89">
        <v>3</v>
      </c>
      <c r="C7" s="90" t="s">
        <v>9</v>
      </c>
    </row>
    <row r="8" spans="2:3">
      <c r="B8" s="89">
        <v>4</v>
      </c>
      <c r="C8" s="90" t="s">
        <v>10</v>
      </c>
    </row>
    <row r="9" spans="2:3">
      <c r="B9" s="89">
        <v>5</v>
      </c>
      <c r="C9" s="90" t="s">
        <v>11</v>
      </c>
    </row>
    <row r="10" spans="2:3">
      <c r="B10" s="89">
        <v>6</v>
      </c>
      <c r="C10" s="90" t="s">
        <v>12</v>
      </c>
    </row>
    <row r="11" spans="2:3">
      <c r="B11" s="89">
        <v>7</v>
      </c>
      <c r="C11" s="90" t="s">
        <v>13</v>
      </c>
    </row>
    <row r="12" spans="2:3">
      <c r="B12" s="89">
        <v>8</v>
      </c>
      <c r="C12" s="90" t="s">
        <v>14</v>
      </c>
    </row>
    <row r="13" spans="2:3">
      <c r="B13" s="89">
        <v>9</v>
      </c>
      <c r="C13" s="90" t="s">
        <v>15</v>
      </c>
    </row>
    <row r="14" spans="2:3">
      <c r="B14" s="89">
        <v>10</v>
      </c>
      <c r="C14" s="90" t="s">
        <v>16</v>
      </c>
    </row>
    <row r="15" spans="2:3">
      <c r="B15" s="89">
        <v>11</v>
      </c>
      <c r="C15" s="90" t="s">
        <v>17</v>
      </c>
    </row>
    <row r="16" spans="2:3">
      <c r="B16" s="89">
        <v>12</v>
      </c>
      <c r="C16" s="90" t="s">
        <v>18</v>
      </c>
    </row>
    <row r="17" spans="2:3">
      <c r="B17" s="89">
        <v>13</v>
      </c>
      <c r="C17" s="90" t="s">
        <v>19</v>
      </c>
    </row>
    <row r="18" spans="2:3">
      <c r="B18" s="89">
        <v>14</v>
      </c>
      <c r="C18" s="90" t="s">
        <v>20</v>
      </c>
    </row>
    <row r="19" spans="2:3">
      <c r="B19" s="89">
        <v>15</v>
      </c>
      <c r="C19" s="90" t="s">
        <v>21</v>
      </c>
    </row>
    <row r="20" spans="2:3">
      <c r="B20" s="89">
        <v>16</v>
      </c>
      <c r="C20" s="90" t="s">
        <v>22</v>
      </c>
    </row>
    <row r="21" spans="2:3">
      <c r="B21" s="89">
        <v>17</v>
      </c>
      <c r="C21" s="90" t="s">
        <v>23</v>
      </c>
    </row>
    <row r="22" spans="2:3">
      <c r="B22" s="89">
        <v>18</v>
      </c>
      <c r="C22" s="90" t="s">
        <v>24</v>
      </c>
    </row>
    <row r="23" spans="2:3">
      <c r="B23" s="89">
        <v>19</v>
      </c>
      <c r="C23" s="90" t="s">
        <v>25</v>
      </c>
    </row>
    <row r="24" spans="2:3">
      <c r="B24" s="89">
        <v>20</v>
      </c>
      <c r="C24" s="90" t="s">
        <v>26</v>
      </c>
    </row>
    <row r="25" spans="2:3">
      <c r="B25" s="89">
        <v>21</v>
      </c>
      <c r="C25" s="90" t="s">
        <v>27</v>
      </c>
    </row>
    <row r="26" spans="2:3">
      <c r="B26" s="89">
        <v>22</v>
      </c>
      <c r="C26" s="90" t="s">
        <v>28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1"/>
      <c r="H1" s="38" t="s">
        <v>339</v>
      </c>
    </row>
    <row r="2" ht="38.8" customHeight="1" spans="1:8">
      <c r="A2" s="22" t="s">
        <v>340</v>
      </c>
      <c r="B2" s="22"/>
      <c r="C2" s="22"/>
      <c r="D2" s="22"/>
      <c r="E2" s="22"/>
      <c r="F2" s="22"/>
      <c r="G2" s="22"/>
      <c r="H2" s="22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1" t="s">
        <v>31</v>
      </c>
    </row>
    <row r="4" ht="19.8" customHeight="1" spans="1:8">
      <c r="A4" s="14" t="s">
        <v>158</v>
      </c>
      <c r="B4" s="14" t="s">
        <v>159</v>
      </c>
      <c r="C4" s="14" t="s">
        <v>135</v>
      </c>
      <c r="D4" s="14" t="s">
        <v>341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137</v>
      </c>
      <c r="E5" s="14" t="s">
        <v>242</v>
      </c>
      <c r="F5" s="14"/>
      <c r="G5" s="14" t="s">
        <v>243</v>
      </c>
      <c r="H5" s="14"/>
    </row>
    <row r="6" ht="23.25" customHeight="1" spans="1:8">
      <c r="A6" s="14"/>
      <c r="B6" s="14"/>
      <c r="C6" s="14"/>
      <c r="D6" s="14"/>
      <c r="E6" s="14" t="s">
        <v>221</v>
      </c>
      <c r="F6" s="14" t="s">
        <v>212</v>
      </c>
      <c r="G6" s="14"/>
      <c r="H6" s="14"/>
    </row>
    <row r="7" ht="22.8" customHeight="1" spans="1:8">
      <c r="A7" s="17"/>
      <c r="B7" s="40" t="s">
        <v>135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41"/>
      <c r="B9" s="41"/>
      <c r="C9" s="16"/>
      <c r="D9" s="16"/>
      <c r="E9" s="16"/>
      <c r="F9" s="16"/>
      <c r="G9" s="16"/>
      <c r="H9" s="16"/>
    </row>
    <row r="10" ht="22.8" customHeight="1" spans="1:8">
      <c r="A10" s="41"/>
      <c r="B10" s="41"/>
      <c r="C10" s="16"/>
      <c r="D10" s="16"/>
      <c r="E10" s="16"/>
      <c r="F10" s="16"/>
      <c r="G10" s="16"/>
      <c r="H10" s="16"/>
    </row>
    <row r="11" ht="22.8" customHeight="1" spans="1:8">
      <c r="A11" s="41"/>
      <c r="B11" s="41"/>
      <c r="C11" s="16"/>
      <c r="D11" s="16"/>
      <c r="E11" s="16"/>
      <c r="F11" s="16"/>
      <c r="G11" s="16"/>
      <c r="H11" s="16"/>
    </row>
    <row r="12" ht="22.8" customHeight="1" spans="1:8">
      <c r="A12" s="42"/>
      <c r="B12" s="42"/>
      <c r="C12" s="19"/>
      <c r="D12" s="19"/>
      <c r="E12" s="43"/>
      <c r="F12" s="43"/>
      <c r="G12" s="43"/>
      <c r="H12" s="43"/>
    </row>
    <row r="13" spans="1:1">
      <c r="A13" s="1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5" sqref="D15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5" customHeight="1" spans="1:8">
      <c r="A1" s="21"/>
      <c r="H1" s="38" t="s">
        <v>343</v>
      </c>
    </row>
    <row r="2" ht="38.8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15" customHeight="1" spans="1:8">
      <c r="A3" s="13" t="s">
        <v>30</v>
      </c>
      <c r="B3" s="13"/>
      <c r="C3" s="13"/>
      <c r="D3" s="13"/>
      <c r="E3" s="13"/>
      <c r="F3" s="13"/>
      <c r="G3" s="13"/>
      <c r="H3" s="11" t="s">
        <v>31</v>
      </c>
    </row>
    <row r="4" ht="25" customHeight="1" spans="1:8">
      <c r="A4" s="14" t="s">
        <v>158</v>
      </c>
      <c r="B4" s="14" t="s">
        <v>159</v>
      </c>
      <c r="C4" s="14" t="s">
        <v>135</v>
      </c>
      <c r="D4" s="14" t="s">
        <v>344</v>
      </c>
      <c r="E4" s="14"/>
      <c r="F4" s="14"/>
      <c r="G4" s="14"/>
      <c r="H4" s="14" t="s">
        <v>161</v>
      </c>
    </row>
    <row r="5" ht="25.85" customHeight="1" spans="1:8">
      <c r="A5" s="14"/>
      <c r="B5" s="14"/>
      <c r="C5" s="14"/>
      <c r="D5" s="14" t="s">
        <v>137</v>
      </c>
      <c r="E5" s="14" t="s">
        <v>242</v>
      </c>
      <c r="F5" s="14"/>
      <c r="G5" s="14" t="s">
        <v>243</v>
      </c>
      <c r="H5" s="14"/>
    </row>
    <row r="6" ht="35.35" customHeight="1" spans="1:8">
      <c r="A6" s="14"/>
      <c r="B6" s="14"/>
      <c r="C6" s="14"/>
      <c r="D6" s="14"/>
      <c r="E6" s="14" t="s">
        <v>221</v>
      </c>
      <c r="F6" s="14" t="s">
        <v>212</v>
      </c>
      <c r="G6" s="14"/>
      <c r="H6" s="14"/>
    </row>
    <row r="7" ht="22.8" customHeight="1" spans="1:8">
      <c r="A7" s="17"/>
      <c r="B7" s="40" t="s">
        <v>135</v>
      </c>
      <c r="C7" s="16"/>
      <c r="D7" s="16"/>
      <c r="E7" s="16"/>
      <c r="F7" s="16"/>
      <c r="G7" s="16"/>
      <c r="H7" s="16"/>
    </row>
    <row r="8" ht="22.8" customHeight="1" spans="1:8">
      <c r="A8" s="15"/>
      <c r="B8" s="15"/>
      <c r="C8" s="16"/>
      <c r="D8" s="16"/>
      <c r="E8" s="16"/>
      <c r="F8" s="16"/>
      <c r="G8" s="16"/>
      <c r="H8" s="16"/>
    </row>
    <row r="9" ht="22.8" customHeight="1" spans="1:8">
      <c r="A9" s="41"/>
      <c r="B9" s="41"/>
      <c r="C9" s="16"/>
      <c r="D9" s="16"/>
      <c r="E9" s="16"/>
      <c r="F9" s="16"/>
      <c r="G9" s="16"/>
      <c r="H9" s="16"/>
    </row>
    <row r="10" ht="22.8" customHeight="1" spans="1:8">
      <c r="A10" s="41"/>
      <c r="B10" s="41"/>
      <c r="C10" s="16"/>
      <c r="D10" s="16"/>
      <c r="E10" s="16"/>
      <c r="F10" s="16"/>
      <c r="G10" s="16"/>
      <c r="H10" s="16"/>
    </row>
    <row r="11" ht="22.8" customHeight="1" spans="1:8">
      <c r="A11" s="41"/>
      <c r="B11" s="41"/>
      <c r="C11" s="16"/>
      <c r="D11" s="16"/>
      <c r="E11" s="16"/>
      <c r="F11" s="16"/>
      <c r="G11" s="16"/>
      <c r="H11" s="16"/>
    </row>
    <row r="12" ht="22.8" customHeight="1" spans="1:8">
      <c r="A12" s="42"/>
      <c r="B12" s="42"/>
      <c r="C12" s="19"/>
      <c r="D12" s="19"/>
      <c r="E12" s="43"/>
      <c r="F12" s="43"/>
      <c r="G12" s="43"/>
      <c r="H12" s="43"/>
    </row>
    <row r="13" spans="1:2">
      <c r="A13" s="44" t="s">
        <v>345</v>
      </c>
      <c r="B13" s="1"/>
    </row>
  </sheetData>
  <mergeCells count="11">
    <mergeCell ref="A2:H2"/>
    <mergeCell ref="A3:G3"/>
    <mergeCell ref="D4:G4"/>
    <mergeCell ref="E5:F5"/>
    <mergeCell ref="A13:B13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E9" sqref="E9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15.125" customWidth="1"/>
    <col min="6" max="6" width="9.25" customWidth="1"/>
    <col min="7" max="12" width="7.69166666666667" customWidth="1"/>
    <col min="13" max="13" width="10.375" customWidth="1"/>
    <col min="14" max="14" width="7.69166666666667" customWidth="1"/>
    <col min="15" max="17" width="9.76666666666667" customWidth="1"/>
  </cols>
  <sheetData>
    <row r="1" ht="16.35" customHeight="1" spans="1:13">
      <c r="A1" s="21"/>
      <c r="M1" s="38" t="s">
        <v>346</v>
      </c>
    </row>
    <row r="2" ht="45.7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4.15" customHeight="1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1" t="s">
        <v>31</v>
      </c>
      <c r="N3" s="11"/>
    </row>
    <row r="4" ht="26.05" customHeight="1" spans="1:14">
      <c r="A4" s="14" t="s">
        <v>201</v>
      </c>
      <c r="B4" s="14" t="s">
        <v>347</v>
      </c>
      <c r="C4" s="14" t="s">
        <v>348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349</v>
      </c>
      <c r="N4" s="14"/>
    </row>
    <row r="5" ht="31.9" customHeight="1" spans="1:14">
      <c r="A5" s="14"/>
      <c r="B5" s="14"/>
      <c r="C5" s="14" t="s">
        <v>350</v>
      </c>
      <c r="D5" s="14" t="s">
        <v>138</v>
      </c>
      <c r="E5" s="14"/>
      <c r="F5" s="14"/>
      <c r="G5" s="14"/>
      <c r="H5" s="14"/>
      <c r="I5" s="14"/>
      <c r="J5" s="14" t="s">
        <v>351</v>
      </c>
      <c r="K5" s="14" t="s">
        <v>140</v>
      </c>
      <c r="L5" s="14" t="s">
        <v>141</v>
      </c>
      <c r="M5" s="14" t="s">
        <v>352</v>
      </c>
      <c r="N5" s="14" t="s">
        <v>353</v>
      </c>
    </row>
    <row r="6" ht="44.85" customHeight="1" spans="1:14">
      <c r="A6" s="14"/>
      <c r="B6" s="14"/>
      <c r="C6" s="14"/>
      <c r="D6" s="14" t="s">
        <v>354</v>
      </c>
      <c r="E6" s="14" t="s">
        <v>355</v>
      </c>
      <c r="F6" s="14" t="s">
        <v>356</v>
      </c>
      <c r="G6" s="14" t="s">
        <v>357</v>
      </c>
      <c r="H6" s="14" t="s">
        <v>358</v>
      </c>
      <c r="I6" s="14" t="s">
        <v>359</v>
      </c>
      <c r="J6" s="14"/>
      <c r="K6" s="14"/>
      <c r="L6" s="14"/>
      <c r="M6" s="14"/>
      <c r="N6" s="14"/>
    </row>
    <row r="7" ht="22.8" customHeight="1" spans="1:14">
      <c r="A7" s="23"/>
      <c r="B7" s="24"/>
      <c r="C7" s="25">
        <f>C8</f>
        <v>210000</v>
      </c>
      <c r="D7" s="25">
        <f>D8</f>
        <v>210000</v>
      </c>
      <c r="E7" s="25">
        <f>E8</f>
        <v>210000</v>
      </c>
      <c r="F7" s="25"/>
      <c r="G7" s="25"/>
      <c r="H7" s="25"/>
      <c r="I7" s="25"/>
      <c r="J7" s="25"/>
      <c r="K7" s="25"/>
      <c r="L7" s="25"/>
      <c r="M7" s="25">
        <f>M8</f>
        <v>210000</v>
      </c>
      <c r="N7" s="17"/>
    </row>
    <row r="8" ht="22.8" customHeight="1" spans="1:14">
      <c r="A8" s="97" t="s">
        <v>153</v>
      </c>
      <c r="B8" s="26" t="s">
        <v>4</v>
      </c>
      <c r="C8" s="25">
        <f>D8</f>
        <v>210000</v>
      </c>
      <c r="D8" s="25">
        <v>210000</v>
      </c>
      <c r="E8" s="25">
        <v>210000</v>
      </c>
      <c r="F8" s="25"/>
      <c r="G8" s="16"/>
      <c r="H8" s="16"/>
      <c r="I8" s="16"/>
      <c r="J8" s="16"/>
      <c r="K8" s="16"/>
      <c r="L8" s="16"/>
      <c r="M8" s="16">
        <v>210000</v>
      </c>
      <c r="N8" s="17"/>
    </row>
    <row r="9" ht="31" customHeight="1" spans="1:14">
      <c r="A9" s="98" t="s">
        <v>2</v>
      </c>
      <c r="B9" s="28" t="s">
        <v>360</v>
      </c>
      <c r="C9" s="29">
        <v>210000</v>
      </c>
      <c r="D9" s="29">
        <v>210000</v>
      </c>
      <c r="E9" s="29">
        <v>210000</v>
      </c>
      <c r="F9" s="29"/>
      <c r="G9" s="19"/>
      <c r="H9" s="30"/>
      <c r="I9" s="30"/>
      <c r="J9" s="30"/>
      <c r="K9" s="30"/>
      <c r="L9" s="30"/>
      <c r="M9" s="30">
        <v>210000</v>
      </c>
      <c r="N9" s="39"/>
    </row>
    <row r="10" ht="31" customHeight="1" spans="1:14">
      <c r="A10" s="31"/>
      <c r="B10" s="31"/>
      <c r="C10" s="32"/>
      <c r="D10" s="32"/>
      <c r="E10" s="32"/>
      <c r="F10" s="32"/>
      <c r="G10" s="33"/>
      <c r="H10" s="34"/>
      <c r="I10" s="34"/>
      <c r="J10" s="34"/>
      <c r="K10" s="34"/>
      <c r="L10" s="34"/>
      <c r="M10" s="34"/>
      <c r="N10" s="34"/>
    </row>
    <row r="11" ht="31" customHeight="1" spans="1:14">
      <c r="A11" s="28"/>
      <c r="B11" s="28"/>
      <c r="C11" s="35"/>
      <c r="D11" s="35"/>
      <c r="E11" s="35"/>
      <c r="F11" s="36"/>
      <c r="G11" s="37"/>
      <c r="H11" s="34"/>
      <c r="I11" s="34"/>
      <c r="J11" s="34"/>
      <c r="K11" s="34"/>
      <c r="L11" s="34"/>
      <c r="M11" s="34"/>
      <c r="N11" s="34"/>
    </row>
    <row r="12" ht="31" customHeight="1" spans="1:14">
      <c r="A12" s="28"/>
      <c r="B12" s="28"/>
      <c r="C12" s="35"/>
      <c r="D12" s="35"/>
      <c r="E12" s="35"/>
      <c r="F12" s="36"/>
      <c r="G12" s="37"/>
      <c r="H12" s="34"/>
      <c r="I12" s="34"/>
      <c r="J12" s="34"/>
      <c r="K12" s="34"/>
      <c r="L12" s="34"/>
      <c r="M12" s="34"/>
      <c r="N12" s="34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scale="97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selection activeCell="F13" sqref="F13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="1" customFormat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0" t="s">
        <v>361</v>
      </c>
    </row>
    <row r="2" s="1" customFormat="1" ht="37.9" customHeight="1" spans="1:13">
      <c r="A2" s="4"/>
      <c r="B2" s="4"/>
      <c r="C2" s="12" t="s">
        <v>362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1" ht="21.6" customHeight="1" spans="1:13">
      <c r="A3" s="13" t="s">
        <v>363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31</v>
      </c>
      <c r="M3" s="11"/>
    </row>
    <row r="4" s="1" customFormat="1" ht="33.6" customHeight="1" spans="1:13">
      <c r="A4" s="14" t="s">
        <v>201</v>
      </c>
      <c r="B4" s="14" t="s">
        <v>364</v>
      </c>
      <c r="C4" s="14" t="s">
        <v>365</v>
      </c>
      <c r="D4" s="14" t="s">
        <v>366</v>
      </c>
      <c r="E4" s="14" t="s">
        <v>367</v>
      </c>
      <c r="F4" s="14"/>
      <c r="G4" s="14"/>
      <c r="H4" s="14"/>
      <c r="I4" s="14"/>
      <c r="J4" s="14"/>
      <c r="K4" s="14"/>
      <c r="L4" s="14"/>
      <c r="M4" s="14"/>
    </row>
    <row r="5" s="1" customFormat="1" ht="36.2" customHeight="1" spans="1:13">
      <c r="A5" s="14"/>
      <c r="B5" s="14"/>
      <c r="C5" s="14"/>
      <c r="D5" s="14"/>
      <c r="E5" s="14" t="s">
        <v>368</v>
      </c>
      <c r="F5" s="14" t="s">
        <v>369</v>
      </c>
      <c r="G5" s="14" t="s">
        <v>370</v>
      </c>
      <c r="H5" s="14" t="s">
        <v>371</v>
      </c>
      <c r="I5" s="14" t="s">
        <v>372</v>
      </c>
      <c r="J5" s="14" t="s">
        <v>373</v>
      </c>
      <c r="K5" s="14" t="s">
        <v>374</v>
      </c>
      <c r="L5" s="14" t="s">
        <v>375</v>
      </c>
      <c r="M5" s="14" t="s">
        <v>376</v>
      </c>
    </row>
    <row r="6" s="1" customFormat="1" ht="28.5" customHeight="1" spans="1:13">
      <c r="A6" s="15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="1" customFormat="1" ht="43.15" customHeight="1" spans="1:13">
      <c r="A7" s="18"/>
      <c r="B7" s="18"/>
      <c r="C7" s="19"/>
      <c r="D7" s="18"/>
      <c r="E7" s="17"/>
      <c r="F7" s="18"/>
      <c r="G7" s="18"/>
      <c r="H7" s="18"/>
      <c r="I7" s="18"/>
      <c r="J7" s="18"/>
      <c r="K7" s="18"/>
      <c r="L7" s="18"/>
      <c r="M7" s="18"/>
    </row>
    <row r="9" s="1" customFormat="1" spans="1:2">
      <c r="A9" s="20" t="s">
        <v>377</v>
      </c>
      <c r="B9" s="2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ageMargins left="0.75" right="0.75" top="1" bottom="1" header="0.5" footer="0.5"/>
  <pageSetup paperSize="9" scale="9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4" workbookViewId="0">
      <selection activeCell="G8" sqref="G8:G19"/>
    </sheetView>
  </sheetViews>
  <sheetFormatPr defaultColWidth="10" defaultRowHeight="13.5"/>
  <cols>
    <col min="1" max="1" width="7.625" style="1" customWidth="1"/>
    <col min="2" max="2" width="9.5" style="1" customWidth="1"/>
    <col min="3" max="3" width="9.75" style="1" customWidth="1"/>
    <col min="4" max="4" width="9.25" style="1" customWidth="1"/>
    <col min="5" max="5" width="8.5" style="1" customWidth="1"/>
    <col min="6" max="6" width="8.625" style="1" customWidth="1"/>
    <col min="7" max="7" width="5.125" style="1" customWidth="1"/>
    <col min="8" max="8" width="10" style="1" customWidth="1"/>
    <col min="9" max="9" width="4.625" style="1" customWidth="1"/>
    <col min="10" max="10" width="20.875" style="1" customWidth="1"/>
    <col min="11" max="11" width="8.5" style="1" customWidth="1"/>
    <col min="12" max="12" width="15.625" style="1" customWidth="1"/>
    <col min="13" max="15" width="9.75" style="1" customWidth="1"/>
    <col min="16" max="16" width="8.25" style="1" customWidth="1"/>
    <col min="17" max="17" width="17.25" style="1" customWidth="1"/>
    <col min="18" max="18" width="11.125" style="1" customWidth="1"/>
    <col min="19" max="19" width="8.75" style="1" customWidth="1"/>
    <col min="20" max="20" width="9.75" style="1" customWidth="1"/>
    <col min="21" max="16384" width="10" style="1"/>
  </cols>
  <sheetData>
    <row r="1" ht="22.5" spans="19:19">
      <c r="S1" s="10" t="s">
        <v>378</v>
      </c>
    </row>
    <row r="2" s="1" customFormat="1" ht="42.2" customHeight="1" spans="1:19">
      <c r="A2" s="2" t="s">
        <v>379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3.25" customHeight="1" spans="1:1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1" t="s">
        <v>31</v>
      </c>
      <c r="R4" s="11"/>
      <c r="S4" s="11"/>
    </row>
    <row r="5" s="1" customFormat="1" ht="18.2" customHeight="1" spans="1:19">
      <c r="A5" s="5" t="s">
        <v>326</v>
      </c>
      <c r="B5" s="5" t="s">
        <v>327</v>
      </c>
      <c r="C5" s="5" t="s">
        <v>380</v>
      </c>
      <c r="D5" s="5"/>
      <c r="E5" s="5"/>
      <c r="F5" s="5"/>
      <c r="G5" s="5"/>
      <c r="H5" s="5"/>
      <c r="I5" s="5"/>
      <c r="J5" s="5" t="s">
        <v>381</v>
      </c>
      <c r="K5" s="8" t="s">
        <v>382</v>
      </c>
      <c r="L5" s="8"/>
      <c r="M5" s="8"/>
      <c r="N5" s="8"/>
      <c r="O5" s="8"/>
      <c r="P5" s="8"/>
      <c r="Q5" s="8"/>
      <c r="R5" s="8"/>
      <c r="S5" s="8"/>
    </row>
    <row r="6" s="1" customFormat="1" ht="18.95" customHeight="1" spans="1:19">
      <c r="A6" s="5"/>
      <c r="B6" s="5"/>
      <c r="C6" s="5" t="s">
        <v>365</v>
      </c>
      <c r="D6" s="5" t="s">
        <v>383</v>
      </c>
      <c r="E6" s="5"/>
      <c r="F6" s="5"/>
      <c r="G6" s="5"/>
      <c r="H6" s="5" t="s">
        <v>384</v>
      </c>
      <c r="I6" s="5"/>
      <c r="J6" s="5"/>
      <c r="K6" s="8"/>
      <c r="L6" s="8"/>
      <c r="M6" s="8"/>
      <c r="N6" s="8"/>
      <c r="O6" s="8"/>
      <c r="P6" s="8"/>
      <c r="Q6" s="8"/>
      <c r="R6" s="8"/>
      <c r="S6" s="8"/>
    </row>
    <row r="7" s="1" customFormat="1" ht="31.15" customHeight="1" spans="1:19">
      <c r="A7" s="5"/>
      <c r="B7" s="5"/>
      <c r="C7" s="5"/>
      <c r="D7" s="5" t="s">
        <v>138</v>
      </c>
      <c r="E7" s="5" t="s">
        <v>385</v>
      </c>
      <c r="F7" s="5" t="s">
        <v>142</v>
      </c>
      <c r="G7" s="5" t="s">
        <v>386</v>
      </c>
      <c r="H7" s="5" t="s">
        <v>160</v>
      </c>
      <c r="I7" s="5" t="s">
        <v>161</v>
      </c>
      <c r="J7" s="5"/>
      <c r="K7" s="5" t="s">
        <v>368</v>
      </c>
      <c r="L7" s="5" t="s">
        <v>369</v>
      </c>
      <c r="M7" s="5" t="s">
        <v>370</v>
      </c>
      <c r="N7" s="5" t="s">
        <v>375</v>
      </c>
      <c r="O7" s="5" t="s">
        <v>371</v>
      </c>
      <c r="P7" s="5" t="s">
        <v>387</v>
      </c>
      <c r="Q7" s="5" t="s">
        <v>388</v>
      </c>
      <c r="R7" s="5" t="s">
        <v>389</v>
      </c>
      <c r="S7" s="5" t="s">
        <v>376</v>
      </c>
    </row>
    <row r="8" s="1" customFormat="1" ht="37.9" customHeight="1" spans="1:19">
      <c r="A8" s="6" t="s">
        <v>2</v>
      </c>
      <c r="B8" s="6" t="s">
        <v>4</v>
      </c>
      <c r="C8" s="7">
        <f>D8</f>
        <v>3353226</v>
      </c>
      <c r="D8" s="7">
        <f>H8</f>
        <v>3353226</v>
      </c>
      <c r="E8" s="7"/>
      <c r="F8" s="7"/>
      <c r="G8" s="7"/>
      <c r="H8" s="7">
        <f>3093226+210000+50000</f>
        <v>3353226</v>
      </c>
      <c r="I8" s="7"/>
      <c r="J8" s="6" t="s">
        <v>390</v>
      </c>
      <c r="K8" s="9" t="s">
        <v>391</v>
      </c>
      <c r="L8" s="9" t="s">
        <v>392</v>
      </c>
      <c r="M8" s="6" t="s">
        <v>393</v>
      </c>
      <c r="N8" s="6" t="s">
        <v>394</v>
      </c>
      <c r="O8" s="6" t="s">
        <v>395</v>
      </c>
      <c r="P8" s="6" t="s">
        <v>396</v>
      </c>
      <c r="Q8" s="6" t="s">
        <v>397</v>
      </c>
      <c r="R8" s="6" t="s">
        <v>398</v>
      </c>
      <c r="S8" s="6"/>
    </row>
    <row r="9" s="1" customFormat="1" ht="19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/>
      <c r="M9" s="6" t="s">
        <v>399</v>
      </c>
      <c r="N9" s="6" t="s">
        <v>394</v>
      </c>
      <c r="O9" s="6" t="s">
        <v>400</v>
      </c>
      <c r="P9" s="6" t="s">
        <v>396</v>
      </c>
      <c r="Q9" s="6" t="s">
        <v>397</v>
      </c>
      <c r="R9" s="6" t="s">
        <v>398</v>
      </c>
      <c r="S9" s="6"/>
    </row>
    <row r="10" s="1" customFormat="1" ht="75.9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/>
      <c r="M10" s="6" t="s">
        <v>401</v>
      </c>
      <c r="N10" s="6" t="s">
        <v>394</v>
      </c>
      <c r="O10" s="6" t="s">
        <v>402</v>
      </c>
      <c r="P10" s="6" t="s">
        <v>396</v>
      </c>
      <c r="Q10" s="6" t="s">
        <v>397</v>
      </c>
      <c r="R10" s="6" t="s">
        <v>398</v>
      </c>
      <c r="S10" s="6"/>
    </row>
    <row r="11" s="1" customFormat="1" ht="63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/>
      <c r="L11" s="9" t="s">
        <v>403</v>
      </c>
      <c r="M11" s="6" t="s">
        <v>404</v>
      </c>
      <c r="N11" s="6" t="s">
        <v>394</v>
      </c>
      <c r="O11" s="6" t="s">
        <v>405</v>
      </c>
      <c r="P11" s="6" t="s">
        <v>396</v>
      </c>
      <c r="Q11" s="6" t="s">
        <v>397</v>
      </c>
      <c r="R11" s="6" t="s">
        <v>398</v>
      </c>
      <c r="S11" s="6"/>
    </row>
    <row r="12" s="1" customFormat="1" ht="24.9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406</v>
      </c>
      <c r="M12" s="6" t="s">
        <v>407</v>
      </c>
      <c r="N12" s="6" t="s">
        <v>394</v>
      </c>
      <c r="O12" s="6" t="s">
        <v>405</v>
      </c>
      <c r="P12" s="6" t="s">
        <v>396</v>
      </c>
      <c r="Q12" s="6" t="s">
        <v>397</v>
      </c>
      <c r="R12" s="6" t="s">
        <v>398</v>
      </c>
      <c r="S12" s="6"/>
    </row>
    <row r="13" s="1" customFormat="1" ht="37.9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408</v>
      </c>
      <c r="M13" s="6" t="s">
        <v>409</v>
      </c>
      <c r="N13" s="6" t="s">
        <v>394</v>
      </c>
      <c r="O13" s="6" t="s">
        <v>410</v>
      </c>
      <c r="P13" s="6" t="s">
        <v>396</v>
      </c>
      <c r="Q13" s="6" t="s">
        <v>397</v>
      </c>
      <c r="R13" s="6" t="s">
        <v>398</v>
      </c>
      <c r="S13" s="6"/>
    </row>
    <row r="14" s="1" customFormat="1" ht="24.9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/>
      <c r="M14" s="6" t="s">
        <v>411</v>
      </c>
      <c r="N14" s="6" t="s">
        <v>394</v>
      </c>
      <c r="O14" s="6" t="s">
        <v>412</v>
      </c>
      <c r="P14" s="6" t="s">
        <v>396</v>
      </c>
      <c r="Q14" s="6" t="s">
        <v>397</v>
      </c>
      <c r="R14" s="6" t="s">
        <v>398</v>
      </c>
      <c r="S14" s="6"/>
    </row>
    <row r="15" s="1" customFormat="1" ht="24.9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413</v>
      </c>
      <c r="L15" s="9" t="s">
        <v>414</v>
      </c>
      <c r="M15" s="6" t="s">
        <v>415</v>
      </c>
      <c r="N15" s="6" t="s">
        <v>394</v>
      </c>
      <c r="O15" s="6" t="s">
        <v>416</v>
      </c>
      <c r="P15" s="6" t="s">
        <v>396</v>
      </c>
      <c r="Q15" s="6" t="s">
        <v>397</v>
      </c>
      <c r="R15" s="6" t="s">
        <v>398</v>
      </c>
      <c r="S15" s="6"/>
    </row>
    <row r="16" s="1" customFormat="1" ht="87.95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9"/>
      <c r="L16" s="9" t="s">
        <v>417</v>
      </c>
      <c r="M16" s="6" t="s">
        <v>418</v>
      </c>
      <c r="N16" s="6" t="s">
        <v>394</v>
      </c>
      <c r="O16" s="6" t="s">
        <v>419</v>
      </c>
      <c r="P16" s="6" t="s">
        <v>396</v>
      </c>
      <c r="Q16" s="6" t="s">
        <v>397</v>
      </c>
      <c r="R16" s="6" t="s">
        <v>398</v>
      </c>
      <c r="S16" s="6"/>
    </row>
    <row r="17" s="1" customFormat="1" ht="19.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9"/>
      <c r="L17" s="9" t="s">
        <v>420</v>
      </c>
      <c r="M17" s="6" t="s">
        <v>421</v>
      </c>
      <c r="N17" s="6" t="s">
        <v>394</v>
      </c>
      <c r="O17" s="6" t="s">
        <v>416</v>
      </c>
      <c r="P17" s="6" t="s">
        <v>396</v>
      </c>
      <c r="Q17" s="6" t="s">
        <v>397</v>
      </c>
      <c r="R17" s="6" t="s">
        <v>398</v>
      </c>
      <c r="S17" s="6"/>
    </row>
    <row r="18" s="1" customFormat="1" ht="96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9"/>
      <c r="L18" s="9" t="s">
        <v>422</v>
      </c>
      <c r="M18" s="6" t="s">
        <v>423</v>
      </c>
      <c r="N18" s="6" t="s">
        <v>394</v>
      </c>
      <c r="O18" s="6" t="s">
        <v>419</v>
      </c>
      <c r="P18" s="6" t="s">
        <v>396</v>
      </c>
      <c r="Q18" s="6" t="s">
        <v>397</v>
      </c>
      <c r="R18" s="6" t="s">
        <v>398</v>
      </c>
      <c r="S18" s="6"/>
    </row>
    <row r="19" s="1" customFormat="1" ht="19.5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9" t="s">
        <v>424</v>
      </c>
      <c r="L19" s="9" t="s">
        <v>425</v>
      </c>
      <c r="M19" s="6" t="s">
        <v>426</v>
      </c>
      <c r="N19" s="6" t="s">
        <v>394</v>
      </c>
      <c r="O19" s="6" t="s">
        <v>427</v>
      </c>
      <c r="P19" s="6" t="s">
        <v>396</v>
      </c>
      <c r="Q19" s="6" t="s">
        <v>397</v>
      </c>
      <c r="R19" s="6" t="s">
        <v>398</v>
      </c>
      <c r="S19" s="6"/>
    </row>
  </sheetData>
  <mergeCells count="25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4"/>
    <mergeCell ref="K15:K18"/>
    <mergeCell ref="L8:L10"/>
    <mergeCell ref="L13:L14"/>
    <mergeCell ref="K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15" zoomScaleNormal="115" workbookViewId="0">
      <selection activeCell="C23" sqref="C23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21"/>
      <c r="H1" s="10" t="s">
        <v>29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13" t="s">
        <v>30</v>
      </c>
      <c r="B3" s="13"/>
      <c r="C3" s="13"/>
      <c r="D3" s="13"/>
      <c r="E3" s="13"/>
      <c r="F3" s="13"/>
      <c r="G3" s="11" t="s">
        <v>31</v>
      </c>
      <c r="H3" s="11"/>
    </row>
    <row r="4" ht="17.9" customHeight="1" spans="1:8">
      <c r="A4" s="14" t="s">
        <v>32</v>
      </c>
      <c r="B4" s="14"/>
      <c r="C4" s="14" t="s">
        <v>33</v>
      </c>
      <c r="D4" s="14"/>
      <c r="E4" s="14"/>
      <c r="F4" s="14"/>
      <c r="G4" s="14"/>
      <c r="H4" s="14"/>
    </row>
    <row r="5" ht="22.4" customHeight="1" spans="1:8">
      <c r="A5" s="14" t="s">
        <v>34</v>
      </c>
      <c r="B5" s="14" t="s">
        <v>35</v>
      </c>
      <c r="C5" s="14" t="s">
        <v>36</v>
      </c>
      <c r="D5" s="14" t="s">
        <v>35</v>
      </c>
      <c r="E5" s="14" t="s">
        <v>37</v>
      </c>
      <c r="F5" s="14" t="s">
        <v>35</v>
      </c>
      <c r="G5" s="14" t="s">
        <v>38</v>
      </c>
      <c r="H5" s="14" t="s">
        <v>35</v>
      </c>
    </row>
    <row r="6" ht="16.25" customHeight="1" spans="1:8">
      <c r="A6" s="17" t="s">
        <v>39</v>
      </c>
      <c r="B6" s="19">
        <v>3353226</v>
      </c>
      <c r="C6" s="18" t="s">
        <v>40</v>
      </c>
      <c r="D6" s="43">
        <v>2652572</v>
      </c>
      <c r="E6" s="17" t="s">
        <v>41</v>
      </c>
      <c r="F6" s="16">
        <f>F7+F8+F9</f>
        <v>3353226</v>
      </c>
      <c r="G6" s="18" t="s">
        <v>42</v>
      </c>
      <c r="H6" s="19">
        <v>2721923</v>
      </c>
    </row>
    <row r="7" ht="16.25" customHeight="1" spans="1:8">
      <c r="A7" s="18" t="s">
        <v>43</v>
      </c>
      <c r="B7" s="19">
        <v>3303226</v>
      </c>
      <c r="C7" s="18" t="s">
        <v>44</v>
      </c>
      <c r="D7" s="43"/>
      <c r="E7" s="18" t="s">
        <v>45</v>
      </c>
      <c r="F7" s="19">
        <v>2721923</v>
      </c>
      <c r="G7" s="18" t="s">
        <v>46</v>
      </c>
      <c r="H7" s="19">
        <v>630183</v>
      </c>
    </row>
    <row r="8" ht="16.25" customHeight="1" spans="1:8">
      <c r="A8" s="17" t="s">
        <v>47</v>
      </c>
      <c r="B8" s="19">
        <v>50000</v>
      </c>
      <c r="C8" s="18" t="s">
        <v>48</v>
      </c>
      <c r="D8" s="43"/>
      <c r="E8" s="18" t="s">
        <v>49</v>
      </c>
      <c r="F8" s="19">
        <v>630183</v>
      </c>
      <c r="G8" s="18" t="s">
        <v>50</v>
      </c>
      <c r="H8" s="19"/>
    </row>
    <row r="9" ht="16.25" customHeight="1" spans="1:8">
      <c r="A9" s="18" t="s">
        <v>51</v>
      </c>
      <c r="B9" s="19"/>
      <c r="C9" s="18" t="s">
        <v>52</v>
      </c>
      <c r="D9" s="43"/>
      <c r="E9" s="18" t="s">
        <v>53</v>
      </c>
      <c r="F9" s="19">
        <v>1120</v>
      </c>
      <c r="G9" s="18" t="s">
        <v>54</v>
      </c>
      <c r="H9" s="19"/>
    </row>
    <row r="10" ht="16.25" customHeight="1" spans="1:8">
      <c r="A10" s="18" t="s">
        <v>55</v>
      </c>
      <c r="B10" s="19"/>
      <c r="C10" s="18" t="s">
        <v>56</v>
      </c>
      <c r="D10" s="43"/>
      <c r="E10" s="17" t="s">
        <v>57</v>
      </c>
      <c r="F10" s="16"/>
      <c r="G10" s="18" t="s">
        <v>58</v>
      </c>
      <c r="H10" s="19"/>
    </row>
    <row r="11" ht="16.25" customHeight="1" spans="1:8">
      <c r="A11" s="18" t="s">
        <v>59</v>
      </c>
      <c r="B11" s="19"/>
      <c r="C11" s="18" t="s">
        <v>60</v>
      </c>
      <c r="D11" s="43"/>
      <c r="E11" s="18" t="s">
        <v>61</v>
      </c>
      <c r="F11" s="19"/>
      <c r="G11" s="18" t="s">
        <v>62</v>
      </c>
      <c r="H11" s="19"/>
    </row>
    <row r="12" ht="16.25" customHeight="1" spans="1:8">
      <c r="A12" s="18" t="s">
        <v>63</v>
      </c>
      <c r="B12" s="19"/>
      <c r="C12" s="18" t="s">
        <v>64</v>
      </c>
      <c r="D12" s="43"/>
      <c r="E12" s="18" t="s">
        <v>65</v>
      </c>
      <c r="F12" s="19"/>
      <c r="G12" s="18" t="s">
        <v>66</v>
      </c>
      <c r="H12" s="19"/>
    </row>
    <row r="13" ht="16.25" customHeight="1" spans="1:8">
      <c r="A13" s="18" t="s">
        <v>67</v>
      </c>
      <c r="B13" s="19">
        <v>50000</v>
      </c>
      <c r="C13" s="18" t="s">
        <v>68</v>
      </c>
      <c r="D13" s="43">
        <v>300321</v>
      </c>
      <c r="E13" s="18" t="s">
        <v>69</v>
      </c>
      <c r="F13" s="19"/>
      <c r="G13" s="18" t="s">
        <v>70</v>
      </c>
      <c r="H13" s="19"/>
    </row>
    <row r="14" ht="16.25" customHeight="1" spans="1:8">
      <c r="A14" s="18" t="s">
        <v>71</v>
      </c>
      <c r="B14" s="19"/>
      <c r="C14" s="18" t="s">
        <v>72</v>
      </c>
      <c r="D14" s="43"/>
      <c r="E14" s="18" t="s">
        <v>73</v>
      </c>
      <c r="F14" s="19"/>
      <c r="G14" s="18" t="s">
        <v>74</v>
      </c>
      <c r="H14" s="19">
        <v>1120</v>
      </c>
    </row>
    <row r="15" ht="16.25" customHeight="1" spans="1:8">
      <c r="A15" s="18" t="s">
        <v>75</v>
      </c>
      <c r="B15" s="19"/>
      <c r="C15" s="18" t="s">
        <v>76</v>
      </c>
      <c r="D15" s="43">
        <v>163720</v>
      </c>
      <c r="E15" s="18" t="s">
        <v>77</v>
      </c>
      <c r="F15" s="19"/>
      <c r="G15" s="18" t="s">
        <v>78</v>
      </c>
      <c r="H15" s="19"/>
    </row>
    <row r="16" ht="16.25" customHeight="1" spans="1:8">
      <c r="A16" s="18" t="s">
        <v>79</v>
      </c>
      <c r="B16" s="19"/>
      <c r="C16" s="18" t="s">
        <v>80</v>
      </c>
      <c r="D16" s="43"/>
      <c r="E16" s="18" t="s">
        <v>81</v>
      </c>
      <c r="F16" s="19"/>
      <c r="G16" s="18" t="s">
        <v>82</v>
      </c>
      <c r="H16" s="19"/>
    </row>
    <row r="17" ht="16.25" customHeight="1" spans="1:8">
      <c r="A17" s="18" t="s">
        <v>83</v>
      </c>
      <c r="B17" s="19"/>
      <c r="C17" s="18" t="s">
        <v>84</v>
      </c>
      <c r="D17" s="43"/>
      <c r="E17" s="18" t="s">
        <v>85</v>
      </c>
      <c r="F17" s="19"/>
      <c r="G17" s="18" t="s">
        <v>86</v>
      </c>
      <c r="H17" s="19"/>
    </row>
    <row r="18" ht="16.25" customHeight="1" spans="1:8">
      <c r="A18" s="18" t="s">
        <v>87</v>
      </c>
      <c r="B18" s="19"/>
      <c r="C18" s="18" t="s">
        <v>88</v>
      </c>
      <c r="D18" s="43"/>
      <c r="E18" s="18" t="s">
        <v>89</v>
      </c>
      <c r="F18" s="19"/>
      <c r="G18" s="18" t="s">
        <v>90</v>
      </c>
      <c r="H18" s="19"/>
    </row>
    <row r="19" ht="16.25" customHeight="1" spans="1:8">
      <c r="A19" s="18" t="s">
        <v>91</v>
      </c>
      <c r="B19" s="19"/>
      <c r="C19" s="18" t="s">
        <v>92</v>
      </c>
      <c r="D19" s="43"/>
      <c r="E19" s="18" t="s">
        <v>93</v>
      </c>
      <c r="F19" s="19"/>
      <c r="G19" s="18" t="s">
        <v>94</v>
      </c>
      <c r="H19" s="19"/>
    </row>
    <row r="20" ht="16.25" customHeight="1" spans="1:8">
      <c r="A20" s="17" t="s">
        <v>95</v>
      </c>
      <c r="B20" s="16"/>
      <c r="C20" s="18" t="s">
        <v>96</v>
      </c>
      <c r="D20" s="43"/>
      <c r="E20" s="18" t="s">
        <v>97</v>
      </c>
      <c r="F20" s="19"/>
      <c r="G20" s="18"/>
      <c r="H20" s="19"/>
    </row>
    <row r="21" ht="16.25" customHeight="1" spans="1:8">
      <c r="A21" s="17" t="s">
        <v>98</v>
      </c>
      <c r="B21" s="16"/>
      <c r="C21" s="18" t="s">
        <v>99</v>
      </c>
      <c r="D21" s="43"/>
      <c r="E21" s="17" t="s">
        <v>100</v>
      </c>
      <c r="F21" s="16"/>
      <c r="G21" s="18"/>
      <c r="H21" s="19"/>
    </row>
    <row r="22" ht="16.25" customHeight="1" spans="1:8">
      <c r="A22" s="17" t="s">
        <v>101</v>
      </c>
      <c r="B22" s="16"/>
      <c r="C22" s="18" t="s">
        <v>102</v>
      </c>
      <c r="D22" s="43"/>
      <c r="E22" s="18"/>
      <c r="F22" s="18"/>
      <c r="G22" s="18"/>
      <c r="H22" s="19"/>
    </row>
    <row r="23" ht="16.25" customHeight="1" spans="1:8">
      <c r="A23" s="17" t="s">
        <v>103</v>
      </c>
      <c r="B23" s="16"/>
      <c r="C23" s="18" t="s">
        <v>104</v>
      </c>
      <c r="D23" s="43"/>
      <c r="E23" s="18"/>
      <c r="F23" s="18"/>
      <c r="G23" s="18"/>
      <c r="H23" s="19"/>
    </row>
    <row r="24" ht="16.25" customHeight="1" spans="1:8">
      <c r="A24" s="17" t="s">
        <v>105</v>
      </c>
      <c r="B24" s="16"/>
      <c r="C24" s="18" t="s">
        <v>106</v>
      </c>
      <c r="D24" s="43"/>
      <c r="E24" s="18"/>
      <c r="F24" s="18"/>
      <c r="G24" s="18"/>
      <c r="H24" s="19"/>
    </row>
    <row r="25" ht="16.25" customHeight="1" spans="1:8">
      <c r="A25" s="18" t="s">
        <v>107</v>
      </c>
      <c r="B25" s="19"/>
      <c r="C25" s="18" t="s">
        <v>108</v>
      </c>
      <c r="D25" s="43">
        <v>236613</v>
      </c>
      <c r="E25" s="18"/>
      <c r="F25" s="18"/>
      <c r="G25" s="18"/>
      <c r="H25" s="19"/>
    </row>
    <row r="26" ht="16.25" customHeight="1" spans="1:8">
      <c r="A26" s="18" t="s">
        <v>109</v>
      </c>
      <c r="B26" s="19"/>
      <c r="C26" s="18" t="s">
        <v>110</v>
      </c>
      <c r="D26" s="43"/>
      <c r="E26" s="18"/>
      <c r="F26" s="18"/>
      <c r="G26" s="18"/>
      <c r="H26" s="19"/>
    </row>
    <row r="27" ht="16.25" customHeight="1" spans="1:8">
      <c r="A27" s="18" t="s">
        <v>111</v>
      </c>
      <c r="B27" s="19"/>
      <c r="C27" s="18" t="s">
        <v>112</v>
      </c>
      <c r="D27" s="43"/>
      <c r="E27" s="18"/>
      <c r="F27" s="18"/>
      <c r="G27" s="18"/>
      <c r="H27" s="19"/>
    </row>
    <row r="28" ht="16.25" customHeight="1" spans="1:8">
      <c r="A28" s="17" t="s">
        <v>113</v>
      </c>
      <c r="B28" s="16"/>
      <c r="C28" s="18" t="s">
        <v>114</v>
      </c>
      <c r="D28" s="43"/>
      <c r="E28" s="18"/>
      <c r="F28" s="18"/>
      <c r="G28" s="18"/>
      <c r="H28" s="19"/>
    </row>
    <row r="29" ht="16.25" customHeight="1" spans="1:8">
      <c r="A29" s="17" t="s">
        <v>115</v>
      </c>
      <c r="B29" s="16"/>
      <c r="C29" s="18" t="s">
        <v>116</v>
      </c>
      <c r="D29" s="43"/>
      <c r="E29" s="18"/>
      <c r="F29" s="18"/>
      <c r="G29" s="18"/>
      <c r="H29" s="19"/>
    </row>
    <row r="30" ht="16.25" customHeight="1" spans="1:8">
      <c r="A30" s="17" t="s">
        <v>117</v>
      </c>
      <c r="B30" s="16"/>
      <c r="C30" s="18" t="s">
        <v>118</v>
      </c>
      <c r="D30" s="43"/>
      <c r="E30" s="18"/>
      <c r="F30" s="18"/>
      <c r="G30" s="18"/>
      <c r="H30" s="19"/>
    </row>
    <row r="31" ht="16.25" customHeight="1" spans="1:8">
      <c r="A31" s="17" t="s">
        <v>119</v>
      </c>
      <c r="B31" s="16"/>
      <c r="C31" s="18" t="s">
        <v>120</v>
      </c>
      <c r="D31" s="43"/>
      <c r="E31" s="18"/>
      <c r="F31" s="18"/>
      <c r="G31" s="18"/>
      <c r="H31" s="19"/>
    </row>
    <row r="32" ht="16.25" customHeight="1" spans="1:8">
      <c r="A32" s="17" t="s">
        <v>121</v>
      </c>
      <c r="B32" s="16"/>
      <c r="C32" s="18" t="s">
        <v>122</v>
      </c>
      <c r="D32" s="43"/>
      <c r="E32" s="18"/>
      <c r="F32" s="18"/>
      <c r="G32" s="18"/>
      <c r="H32" s="19"/>
    </row>
    <row r="33" ht="16.25" customHeight="1" spans="1:8">
      <c r="A33" s="18"/>
      <c r="B33" s="18"/>
      <c r="C33" s="18" t="s">
        <v>123</v>
      </c>
      <c r="D33" s="43"/>
      <c r="E33" s="18"/>
      <c r="F33" s="18"/>
      <c r="G33" s="18"/>
      <c r="H33" s="18"/>
    </row>
    <row r="34" ht="16.25" customHeight="1" spans="1:8">
      <c r="A34" s="18"/>
      <c r="B34" s="18"/>
      <c r="C34" s="18" t="s">
        <v>124</v>
      </c>
      <c r="D34" s="43"/>
      <c r="E34" s="18"/>
      <c r="F34" s="18"/>
      <c r="G34" s="18"/>
      <c r="H34" s="18"/>
    </row>
    <row r="35" ht="16.25" customHeight="1" spans="1:8">
      <c r="A35" s="18"/>
      <c r="B35" s="18"/>
      <c r="C35" s="18" t="s">
        <v>125</v>
      </c>
      <c r="D35" s="43"/>
      <c r="E35" s="18"/>
      <c r="F35" s="18"/>
      <c r="G35" s="18"/>
      <c r="H35" s="18"/>
    </row>
    <row r="36" ht="16.25" customHeight="1" spans="1:8">
      <c r="A36" s="18"/>
      <c r="B36" s="18"/>
      <c r="C36" s="18"/>
      <c r="D36" s="18"/>
      <c r="E36" s="18"/>
      <c r="F36" s="18"/>
      <c r="G36" s="18"/>
      <c r="H36" s="18"/>
    </row>
    <row r="37" ht="16.25" customHeight="1" spans="1:8">
      <c r="A37" s="17" t="s">
        <v>126</v>
      </c>
      <c r="B37" s="16">
        <f>B6</f>
        <v>3353226</v>
      </c>
      <c r="C37" s="17" t="s">
        <v>127</v>
      </c>
      <c r="D37" s="16">
        <f>SUM(D6:D36)</f>
        <v>3353226</v>
      </c>
      <c r="E37" s="17" t="s">
        <v>127</v>
      </c>
      <c r="F37" s="16">
        <f>F6+F10</f>
        <v>3353226</v>
      </c>
      <c r="G37" s="17" t="s">
        <v>127</v>
      </c>
      <c r="H37" s="16">
        <f>SUM(H6:H19)</f>
        <v>3353226</v>
      </c>
    </row>
    <row r="38" ht="16.25" customHeight="1" spans="1:8">
      <c r="A38" s="17" t="s">
        <v>128</v>
      </c>
      <c r="B38" s="16"/>
      <c r="C38" s="17" t="s">
        <v>129</v>
      </c>
      <c r="D38" s="16"/>
      <c r="E38" s="17" t="s">
        <v>129</v>
      </c>
      <c r="F38" s="16"/>
      <c r="G38" s="17" t="s">
        <v>129</v>
      </c>
      <c r="H38" s="16"/>
    </row>
    <row r="39" ht="16.25" customHeight="1" spans="1:8">
      <c r="A39" s="18"/>
      <c r="B39" s="19"/>
      <c r="C39" s="18"/>
      <c r="D39" s="19"/>
      <c r="E39" s="17"/>
      <c r="F39" s="16"/>
      <c r="G39" s="17"/>
      <c r="H39" s="16"/>
    </row>
    <row r="40" ht="16.25" customHeight="1" spans="1:8">
      <c r="A40" s="17" t="s">
        <v>130</v>
      </c>
      <c r="B40" s="16">
        <f>B37</f>
        <v>3353226</v>
      </c>
      <c r="C40" s="17" t="s">
        <v>131</v>
      </c>
      <c r="D40" s="16">
        <f>D37</f>
        <v>3353226</v>
      </c>
      <c r="E40" s="17" t="s">
        <v>131</v>
      </c>
      <c r="F40" s="16">
        <f>F37</f>
        <v>3353226</v>
      </c>
      <c r="G40" s="17" t="s">
        <v>131</v>
      </c>
      <c r="H40" s="16">
        <f>H37</f>
        <v>3353226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9.5" customWidth="1"/>
    <col min="3" max="3" width="12" customWidth="1"/>
    <col min="4" max="4" width="9.375" customWidth="1"/>
    <col min="5" max="5" width="11.25" customWidth="1"/>
    <col min="6" max="25" width="5.5" customWidth="1"/>
    <col min="26" max="26" width="9.76666666666667" customWidth="1"/>
  </cols>
  <sheetData>
    <row r="1" ht="16.35" customHeight="1" spans="1:25">
      <c r="A1" s="21"/>
      <c r="X1" s="86" t="s">
        <v>132</v>
      </c>
      <c r="Y1" s="86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4" customHeight="1" spans="1: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31</v>
      </c>
      <c r="Y3" s="11"/>
    </row>
    <row r="4" ht="22.4" customHeight="1" spans="1:25">
      <c r="A4" s="40" t="s">
        <v>133</v>
      </c>
      <c r="B4" s="40" t="s">
        <v>134</v>
      </c>
      <c r="C4" s="40" t="s">
        <v>135</v>
      </c>
      <c r="D4" s="40" t="s">
        <v>136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128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137</v>
      </c>
      <c r="E5" s="40" t="s">
        <v>138</v>
      </c>
      <c r="F5" s="40" t="s">
        <v>139</v>
      </c>
      <c r="G5" s="40" t="s">
        <v>140</v>
      </c>
      <c r="H5" s="40" t="s">
        <v>141</v>
      </c>
      <c r="I5" s="40" t="s">
        <v>142</v>
      </c>
      <c r="J5" s="40" t="s">
        <v>143</v>
      </c>
      <c r="K5" s="40"/>
      <c r="L5" s="40"/>
      <c r="M5" s="40"/>
      <c r="N5" s="40" t="s">
        <v>144</v>
      </c>
      <c r="O5" s="40" t="s">
        <v>145</v>
      </c>
      <c r="P5" s="40" t="s">
        <v>146</v>
      </c>
      <c r="Q5" s="40" t="s">
        <v>147</v>
      </c>
      <c r="R5" s="40" t="s">
        <v>148</v>
      </c>
      <c r="S5" s="40" t="s">
        <v>137</v>
      </c>
      <c r="T5" s="40" t="s">
        <v>138</v>
      </c>
      <c r="U5" s="40" t="s">
        <v>139</v>
      </c>
      <c r="V5" s="40" t="s">
        <v>140</v>
      </c>
      <c r="W5" s="40" t="s">
        <v>141</v>
      </c>
      <c r="X5" s="40" t="s">
        <v>142</v>
      </c>
      <c r="Y5" s="40" t="s">
        <v>149</v>
      </c>
    </row>
    <row r="6" ht="47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150</v>
      </c>
      <c r="K6" s="40" t="s">
        <v>151</v>
      </c>
      <c r="L6" s="40" t="s">
        <v>152</v>
      </c>
      <c r="M6" s="40" t="s">
        <v>141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17"/>
      <c r="B7" s="17" t="s">
        <v>135</v>
      </c>
      <c r="C7" s="49">
        <f>C8</f>
        <v>3353226</v>
      </c>
      <c r="D7" s="49">
        <f>D8</f>
        <v>3353226</v>
      </c>
      <c r="E7" s="49">
        <f>E8</f>
        <v>3353226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ht="22.8" customHeight="1" spans="1:25">
      <c r="A8" s="15" t="s">
        <v>153</v>
      </c>
      <c r="B8" s="15" t="s">
        <v>4</v>
      </c>
      <c r="C8" s="49">
        <f>C9</f>
        <v>3353226</v>
      </c>
      <c r="D8" s="49">
        <f>D9</f>
        <v>3353226</v>
      </c>
      <c r="E8" s="49">
        <f>E9</f>
        <v>3353226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22.8" customHeight="1" spans="1:25">
      <c r="A9" s="85" t="s">
        <v>154</v>
      </c>
      <c r="B9" s="85" t="s">
        <v>155</v>
      </c>
      <c r="C9" s="43">
        <f>D9</f>
        <v>3353226</v>
      </c>
      <c r="D9" s="43">
        <f>E9</f>
        <v>3353226</v>
      </c>
      <c r="E9" s="19">
        <v>3353226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scale="92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21"/>
      <c r="D1" s="69"/>
      <c r="K1" t="s">
        <v>156</v>
      </c>
    </row>
    <row r="2" ht="27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11" t="s">
        <v>31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8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6"/>
      <c r="B6" s="6"/>
      <c r="C6" s="6"/>
      <c r="D6" s="71" t="s">
        <v>135</v>
      </c>
      <c r="E6" s="71"/>
      <c r="F6" s="72">
        <f>F7</f>
        <v>3353226</v>
      </c>
      <c r="G6" s="72">
        <f>G7</f>
        <v>3353226</v>
      </c>
      <c r="H6" s="72"/>
      <c r="I6" s="72"/>
      <c r="J6" s="71"/>
      <c r="K6" s="71"/>
    </row>
    <row r="7" ht="22.8" customHeight="1" spans="1:11">
      <c r="A7" s="73"/>
      <c r="B7" s="73"/>
      <c r="C7" s="73"/>
      <c r="D7" s="74" t="s">
        <v>153</v>
      </c>
      <c r="E7" s="74" t="s">
        <v>4</v>
      </c>
      <c r="F7" s="75">
        <f>F8</f>
        <v>3353226</v>
      </c>
      <c r="G7" s="75">
        <f>G8</f>
        <v>3353226</v>
      </c>
      <c r="H7" s="75"/>
      <c r="I7" s="75"/>
      <c r="J7" s="82"/>
      <c r="K7" s="82"/>
    </row>
    <row r="8" ht="22.8" customHeight="1" spans="1:11">
      <c r="A8" s="73"/>
      <c r="B8" s="73"/>
      <c r="C8" s="73"/>
      <c r="D8" s="74" t="s">
        <v>154</v>
      </c>
      <c r="E8" s="74" t="s">
        <v>155</v>
      </c>
      <c r="F8" s="75">
        <f>G8+H8</f>
        <v>3353226</v>
      </c>
      <c r="G8" s="75">
        <f>SUM(G9:G18)</f>
        <v>3353226</v>
      </c>
      <c r="H8" s="75"/>
      <c r="I8" s="75"/>
      <c r="J8" s="82"/>
      <c r="K8" s="82"/>
    </row>
    <row r="9" ht="22.8" customHeight="1" spans="1:11">
      <c r="A9" s="76" t="s">
        <v>168</v>
      </c>
      <c r="B9" s="76" t="s">
        <v>169</v>
      </c>
      <c r="C9" s="76" t="s">
        <v>170</v>
      </c>
      <c r="D9" s="77" t="s">
        <v>171</v>
      </c>
      <c r="E9" s="78" t="s">
        <v>172</v>
      </c>
      <c r="F9" s="79">
        <f>G9+H9</f>
        <v>2652572</v>
      </c>
      <c r="G9" s="79">
        <v>2652572</v>
      </c>
      <c r="H9" s="79"/>
      <c r="I9" s="79"/>
      <c r="J9" s="78"/>
      <c r="K9" s="78"/>
    </row>
    <row r="10" ht="22.8" customHeight="1" spans="1:11">
      <c r="A10" s="76" t="s">
        <v>173</v>
      </c>
      <c r="B10" s="76" t="s">
        <v>174</v>
      </c>
      <c r="C10" s="76" t="s">
        <v>170</v>
      </c>
      <c r="D10" s="77" t="s">
        <v>175</v>
      </c>
      <c r="E10" s="78" t="s">
        <v>176</v>
      </c>
      <c r="F10" s="79">
        <f t="shared" ref="F10:F18" si="0">G10+H10</f>
        <v>0</v>
      </c>
      <c r="G10" s="79"/>
      <c r="H10" s="79"/>
      <c r="I10" s="79"/>
      <c r="J10" s="78"/>
      <c r="K10" s="78"/>
    </row>
    <row r="11" ht="22.8" customHeight="1" spans="1:11">
      <c r="A11" s="76" t="s">
        <v>173</v>
      </c>
      <c r="B11" s="76" t="s">
        <v>174</v>
      </c>
      <c r="C11" s="76" t="s">
        <v>174</v>
      </c>
      <c r="D11" s="77" t="s">
        <v>177</v>
      </c>
      <c r="E11" s="78" t="s">
        <v>178</v>
      </c>
      <c r="F11" s="79">
        <f t="shared" si="0"/>
        <v>289523</v>
      </c>
      <c r="G11" s="79">
        <v>289523</v>
      </c>
      <c r="H11" s="79"/>
      <c r="I11" s="79"/>
      <c r="J11" s="78"/>
      <c r="K11" s="78"/>
    </row>
    <row r="12" ht="22.8" customHeight="1" spans="1:11">
      <c r="A12" s="76" t="s">
        <v>173</v>
      </c>
      <c r="B12" s="76" t="s">
        <v>174</v>
      </c>
      <c r="C12" s="76" t="s">
        <v>179</v>
      </c>
      <c r="D12" s="77" t="s">
        <v>180</v>
      </c>
      <c r="E12" s="78" t="s">
        <v>181</v>
      </c>
      <c r="F12" s="79"/>
      <c r="G12" s="79"/>
      <c r="H12" s="79"/>
      <c r="I12" s="79"/>
      <c r="J12" s="78"/>
      <c r="K12" s="78"/>
    </row>
    <row r="13" ht="22.8" customHeight="1" spans="1:11">
      <c r="A13" s="76" t="s">
        <v>173</v>
      </c>
      <c r="B13" s="76" t="s">
        <v>182</v>
      </c>
      <c r="C13" s="76" t="s">
        <v>170</v>
      </c>
      <c r="D13" s="77" t="s">
        <v>183</v>
      </c>
      <c r="E13" s="78" t="s">
        <v>184</v>
      </c>
      <c r="F13" s="79">
        <f t="shared" si="0"/>
        <v>4186</v>
      </c>
      <c r="G13" s="79">
        <v>4186</v>
      </c>
      <c r="H13" s="79"/>
      <c r="I13" s="79"/>
      <c r="J13" s="78"/>
      <c r="K13" s="78"/>
    </row>
    <row r="14" ht="22.8" customHeight="1" spans="1:11">
      <c r="A14" s="76" t="s">
        <v>173</v>
      </c>
      <c r="B14" s="76" t="s">
        <v>182</v>
      </c>
      <c r="C14" s="76" t="s">
        <v>185</v>
      </c>
      <c r="D14" s="77" t="s">
        <v>186</v>
      </c>
      <c r="E14" s="78" t="s">
        <v>187</v>
      </c>
      <c r="F14" s="79">
        <f t="shared" si="0"/>
        <v>6612</v>
      </c>
      <c r="G14" s="79">
        <v>6612</v>
      </c>
      <c r="H14" s="79"/>
      <c r="I14" s="79"/>
      <c r="J14" s="78"/>
      <c r="K14" s="78"/>
    </row>
    <row r="15" ht="22.8" customHeight="1" spans="1:11">
      <c r="A15" s="76" t="s">
        <v>188</v>
      </c>
      <c r="B15" s="76" t="s">
        <v>189</v>
      </c>
      <c r="C15" s="76" t="s">
        <v>170</v>
      </c>
      <c r="D15" s="77" t="s">
        <v>190</v>
      </c>
      <c r="E15" s="78" t="s">
        <v>191</v>
      </c>
      <c r="F15" s="79">
        <f t="shared" si="0"/>
        <v>119654</v>
      </c>
      <c r="G15" s="79">
        <v>119654</v>
      </c>
      <c r="H15" s="79"/>
      <c r="I15" s="79"/>
      <c r="J15" s="78"/>
      <c r="K15" s="78"/>
    </row>
    <row r="16" ht="22.8" customHeight="1" spans="1:11">
      <c r="A16" s="76" t="s">
        <v>188</v>
      </c>
      <c r="B16" s="76" t="s">
        <v>189</v>
      </c>
      <c r="C16" s="76" t="s">
        <v>192</v>
      </c>
      <c r="D16" s="77" t="s">
        <v>193</v>
      </c>
      <c r="E16" s="78" t="s">
        <v>194</v>
      </c>
      <c r="F16" s="79">
        <f t="shared" si="0"/>
        <v>41266</v>
      </c>
      <c r="G16" s="79">
        <v>41266</v>
      </c>
      <c r="H16" s="79"/>
      <c r="I16" s="79"/>
      <c r="J16" s="78"/>
      <c r="K16" s="78"/>
    </row>
    <row r="17" ht="22.8" customHeight="1" spans="1:11">
      <c r="A17" s="76" t="s">
        <v>188</v>
      </c>
      <c r="B17" s="76" t="s">
        <v>189</v>
      </c>
      <c r="C17" s="76" t="s">
        <v>179</v>
      </c>
      <c r="D17" s="77" t="s">
        <v>195</v>
      </c>
      <c r="E17" s="78" t="s">
        <v>196</v>
      </c>
      <c r="F17" s="79">
        <f t="shared" si="0"/>
        <v>2800</v>
      </c>
      <c r="G17" s="79">
        <v>2800</v>
      </c>
      <c r="H17" s="79"/>
      <c r="I17" s="83"/>
      <c r="J17" s="84"/>
      <c r="K17" s="84"/>
    </row>
    <row r="18" ht="16.35" customHeight="1" spans="1:11">
      <c r="A18" s="76" t="s">
        <v>197</v>
      </c>
      <c r="B18" s="76" t="s">
        <v>185</v>
      </c>
      <c r="C18" s="76" t="s">
        <v>170</v>
      </c>
      <c r="D18" s="77" t="s">
        <v>198</v>
      </c>
      <c r="E18" s="78" t="s">
        <v>199</v>
      </c>
      <c r="F18" s="79">
        <f t="shared" si="0"/>
        <v>236613</v>
      </c>
      <c r="G18" s="79">
        <v>236613</v>
      </c>
      <c r="H18" s="80"/>
      <c r="I18" s="81"/>
      <c r="J18" s="81"/>
      <c r="K18" s="81"/>
    </row>
    <row r="22" spans="6:6">
      <c r="F22" s="8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0.375" customWidth="1"/>
    <col min="8" max="8" width="11.625" customWidth="1"/>
    <col min="9" max="14" width="5.125" customWidth="1"/>
    <col min="15" max="15" width="9.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9">
      <c r="A1" s="21"/>
      <c r="R1" s="50" t="s">
        <v>200</v>
      </c>
      <c r="S1" s="50"/>
    </row>
    <row r="2" ht="42.25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8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31</v>
      </c>
      <c r="T3" s="11"/>
    </row>
    <row r="4" ht="19.8" customHeight="1" spans="1:20">
      <c r="A4" s="40" t="s">
        <v>157</v>
      </c>
      <c r="B4" s="40"/>
      <c r="C4" s="40"/>
      <c r="D4" s="40" t="s">
        <v>201</v>
      </c>
      <c r="E4" s="40" t="s">
        <v>202</v>
      </c>
      <c r="F4" s="40" t="s">
        <v>203</v>
      </c>
      <c r="G4" s="40" t="s">
        <v>204</v>
      </c>
      <c r="H4" s="40" t="s">
        <v>205</v>
      </c>
      <c r="I4" s="40" t="s">
        <v>206</v>
      </c>
      <c r="J4" s="40" t="s">
        <v>207</v>
      </c>
      <c r="K4" s="40" t="s">
        <v>208</v>
      </c>
      <c r="L4" s="40" t="s">
        <v>209</v>
      </c>
      <c r="M4" s="40" t="s">
        <v>210</v>
      </c>
      <c r="N4" s="40" t="s">
        <v>211</v>
      </c>
      <c r="O4" s="40" t="s">
        <v>212</v>
      </c>
      <c r="P4" s="40" t="s">
        <v>213</v>
      </c>
      <c r="Q4" s="40" t="s">
        <v>214</v>
      </c>
      <c r="R4" s="40" t="s">
        <v>215</v>
      </c>
      <c r="S4" s="40" t="s">
        <v>216</v>
      </c>
      <c r="T4" s="40" t="s">
        <v>217</v>
      </c>
    </row>
    <row r="5" ht="48" customHeight="1" spans="1:20">
      <c r="A5" s="40" t="s">
        <v>165</v>
      </c>
      <c r="B5" s="40" t="s">
        <v>166</v>
      </c>
      <c r="C5" s="40" t="s">
        <v>167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17"/>
      <c r="B6" s="17"/>
      <c r="C6" s="17"/>
      <c r="D6" s="17"/>
      <c r="E6" s="17" t="s">
        <v>135</v>
      </c>
      <c r="F6" s="16">
        <f>F7</f>
        <v>3353226</v>
      </c>
      <c r="G6" s="16">
        <f>G8</f>
        <v>2721923</v>
      </c>
      <c r="H6" s="16">
        <f>H7</f>
        <v>630183</v>
      </c>
      <c r="I6" s="16"/>
      <c r="J6" s="16"/>
      <c r="K6" s="16"/>
      <c r="L6" s="16"/>
      <c r="M6" s="16"/>
      <c r="N6" s="16"/>
      <c r="O6" s="16">
        <v>1120</v>
      </c>
      <c r="P6" s="16"/>
      <c r="Q6" s="16"/>
      <c r="R6" s="16"/>
      <c r="S6" s="16"/>
      <c r="T6" s="16"/>
    </row>
    <row r="7" ht="22.8" customHeight="1" spans="1:20">
      <c r="A7" s="17"/>
      <c r="B7" s="17"/>
      <c r="C7" s="17"/>
      <c r="D7" s="15" t="s">
        <v>153</v>
      </c>
      <c r="E7" s="15" t="s">
        <v>4</v>
      </c>
      <c r="F7" s="16">
        <f>F8</f>
        <v>3353226</v>
      </c>
      <c r="G7" s="16">
        <f>G8</f>
        <v>2721923</v>
      </c>
      <c r="H7" s="16">
        <f>H8</f>
        <v>630183</v>
      </c>
      <c r="I7" s="16"/>
      <c r="J7" s="16"/>
      <c r="K7" s="16"/>
      <c r="L7" s="16"/>
      <c r="M7" s="16"/>
      <c r="N7" s="16"/>
      <c r="O7" s="16">
        <v>1120</v>
      </c>
      <c r="P7" s="16"/>
      <c r="Q7" s="16"/>
      <c r="R7" s="16"/>
      <c r="S7" s="16"/>
      <c r="T7" s="16"/>
    </row>
    <row r="8" ht="22.8" customHeight="1" spans="1:20">
      <c r="A8" s="45"/>
      <c r="B8" s="45"/>
      <c r="C8" s="45"/>
      <c r="D8" s="41" t="s">
        <v>154</v>
      </c>
      <c r="E8" s="41" t="s">
        <v>155</v>
      </c>
      <c r="F8" s="66">
        <f>G8+H8+O8</f>
        <v>3353226</v>
      </c>
      <c r="G8" s="66">
        <f>SUM(G9:G18)</f>
        <v>2721923</v>
      </c>
      <c r="H8" s="66">
        <f>H11+H18</f>
        <v>630183</v>
      </c>
      <c r="I8" s="66"/>
      <c r="J8" s="66"/>
      <c r="K8" s="66"/>
      <c r="L8" s="66"/>
      <c r="M8" s="66"/>
      <c r="N8" s="66"/>
      <c r="O8" s="66">
        <v>1120</v>
      </c>
      <c r="P8" s="66"/>
      <c r="Q8" s="66"/>
      <c r="R8" s="66"/>
      <c r="S8" s="66"/>
      <c r="T8" s="66"/>
    </row>
    <row r="9" ht="22.8" customHeight="1" spans="1:20">
      <c r="A9" s="46" t="s">
        <v>173</v>
      </c>
      <c r="B9" s="46" t="s">
        <v>174</v>
      </c>
      <c r="C9" s="46" t="s">
        <v>170</v>
      </c>
      <c r="D9" s="42" t="s">
        <v>218</v>
      </c>
      <c r="E9" s="47" t="s">
        <v>176</v>
      </c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ht="22.8" customHeight="1" spans="1:20">
      <c r="A10" s="46" t="s">
        <v>188</v>
      </c>
      <c r="B10" s="46" t="s">
        <v>189</v>
      </c>
      <c r="C10" s="46" t="s">
        <v>179</v>
      </c>
      <c r="D10" s="42" t="s">
        <v>218</v>
      </c>
      <c r="E10" s="47" t="s">
        <v>196</v>
      </c>
      <c r="F10" s="48">
        <f>SUM(G10:T10)</f>
        <v>2800</v>
      </c>
      <c r="G10" s="48">
        <v>1680</v>
      </c>
      <c r="H10" s="48"/>
      <c r="I10" s="48"/>
      <c r="J10" s="48"/>
      <c r="K10" s="48"/>
      <c r="L10" s="48"/>
      <c r="M10" s="48"/>
      <c r="N10" s="48"/>
      <c r="O10" s="48">
        <v>1120</v>
      </c>
      <c r="P10" s="48"/>
      <c r="Q10" s="48"/>
      <c r="R10" s="48"/>
      <c r="S10" s="48"/>
      <c r="T10" s="48"/>
    </row>
    <row r="11" ht="22.8" customHeight="1" spans="1:20">
      <c r="A11" s="46" t="s">
        <v>168</v>
      </c>
      <c r="B11" s="46" t="s">
        <v>169</v>
      </c>
      <c r="C11" s="46" t="s">
        <v>170</v>
      </c>
      <c r="D11" s="42" t="s">
        <v>218</v>
      </c>
      <c r="E11" s="47" t="s">
        <v>172</v>
      </c>
      <c r="F11" s="48">
        <f t="shared" ref="F11:F17" si="0">SUM(G11:T11)</f>
        <v>2652572</v>
      </c>
      <c r="G11" s="48">
        <v>2022389</v>
      </c>
      <c r="H11" s="48">
        <v>630183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22.8" customHeight="1" spans="1:20">
      <c r="A12" s="46" t="s">
        <v>173</v>
      </c>
      <c r="B12" s="46" t="s">
        <v>174</v>
      </c>
      <c r="C12" s="46" t="s">
        <v>174</v>
      </c>
      <c r="D12" s="42" t="s">
        <v>218</v>
      </c>
      <c r="E12" s="47" t="s">
        <v>178</v>
      </c>
      <c r="F12" s="48">
        <f t="shared" si="0"/>
        <v>289523</v>
      </c>
      <c r="G12" s="48">
        <v>289523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ht="22.8" customHeight="1" spans="1:20">
      <c r="A13" s="46" t="s">
        <v>173</v>
      </c>
      <c r="B13" s="46" t="s">
        <v>182</v>
      </c>
      <c r="C13" s="46" t="s">
        <v>170</v>
      </c>
      <c r="D13" s="42" t="s">
        <v>218</v>
      </c>
      <c r="E13" s="47" t="s">
        <v>184</v>
      </c>
      <c r="F13" s="48">
        <f t="shared" si="0"/>
        <v>4186</v>
      </c>
      <c r="G13" s="48">
        <v>4186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22.8" customHeight="1" spans="1:20">
      <c r="A14" s="46" t="s">
        <v>173</v>
      </c>
      <c r="B14" s="46" t="s">
        <v>182</v>
      </c>
      <c r="C14" s="46" t="s">
        <v>185</v>
      </c>
      <c r="D14" s="42" t="s">
        <v>218</v>
      </c>
      <c r="E14" s="47" t="s">
        <v>187</v>
      </c>
      <c r="F14" s="48">
        <f t="shared" si="0"/>
        <v>6612</v>
      </c>
      <c r="G14" s="48">
        <v>6612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22.8" customHeight="1" spans="1:20">
      <c r="A15" s="46" t="s">
        <v>188</v>
      </c>
      <c r="B15" s="46" t="s">
        <v>189</v>
      </c>
      <c r="C15" s="46" t="s">
        <v>170</v>
      </c>
      <c r="D15" s="42" t="s">
        <v>218</v>
      </c>
      <c r="E15" s="47" t="s">
        <v>191</v>
      </c>
      <c r="F15" s="48">
        <f t="shared" si="0"/>
        <v>119654</v>
      </c>
      <c r="G15" s="48">
        <v>119654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ht="22.8" customHeight="1" spans="1:20">
      <c r="A16" s="46" t="s">
        <v>188</v>
      </c>
      <c r="B16" s="46" t="s">
        <v>189</v>
      </c>
      <c r="C16" s="46" t="s">
        <v>192</v>
      </c>
      <c r="D16" s="42" t="s">
        <v>218</v>
      </c>
      <c r="E16" s="47" t="s">
        <v>194</v>
      </c>
      <c r="F16" s="48">
        <f t="shared" si="0"/>
        <v>41266</v>
      </c>
      <c r="G16" s="48">
        <v>41266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ht="22.8" customHeight="1" spans="1:20">
      <c r="A17" s="46" t="s">
        <v>197</v>
      </c>
      <c r="B17" s="46" t="s">
        <v>185</v>
      </c>
      <c r="C17" s="46" t="s">
        <v>170</v>
      </c>
      <c r="D17" s="42" t="s">
        <v>218</v>
      </c>
      <c r="E17" s="47" t="s">
        <v>199</v>
      </c>
      <c r="F17" s="48">
        <f t="shared" si="0"/>
        <v>236613</v>
      </c>
      <c r="G17" s="48">
        <v>236613</v>
      </c>
      <c r="H17" s="48"/>
      <c r="I17" s="48"/>
      <c r="J17" s="48"/>
      <c r="K17" s="48"/>
      <c r="L17" s="48"/>
      <c r="M17" s="48"/>
      <c r="N17" s="48"/>
      <c r="O17" s="48"/>
      <c r="P17" s="67"/>
      <c r="Q17" s="67"/>
      <c r="R17" s="67"/>
      <c r="S17" s="67"/>
      <c r="T17" s="67"/>
    </row>
    <row r="18" spans="1:20">
      <c r="A18" s="46" t="s">
        <v>173</v>
      </c>
      <c r="B18" s="46" t="s">
        <v>174</v>
      </c>
      <c r="C18" s="46" t="s">
        <v>179</v>
      </c>
      <c r="D18" s="42" t="s">
        <v>218</v>
      </c>
      <c r="E18" s="47" t="s">
        <v>181</v>
      </c>
      <c r="F18" s="48"/>
      <c r="G18" s="48"/>
      <c r="H18" s="48"/>
      <c r="I18" s="48"/>
      <c r="J18" s="48"/>
      <c r="K18" s="48"/>
      <c r="L18" s="48"/>
      <c r="M18" s="48"/>
      <c r="N18" s="48"/>
      <c r="O18" s="68"/>
      <c r="P18" s="34"/>
      <c r="Q18" s="34"/>
      <c r="R18" s="34"/>
      <c r="S18" s="34"/>
      <c r="T18" s="34"/>
    </row>
  </sheetData>
  <mergeCells count="22">
    <mergeCell ref="R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8"/>
  <sheetViews>
    <sheetView workbookViewId="0">
      <selection activeCell="S10" sqref="S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5.125" customWidth="1"/>
    <col min="5" max="5" width="9.75" customWidth="1"/>
    <col min="6" max="11" width="9.875" customWidth="1"/>
    <col min="12" max="12" width="6.125" customWidth="1"/>
    <col min="13" max="13" width="9.875" customWidth="1"/>
    <col min="14" max="14" width="7" customWidth="1"/>
    <col min="15" max="21" width="5.75" customWidth="1"/>
    <col min="22" max="23" width="9.76666666666667" customWidth="1"/>
  </cols>
  <sheetData>
    <row r="1" ht="16.35" customHeight="1" spans="1:21">
      <c r="A1" s="21"/>
      <c r="S1" s="50" t="s">
        <v>219</v>
      </c>
      <c r="T1" s="50"/>
      <c r="U1" s="50"/>
    </row>
    <row r="2" ht="22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18" customHeight="1" spans="1:2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31</v>
      </c>
      <c r="U3" s="11"/>
    </row>
    <row r="4" ht="22.4" customHeight="1" spans="1:21">
      <c r="A4" s="40" t="s">
        <v>157</v>
      </c>
      <c r="B4" s="40"/>
      <c r="C4" s="40"/>
      <c r="D4" s="40" t="s">
        <v>201</v>
      </c>
      <c r="E4" s="40" t="s">
        <v>202</v>
      </c>
      <c r="F4" s="40" t="s">
        <v>220</v>
      </c>
      <c r="G4" s="40" t="s">
        <v>160</v>
      </c>
      <c r="H4" s="40"/>
      <c r="I4" s="40"/>
      <c r="J4" s="40"/>
      <c r="K4" s="40" t="s">
        <v>161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43" customHeight="1" spans="1:21">
      <c r="A5" s="40" t="s">
        <v>165</v>
      </c>
      <c r="B5" s="40" t="s">
        <v>166</v>
      </c>
      <c r="C5" s="40" t="s">
        <v>167</v>
      </c>
      <c r="D5" s="40"/>
      <c r="E5" s="40"/>
      <c r="F5" s="40"/>
      <c r="G5" s="40" t="s">
        <v>135</v>
      </c>
      <c r="H5" s="40" t="s">
        <v>221</v>
      </c>
      <c r="I5" s="40" t="s">
        <v>222</v>
      </c>
      <c r="J5" s="40" t="s">
        <v>212</v>
      </c>
      <c r="K5" s="40" t="s">
        <v>135</v>
      </c>
      <c r="L5" s="40" t="s">
        <v>223</v>
      </c>
      <c r="M5" s="40" t="s">
        <v>224</v>
      </c>
      <c r="N5" s="40" t="s">
        <v>225</v>
      </c>
      <c r="O5" s="40" t="s">
        <v>214</v>
      </c>
      <c r="P5" s="40" t="s">
        <v>226</v>
      </c>
      <c r="Q5" s="40" t="s">
        <v>227</v>
      </c>
      <c r="R5" s="40" t="s">
        <v>228</v>
      </c>
      <c r="S5" s="40" t="s">
        <v>210</v>
      </c>
      <c r="T5" s="40" t="s">
        <v>213</v>
      </c>
      <c r="U5" s="40" t="s">
        <v>217</v>
      </c>
    </row>
    <row r="6" ht="22.8" customHeight="1" spans="1:21">
      <c r="A6" s="17"/>
      <c r="B6" s="17"/>
      <c r="C6" s="17"/>
      <c r="D6" s="17"/>
      <c r="E6" s="17" t="s">
        <v>135</v>
      </c>
      <c r="F6" s="16">
        <f>F7</f>
        <v>3353226</v>
      </c>
      <c r="G6" s="16">
        <f>G7</f>
        <v>3353226</v>
      </c>
      <c r="H6" s="16">
        <f>H7</f>
        <v>2721923</v>
      </c>
      <c r="I6" s="16">
        <f>I7</f>
        <v>630183</v>
      </c>
      <c r="J6" s="16">
        <f>J7</f>
        <v>1120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8" customHeight="1" spans="1:21">
      <c r="A7" s="17"/>
      <c r="B7" s="17"/>
      <c r="C7" s="17"/>
      <c r="D7" s="15" t="s">
        <v>153</v>
      </c>
      <c r="E7" s="15" t="s">
        <v>4</v>
      </c>
      <c r="F7" s="49">
        <f>F8</f>
        <v>3353226</v>
      </c>
      <c r="G7" s="49">
        <f>G8</f>
        <v>3353226</v>
      </c>
      <c r="H7" s="49">
        <f>H8</f>
        <v>2721923</v>
      </c>
      <c r="I7" s="49">
        <f>I8</f>
        <v>630183</v>
      </c>
      <c r="J7" s="49">
        <f>J8</f>
        <v>1120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ht="22.8" customHeight="1" spans="1:21">
      <c r="A8" s="45"/>
      <c r="B8" s="45"/>
      <c r="C8" s="45"/>
      <c r="D8" s="41" t="s">
        <v>154</v>
      </c>
      <c r="E8" s="41" t="s">
        <v>155</v>
      </c>
      <c r="F8" s="16">
        <f>SUM(F9:F18)</f>
        <v>3353226</v>
      </c>
      <c r="G8" s="16">
        <f>SUM(G9:G18)</f>
        <v>3353226</v>
      </c>
      <c r="H8" s="16">
        <f>SUM(H9:H18)</f>
        <v>2721923</v>
      </c>
      <c r="I8" s="16">
        <f>SUM(I9:I18)</f>
        <v>630183</v>
      </c>
      <c r="J8" s="16">
        <f>SUM(J9:J18)</f>
        <v>1120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ht="22.8" customHeight="1" spans="1:21">
      <c r="A9" s="46" t="s">
        <v>173</v>
      </c>
      <c r="B9" s="46" t="s">
        <v>174</v>
      </c>
      <c r="C9" s="46" t="s">
        <v>170</v>
      </c>
      <c r="D9" s="42" t="s">
        <v>218</v>
      </c>
      <c r="E9" s="47" t="s">
        <v>176</v>
      </c>
      <c r="F9" s="4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2.8" customHeight="1" spans="1:21">
      <c r="A10" s="46" t="s">
        <v>188</v>
      </c>
      <c r="B10" s="46" t="s">
        <v>189</v>
      </c>
      <c r="C10" s="46" t="s">
        <v>179</v>
      </c>
      <c r="D10" s="42" t="s">
        <v>218</v>
      </c>
      <c r="E10" s="47" t="s">
        <v>196</v>
      </c>
      <c r="F10" s="43">
        <f>G10+K10</f>
        <v>2800</v>
      </c>
      <c r="G10" s="19">
        <f>SUM(H10:J10)</f>
        <v>2800</v>
      </c>
      <c r="H10" s="19">
        <v>1680</v>
      </c>
      <c r="I10" s="19"/>
      <c r="J10" s="19">
        <v>1120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22.8" customHeight="1" spans="1:21">
      <c r="A11" s="46" t="s">
        <v>168</v>
      </c>
      <c r="B11" s="46" t="s">
        <v>169</v>
      </c>
      <c r="C11" s="46" t="s">
        <v>170</v>
      </c>
      <c r="D11" s="42" t="s">
        <v>218</v>
      </c>
      <c r="E11" s="47" t="s">
        <v>172</v>
      </c>
      <c r="F11" s="43">
        <f t="shared" ref="F11:F18" si="0">G11+K11</f>
        <v>2652572</v>
      </c>
      <c r="G11" s="19">
        <f t="shared" ref="G11:G18" si="1">SUM(H11:J11)</f>
        <v>2652572</v>
      </c>
      <c r="H11" s="19">
        <v>2022389</v>
      </c>
      <c r="I11" s="19">
        <v>630183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22.8" customHeight="1" spans="1:21">
      <c r="A12" s="46" t="s">
        <v>173</v>
      </c>
      <c r="B12" s="46" t="s">
        <v>174</v>
      </c>
      <c r="C12" s="46" t="s">
        <v>174</v>
      </c>
      <c r="D12" s="42" t="s">
        <v>218</v>
      </c>
      <c r="E12" s="47" t="s">
        <v>178</v>
      </c>
      <c r="F12" s="43">
        <f t="shared" si="0"/>
        <v>289523</v>
      </c>
      <c r="G12" s="19">
        <f t="shared" si="1"/>
        <v>289523</v>
      </c>
      <c r="H12" s="19">
        <v>289523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22.8" customHeight="1" spans="1:21">
      <c r="A13" s="46" t="s">
        <v>173</v>
      </c>
      <c r="B13" s="46" t="s">
        <v>182</v>
      </c>
      <c r="C13" s="46" t="s">
        <v>170</v>
      </c>
      <c r="D13" s="42" t="s">
        <v>218</v>
      </c>
      <c r="E13" s="47" t="s">
        <v>184</v>
      </c>
      <c r="F13" s="43">
        <f t="shared" si="0"/>
        <v>4186</v>
      </c>
      <c r="G13" s="19">
        <f t="shared" si="1"/>
        <v>4186</v>
      </c>
      <c r="H13" s="19">
        <v>4186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22.8" customHeight="1" spans="1:21">
      <c r="A14" s="46" t="s">
        <v>173</v>
      </c>
      <c r="B14" s="46" t="s">
        <v>182</v>
      </c>
      <c r="C14" s="46" t="s">
        <v>185</v>
      </c>
      <c r="D14" s="42" t="s">
        <v>218</v>
      </c>
      <c r="E14" s="47" t="s">
        <v>187</v>
      </c>
      <c r="F14" s="43">
        <f t="shared" si="0"/>
        <v>6612</v>
      </c>
      <c r="G14" s="19">
        <f t="shared" si="1"/>
        <v>6612</v>
      </c>
      <c r="H14" s="19">
        <v>6612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22.8" customHeight="1" spans="1:21">
      <c r="A15" s="46" t="s">
        <v>188</v>
      </c>
      <c r="B15" s="46" t="s">
        <v>189</v>
      </c>
      <c r="C15" s="46" t="s">
        <v>170</v>
      </c>
      <c r="D15" s="42" t="s">
        <v>218</v>
      </c>
      <c r="E15" s="47" t="s">
        <v>191</v>
      </c>
      <c r="F15" s="43">
        <f t="shared" si="0"/>
        <v>119654</v>
      </c>
      <c r="G15" s="19">
        <f t="shared" si="1"/>
        <v>119654</v>
      </c>
      <c r="H15" s="19">
        <v>119654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</row>
    <row r="16" ht="22.8" customHeight="1" spans="1:21">
      <c r="A16" s="46" t="s">
        <v>188</v>
      </c>
      <c r="B16" s="46" t="s">
        <v>189</v>
      </c>
      <c r="C16" s="46" t="s">
        <v>192</v>
      </c>
      <c r="D16" s="42" t="s">
        <v>218</v>
      </c>
      <c r="E16" s="47" t="s">
        <v>194</v>
      </c>
      <c r="F16" s="43">
        <f t="shared" si="0"/>
        <v>41266</v>
      </c>
      <c r="G16" s="19">
        <f t="shared" si="1"/>
        <v>41266</v>
      </c>
      <c r="H16" s="19">
        <v>41266</v>
      </c>
      <c r="I16" s="19"/>
      <c r="J16" s="19"/>
      <c r="K16" s="19"/>
      <c r="L16" s="19"/>
      <c r="M16" s="19"/>
      <c r="N16" s="19"/>
      <c r="O16" s="30"/>
      <c r="P16" s="30"/>
      <c r="Q16" s="30"/>
      <c r="R16" s="30"/>
      <c r="S16" s="30"/>
      <c r="T16" s="30"/>
      <c r="U16" s="30"/>
    </row>
    <row r="17" ht="22.8" customHeight="1" spans="1:21">
      <c r="A17" s="46" t="s">
        <v>197</v>
      </c>
      <c r="B17" s="46" t="s">
        <v>185</v>
      </c>
      <c r="C17" s="46" t="s">
        <v>170</v>
      </c>
      <c r="D17" s="42" t="s">
        <v>218</v>
      </c>
      <c r="E17" s="47" t="s">
        <v>199</v>
      </c>
      <c r="F17" s="43">
        <f t="shared" si="0"/>
        <v>236613</v>
      </c>
      <c r="G17" s="19">
        <f t="shared" si="1"/>
        <v>236613</v>
      </c>
      <c r="H17" s="19">
        <v>236613</v>
      </c>
      <c r="I17" s="19"/>
      <c r="J17" s="19"/>
      <c r="K17" s="19"/>
      <c r="L17" s="19"/>
      <c r="M17" s="19"/>
      <c r="N17" s="19"/>
      <c r="O17" s="65"/>
      <c r="P17" s="65"/>
      <c r="Q17" s="65"/>
      <c r="R17" s="65"/>
      <c r="S17" s="65"/>
      <c r="T17" s="65"/>
      <c r="U17" s="65"/>
    </row>
    <row r="18" ht="19.5" spans="1:21">
      <c r="A18" s="46" t="s">
        <v>173</v>
      </c>
      <c r="B18" s="46" t="s">
        <v>174</v>
      </c>
      <c r="C18" s="46" t="s">
        <v>179</v>
      </c>
      <c r="D18" s="42" t="s">
        <v>218</v>
      </c>
      <c r="E18" s="47" t="s">
        <v>181</v>
      </c>
      <c r="F18" s="43">
        <f t="shared" si="0"/>
        <v>0</v>
      </c>
      <c r="G18" s="19">
        <f t="shared" si="1"/>
        <v>0</v>
      </c>
      <c r="H18" s="19"/>
      <c r="I18" s="19"/>
      <c r="J18" s="19"/>
      <c r="K18" s="19"/>
      <c r="L18" s="19"/>
      <c r="M18" s="19"/>
      <c r="N18" s="19"/>
      <c r="O18" s="34"/>
      <c r="P18" s="34"/>
      <c r="Q18" s="34"/>
      <c r="R18" s="34"/>
      <c r="S18" s="34"/>
      <c r="T18" s="34"/>
      <c r="U18" s="34"/>
    </row>
  </sheetData>
  <mergeCells count="10">
    <mergeCell ref="S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scale="97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D32" sqref="D32"/>
    </sheetView>
  </sheetViews>
  <sheetFormatPr defaultColWidth="10" defaultRowHeight="13.5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6">
      <c r="A1" s="21"/>
      <c r="D1" s="38" t="s">
        <v>229</v>
      </c>
      <c r="E1" s="38"/>
      <c r="F1" s="38"/>
    </row>
    <row r="2" ht="21.75" spans="1:4">
      <c r="A2" s="22" t="s">
        <v>12</v>
      </c>
      <c r="B2" s="22"/>
      <c r="C2" s="22"/>
      <c r="D2" s="22"/>
    </row>
    <row r="3" ht="18.95" customHeight="1" spans="1:5">
      <c r="A3" s="13" t="s">
        <v>30</v>
      </c>
      <c r="B3" s="13"/>
      <c r="C3" s="13"/>
      <c r="D3" s="11" t="s">
        <v>31</v>
      </c>
      <c r="E3" s="4"/>
    </row>
    <row r="4" ht="20.2" customHeight="1" spans="1:5">
      <c r="A4" s="14" t="s">
        <v>32</v>
      </c>
      <c r="B4" s="14"/>
      <c r="C4" s="14" t="s">
        <v>33</v>
      </c>
      <c r="D4" s="14"/>
      <c r="E4" s="61"/>
    </row>
    <row r="5" ht="20.2" customHeight="1" spans="1:5">
      <c r="A5" s="14" t="s">
        <v>34</v>
      </c>
      <c r="B5" s="14" t="s">
        <v>35</v>
      </c>
      <c r="C5" s="14" t="s">
        <v>34</v>
      </c>
      <c r="D5" s="14" t="s">
        <v>35</v>
      </c>
      <c r="E5" s="61"/>
    </row>
    <row r="6" spans="1:5">
      <c r="A6" s="17" t="s">
        <v>230</v>
      </c>
      <c r="B6" s="16">
        <f>B7+B10+B11+B12</f>
        <v>3353226</v>
      </c>
      <c r="C6" s="17" t="s">
        <v>231</v>
      </c>
      <c r="D6" s="49">
        <f>SUM(D7:D36)</f>
        <v>3353226</v>
      </c>
      <c r="E6" s="62"/>
    </row>
    <row r="7" spans="1:5">
      <c r="A7" s="18" t="s">
        <v>232</v>
      </c>
      <c r="B7" s="19">
        <f>B8+B9</f>
        <v>3353226</v>
      </c>
      <c r="C7" s="18" t="s">
        <v>40</v>
      </c>
      <c r="D7" s="43">
        <v>2652572</v>
      </c>
      <c r="E7" s="62"/>
    </row>
    <row r="8" spans="1:5">
      <c r="A8" s="18" t="s">
        <v>233</v>
      </c>
      <c r="B8" s="19">
        <v>3303226</v>
      </c>
      <c r="C8" s="18" t="s">
        <v>44</v>
      </c>
      <c r="D8" s="43"/>
      <c r="E8" s="62"/>
    </row>
    <row r="9" spans="1:5">
      <c r="A9" s="18" t="s">
        <v>47</v>
      </c>
      <c r="B9" s="19">
        <v>50000</v>
      </c>
      <c r="C9" s="18" t="s">
        <v>48</v>
      </c>
      <c r="D9" s="43"/>
      <c r="E9" s="62"/>
    </row>
    <row r="10" spans="1:5">
      <c r="A10" s="18" t="s">
        <v>234</v>
      </c>
      <c r="B10" s="19"/>
      <c r="C10" s="18" t="s">
        <v>52</v>
      </c>
      <c r="D10" s="43"/>
      <c r="E10" s="62"/>
    </row>
    <row r="11" spans="1:5">
      <c r="A11" s="18" t="s">
        <v>235</v>
      </c>
      <c r="B11" s="19"/>
      <c r="C11" s="18" t="s">
        <v>56</v>
      </c>
      <c r="D11" s="43"/>
      <c r="E11" s="62"/>
    </row>
    <row r="12" spans="1:5">
      <c r="A12" s="18" t="s">
        <v>236</v>
      </c>
      <c r="B12" s="19"/>
      <c r="C12" s="18" t="s">
        <v>60</v>
      </c>
      <c r="D12" s="43"/>
      <c r="E12" s="62"/>
    </row>
    <row r="13" spans="1:5">
      <c r="A13" s="17" t="s">
        <v>237</v>
      </c>
      <c r="B13" s="16"/>
      <c r="C13" s="18" t="s">
        <v>64</v>
      </c>
      <c r="D13" s="43"/>
      <c r="E13" s="62"/>
    </row>
    <row r="14" spans="1:5">
      <c r="A14" s="18" t="s">
        <v>232</v>
      </c>
      <c r="B14" s="19"/>
      <c r="C14" s="18" t="s">
        <v>68</v>
      </c>
      <c r="D14" s="43">
        <v>300321</v>
      </c>
      <c r="E14" s="62"/>
    </row>
    <row r="15" spans="1:5">
      <c r="A15" s="18" t="s">
        <v>234</v>
      </c>
      <c r="B15" s="19"/>
      <c r="C15" s="18" t="s">
        <v>72</v>
      </c>
      <c r="D15" s="43"/>
      <c r="E15" s="62"/>
    </row>
    <row r="16" spans="1:5">
      <c r="A16" s="18" t="s">
        <v>235</v>
      </c>
      <c r="B16" s="19"/>
      <c r="C16" s="18" t="s">
        <v>76</v>
      </c>
      <c r="D16" s="43">
        <v>163720</v>
      </c>
      <c r="E16" s="62"/>
    </row>
    <row r="17" spans="1:5">
      <c r="A17" s="18" t="s">
        <v>236</v>
      </c>
      <c r="B17" s="19"/>
      <c r="C17" s="18" t="s">
        <v>80</v>
      </c>
      <c r="D17" s="43"/>
      <c r="E17" s="62"/>
    </row>
    <row r="18" spans="1:5">
      <c r="A18" s="18"/>
      <c r="B18" s="19"/>
      <c r="C18" s="18" t="s">
        <v>84</v>
      </c>
      <c r="D18" s="43"/>
      <c r="E18" s="62"/>
    </row>
    <row r="19" spans="1:5">
      <c r="A19" s="18"/>
      <c r="B19" s="18"/>
      <c r="C19" s="18" t="s">
        <v>88</v>
      </c>
      <c r="D19" s="43"/>
      <c r="E19" s="62"/>
    </row>
    <row r="20" spans="1:5">
      <c r="A20" s="18"/>
      <c r="B20" s="18"/>
      <c r="C20" s="18" t="s">
        <v>92</v>
      </c>
      <c r="D20" s="43"/>
      <c r="E20" s="62"/>
    </row>
    <row r="21" spans="1:5">
      <c r="A21" s="18"/>
      <c r="B21" s="18"/>
      <c r="C21" s="18" t="s">
        <v>96</v>
      </c>
      <c r="D21" s="43"/>
      <c r="E21" s="62"/>
    </row>
    <row r="22" spans="1:5">
      <c r="A22" s="18"/>
      <c r="B22" s="18"/>
      <c r="C22" s="18" t="s">
        <v>99</v>
      </c>
      <c r="D22" s="43"/>
      <c r="E22" s="62"/>
    </row>
    <row r="23" spans="1:5">
      <c r="A23" s="18"/>
      <c r="B23" s="18"/>
      <c r="C23" s="18" t="s">
        <v>102</v>
      </c>
      <c r="D23" s="43"/>
      <c r="E23" s="62"/>
    </row>
    <row r="24" spans="1:5">
      <c r="A24" s="18"/>
      <c r="B24" s="18"/>
      <c r="C24" s="18" t="s">
        <v>104</v>
      </c>
      <c r="D24" s="43"/>
      <c r="E24" s="62"/>
    </row>
    <row r="25" spans="1:5">
      <c r="A25" s="18"/>
      <c r="B25" s="18"/>
      <c r="C25" s="18" t="s">
        <v>106</v>
      </c>
      <c r="D25" s="43"/>
      <c r="E25" s="62"/>
    </row>
    <row r="26" spans="1:5">
      <c r="A26" s="18"/>
      <c r="B26" s="18"/>
      <c r="C26" s="18" t="s">
        <v>108</v>
      </c>
      <c r="D26" s="43">
        <v>236613</v>
      </c>
      <c r="E26" s="62"/>
    </row>
    <row r="27" spans="1:5">
      <c r="A27" s="18"/>
      <c r="B27" s="18"/>
      <c r="C27" s="18" t="s">
        <v>110</v>
      </c>
      <c r="D27" s="43"/>
      <c r="E27" s="62"/>
    </row>
    <row r="28" spans="1:5">
      <c r="A28" s="18"/>
      <c r="B28" s="18"/>
      <c r="C28" s="18" t="s">
        <v>112</v>
      </c>
      <c r="D28" s="43"/>
      <c r="E28" s="62"/>
    </row>
    <row r="29" spans="1:5">
      <c r="A29" s="18"/>
      <c r="B29" s="18"/>
      <c r="C29" s="18" t="s">
        <v>114</v>
      </c>
      <c r="D29" s="43"/>
      <c r="E29" s="62"/>
    </row>
    <row r="30" spans="1:5">
      <c r="A30" s="18"/>
      <c r="B30" s="18"/>
      <c r="C30" s="18" t="s">
        <v>116</v>
      </c>
      <c r="D30" s="43"/>
      <c r="E30" s="62"/>
    </row>
    <row r="31" spans="1:5">
      <c r="A31" s="18"/>
      <c r="B31" s="18"/>
      <c r="C31" s="18" t="s">
        <v>118</v>
      </c>
      <c r="D31" s="43"/>
      <c r="E31" s="62"/>
    </row>
    <row r="32" spans="1:5">
      <c r="A32" s="18"/>
      <c r="B32" s="18"/>
      <c r="C32" s="18" t="s">
        <v>120</v>
      </c>
      <c r="D32" s="43"/>
      <c r="E32" s="62"/>
    </row>
    <row r="33" spans="1:5">
      <c r="A33" s="18"/>
      <c r="B33" s="18"/>
      <c r="C33" s="18" t="s">
        <v>122</v>
      </c>
      <c r="D33" s="43"/>
      <c r="E33" s="62"/>
    </row>
    <row r="34" spans="1:5">
      <c r="A34" s="18"/>
      <c r="B34" s="18"/>
      <c r="C34" s="18" t="s">
        <v>123</v>
      </c>
      <c r="D34" s="43"/>
      <c r="E34" s="62"/>
    </row>
    <row r="35" spans="1:9">
      <c r="A35" s="18"/>
      <c r="B35" s="18"/>
      <c r="C35" s="18" t="s">
        <v>124</v>
      </c>
      <c r="D35" s="43"/>
      <c r="E35" s="62"/>
      <c r="I35" s="64"/>
    </row>
    <row r="36" spans="1:5">
      <c r="A36" s="18"/>
      <c r="B36" s="18"/>
      <c r="C36" s="18" t="s">
        <v>125</v>
      </c>
      <c r="D36" s="43"/>
      <c r="E36" s="62"/>
    </row>
    <row r="37" spans="1:5">
      <c r="A37" s="18"/>
      <c r="B37" s="18"/>
      <c r="C37" s="18"/>
      <c r="D37" s="18"/>
      <c r="E37" s="62"/>
    </row>
    <row r="38" spans="1:5">
      <c r="A38" s="17"/>
      <c r="B38" s="17"/>
      <c r="C38" s="17" t="s">
        <v>238</v>
      </c>
      <c r="D38" s="16"/>
      <c r="E38" s="63"/>
    </row>
    <row r="39" spans="1:5">
      <c r="A39" s="17"/>
      <c r="B39" s="17"/>
      <c r="C39" s="17"/>
      <c r="D39" s="17"/>
      <c r="E39" s="63"/>
    </row>
    <row r="40" spans="1:5">
      <c r="A40" s="40" t="s">
        <v>239</v>
      </c>
      <c r="B40" s="16">
        <f>B6</f>
        <v>3353226</v>
      </c>
      <c r="C40" s="40" t="s">
        <v>240</v>
      </c>
      <c r="D40" s="49">
        <f>D6</f>
        <v>3353226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2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O17" sqref="O1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6.875" customWidth="1"/>
    <col min="12" max="12" width="9.76666666666667" customWidth="1"/>
  </cols>
  <sheetData>
    <row r="1" ht="16.35" customHeight="1" spans="1:11">
      <c r="A1" s="21"/>
      <c r="D1" s="4"/>
      <c r="K1" s="38" t="s">
        <v>241</v>
      </c>
    </row>
    <row r="2" ht="43.1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1" t="s">
        <v>31</v>
      </c>
      <c r="K3" s="11"/>
    </row>
    <row r="4" ht="25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/>
      <c r="I4" s="14"/>
      <c r="J4" s="14"/>
      <c r="K4" s="14" t="s">
        <v>161</v>
      </c>
    </row>
    <row r="5" ht="20.7" customHeight="1" spans="1:11">
      <c r="A5" s="14"/>
      <c r="B5" s="14"/>
      <c r="C5" s="14"/>
      <c r="D5" s="14"/>
      <c r="E5" s="14"/>
      <c r="F5" s="14"/>
      <c r="G5" s="14" t="s">
        <v>137</v>
      </c>
      <c r="H5" s="14" t="s">
        <v>242</v>
      </c>
      <c r="I5" s="14"/>
      <c r="J5" s="14" t="s">
        <v>243</v>
      </c>
      <c r="K5" s="14"/>
    </row>
    <row r="6" ht="28.45" customHeight="1" spans="1:11">
      <c r="A6" s="14" t="s">
        <v>165</v>
      </c>
      <c r="B6" s="14" t="s">
        <v>166</v>
      </c>
      <c r="C6" s="14" t="s">
        <v>167</v>
      </c>
      <c r="D6" s="14"/>
      <c r="E6" s="14"/>
      <c r="F6" s="14"/>
      <c r="G6" s="14"/>
      <c r="H6" s="14" t="s">
        <v>221</v>
      </c>
      <c r="I6" s="14" t="s">
        <v>212</v>
      </c>
      <c r="J6" s="14"/>
      <c r="K6" s="14"/>
    </row>
    <row r="7" ht="22.8" customHeight="1" spans="1:11">
      <c r="A7" s="18"/>
      <c r="B7" s="18"/>
      <c r="C7" s="18"/>
      <c r="D7" s="17"/>
      <c r="E7" s="17" t="s">
        <v>135</v>
      </c>
      <c r="F7" s="16">
        <f>F8</f>
        <v>3353226</v>
      </c>
      <c r="G7" s="16">
        <f>G8</f>
        <v>3353226</v>
      </c>
      <c r="H7" s="16">
        <f>H8</f>
        <v>2721923</v>
      </c>
      <c r="I7" s="16">
        <f>I8</f>
        <v>1120</v>
      </c>
      <c r="J7" s="16">
        <f>J8</f>
        <v>630183</v>
      </c>
      <c r="K7" s="54"/>
    </row>
    <row r="8" ht="22.8" customHeight="1" spans="1:11">
      <c r="A8" s="18"/>
      <c r="B8" s="18"/>
      <c r="C8" s="18"/>
      <c r="D8" s="15" t="s">
        <v>153</v>
      </c>
      <c r="E8" s="15" t="s">
        <v>4</v>
      </c>
      <c r="F8" s="16">
        <f>F9</f>
        <v>3353226</v>
      </c>
      <c r="G8" s="16">
        <f>G9</f>
        <v>3353226</v>
      </c>
      <c r="H8" s="16">
        <f>H9</f>
        <v>2721923</v>
      </c>
      <c r="I8" s="16">
        <f>I9</f>
        <v>1120</v>
      </c>
      <c r="J8" s="16">
        <f>J9</f>
        <v>630183</v>
      </c>
      <c r="K8" s="54"/>
    </row>
    <row r="9" ht="22.8" customHeight="1" spans="1:11">
      <c r="A9" s="18"/>
      <c r="B9" s="18"/>
      <c r="C9" s="18"/>
      <c r="D9" s="41" t="s">
        <v>154</v>
      </c>
      <c r="E9" s="41" t="s">
        <v>155</v>
      </c>
      <c r="F9" s="16">
        <f>SUM(F10:F19)</f>
        <v>3353226</v>
      </c>
      <c r="G9" s="16">
        <f>SUM(G10:G19)</f>
        <v>3353226</v>
      </c>
      <c r="H9" s="16">
        <f>SUM(H10:H19)</f>
        <v>2721923</v>
      </c>
      <c r="I9" s="16">
        <f>SUM(I10:I19)</f>
        <v>1120</v>
      </c>
      <c r="J9" s="16">
        <f>SUM(J10:J19)</f>
        <v>630183</v>
      </c>
      <c r="K9" s="55"/>
    </row>
    <row r="10" ht="22.8" customHeight="1" spans="1:11">
      <c r="A10" s="46" t="s">
        <v>168</v>
      </c>
      <c r="B10" s="46" t="s">
        <v>169</v>
      </c>
      <c r="C10" s="46" t="s">
        <v>170</v>
      </c>
      <c r="D10" s="42" t="s">
        <v>244</v>
      </c>
      <c r="E10" s="18" t="s">
        <v>172</v>
      </c>
      <c r="F10" s="19">
        <f>G10+K10</f>
        <v>2652572</v>
      </c>
      <c r="G10" s="19">
        <f>SUM(H10:J10)</f>
        <v>2652572</v>
      </c>
      <c r="H10" s="43">
        <v>2022389</v>
      </c>
      <c r="I10" s="43"/>
      <c r="J10" s="43">
        <v>630183</v>
      </c>
      <c r="K10" s="55"/>
    </row>
    <row r="11" ht="22.8" customHeight="1" spans="1:11">
      <c r="A11" s="46" t="s">
        <v>173</v>
      </c>
      <c r="B11" s="46" t="s">
        <v>174</v>
      </c>
      <c r="C11" s="46" t="s">
        <v>170</v>
      </c>
      <c r="D11" s="42" t="s">
        <v>245</v>
      </c>
      <c r="E11" s="18" t="s">
        <v>176</v>
      </c>
      <c r="F11" s="19">
        <f t="shared" ref="F11:F19" si="0">G11+K11</f>
        <v>0</v>
      </c>
      <c r="G11" s="19">
        <f t="shared" ref="G11:G19" si="1">SUM(H11:J11)</f>
        <v>0</v>
      </c>
      <c r="H11" s="43"/>
      <c r="I11" s="43"/>
      <c r="J11" s="43"/>
      <c r="K11" s="55"/>
    </row>
    <row r="12" ht="22.8" customHeight="1" spans="1:11">
      <c r="A12" s="46" t="s">
        <v>173</v>
      </c>
      <c r="B12" s="46" t="s">
        <v>174</v>
      </c>
      <c r="C12" s="46" t="s">
        <v>174</v>
      </c>
      <c r="D12" s="42" t="s">
        <v>246</v>
      </c>
      <c r="E12" s="18" t="s">
        <v>178</v>
      </c>
      <c r="F12" s="19">
        <f t="shared" si="0"/>
        <v>289523</v>
      </c>
      <c r="G12" s="19">
        <f t="shared" si="1"/>
        <v>289523</v>
      </c>
      <c r="H12" s="43">
        <v>289523</v>
      </c>
      <c r="I12" s="43"/>
      <c r="J12" s="43"/>
      <c r="K12" s="55"/>
    </row>
    <row r="13" ht="22.8" customHeight="1" spans="1:11">
      <c r="A13" s="46" t="s">
        <v>173</v>
      </c>
      <c r="B13" s="46" t="s">
        <v>174</v>
      </c>
      <c r="C13" s="46" t="s">
        <v>179</v>
      </c>
      <c r="D13" s="42" t="s">
        <v>247</v>
      </c>
      <c r="E13" s="18" t="s">
        <v>181</v>
      </c>
      <c r="F13" s="19">
        <f t="shared" si="0"/>
        <v>0</v>
      </c>
      <c r="G13" s="19">
        <f t="shared" si="1"/>
        <v>0</v>
      </c>
      <c r="H13" s="43"/>
      <c r="I13" s="43"/>
      <c r="J13" s="43"/>
      <c r="K13" s="55"/>
    </row>
    <row r="14" ht="22.8" customHeight="1" spans="1:11">
      <c r="A14" s="46" t="s">
        <v>173</v>
      </c>
      <c r="B14" s="46" t="s">
        <v>182</v>
      </c>
      <c r="C14" s="46" t="s">
        <v>170</v>
      </c>
      <c r="D14" s="42" t="s">
        <v>248</v>
      </c>
      <c r="E14" s="18" t="s">
        <v>184</v>
      </c>
      <c r="F14" s="19">
        <f t="shared" si="0"/>
        <v>4186</v>
      </c>
      <c r="G14" s="19">
        <f t="shared" si="1"/>
        <v>4186</v>
      </c>
      <c r="H14" s="43">
        <v>4186</v>
      </c>
      <c r="I14" s="56"/>
      <c r="J14" s="56"/>
      <c r="K14" s="57"/>
    </row>
    <row r="15" ht="22.8" customHeight="1" spans="1:11">
      <c r="A15" s="46" t="s">
        <v>173</v>
      </c>
      <c r="B15" s="46" t="s">
        <v>182</v>
      </c>
      <c r="C15" s="46" t="s">
        <v>185</v>
      </c>
      <c r="D15" s="42" t="s">
        <v>249</v>
      </c>
      <c r="E15" s="18" t="s">
        <v>187</v>
      </c>
      <c r="F15" s="19">
        <f t="shared" si="0"/>
        <v>6612</v>
      </c>
      <c r="G15" s="19">
        <f t="shared" si="1"/>
        <v>6612</v>
      </c>
      <c r="H15" s="53">
        <v>6612</v>
      </c>
      <c r="I15" s="58"/>
      <c r="J15" s="58"/>
      <c r="K15" s="59"/>
    </row>
    <row r="16" ht="22.8" customHeight="1" spans="1:11">
      <c r="A16" s="46" t="s">
        <v>188</v>
      </c>
      <c r="B16" s="46" t="s">
        <v>189</v>
      </c>
      <c r="C16" s="46" t="s">
        <v>170</v>
      </c>
      <c r="D16" s="42" t="s">
        <v>250</v>
      </c>
      <c r="E16" s="18" t="s">
        <v>191</v>
      </c>
      <c r="F16" s="19">
        <f t="shared" si="0"/>
        <v>119654</v>
      </c>
      <c r="G16" s="19">
        <f t="shared" si="1"/>
        <v>119654</v>
      </c>
      <c r="H16" s="53">
        <v>119654</v>
      </c>
      <c r="I16" s="58"/>
      <c r="J16" s="58"/>
      <c r="K16" s="59"/>
    </row>
    <row r="17" ht="22.8" customHeight="1" spans="1:11">
      <c r="A17" s="46" t="s">
        <v>188</v>
      </c>
      <c r="B17" s="46" t="s">
        <v>189</v>
      </c>
      <c r="C17" s="46" t="s">
        <v>192</v>
      </c>
      <c r="D17" s="42" t="s">
        <v>251</v>
      </c>
      <c r="E17" s="18" t="s">
        <v>194</v>
      </c>
      <c r="F17" s="19">
        <f t="shared" si="0"/>
        <v>41266</v>
      </c>
      <c r="G17" s="19">
        <f t="shared" si="1"/>
        <v>41266</v>
      </c>
      <c r="H17" s="53">
        <v>41266</v>
      </c>
      <c r="I17" s="58"/>
      <c r="J17" s="58"/>
      <c r="K17" s="59"/>
    </row>
    <row r="18" ht="20" customHeight="1" spans="1:11">
      <c r="A18" s="46" t="s">
        <v>188</v>
      </c>
      <c r="B18" s="46" t="s">
        <v>189</v>
      </c>
      <c r="C18" s="46" t="s">
        <v>179</v>
      </c>
      <c r="D18" s="42" t="s">
        <v>252</v>
      </c>
      <c r="E18" s="18" t="s">
        <v>196</v>
      </c>
      <c r="F18" s="19">
        <f t="shared" si="0"/>
        <v>2800</v>
      </c>
      <c r="G18" s="19">
        <f t="shared" si="1"/>
        <v>2800</v>
      </c>
      <c r="H18" s="53">
        <v>1680</v>
      </c>
      <c r="I18" s="58">
        <v>1120</v>
      </c>
      <c r="J18" s="58"/>
      <c r="K18" s="60"/>
    </row>
    <row r="19" ht="20" customHeight="1" spans="1:11">
      <c r="A19" s="46" t="s">
        <v>197</v>
      </c>
      <c r="B19" s="46" t="s">
        <v>185</v>
      </c>
      <c r="C19" s="46" t="s">
        <v>170</v>
      </c>
      <c r="D19" s="42" t="s">
        <v>253</v>
      </c>
      <c r="E19" s="18" t="s">
        <v>199</v>
      </c>
      <c r="F19" s="19">
        <f t="shared" si="0"/>
        <v>236613</v>
      </c>
      <c r="G19" s="19">
        <f t="shared" si="1"/>
        <v>236613</v>
      </c>
      <c r="H19" s="53">
        <v>236613</v>
      </c>
      <c r="I19" s="58"/>
      <c r="J19" s="58"/>
      <c r="K19" s="6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dcterms:modified xsi:type="dcterms:W3CDTF">2024-12-11T03:53:50Z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2052-12.1.0.19302</vt:lpwstr>
  </property>
</Properties>
</file>