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<sst xmlns="http://schemas.openxmlformats.org/spreadsheetml/2006/main" count="1271" uniqueCount="577">
  <si>
    <t>2023年部门预算公开表</t>
  </si>
  <si>
    <t>单位编码：</t>
  </si>
  <si>
    <t>205001</t>
  </si>
  <si>
    <t>单位名称：</t>
  </si>
  <si>
    <t>醴陵市文学艺术界联合会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</si>
  <si>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</si>
  <si>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</si>
  <si>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</si>
  <si>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</si>
  <si>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</si>
  <si>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</si>
  <si>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</si>
  <si>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</si>
  <si>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</si>
  <si>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</si>
  <si>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</si>
  <si>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</si>
  <si>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</si>
  <si>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</si>
  <si>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</si>
  <si>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</si>
  <si>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</si>
  <si>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</si>
  <si>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</si>
  <si>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</si>
  <si>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</si>
  <si>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</si>
  <si>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</si>
  <si>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</si>
  <si>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</si>
  <si>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</si>
  <si>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部门：205001_醴陵市文学艺术界联合会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</si>
  <si>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</si>
  <si>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</si>
  <si>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</si>
  <si>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</si>
  <si>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</si>
  <si>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</si>
  <si>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</si>
  <si>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</si>
  <si>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</si>
  <si>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</si>
  <si>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</si>
  <si>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</si>
  <si>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</si>
  <si>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</si>
  <si>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</si>
  <si>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</si>
  <si>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</si>
  <si>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</si>
  <si>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</si>
  <si>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</si>
  <si>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</si>
  <si>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</si>
  <si>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</si>
  <si>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</si>
  <si>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</si>
  <si>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</si>
  <si>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</si>
  <si>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</si>
  <si>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</si>
  <si>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</si>
  <si>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</si>
  <si>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</si>
  <si>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</si>
  <si>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</si>
  <si>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</si>
  <si>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</si>
  <si>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</si>
  <si>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</si>
  <si>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</si>
  <si>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</si>
  <si>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</si>
  <si>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</si>
  <si>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</si>
  <si>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</si>
  <si>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</si>
  <si>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</si>
  <si>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</si>
  <si>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</si>
  <si>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</si>
  <si>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</si>
  <si>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</si>
  <si>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</si>
  <si>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</si>
  <si>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</si>
  <si>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</si>
  <si>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</si>
  <si>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</si>
  <si>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</si>
  <si>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</si>
  <si>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</si>
  <si>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</si>
  <si>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</si>
  <si>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</si>
  <si>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</si>
  <si>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</si>
  <si>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</si>
  <si>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</si>
  <si>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</si>
  <si>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</si>
  <si>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</si>
  <si>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</si>
  <si>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</si>
  <si>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</si>
  <si>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</si>
  <si>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</si>
  <si>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</si>
  <si>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</si>
  <si>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</si>
  <si>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</si>
  <si>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</si>
  <si>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</si>
  <si>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</si>
  <si>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</si>
  <si>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</si>
  <si>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</si>
  <si>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</si>
  <si>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</si>
  <si>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</si>
  <si>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</si>
  <si>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</si>
  <si>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</si>
  <si>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</si>
  <si>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</si>
  <si>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</si>
  <si>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</si>
  <si>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</si>
  <si>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</si>
  <si>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</si>
  <si>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</si>
  <si>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</si>
  <si>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</si>
  <si>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</si>
  <si>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</si>
  <si>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</si>
  <si>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</si>
  <si>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</si>
  <si>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</si>
  <si>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</si>
  <si>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</si>
  <si>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</si>
  <si>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</si>
  <si>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</si>
  <si>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</si>
  <si>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</si>
  <si>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</si>
  <si>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</si>
  <si>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</si>
  <si>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</si>
  <si>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</si>
  <si>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</si>
  <si>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</si>
  <si>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</si>
  <si>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205001</t>
  </si>
  <si>
    <t xml:space="preserve">  醴陵市文学艺术界联合会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</si>
  <si>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</si>
  <si>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</si>
  <si>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</si>
  <si>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</si>
  <si>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</si>
  <si>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</si>
  <si>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</si>
  <si>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</si>
  <si>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</si>
  <si>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</si>
  <si>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</si>
  <si>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</si>
  <si>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</si>
  <si>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</si>
  <si>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</si>
  <si>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</si>
  <si>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</si>
  <si>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</si>
  <si>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02</t>
  </si>
  <si>
    <t xml:space="preserve">    2070102</t>
  </si>
  <si>
    <t xml:space="preserve">    一般行政管理事务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</si>
  <si>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</si>
  <si>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</si>
  <si>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</si>
  <si>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</si>
  <si>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</si>
  <si>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</si>
  <si>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</si>
  <si>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</si>
  <si>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</si>
  <si>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</si>
  <si>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</si>
  <si>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</si>
  <si>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</si>
  <si>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</si>
  <si>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</si>
  <si>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</si>
  <si>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</si>
  <si>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</si>
  <si>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</si>
  <si>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</si>
  <si>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</si>
  <si>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</si>
  <si>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</si>
  <si>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</si>
  <si>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</si>
  <si>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</si>
  <si>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</si>
  <si>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</si>
  <si>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</si>
  <si>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</si>
  <si>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</si>
  <si>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</si>
  <si>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</si>
  <si>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</si>
  <si>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</si>
  <si>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</si>
  <si>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</si>
  <si>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</si>
  <si>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</si>
  <si>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</si>
  <si>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</si>
  <si>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</si>
  <si>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</si>
  <si>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</si>
  <si>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</si>
  <si>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</si>
  <si>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</si>
  <si>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</si>
  <si>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</si>
  <si>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</si>
  <si>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</si>
  <si>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</si>
  <si>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</si>
  <si>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</si>
  <si>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</si>
  <si>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</si>
  <si>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</si>
  <si>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</si>
  <si>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</si>
  <si>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</si>
  <si>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</si>
  <si>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</si>
  <si>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</si>
  <si>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2070101</t>
  </si>
  <si>
    <t xml:space="preserve">     2070102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</si>
  <si>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</si>
  <si>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</si>
  <si>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</si>
  <si>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</si>
  <si>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</si>
  <si>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</si>
  <si>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</si>
  <si>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</si>
  <si>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</si>
  <si>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</si>
  <si>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</si>
  <si>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</si>
  <si>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</si>
  <si>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</si>
  <si>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</si>
  <si>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</si>
  <si>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</si>
  <si>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</si>
  <si>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</si>
  <si>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</si>
  <si>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</si>
  <si>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</si>
  <si>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</si>
  <si>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</si>
  <si>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</si>
  <si>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</si>
  <si>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</si>
  <si>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</si>
  <si>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</si>
  <si>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</si>
  <si>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</si>
  <si>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</si>
  <si>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</si>
  <si>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</si>
  <si>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</si>
  <si>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</si>
  <si>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</si>
  <si>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</si>
  <si>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</si>
  <si>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</si>
  <si>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</si>
  <si>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</si>
  <si>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</si>
  <si>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</si>
  <si>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</si>
  <si>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</si>
  <si>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</si>
  <si>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</si>
  <si>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</si>
  <si>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</si>
  <si>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</si>
  <si>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</si>
  <si>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</si>
  <si>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</si>
  <si>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</si>
  <si>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</si>
  <si>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</si>
  <si>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</si>
  <si>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</si>
  <si>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</si>
  <si>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</si>
  <si>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</si>
  <si>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</si>
  <si>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</si>
  <si>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</si>
  <si>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</si>
  <si>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</si>
  <si>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</si>
  <si>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</si>
  <si>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</si>
  <si>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</si>
  <si>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</si>
  <si>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</si>
  <si>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</si>
  <si>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</si>
  <si>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</si>
  <si>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</si>
  <si>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</si>
  <si>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</si>
  <si>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</si>
  <si>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</si>
  <si>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</si>
  <si>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</si>
  <si>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</si>
  <si>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</si>
  <si>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</si>
  <si>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</si>
  <si>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</si>
  <si>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</si>
  <si>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</si>
  <si>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</si>
  <si>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</si>
  <si>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</si>
  <si>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</si>
  <si>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</si>
  <si>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</si>
  <si>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</si>
  <si>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</si>
  <si>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</si>
  <si>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</si>
  <si>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</si>
  <si>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</si>
  <si>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</si>
  <si>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</si>
  <si>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</si>
  <si>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</si>
  <si>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</si>
  <si>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</si>
  <si>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</si>
  <si>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</si>
  <si>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</si>
  <si>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</si>
  <si>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</si>
  <si>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</si>
  <si>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</si>
  <si>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</si>
  <si>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</si>
  <si>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</si>
  <si>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</si>
  <si>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</si>
  <si>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</si>
  <si>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</si>
  <si>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</si>
  <si>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</si>
  <si>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</si>
  <si>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</si>
  <si>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</si>
  <si>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</si>
  <si>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</si>
  <si>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</si>
  <si>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</si>
  <si>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</si>
  <si>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</si>
  <si>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</si>
  <si>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</si>
  <si>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</si>
  <si>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</si>
  <si>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</si>
  <si>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</si>
  <si>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</si>
  <si>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</si>
  <si>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</si>
  <si>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</si>
  <si>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</si>
  <si>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</si>
  <si>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</si>
  <si>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</si>
  <si>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</si>
  <si>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</si>
  <si>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</si>
  <si>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</si>
  <si>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</si>
  <si>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</si>
  <si>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</si>
  <si>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</si>
  <si>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</si>
  <si>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</si>
  <si>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</si>
  <si>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</si>
  <si>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</si>
  <si>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</si>
  <si>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</si>
  <si>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</si>
  <si>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</si>
  <si>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</si>
  <si>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</si>
  <si>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</si>
  <si>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</si>
  <si>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205001</t>
  </si>
  <si>
    <t xml:space="preserve">   协会集中办公专项经费</t>
  </si>
  <si>
    <t xml:space="preserve">   运转经费</t>
  </si>
  <si>
    <t xml:space="preserve">   文化宣传助力乡村振兴项目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</si>
  <si>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</si>
  <si>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</si>
  <si>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</si>
  <si>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</si>
  <si>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</si>
  <si>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</si>
  <si>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</si>
  <si>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</si>
  <si>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</si>
  <si>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</si>
  <si>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</si>
  <si>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</si>
  <si>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</si>
  <si>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</si>
  <si>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</si>
  <si>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文化宣传助力乡村振兴项目</t>
  </si>
  <si>
    <t>推动、发展、繁荣我市文化艺术工作；助力我市乡村振兴工作。</t>
  </si>
  <si>
    <t>产出指标</t>
  </si>
  <si>
    <t>数量指标</t>
  </si>
  <si>
    <t>文学艺术讲座、培训</t>
  </si>
  <si>
    <t>3-4场/年</t>
  </si>
  <si>
    <t>山水画讲座、花鸟画培训、摄影培训</t>
  </si>
  <si>
    <t>开展次数是否达标</t>
  </si>
  <si>
    <t>1</t>
  </si>
  <si>
    <t>≤</t>
  </si>
  <si>
    <t>无</t>
  </si>
  <si>
    <t>质量指标</t>
  </si>
  <si>
    <t>优秀文艺作品</t>
  </si>
  <si>
    <t>提升10%/年</t>
  </si>
  <si>
    <t>本土优秀文学艺术作品</t>
  </si>
  <si>
    <t>优秀作品率是否达标</t>
  </si>
  <si>
    <t>&gt;</t>
  </si>
  <si>
    <t>时效指标</t>
  </si>
  <si>
    <t>活动成果展及时性</t>
  </si>
  <si>
    <t>及时</t>
  </si>
  <si>
    <t>及时展示成果</t>
  </si>
  <si>
    <t>是否及时展示成果</t>
  </si>
  <si>
    <t>定性</t>
  </si>
  <si>
    <t>成本指标</t>
  </si>
  <si>
    <t>经济成本指标</t>
  </si>
  <si>
    <t>文化宣传推广</t>
  </si>
  <si>
    <t>18</t>
  </si>
  <si>
    <t>万元</t>
  </si>
  <si>
    <t>用于文化宣传推广</t>
  </si>
  <si>
    <t>≥</t>
  </si>
  <si>
    <t>乡村帮扶</t>
  </si>
  <si>
    <t>7</t>
  </si>
  <si>
    <t>用于乡村帮扶</t>
  </si>
  <si>
    <t>满意度指标</t>
  </si>
  <si>
    <t>服务对象满意度指标</t>
  </si>
  <si>
    <t>群众对各项文化活动的满意度</t>
  </si>
  <si>
    <t>100%</t>
  </si>
  <si>
    <t>群众满意度100%</t>
  </si>
  <si>
    <t>满意度是否达标</t>
  </si>
  <si>
    <t>帮扶村对帮扶工作满意度</t>
  </si>
  <si>
    <t>帮扶村满意度100%</t>
  </si>
  <si>
    <t>效益指标</t>
  </si>
  <si>
    <t>经济效益指标</t>
  </si>
  <si>
    <t>帮扶村经济效益</t>
  </si>
  <si>
    <t>提升5%</t>
  </si>
  <si>
    <t>提升帮扶村经济效益水平</t>
  </si>
  <si>
    <t>是否提升帮扶村经济效益水平</t>
  </si>
  <si>
    <t>陶瓷产业影响力</t>
  </si>
  <si>
    <t>提升美术类协会成员的理论及技术水平</t>
  </si>
  <si>
    <t>是否提升美术类协会成员的理论及技术水平</t>
  </si>
  <si>
    <t>社会效益指标</t>
  </si>
  <si>
    <t>群众文化覆盖率</t>
  </si>
  <si>
    <t>进一步提高文学艺术培训对群众的影响</t>
  </si>
  <si>
    <t>是否提高文学艺术培训对群众的影响</t>
  </si>
  <si>
    <t xml:space="preserve">  协会集中办公专项经费</t>
  </si>
  <si>
    <t>有序引导下属16家协会积极开展2023年各项文化活动。包括但不限于办展、采风、文艺下乡、文化培训等。</t>
  </si>
  <si>
    <t>精品</t>
  </si>
  <si>
    <t>高、精、优</t>
  </si>
  <si>
    <t>产出精品</t>
  </si>
  <si>
    <t>是否产出精品</t>
  </si>
  <si>
    <t>5</t>
  </si>
  <si>
    <t>展览、培训、演出</t>
  </si>
  <si>
    <t>全年开展展览、培训、演出至少5次</t>
  </si>
  <si>
    <t>全年</t>
  </si>
  <si>
    <t>全年内完成</t>
  </si>
  <si>
    <t>是否全年内完成</t>
  </si>
  <si>
    <t>定量</t>
  </si>
  <si>
    <t>金额</t>
  </si>
  <si>
    <t>34W</t>
  </si>
  <si>
    <t>成本控制在34W</t>
  </si>
  <si>
    <t>成本是否控制在34W</t>
  </si>
  <si>
    <t>协会满意程度</t>
  </si>
  <si>
    <t>协会满意度至少达95%</t>
  </si>
  <si>
    <t>协会满意度是否达标</t>
  </si>
  <si>
    <t>可持续影响指标</t>
  </si>
  <si>
    <t>发展和繁荣我市文化艺术事业</t>
  </si>
  <si>
    <t>更好、更优</t>
  </si>
  <si>
    <t>发展和繁荣我市文化艺术事业达到更优效益</t>
  </si>
  <si>
    <t>是否达到更优效益</t>
  </si>
  <si>
    <t xml:space="preserve">  运转经费</t>
  </si>
  <si>
    <t>保运转</t>
  </si>
  <si>
    <t>额度</t>
  </si>
  <si>
    <t>18W</t>
  </si>
  <si>
    <t>经济成本额度为18W</t>
  </si>
  <si>
    <t>经济成本额度是否控制为18W</t>
  </si>
  <si>
    <t>社会成本指标</t>
  </si>
  <si>
    <t>生态环境成本指标</t>
  </si>
  <si>
    <t>全额</t>
  </si>
  <si>
    <t>数量为18</t>
  </si>
  <si>
    <t>数量指标是否达标</t>
  </si>
  <si>
    <t>优</t>
  </si>
  <si>
    <t>质量为优</t>
  </si>
  <si>
    <t>质量指标是否达标</t>
  </si>
  <si>
    <t>1年</t>
  </si>
  <si>
    <t>时效为全年</t>
  </si>
  <si>
    <t>时效指标是否达标</t>
  </si>
  <si>
    <t>确保机关正常运转</t>
  </si>
  <si>
    <t>机关是否正常运转</t>
  </si>
  <si>
    <t>生态效益指标</t>
  </si>
  <si>
    <t>机关稳定运转满意率</t>
  </si>
  <si>
    <t>机关稳定运转满意率达100%</t>
  </si>
  <si>
    <t>机关稳定运转满意率是否达标</t>
  </si>
  <si>
    <t>部门公开表23</t>
  </si>
  <si>
    <t>整体支出绩效目标表</t>
  </si>
  <si>
    <t>单位：部门：205001_醴陵市文学艺术界联合会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</si>
  <si>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</si>
  <si>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</si>
  <si>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</si>
  <si>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</si>
  <si>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</si>
  <si>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</si>
  <si>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</si>
  <si>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</si>
  <si>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</si>
  <si>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</si>
  <si>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目标1：建设较高素质文艺队伍。多领域举办高研班、讲座培训，组织外出写生创作活动，培养高质量艺术人才；
目标2：推动文学艺术创作繁荣。创作一批具有鲜明时代特征、体现醴陵特色的优秀文艺作品，指导文艺家协会积极开展文艺活动，加强与其他省市县文艺界的交流沟通；
目标3：全面丰富活跃城乡文艺。组织下属协会积极开展文艺惠民活动，丰富我市人民群众精神文化生活。</t>
  </si>
  <si>
    <t xml:space="preserve"> 数量指标</t>
  </si>
  <si>
    <t>组织培训、采风活动</t>
  </si>
  <si>
    <t>场/年</t>
  </si>
  <si>
    <t>全年开展培训、采风活动至少3场</t>
  </si>
  <si>
    <t>举办展览、演出活动</t>
  </si>
  <si>
    <t>全年举办展览、演出活动至少3场</t>
  </si>
  <si>
    <t xml:space="preserve"> 质量指标</t>
  </si>
  <si>
    <t>各项活动人员参与率</t>
  </si>
  <si>
    <t>%</t>
  </si>
  <si>
    <t>各项活动人员参与率至少达90%</t>
  </si>
  <si>
    <t>参与率是否达标</t>
  </si>
  <si>
    <t xml:space="preserve"> 时效指标</t>
  </si>
  <si>
    <t>完成及时率</t>
  </si>
  <si>
    <t>及时完成</t>
  </si>
  <si>
    <t>是否及时完成</t>
  </si>
  <si>
    <t>成本规范合理率</t>
  </si>
  <si>
    <t>成本规范合理</t>
  </si>
  <si>
    <t>成本是否规范合理</t>
  </si>
  <si>
    <t xml:space="preserve">效益指标 </t>
  </si>
  <si>
    <t>培养文艺人才，繁荣文艺生活</t>
  </si>
  <si>
    <t>良好</t>
  </si>
  <si>
    <t>通过开展文艺活动，培养文艺人才，繁荣文艺生活</t>
  </si>
  <si>
    <t>培养文艺人才、繁荣文艺生活是否达到良好效益</t>
  </si>
  <si>
    <t xml:space="preserve"> 可持续影响指标</t>
  </si>
  <si>
    <t>文艺工作开展</t>
  </si>
  <si>
    <t>可持续</t>
  </si>
  <si>
    <t>开展文艺工作的影响具有可持续性</t>
  </si>
  <si>
    <t>开展文艺工作的影响是否具有可持续性</t>
  </si>
  <si>
    <t>协会及群众满意度</t>
  </si>
  <si>
    <t>服务对象满意度至少达95%</t>
  </si>
  <si>
    <t>服务对象满意度是否达标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</si>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</sst>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4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3" workbookViewId="0">
      <selection activeCell="I27" sqref="I27"/>
    </sheetView>
  </sheetViews>
  <sheetFormatPr defaultColWidth="10" defaultRowHeight="13.5" outlineLevelCol="4"/>
  <cols>
    <col min="1" max="1" width="15.875" style="32" customWidth="1"/>
    <col min="2" max="2" width="26.7333333333333" style="32" customWidth="1"/>
    <col min="3" max="3" width="14.6583333333333" style="32" customWidth="1"/>
    <col min="4" max="4" width="18.5916666666667" style="32" customWidth="1"/>
    <col min="5" max="5" width="16.4166666666667" style="32" customWidth="1"/>
    <col min="6" max="16384" width="10" style="32"/>
  </cols>
  <sheetData>
    <row r="1" s="32" customFormat="1" ht="18.95" customHeight="1" spans="1:5">
      <c r="A1" s="33"/>
      <c r="B1" s="33"/>
      <c r="C1" s="33"/>
      <c r="D1" s="33"/>
      <c r="E1" s="34" t="s">
        <v>245</v>
      </c>
    </row>
    <row r="2" s="32" customFormat="1" ht="40.5" customHeight="1" spans="1:5">
      <c r="A2" s="35" t="s">
        <v>14</v>
      </c>
      <c r="B2" s="35"/>
      <c r="C2" s="35"/>
      <c r="D2" s="35"/>
      <c r="E2" s="35"/>
    </row>
    <row r="3" s="32" customFormat="1" ht="33.6" customHeight="1" spans="1:5">
      <c r="A3" s="36" t="s">
        <v>31</v>
      </c>
      <c r="B3" s="36"/>
      <c r="C3" s="36"/>
      <c r="D3" s="36"/>
      <c r="E3" s="37" t="s">
        <v>246</v>
      </c>
    </row>
    <row r="4" s="32" customFormat="1" ht="38.8" customHeight="1" spans="1:5">
      <c r="A4" s="38" t="s">
        <v>247</v>
      </c>
      <c r="B4" s="38"/>
      <c r="C4" s="38" t="s">
        <v>248</v>
      </c>
      <c r="D4" s="38"/>
      <c r="E4" s="38"/>
    </row>
    <row r="5" s="32" customFormat="1" ht="22.8" customHeight="1" spans="1:5">
      <c r="A5" s="38" t="s">
        <v>249</v>
      </c>
      <c r="B5" s="38" t="s">
        <v>159</v>
      </c>
      <c r="C5" s="38" t="s">
        <v>136</v>
      </c>
      <c r="D5" s="38" t="s">
        <v>236</v>
      </c>
      <c r="E5" s="38" t="s">
        <v>237</v>
      </c>
    </row>
    <row r="6" s="32" customFormat="1" ht="26.45" customHeight="1" spans="1:5">
      <c r="A6" s="39" t="s">
        <v>250</v>
      </c>
      <c r="B6" s="39" t="s">
        <v>215</v>
      </c>
      <c r="C6" s="40">
        <f t="shared" ref="C6:C22" si="0">D6+E6</f>
        <v>66.47416</v>
      </c>
      <c r="D6" s="40">
        <f>SUM(D7:D15)</f>
        <v>66.47416</v>
      </c>
      <c r="E6" s="40">
        <f>SUM(E7:E15)</f>
        <v>0</v>
      </c>
    </row>
    <row r="7" s="32" customFormat="1" ht="26.45" customHeight="1" spans="1:5">
      <c r="A7" s="41" t="s">
        <v>251</v>
      </c>
      <c r="B7" s="41" t="s">
        <v>252</v>
      </c>
      <c r="C7" s="40">
        <f t="shared" si="0"/>
        <v>24.1404</v>
      </c>
      <c r="D7" s="42">
        <f>'10工资福利'!$H$6</f>
        <v>24.1404</v>
      </c>
      <c r="E7" s="43"/>
    </row>
    <row r="8" s="32" customFormat="1" ht="26.45" customHeight="1" spans="1:5">
      <c r="A8" s="41" t="s">
        <v>253</v>
      </c>
      <c r="B8" s="41" t="s">
        <v>254</v>
      </c>
      <c r="C8" s="40">
        <f t="shared" si="0"/>
        <v>13.176</v>
      </c>
      <c r="D8" s="42">
        <f>'10工资福利'!$I$6</f>
        <v>13.176</v>
      </c>
      <c r="E8" s="43"/>
    </row>
    <row r="9" s="32" customFormat="1" ht="26.45" customHeight="1" spans="1:5">
      <c r="A9" s="41" t="s">
        <v>255</v>
      </c>
      <c r="B9" s="41" t="s">
        <v>256</v>
      </c>
      <c r="C9" s="40">
        <f t="shared" si="0"/>
        <v>12.4625</v>
      </c>
      <c r="D9" s="42">
        <f>'10工资福利'!$J$6</f>
        <v>12.4625</v>
      </c>
      <c r="E9" s="43"/>
    </row>
    <row r="10" s="32" customFormat="1" ht="26.45" customHeight="1" spans="1:5">
      <c r="A10" s="41" t="s">
        <v>257</v>
      </c>
      <c r="B10" s="41" t="s">
        <v>258</v>
      </c>
      <c r="C10" s="40">
        <f t="shared" si="0"/>
        <v>0</v>
      </c>
      <c r="D10" s="43"/>
      <c r="E10" s="43"/>
    </row>
    <row r="11" s="32" customFormat="1" ht="26.45" customHeight="1" spans="1:5">
      <c r="A11" s="41" t="s">
        <v>259</v>
      </c>
      <c r="B11" s="41" t="s">
        <v>260</v>
      </c>
      <c r="C11" s="40">
        <f t="shared" si="0"/>
        <v>7.964624</v>
      </c>
      <c r="D11" s="42">
        <f>'10工资福利'!$M$6</f>
        <v>7.964624</v>
      </c>
      <c r="E11" s="43"/>
    </row>
    <row r="12" s="32" customFormat="1" ht="26.45" customHeight="1" spans="1:5">
      <c r="A12" s="41" t="s">
        <v>261</v>
      </c>
      <c r="B12" s="41" t="s">
        <v>262</v>
      </c>
      <c r="C12" s="40">
        <f t="shared" si="0"/>
        <v>2.139264</v>
      </c>
      <c r="D12" s="42">
        <f>'10工资福利'!$O$6</f>
        <v>2.139264</v>
      </c>
      <c r="E12" s="43"/>
    </row>
    <row r="13" s="32" customFormat="1" ht="26.45" customHeight="1" spans="1:5">
      <c r="A13" s="41" t="s">
        <v>263</v>
      </c>
      <c r="B13" s="41" t="s">
        <v>264</v>
      </c>
      <c r="C13" s="40">
        <f t="shared" si="0"/>
        <v>0</v>
      </c>
      <c r="D13" s="43"/>
      <c r="E13" s="43"/>
    </row>
    <row r="14" s="32" customFormat="1" ht="26.45" customHeight="1" spans="1:5">
      <c r="A14" s="41" t="s">
        <v>265</v>
      </c>
      <c r="B14" s="41" t="s">
        <v>266</v>
      </c>
      <c r="C14" s="40">
        <f t="shared" si="0"/>
        <v>6.591372</v>
      </c>
      <c r="D14" s="42">
        <f>'10工资福利'!$R$6</f>
        <v>6.591372</v>
      </c>
      <c r="E14" s="43"/>
    </row>
    <row r="15" s="32" customFormat="1" ht="26.45" customHeight="1" spans="1:5">
      <c r="A15" s="44" t="s">
        <v>267</v>
      </c>
      <c r="B15" s="41" t="s">
        <v>268</v>
      </c>
      <c r="C15" s="40">
        <f t="shared" si="0"/>
        <v>0</v>
      </c>
      <c r="D15" s="42"/>
      <c r="E15" s="43"/>
    </row>
    <row r="16" s="32" customFormat="1" ht="26.45" customHeight="1" spans="1:5">
      <c r="A16" s="39" t="s">
        <v>269</v>
      </c>
      <c r="B16" s="39" t="s">
        <v>270</v>
      </c>
      <c r="C16" s="40">
        <f t="shared" si="0"/>
        <v>4.5464</v>
      </c>
      <c r="D16" s="40">
        <f>SUM(D17:D30)</f>
        <v>0</v>
      </c>
      <c r="E16" s="40">
        <f>SUM(E17:E30)</f>
        <v>4.5464</v>
      </c>
    </row>
    <row r="17" s="32" customFormat="1" ht="26.45" customHeight="1" spans="1:5">
      <c r="A17" s="41" t="s">
        <v>271</v>
      </c>
      <c r="B17" s="41" t="s">
        <v>272</v>
      </c>
      <c r="C17" s="40">
        <f t="shared" si="0"/>
        <v>1.8</v>
      </c>
      <c r="D17" s="43"/>
      <c r="E17" s="40">
        <v>1.8</v>
      </c>
    </row>
    <row r="18" s="32" customFormat="1" ht="26.45" customHeight="1" spans="1:5">
      <c r="A18" s="41" t="s">
        <v>273</v>
      </c>
      <c r="B18" s="41" t="s">
        <v>274</v>
      </c>
      <c r="C18" s="40">
        <f t="shared" si="0"/>
        <v>0</v>
      </c>
      <c r="D18" s="43"/>
      <c r="E18" s="43"/>
    </row>
    <row r="19" s="32" customFormat="1" ht="26.45" customHeight="1" spans="1:5">
      <c r="A19" s="41" t="s">
        <v>275</v>
      </c>
      <c r="B19" s="41" t="s">
        <v>276</v>
      </c>
      <c r="C19" s="40">
        <f t="shared" si="0"/>
        <v>0</v>
      </c>
      <c r="D19" s="43"/>
      <c r="E19" s="43"/>
    </row>
    <row r="20" s="32" customFormat="1" ht="26.45" customHeight="1" spans="1:5">
      <c r="A20" s="41" t="s">
        <v>277</v>
      </c>
      <c r="B20" s="41" t="s">
        <v>278</v>
      </c>
      <c r="C20" s="40">
        <f t="shared" si="0"/>
        <v>0</v>
      </c>
      <c r="D20" s="43"/>
      <c r="E20" s="43"/>
    </row>
    <row r="21" s="32" customFormat="1" ht="26.45" customHeight="1" spans="1:5">
      <c r="A21" s="44" t="s">
        <v>279</v>
      </c>
      <c r="B21" s="41" t="s">
        <v>280</v>
      </c>
      <c r="C21" s="40">
        <f t="shared" si="0"/>
        <v>0</v>
      </c>
      <c r="D21" s="43"/>
      <c r="E21" s="43"/>
    </row>
    <row r="22" s="32" customFormat="1" ht="26.45" customHeight="1" spans="1:5">
      <c r="A22" s="44" t="s">
        <v>281</v>
      </c>
      <c r="B22" s="41" t="s">
        <v>282</v>
      </c>
      <c r="C22" s="40">
        <f t="shared" si="0"/>
        <v>0</v>
      </c>
      <c r="D22" s="43"/>
      <c r="E22" s="43"/>
    </row>
    <row r="23" s="32" customFormat="1" ht="26.45" customHeight="1" spans="1:5">
      <c r="A23" s="44" t="s">
        <v>283</v>
      </c>
      <c r="B23" s="41" t="s">
        <v>284</v>
      </c>
      <c r="C23" s="40"/>
      <c r="D23" s="43"/>
      <c r="E23" s="40"/>
    </row>
    <row r="24" s="32" customFormat="1" ht="26.45" customHeight="1" spans="1:5">
      <c r="A24" s="44" t="s">
        <v>285</v>
      </c>
      <c r="B24" s="41" t="s">
        <v>286</v>
      </c>
      <c r="C24" s="40"/>
      <c r="D24" s="43"/>
      <c r="E24" s="40"/>
    </row>
    <row r="25" s="32" customFormat="1" ht="26.45" customHeight="1" spans="1:5">
      <c r="A25" s="44" t="s">
        <v>287</v>
      </c>
      <c r="B25" s="41" t="s">
        <v>288</v>
      </c>
      <c r="C25" s="40">
        <f t="shared" ref="C25:C28" si="1">D25+E25</f>
        <v>0</v>
      </c>
      <c r="D25" s="43"/>
      <c r="E25" s="40"/>
    </row>
    <row r="26" s="32" customFormat="1" ht="26.45" customHeight="1" spans="1:5">
      <c r="A26" s="44" t="s">
        <v>289</v>
      </c>
      <c r="B26" s="41" t="s">
        <v>290</v>
      </c>
      <c r="C26" s="40">
        <f t="shared" si="1"/>
        <v>0</v>
      </c>
      <c r="D26" s="43"/>
      <c r="E26" s="43"/>
    </row>
    <row r="27" s="32" customFormat="1" ht="26.45" customHeight="1" spans="1:5">
      <c r="A27" s="44" t="s">
        <v>291</v>
      </c>
      <c r="B27" s="41" t="s">
        <v>292</v>
      </c>
      <c r="C27" s="40">
        <f t="shared" si="1"/>
        <v>1.0986</v>
      </c>
      <c r="D27" s="43"/>
      <c r="E27" s="40">
        <v>1.0986</v>
      </c>
    </row>
    <row r="28" s="32" customFormat="1" ht="26.45" customHeight="1" spans="1:5">
      <c r="A28" s="44" t="s">
        <v>293</v>
      </c>
      <c r="B28" s="41" t="s">
        <v>294</v>
      </c>
      <c r="C28" s="40">
        <f t="shared" si="1"/>
        <v>1.6478</v>
      </c>
      <c r="D28" s="43"/>
      <c r="E28" s="40">
        <v>1.6478</v>
      </c>
    </row>
    <row r="29" s="32" customFormat="1" ht="26.45" customHeight="1" spans="1:5">
      <c r="A29" s="44" t="s">
        <v>295</v>
      </c>
      <c r="B29" s="41" t="s">
        <v>296</v>
      </c>
      <c r="C29" s="40"/>
      <c r="D29" s="43"/>
      <c r="E29" s="40"/>
    </row>
    <row r="30" s="32" customFormat="1" ht="26.45" customHeight="1" spans="1:5">
      <c r="A30" s="44" t="s">
        <v>297</v>
      </c>
      <c r="B30" s="41" t="s">
        <v>298</v>
      </c>
      <c r="C30" s="40">
        <f t="shared" ref="C30:C36" si="2">D30+E30</f>
        <v>0</v>
      </c>
      <c r="D30" s="43"/>
      <c r="E30" s="40"/>
    </row>
    <row r="31" s="32" customFormat="1" ht="26.45" customHeight="1" spans="1:5">
      <c r="A31" s="39" t="s">
        <v>299</v>
      </c>
      <c r="B31" s="39" t="s">
        <v>206</v>
      </c>
      <c r="C31" s="40">
        <f t="shared" si="2"/>
        <v>0</v>
      </c>
      <c r="D31" s="40">
        <f>D33+D34+D35+D32</f>
        <v>0</v>
      </c>
      <c r="E31" s="40">
        <f>E33+E34+E35+E32</f>
        <v>0</v>
      </c>
    </row>
    <row r="32" s="32" customFormat="1" ht="26.45" customHeight="1" spans="1:5">
      <c r="A32" s="44" t="s">
        <v>300</v>
      </c>
      <c r="B32" s="41" t="s">
        <v>301</v>
      </c>
      <c r="C32" s="40">
        <f t="shared" si="2"/>
        <v>0</v>
      </c>
      <c r="D32" s="45"/>
      <c r="E32" s="40"/>
    </row>
    <row r="33" s="32" customFormat="1" ht="26.45" customHeight="1" spans="1:5">
      <c r="A33" s="44" t="s">
        <v>302</v>
      </c>
      <c r="B33" s="41" t="s">
        <v>303</v>
      </c>
      <c r="C33" s="40">
        <f t="shared" si="2"/>
        <v>0</v>
      </c>
      <c r="D33" s="43"/>
      <c r="E33" s="43"/>
    </row>
    <row r="34" s="32" customFormat="1" ht="26.45" customHeight="1" spans="1:5">
      <c r="A34" s="41" t="s">
        <v>304</v>
      </c>
      <c r="B34" s="41" t="s">
        <v>305</v>
      </c>
      <c r="C34" s="40">
        <f t="shared" si="2"/>
        <v>0</v>
      </c>
      <c r="D34" s="45"/>
      <c r="E34" s="43"/>
    </row>
    <row r="35" s="32" customFormat="1" ht="22.8" customHeight="1" spans="1:5">
      <c r="A35" s="44" t="s">
        <v>306</v>
      </c>
      <c r="B35" s="41" t="s">
        <v>307</v>
      </c>
      <c r="C35" s="40">
        <f t="shared" si="2"/>
        <v>0</v>
      </c>
      <c r="D35" s="45"/>
      <c r="E35" s="40"/>
    </row>
    <row r="36" s="32" customFormat="1" ht="22.8" customHeight="1" spans="1:5">
      <c r="A36" s="46" t="s">
        <v>136</v>
      </c>
      <c r="B36" s="46"/>
      <c r="C36" s="40">
        <f t="shared" si="2"/>
        <v>71.02056</v>
      </c>
      <c r="D36" s="40">
        <f>D31+D16+D6</f>
        <v>66.47416</v>
      </c>
      <c r="E36" s="40">
        <f>E31+E16+E6</f>
        <v>4.5464</v>
      </c>
    </row>
    <row r="37" s="32" customFormat="1" ht="16.35" customHeight="1" spans="1:5">
      <c r="A37" s="47"/>
      <c r="B37" s="47"/>
      <c r="C37" s="47"/>
      <c r="D37" s="47"/>
      <c r="E37" s="47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H20" sqref="H20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20" t="s">
        <v>308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 t="s">
        <v>32</v>
      </c>
      <c r="N3" s="12"/>
    </row>
    <row r="4" ht="42.2" customHeight="1" spans="1:14">
      <c r="A4" s="15" t="s">
        <v>157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198</v>
      </c>
      <c r="H4" s="15"/>
      <c r="I4" s="15"/>
      <c r="J4" s="15"/>
      <c r="K4" s="15"/>
      <c r="L4" s="15" t="s">
        <v>202</v>
      </c>
      <c r="M4" s="15"/>
      <c r="N4" s="15"/>
    </row>
    <row r="5" ht="39.6" customHeight="1" spans="1:14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136</v>
      </c>
      <c r="H5" s="15" t="s">
        <v>309</v>
      </c>
      <c r="I5" s="15" t="s">
        <v>310</v>
      </c>
      <c r="J5" s="15" t="s">
        <v>311</v>
      </c>
      <c r="K5" s="15" t="s">
        <v>312</v>
      </c>
      <c r="L5" s="15" t="s">
        <v>136</v>
      </c>
      <c r="M5" s="15" t="s">
        <v>215</v>
      </c>
      <c r="N5" s="15" t="s">
        <v>313</v>
      </c>
    </row>
    <row r="6" ht="22.9" customHeight="1" spans="1:14">
      <c r="A6" s="18"/>
      <c r="B6" s="18"/>
      <c r="C6" s="18"/>
      <c r="D6" s="18"/>
      <c r="E6" s="18" t="s">
        <v>136</v>
      </c>
      <c r="F6" s="31">
        <v>66.47416</v>
      </c>
      <c r="G6" s="31">
        <v>66.47416</v>
      </c>
      <c r="H6" s="31">
        <v>49.7789</v>
      </c>
      <c r="I6" s="31">
        <v>10.103888</v>
      </c>
      <c r="J6" s="31">
        <v>6.591372</v>
      </c>
      <c r="K6" s="31"/>
      <c r="L6" s="31"/>
      <c r="M6" s="31"/>
      <c r="N6" s="31"/>
    </row>
    <row r="7" ht="22.9" customHeight="1" spans="1:14">
      <c r="A7" s="18"/>
      <c r="B7" s="18"/>
      <c r="C7" s="18"/>
      <c r="D7" s="24" t="s">
        <v>154</v>
      </c>
      <c r="E7" s="24" t="s">
        <v>155</v>
      </c>
      <c r="F7" s="31">
        <v>66.47416</v>
      </c>
      <c r="G7" s="31">
        <v>66.47416</v>
      </c>
      <c r="H7" s="31">
        <v>49.7789</v>
      </c>
      <c r="I7" s="31">
        <v>10.103888</v>
      </c>
      <c r="J7" s="31">
        <v>6.591372</v>
      </c>
      <c r="K7" s="31"/>
      <c r="L7" s="31"/>
      <c r="M7" s="31"/>
      <c r="N7" s="31"/>
    </row>
    <row r="8" ht="22.9" customHeight="1" spans="1:14">
      <c r="A8" s="27" t="s">
        <v>168</v>
      </c>
      <c r="B8" s="27" t="s">
        <v>170</v>
      </c>
      <c r="C8" s="27" t="s">
        <v>170</v>
      </c>
      <c r="D8" s="23" t="s">
        <v>212</v>
      </c>
      <c r="E8" s="5" t="s">
        <v>173</v>
      </c>
      <c r="F8" s="6">
        <v>49.7789</v>
      </c>
      <c r="G8" s="6">
        <v>49.7789</v>
      </c>
      <c r="H8" s="25">
        <v>49.7789</v>
      </c>
      <c r="I8" s="25"/>
      <c r="J8" s="25"/>
      <c r="K8" s="25"/>
      <c r="L8" s="6"/>
      <c r="M8" s="25"/>
      <c r="N8" s="25"/>
    </row>
    <row r="9" ht="22.9" customHeight="1" spans="1:14">
      <c r="A9" s="27" t="s">
        <v>180</v>
      </c>
      <c r="B9" s="27" t="s">
        <v>178</v>
      </c>
      <c r="C9" s="27" t="s">
        <v>178</v>
      </c>
      <c r="D9" s="23" t="s">
        <v>212</v>
      </c>
      <c r="E9" s="5" t="s">
        <v>182</v>
      </c>
      <c r="F9" s="6">
        <v>7.964624</v>
      </c>
      <c r="G9" s="6">
        <v>7.964624</v>
      </c>
      <c r="H9" s="25"/>
      <c r="I9" s="25">
        <v>7.964624</v>
      </c>
      <c r="J9" s="25"/>
      <c r="K9" s="25"/>
      <c r="L9" s="6"/>
      <c r="M9" s="25"/>
      <c r="N9" s="25"/>
    </row>
    <row r="10" ht="22.9" customHeight="1" spans="1:14">
      <c r="A10" s="27" t="s">
        <v>183</v>
      </c>
      <c r="B10" s="27" t="s">
        <v>185</v>
      </c>
      <c r="C10" s="27" t="s">
        <v>170</v>
      </c>
      <c r="D10" s="23" t="s">
        <v>212</v>
      </c>
      <c r="E10" s="5" t="s">
        <v>188</v>
      </c>
      <c r="F10" s="6">
        <v>2.139264</v>
      </c>
      <c r="G10" s="6">
        <v>2.139264</v>
      </c>
      <c r="H10" s="25"/>
      <c r="I10" s="25">
        <v>2.139264</v>
      </c>
      <c r="J10" s="25"/>
      <c r="K10" s="25"/>
      <c r="L10" s="6"/>
      <c r="M10" s="25"/>
      <c r="N10" s="25"/>
    </row>
    <row r="11" ht="22.9" customHeight="1" spans="1:14">
      <c r="A11" s="27" t="s">
        <v>189</v>
      </c>
      <c r="B11" s="27" t="s">
        <v>174</v>
      </c>
      <c r="C11" s="27" t="s">
        <v>170</v>
      </c>
      <c r="D11" s="23" t="s">
        <v>212</v>
      </c>
      <c r="E11" s="5" t="s">
        <v>193</v>
      </c>
      <c r="F11" s="6">
        <v>6.591372</v>
      </c>
      <c r="G11" s="6">
        <v>6.591372</v>
      </c>
      <c r="H11" s="25"/>
      <c r="I11" s="25"/>
      <c r="J11" s="25">
        <v>6.591372</v>
      </c>
      <c r="K11" s="25"/>
      <c r="L11" s="6"/>
      <c r="M11" s="25"/>
      <c r="N11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J24" sqref="J24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20" t="s">
        <v>314</v>
      </c>
      <c r="V1" s="20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2" t="s">
        <v>32</v>
      </c>
      <c r="V3" s="12"/>
    </row>
    <row r="4" ht="26.65" customHeight="1" spans="1:22">
      <c r="A4" s="15" t="s">
        <v>157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315</v>
      </c>
      <c r="H4" s="15"/>
      <c r="I4" s="15"/>
      <c r="J4" s="15"/>
      <c r="K4" s="15"/>
      <c r="L4" s="15" t="s">
        <v>316</v>
      </c>
      <c r="M4" s="15"/>
      <c r="N4" s="15"/>
      <c r="O4" s="15"/>
      <c r="P4" s="15"/>
      <c r="Q4" s="15"/>
      <c r="R4" s="15" t="s">
        <v>311</v>
      </c>
      <c r="S4" s="15" t="s">
        <v>317</v>
      </c>
      <c r="T4" s="15"/>
      <c r="U4" s="15"/>
      <c r="V4" s="15"/>
    </row>
    <row r="5" ht="56.1" customHeight="1" spans="1:22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136</v>
      </c>
      <c r="H5" s="15" t="s">
        <v>318</v>
      </c>
      <c r="I5" s="15" t="s">
        <v>319</v>
      </c>
      <c r="J5" s="15" t="s">
        <v>320</v>
      </c>
      <c r="K5" s="15" t="s">
        <v>321</v>
      </c>
      <c r="L5" s="15" t="s">
        <v>136</v>
      </c>
      <c r="M5" s="15" t="s">
        <v>322</v>
      </c>
      <c r="N5" s="15" t="s">
        <v>323</v>
      </c>
      <c r="O5" s="15" t="s">
        <v>324</v>
      </c>
      <c r="P5" s="15" t="s">
        <v>325</v>
      </c>
      <c r="Q5" s="15" t="s">
        <v>326</v>
      </c>
      <c r="R5" s="15"/>
      <c r="S5" s="15" t="s">
        <v>136</v>
      </c>
      <c r="T5" s="15" t="s">
        <v>327</v>
      </c>
      <c r="U5" s="15" t="s">
        <v>328</v>
      </c>
      <c r="V5" s="15" t="s">
        <v>312</v>
      </c>
    </row>
    <row r="6" ht="22.9" customHeight="1" spans="1:22">
      <c r="A6" s="18"/>
      <c r="B6" s="18"/>
      <c r="C6" s="18"/>
      <c r="D6" s="18"/>
      <c r="E6" s="18" t="s">
        <v>136</v>
      </c>
      <c r="F6" s="17">
        <v>66.47416</v>
      </c>
      <c r="G6" s="17">
        <v>49.7789</v>
      </c>
      <c r="H6" s="17">
        <v>24.1404</v>
      </c>
      <c r="I6" s="17">
        <v>13.176</v>
      </c>
      <c r="J6" s="17">
        <v>12.4625</v>
      </c>
      <c r="K6" s="17"/>
      <c r="L6" s="17">
        <v>10.103888</v>
      </c>
      <c r="M6" s="17">
        <v>7.964624</v>
      </c>
      <c r="N6" s="17"/>
      <c r="O6" s="17">
        <v>2.139264</v>
      </c>
      <c r="P6" s="17"/>
      <c r="Q6" s="17"/>
      <c r="R6" s="17">
        <v>6.591372</v>
      </c>
      <c r="S6" s="17"/>
      <c r="T6" s="17"/>
      <c r="U6" s="17"/>
      <c r="V6" s="17"/>
    </row>
    <row r="7" ht="22.9" customHeight="1" spans="1:22">
      <c r="A7" s="18"/>
      <c r="B7" s="18"/>
      <c r="C7" s="18"/>
      <c r="D7" s="24" t="s">
        <v>154</v>
      </c>
      <c r="E7" s="24" t="s">
        <v>155</v>
      </c>
      <c r="F7" s="17">
        <v>66.47416</v>
      </c>
      <c r="G7" s="17">
        <v>49.7789</v>
      </c>
      <c r="H7" s="17">
        <v>24.1404</v>
      </c>
      <c r="I7" s="17">
        <v>13.176</v>
      </c>
      <c r="J7" s="17">
        <v>12.4625</v>
      </c>
      <c r="K7" s="17"/>
      <c r="L7" s="17">
        <v>10.103888</v>
      </c>
      <c r="M7" s="17">
        <v>7.964624</v>
      </c>
      <c r="N7" s="17"/>
      <c r="O7" s="17">
        <v>2.139264</v>
      </c>
      <c r="P7" s="17"/>
      <c r="Q7" s="17"/>
      <c r="R7" s="17">
        <v>6.591372</v>
      </c>
      <c r="S7" s="17"/>
      <c r="T7" s="17"/>
      <c r="U7" s="17"/>
      <c r="V7" s="17"/>
    </row>
    <row r="8" ht="22.9" customHeight="1" spans="1:22">
      <c r="A8" s="27" t="s">
        <v>168</v>
      </c>
      <c r="B8" s="27" t="s">
        <v>170</v>
      </c>
      <c r="C8" s="27" t="s">
        <v>170</v>
      </c>
      <c r="D8" s="23" t="s">
        <v>212</v>
      </c>
      <c r="E8" s="5" t="s">
        <v>173</v>
      </c>
      <c r="F8" s="6">
        <v>49.7789</v>
      </c>
      <c r="G8" s="25">
        <v>49.7789</v>
      </c>
      <c r="H8" s="25">
        <v>24.1404</v>
      </c>
      <c r="I8" s="25">
        <v>13.176</v>
      </c>
      <c r="J8" s="25">
        <v>12.4625</v>
      </c>
      <c r="K8" s="25"/>
      <c r="L8" s="6"/>
      <c r="M8" s="25"/>
      <c r="N8" s="25"/>
      <c r="O8" s="25"/>
      <c r="P8" s="25"/>
      <c r="Q8" s="25"/>
      <c r="R8" s="25"/>
      <c r="S8" s="6"/>
      <c r="T8" s="25"/>
      <c r="U8" s="25"/>
      <c r="V8" s="25"/>
    </row>
    <row r="9" ht="22.9" customHeight="1" spans="1:22">
      <c r="A9" s="27" t="s">
        <v>180</v>
      </c>
      <c r="B9" s="27" t="s">
        <v>178</v>
      </c>
      <c r="C9" s="27" t="s">
        <v>178</v>
      </c>
      <c r="D9" s="23" t="s">
        <v>212</v>
      </c>
      <c r="E9" s="5" t="s">
        <v>182</v>
      </c>
      <c r="F9" s="6">
        <v>7.964624</v>
      </c>
      <c r="G9" s="25"/>
      <c r="H9" s="25"/>
      <c r="I9" s="25"/>
      <c r="J9" s="25"/>
      <c r="K9" s="25"/>
      <c r="L9" s="6">
        <v>7.964624</v>
      </c>
      <c r="M9" s="25">
        <v>7.964624</v>
      </c>
      <c r="N9" s="25"/>
      <c r="O9" s="25"/>
      <c r="P9" s="25"/>
      <c r="Q9" s="25"/>
      <c r="R9" s="25"/>
      <c r="S9" s="6"/>
      <c r="T9" s="25"/>
      <c r="U9" s="25"/>
      <c r="V9" s="25"/>
    </row>
    <row r="10" ht="22.9" customHeight="1" spans="1:22">
      <c r="A10" s="27" t="s">
        <v>183</v>
      </c>
      <c r="B10" s="27" t="s">
        <v>185</v>
      </c>
      <c r="C10" s="27" t="s">
        <v>170</v>
      </c>
      <c r="D10" s="23" t="s">
        <v>212</v>
      </c>
      <c r="E10" s="5" t="s">
        <v>188</v>
      </c>
      <c r="F10" s="6">
        <v>2.139264</v>
      </c>
      <c r="G10" s="25"/>
      <c r="H10" s="25"/>
      <c r="I10" s="25"/>
      <c r="J10" s="25"/>
      <c r="K10" s="25"/>
      <c r="L10" s="6">
        <v>2.139264</v>
      </c>
      <c r="M10" s="25"/>
      <c r="N10" s="25"/>
      <c r="O10" s="25">
        <v>2.139264</v>
      </c>
      <c r="P10" s="25"/>
      <c r="Q10" s="25"/>
      <c r="R10" s="25"/>
      <c r="S10" s="6"/>
      <c r="T10" s="25"/>
      <c r="U10" s="25"/>
      <c r="V10" s="25"/>
    </row>
    <row r="11" ht="22.9" customHeight="1" spans="1:22">
      <c r="A11" s="27" t="s">
        <v>189</v>
      </c>
      <c r="B11" s="27" t="s">
        <v>174</v>
      </c>
      <c r="C11" s="27" t="s">
        <v>170</v>
      </c>
      <c r="D11" s="23" t="s">
        <v>212</v>
      </c>
      <c r="E11" s="5" t="s">
        <v>193</v>
      </c>
      <c r="F11" s="6">
        <v>6.591372</v>
      </c>
      <c r="G11" s="25"/>
      <c r="H11" s="25"/>
      <c r="I11" s="25"/>
      <c r="J11" s="25"/>
      <c r="K11" s="25"/>
      <c r="L11" s="6"/>
      <c r="M11" s="25"/>
      <c r="N11" s="25"/>
      <c r="O11" s="25"/>
      <c r="P11" s="25"/>
      <c r="Q11" s="25"/>
      <c r="R11" s="25">
        <v>6.591372</v>
      </c>
      <c r="S11" s="6"/>
      <c r="T11" s="25"/>
      <c r="U11" s="25"/>
      <c r="V11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0" t="s">
        <v>329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</row>
    <row r="4" ht="23.25" customHeight="1" spans="1:11">
      <c r="A4" s="15" t="s">
        <v>157</v>
      </c>
      <c r="B4" s="15"/>
      <c r="C4" s="15"/>
      <c r="D4" s="15" t="s">
        <v>195</v>
      </c>
      <c r="E4" s="15" t="s">
        <v>196</v>
      </c>
      <c r="F4" s="15" t="s">
        <v>330</v>
      </c>
      <c r="G4" s="15" t="s">
        <v>331</v>
      </c>
      <c r="H4" s="15" t="s">
        <v>332</v>
      </c>
      <c r="I4" s="15" t="s">
        <v>333</v>
      </c>
      <c r="J4" s="15" t="s">
        <v>334</v>
      </c>
      <c r="K4" s="15" t="s">
        <v>335</v>
      </c>
    </row>
    <row r="5" ht="23.25" customHeight="1" spans="1:1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</row>
    <row r="7" ht="22.9" customHeight="1" spans="1:11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</row>
    <row r="8" ht="22.9" customHeight="1" spans="1:11">
      <c r="A8" s="18"/>
      <c r="B8" s="18"/>
      <c r="C8" s="18"/>
      <c r="D8" s="24"/>
      <c r="E8" s="24"/>
      <c r="F8" s="17"/>
      <c r="G8" s="17"/>
      <c r="H8" s="17"/>
      <c r="I8" s="17"/>
      <c r="J8" s="17"/>
      <c r="K8" s="17"/>
    </row>
    <row r="9" ht="22.9" customHeight="1" spans="1:11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20" t="s">
        <v>336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 t="s">
        <v>32</v>
      </c>
      <c r="R3" s="12"/>
    </row>
    <row r="4" ht="24.2" customHeight="1" spans="1:18">
      <c r="A4" s="15" t="s">
        <v>157</v>
      </c>
      <c r="B4" s="15"/>
      <c r="C4" s="15"/>
      <c r="D4" s="15" t="s">
        <v>195</v>
      </c>
      <c r="E4" s="15" t="s">
        <v>196</v>
      </c>
      <c r="F4" s="15" t="s">
        <v>330</v>
      </c>
      <c r="G4" s="15" t="s">
        <v>337</v>
      </c>
      <c r="H4" s="15" t="s">
        <v>338</v>
      </c>
      <c r="I4" s="15" t="s">
        <v>339</v>
      </c>
      <c r="J4" s="15" t="s">
        <v>340</v>
      </c>
      <c r="K4" s="15" t="s">
        <v>341</v>
      </c>
      <c r="L4" s="15" t="s">
        <v>342</v>
      </c>
      <c r="M4" s="15" t="s">
        <v>343</v>
      </c>
      <c r="N4" s="15" t="s">
        <v>332</v>
      </c>
      <c r="O4" s="15" t="s">
        <v>344</v>
      </c>
      <c r="P4" s="15" t="s">
        <v>345</v>
      </c>
      <c r="Q4" s="15" t="s">
        <v>333</v>
      </c>
      <c r="R4" s="15" t="s">
        <v>335</v>
      </c>
    </row>
    <row r="5" ht="21.6" customHeight="1" spans="1:18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9" customHeight="1" spans="1:18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</row>
    <row r="7" ht="22.9" customHeight="1" spans="1:18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9" customHeight="1" spans="1:18">
      <c r="A8" s="18"/>
      <c r="B8" s="18"/>
      <c r="C8" s="18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2.9" customHeight="1" spans="1:18">
      <c r="A9" s="27"/>
      <c r="B9" s="27"/>
      <c r="C9" s="27"/>
      <c r="D9" s="23"/>
      <c r="E9" s="5"/>
      <c r="F9" s="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M25" sqref="M25"/>
    </sheetView>
  </sheetViews>
  <sheetFormatPr defaultColWidth="10" defaultRowHeight="13.5" outlineLevelRow="7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20" t="s">
        <v>346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8.5" customHeight="1" spans="1:20">
      <c r="A4" s="15" t="s">
        <v>157</v>
      </c>
      <c r="B4" s="15"/>
      <c r="C4" s="15"/>
      <c r="D4" s="15" t="s">
        <v>195</v>
      </c>
      <c r="E4" s="15" t="s">
        <v>196</v>
      </c>
      <c r="F4" s="15" t="s">
        <v>330</v>
      </c>
      <c r="G4" s="15" t="s">
        <v>199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202</v>
      </c>
      <c r="S4" s="15"/>
      <c r="T4" s="15"/>
    </row>
    <row r="5" ht="36.2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136</v>
      </c>
      <c r="H5" s="15" t="s">
        <v>347</v>
      </c>
      <c r="I5" s="15" t="s">
        <v>348</v>
      </c>
      <c r="J5" s="15" t="s">
        <v>349</v>
      </c>
      <c r="K5" s="15" t="s">
        <v>350</v>
      </c>
      <c r="L5" s="15" t="s">
        <v>351</v>
      </c>
      <c r="M5" s="15" t="s">
        <v>352</v>
      </c>
      <c r="N5" s="15" t="s">
        <v>353</v>
      </c>
      <c r="O5" s="15" t="s">
        <v>354</v>
      </c>
      <c r="P5" s="15" t="s">
        <v>355</v>
      </c>
      <c r="Q5" s="15" t="s">
        <v>356</v>
      </c>
      <c r="R5" s="15" t="s">
        <v>136</v>
      </c>
      <c r="S5" s="15" t="s">
        <v>270</v>
      </c>
      <c r="T5" s="15" t="s">
        <v>313</v>
      </c>
    </row>
    <row r="6" ht="22.9" customHeight="1" spans="1:20">
      <c r="A6" s="18"/>
      <c r="B6" s="18"/>
      <c r="C6" s="18"/>
      <c r="D6" s="18"/>
      <c r="E6" s="18" t="s">
        <v>136</v>
      </c>
      <c r="F6" s="31">
        <v>4.5464</v>
      </c>
      <c r="G6" s="31">
        <v>4.5464</v>
      </c>
      <c r="H6" s="31">
        <v>4.5464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18"/>
      <c r="B7" s="18"/>
      <c r="C7" s="18"/>
      <c r="D7" s="24" t="s">
        <v>154</v>
      </c>
      <c r="E7" s="24" t="s">
        <v>155</v>
      </c>
      <c r="F7" s="31">
        <v>4.5464</v>
      </c>
      <c r="G7" s="31">
        <v>4.5464</v>
      </c>
      <c r="H7" s="31">
        <v>4.5464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27" t="s">
        <v>168</v>
      </c>
      <c r="B8" s="27" t="s">
        <v>170</v>
      </c>
      <c r="C8" s="27" t="s">
        <v>170</v>
      </c>
      <c r="D8" s="23" t="s">
        <v>212</v>
      </c>
      <c r="E8" s="5" t="s">
        <v>173</v>
      </c>
      <c r="F8" s="6">
        <v>4.5464</v>
      </c>
      <c r="G8" s="25">
        <v>4.5464</v>
      </c>
      <c r="H8" s="25">
        <v>4.5464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F6" sqref="F6"/>
    </sheetView>
  </sheetViews>
  <sheetFormatPr defaultColWidth="10" defaultRowHeight="13.5" outlineLevelRow="7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3"/>
      <c r="F1" s="3"/>
      <c r="AF1" s="20" t="s">
        <v>357</v>
      </c>
      <c r="AG1" s="20"/>
    </row>
    <row r="2" ht="43.9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 t="s">
        <v>32</v>
      </c>
      <c r="AG3" s="12"/>
    </row>
    <row r="4" ht="24.95" customHeight="1" spans="1:33">
      <c r="A4" s="15" t="s">
        <v>157</v>
      </c>
      <c r="B4" s="15"/>
      <c r="C4" s="15"/>
      <c r="D4" s="15" t="s">
        <v>195</v>
      </c>
      <c r="E4" s="15" t="s">
        <v>196</v>
      </c>
      <c r="F4" s="15" t="s">
        <v>358</v>
      </c>
      <c r="G4" s="15" t="s">
        <v>359</v>
      </c>
      <c r="H4" s="15" t="s">
        <v>360</v>
      </c>
      <c r="I4" s="15" t="s">
        <v>361</v>
      </c>
      <c r="J4" s="15" t="s">
        <v>362</v>
      </c>
      <c r="K4" s="15" t="s">
        <v>363</v>
      </c>
      <c r="L4" s="15" t="s">
        <v>364</v>
      </c>
      <c r="M4" s="15" t="s">
        <v>365</v>
      </c>
      <c r="N4" s="15" t="s">
        <v>366</v>
      </c>
      <c r="O4" s="15" t="s">
        <v>367</v>
      </c>
      <c r="P4" s="15" t="s">
        <v>368</v>
      </c>
      <c r="Q4" s="15" t="s">
        <v>353</v>
      </c>
      <c r="R4" s="15" t="s">
        <v>355</v>
      </c>
      <c r="S4" s="15" t="s">
        <v>369</v>
      </c>
      <c r="T4" s="15" t="s">
        <v>348</v>
      </c>
      <c r="U4" s="15" t="s">
        <v>349</v>
      </c>
      <c r="V4" s="15" t="s">
        <v>352</v>
      </c>
      <c r="W4" s="15" t="s">
        <v>370</v>
      </c>
      <c r="X4" s="15" t="s">
        <v>371</v>
      </c>
      <c r="Y4" s="15" t="s">
        <v>372</v>
      </c>
      <c r="Z4" s="15" t="s">
        <v>373</v>
      </c>
      <c r="AA4" s="15" t="s">
        <v>351</v>
      </c>
      <c r="AB4" s="15" t="s">
        <v>374</v>
      </c>
      <c r="AC4" s="15" t="s">
        <v>375</v>
      </c>
      <c r="AD4" s="15" t="s">
        <v>354</v>
      </c>
      <c r="AE4" s="15" t="s">
        <v>376</v>
      </c>
      <c r="AF4" s="15" t="s">
        <v>377</v>
      </c>
      <c r="AG4" s="15" t="s">
        <v>356</v>
      </c>
    </row>
    <row r="5" ht="21.6" customHeight="1" spans="1:33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9" customHeight="1" spans="1:33">
      <c r="A6" s="4"/>
      <c r="B6" s="30"/>
      <c r="C6" s="30"/>
      <c r="D6" s="5"/>
      <c r="E6" s="5" t="s">
        <v>136</v>
      </c>
      <c r="F6" s="31">
        <v>4.5464</v>
      </c>
      <c r="G6" s="31">
        <v>1.8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>
        <v>1.0986</v>
      </c>
      <c r="AC6" s="31">
        <v>1.6478</v>
      </c>
      <c r="AD6" s="31"/>
      <c r="AE6" s="31"/>
      <c r="AF6" s="31"/>
      <c r="AG6" s="31"/>
    </row>
    <row r="7" ht="22.9" customHeight="1" spans="1:33">
      <c r="A7" s="18"/>
      <c r="B7" s="18"/>
      <c r="C7" s="18"/>
      <c r="D7" s="24" t="s">
        <v>154</v>
      </c>
      <c r="E7" s="24" t="s">
        <v>155</v>
      </c>
      <c r="F7" s="31">
        <v>4.5464</v>
      </c>
      <c r="G7" s="31">
        <v>1.8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1.0986</v>
      </c>
      <c r="AC7" s="31">
        <v>1.6478</v>
      </c>
      <c r="AD7" s="31"/>
      <c r="AE7" s="31"/>
      <c r="AF7" s="31"/>
      <c r="AG7" s="31"/>
    </row>
    <row r="8" ht="22.9" customHeight="1" spans="1:33">
      <c r="A8" s="27" t="s">
        <v>168</v>
      </c>
      <c r="B8" s="27" t="s">
        <v>170</v>
      </c>
      <c r="C8" s="27" t="s">
        <v>170</v>
      </c>
      <c r="D8" s="23" t="s">
        <v>212</v>
      </c>
      <c r="E8" s="5" t="s">
        <v>173</v>
      </c>
      <c r="F8" s="25">
        <v>4.5464</v>
      </c>
      <c r="G8" s="25">
        <v>1.8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1.0986</v>
      </c>
      <c r="AC8" s="25">
        <v>1.6478</v>
      </c>
      <c r="AD8" s="25"/>
      <c r="AE8" s="25"/>
      <c r="AF8" s="25"/>
      <c r="AG8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H6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20" t="s">
        <v>378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379</v>
      </c>
      <c r="B4" s="15" t="s">
        <v>380</v>
      </c>
      <c r="C4" s="15" t="s">
        <v>381</v>
      </c>
      <c r="D4" s="15" t="s">
        <v>382</v>
      </c>
      <c r="E4" s="15" t="s">
        <v>383</v>
      </c>
      <c r="F4" s="15"/>
      <c r="G4" s="15"/>
      <c r="H4" s="15" t="s">
        <v>384</v>
      </c>
    </row>
    <row r="5" ht="25.9" customHeight="1" spans="1:8">
      <c r="A5" s="15"/>
      <c r="B5" s="15"/>
      <c r="C5" s="15"/>
      <c r="D5" s="15"/>
      <c r="E5" s="15" t="s">
        <v>138</v>
      </c>
      <c r="F5" s="15" t="s">
        <v>385</v>
      </c>
      <c r="G5" s="15" t="s">
        <v>386</v>
      </c>
      <c r="H5" s="15"/>
    </row>
    <row r="6" ht="22.9" customHeight="1" spans="1:8">
      <c r="A6" s="18"/>
      <c r="B6" s="18" t="s">
        <v>136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</row>
    <row r="7" ht="22.9" customHeight="1" spans="1:8">
      <c r="A7" s="23" t="s">
        <v>154</v>
      </c>
      <c r="B7" s="23" t="s">
        <v>155</v>
      </c>
      <c r="C7" s="25"/>
      <c r="D7" s="25"/>
      <c r="E7" s="6"/>
      <c r="F7" s="25"/>
      <c r="G7" s="25"/>
      <c r="H7" s="2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20" t="s">
        <v>387</v>
      </c>
      <c r="H1" s="20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158</v>
      </c>
      <c r="B4" s="15" t="s">
        <v>159</v>
      </c>
      <c r="C4" s="15" t="s">
        <v>136</v>
      </c>
      <c r="D4" s="15" t="s">
        <v>388</v>
      </c>
      <c r="E4" s="15"/>
      <c r="F4" s="15"/>
      <c r="G4" s="15"/>
      <c r="H4" s="15" t="s">
        <v>161</v>
      </c>
    </row>
    <row r="5" ht="19.9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7.6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4"/>
      <c r="B9" s="24"/>
      <c r="C9" s="17"/>
      <c r="D9" s="17"/>
      <c r="E9" s="17"/>
      <c r="F9" s="17"/>
      <c r="G9" s="17"/>
      <c r="H9" s="17"/>
    </row>
    <row r="10" ht="22.9" customHeight="1" spans="1:8">
      <c r="A10" s="24"/>
      <c r="B10" s="24"/>
      <c r="C10" s="17"/>
      <c r="D10" s="17"/>
      <c r="E10" s="17"/>
      <c r="F10" s="17"/>
      <c r="G10" s="17"/>
      <c r="H10" s="17"/>
    </row>
    <row r="11" ht="22.9" customHeight="1" spans="1:8">
      <c r="A11" s="24"/>
      <c r="B11" s="24"/>
      <c r="C11" s="17"/>
      <c r="D11" s="17"/>
      <c r="E11" s="17"/>
      <c r="F11" s="17"/>
      <c r="G11" s="17"/>
      <c r="H11" s="17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6" sqref="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20" t="s">
        <v>389</v>
      </c>
      <c r="T1" s="20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7.6" customHeight="1" spans="1:20">
      <c r="A4" s="15" t="s">
        <v>157</v>
      </c>
      <c r="B4" s="15"/>
      <c r="C4" s="15"/>
      <c r="D4" s="15" t="s">
        <v>195</v>
      </c>
      <c r="E4" s="15" t="s">
        <v>196</v>
      </c>
      <c r="F4" s="15" t="s">
        <v>197</v>
      </c>
      <c r="G4" s="15" t="s">
        <v>198</v>
      </c>
      <c r="H4" s="15" t="s">
        <v>199</v>
      </c>
      <c r="I4" s="15" t="s">
        <v>200</v>
      </c>
      <c r="J4" s="15" t="s">
        <v>201</v>
      </c>
      <c r="K4" s="15" t="s">
        <v>202</v>
      </c>
      <c r="L4" s="15" t="s">
        <v>203</v>
      </c>
      <c r="M4" s="15" t="s">
        <v>204</v>
      </c>
      <c r="N4" s="15" t="s">
        <v>205</v>
      </c>
      <c r="O4" s="15" t="s">
        <v>206</v>
      </c>
      <c r="P4" s="15" t="s">
        <v>207</v>
      </c>
      <c r="Q4" s="15" t="s">
        <v>208</v>
      </c>
      <c r="R4" s="15" t="s">
        <v>209</v>
      </c>
      <c r="S4" s="15" t="s">
        <v>210</v>
      </c>
      <c r="T4" s="15" t="s">
        <v>211</v>
      </c>
    </row>
    <row r="5" ht="19.9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9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6" sqref="F6"/>
    </sheetView>
  </sheetViews>
  <sheetFormatPr defaultColWidth="10" defaultRowHeight="13.5" outlineLevelCol="2"/>
  <cols>
    <col min="1" max="1" width="6.375" style="32" customWidth="1"/>
    <col min="2" max="2" width="9.90833333333333" style="32" customWidth="1"/>
    <col min="3" max="3" width="52.3833333333333" style="32" customWidth="1"/>
    <col min="4" max="16384" width="10" style="32"/>
  </cols>
  <sheetData>
    <row r="1" s="32" customFormat="1" ht="32.75" customHeight="1" spans="1:3">
      <c r="A1" s="33"/>
      <c r="B1" s="65" t="s">
        <v>5</v>
      </c>
      <c r="C1" s="65"/>
    </row>
    <row r="2" s="32" customFormat="1" ht="25" customHeight="1" spans="2:3">
      <c r="B2" s="65"/>
      <c r="C2" s="65"/>
    </row>
    <row r="3" s="32" customFormat="1" ht="31.05" customHeight="1" spans="2:3">
      <c r="B3" s="66" t="s">
        <v>6</v>
      </c>
      <c r="C3" s="66"/>
    </row>
    <row r="4" s="32" customFormat="1" ht="32.55" customHeight="1" spans="2:3">
      <c r="B4" s="67">
        <v>1</v>
      </c>
      <c r="C4" s="68" t="s">
        <v>7</v>
      </c>
    </row>
    <row r="5" s="32" customFormat="1" ht="32.55" customHeight="1" spans="2:3">
      <c r="B5" s="67">
        <v>2</v>
      </c>
      <c r="C5" s="69" t="s">
        <v>8</v>
      </c>
    </row>
    <row r="6" s="32" customFormat="1" ht="32.55" customHeight="1" spans="2:3">
      <c r="B6" s="67">
        <v>3</v>
      </c>
      <c r="C6" s="70" t="s">
        <v>9</v>
      </c>
    </row>
    <row r="7" s="32" customFormat="1" ht="32.55" customHeight="1" spans="2:3">
      <c r="B7" s="67">
        <v>4</v>
      </c>
      <c r="C7" s="71" t="s">
        <v>10</v>
      </c>
    </row>
    <row r="8" s="32" customFormat="1" ht="32.55" customHeight="1" spans="2:3">
      <c r="B8" s="67">
        <v>5</v>
      </c>
      <c r="C8" s="71" t="s">
        <v>11</v>
      </c>
    </row>
    <row r="9" s="32" customFormat="1" ht="32.55" customHeight="1" spans="2:3">
      <c r="B9" s="67">
        <v>6</v>
      </c>
      <c r="C9" s="68" t="s">
        <v>12</v>
      </c>
    </row>
    <row r="10" s="32" customFormat="1" ht="32.55" customHeight="1" spans="2:3">
      <c r="B10" s="67">
        <v>7</v>
      </c>
      <c r="C10" s="70" t="s">
        <v>13</v>
      </c>
    </row>
    <row r="11" s="32" customFormat="1" ht="32.55" customHeight="1" spans="2:3">
      <c r="B11" s="67">
        <v>8</v>
      </c>
      <c r="C11" s="72" t="s">
        <v>14</v>
      </c>
    </row>
    <row r="12" s="32" customFormat="1" ht="32.55" customHeight="1" spans="2:3">
      <c r="B12" s="67">
        <v>9</v>
      </c>
      <c r="C12" s="71" t="s">
        <v>15</v>
      </c>
    </row>
    <row r="13" s="32" customFormat="1" ht="32.55" customHeight="1" spans="2:3">
      <c r="B13" s="67">
        <v>10</v>
      </c>
      <c r="C13" s="71" t="s">
        <v>16</v>
      </c>
    </row>
    <row r="14" s="32" customFormat="1" ht="32.55" customHeight="1" spans="2:3">
      <c r="B14" s="67">
        <v>11</v>
      </c>
      <c r="C14" s="71" t="s">
        <v>17</v>
      </c>
    </row>
    <row r="15" s="32" customFormat="1" ht="32.55" customHeight="1" spans="2:3">
      <c r="B15" s="67">
        <v>12</v>
      </c>
      <c r="C15" s="71" t="s">
        <v>18</v>
      </c>
    </row>
    <row r="16" s="32" customFormat="1" ht="32.55" customHeight="1" spans="2:3">
      <c r="B16" s="67">
        <v>13</v>
      </c>
      <c r="C16" s="71" t="s">
        <v>19</v>
      </c>
    </row>
    <row r="17" s="32" customFormat="1" ht="32.55" customHeight="1" spans="2:3">
      <c r="B17" s="67">
        <v>14</v>
      </c>
      <c r="C17" s="71" t="s">
        <v>20</v>
      </c>
    </row>
    <row r="18" s="32" customFormat="1" ht="32.55" customHeight="1" spans="2:3">
      <c r="B18" s="67">
        <v>15</v>
      </c>
      <c r="C18" s="71" t="s">
        <v>21</v>
      </c>
    </row>
    <row r="19" s="32" customFormat="1" ht="32.55" customHeight="1" spans="2:3">
      <c r="B19" s="67">
        <v>16</v>
      </c>
      <c r="C19" s="71" t="s">
        <v>22</v>
      </c>
    </row>
    <row r="20" s="32" customFormat="1" ht="32.55" customHeight="1" spans="2:3">
      <c r="B20" s="67">
        <v>17</v>
      </c>
      <c r="C20" s="71" t="s">
        <v>23</v>
      </c>
    </row>
    <row r="21" s="32" customFormat="1" ht="32.55" customHeight="1" spans="2:3">
      <c r="B21" s="67">
        <v>18</v>
      </c>
      <c r="C21" s="71" t="s">
        <v>24</v>
      </c>
    </row>
    <row r="22" s="32" customFormat="1" ht="32.55" customHeight="1" spans="2:3">
      <c r="B22" s="67">
        <v>19</v>
      </c>
      <c r="C22" s="71" t="s">
        <v>25</v>
      </c>
    </row>
    <row r="23" s="32" customFormat="1" ht="32.55" customHeight="1" spans="2:3">
      <c r="B23" s="67">
        <v>20</v>
      </c>
      <c r="C23" s="71" t="s">
        <v>26</v>
      </c>
    </row>
    <row r="24" s="32" customFormat="1" ht="32.55" customHeight="1" spans="2:3">
      <c r="B24" s="67">
        <v>21</v>
      </c>
      <c r="C24" s="71" t="s">
        <v>27</v>
      </c>
    </row>
    <row r="25" s="32" customFormat="1" ht="32.55" customHeight="1" spans="2:3">
      <c r="B25" s="67">
        <v>22</v>
      </c>
      <c r="C25" s="71" t="s">
        <v>28</v>
      </c>
    </row>
    <row r="26" s="32" customFormat="1" ht="32.55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34" sqref="Q34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20" t="s">
        <v>390</v>
      </c>
      <c r="T1" s="20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9.25" customHeight="1" spans="1:20">
      <c r="A4" s="15" t="s">
        <v>157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160</v>
      </c>
      <c r="H4" s="15"/>
      <c r="I4" s="15"/>
      <c r="J4" s="15"/>
      <c r="K4" s="15" t="s">
        <v>161</v>
      </c>
      <c r="L4" s="15"/>
      <c r="M4" s="15"/>
      <c r="N4" s="15"/>
      <c r="O4" s="15"/>
      <c r="P4" s="15"/>
      <c r="Q4" s="15"/>
      <c r="R4" s="15"/>
      <c r="S4" s="15"/>
      <c r="T4" s="15"/>
    </row>
    <row r="5" ht="50.1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136</v>
      </c>
      <c r="H5" s="15" t="s">
        <v>215</v>
      </c>
      <c r="I5" s="15" t="s">
        <v>216</v>
      </c>
      <c r="J5" s="15" t="s">
        <v>206</v>
      </c>
      <c r="K5" s="15" t="s">
        <v>136</v>
      </c>
      <c r="L5" s="15" t="s">
        <v>218</v>
      </c>
      <c r="M5" s="15" t="s">
        <v>219</v>
      </c>
      <c r="N5" s="15" t="s">
        <v>208</v>
      </c>
      <c r="O5" s="15" t="s">
        <v>220</v>
      </c>
      <c r="P5" s="15" t="s">
        <v>221</v>
      </c>
      <c r="Q5" s="15" t="s">
        <v>222</v>
      </c>
      <c r="R5" s="15" t="s">
        <v>204</v>
      </c>
      <c r="S5" s="15" t="s">
        <v>207</v>
      </c>
      <c r="T5" s="15" t="s">
        <v>211</v>
      </c>
    </row>
    <row r="6" ht="22.9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9" customHeight="1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20" t="s">
        <v>391</v>
      </c>
    </row>
    <row r="2" ht="38.85" customHeight="1" spans="1:8">
      <c r="A2" s="21" t="s">
        <v>392</v>
      </c>
      <c r="B2" s="21"/>
      <c r="C2" s="21"/>
      <c r="D2" s="21"/>
      <c r="E2" s="21"/>
      <c r="F2" s="21"/>
      <c r="G2" s="21"/>
      <c r="H2" s="21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19.9" customHeight="1" spans="1:8">
      <c r="A4" s="15" t="s">
        <v>158</v>
      </c>
      <c r="B4" s="15" t="s">
        <v>159</v>
      </c>
      <c r="C4" s="15" t="s">
        <v>136</v>
      </c>
      <c r="D4" s="15" t="s">
        <v>393</v>
      </c>
      <c r="E4" s="15"/>
      <c r="F4" s="15"/>
      <c r="G4" s="15"/>
      <c r="H4" s="15" t="s">
        <v>161</v>
      </c>
    </row>
    <row r="5" ht="23.25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3.25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4"/>
      <c r="B9" s="24"/>
      <c r="C9" s="17"/>
      <c r="D9" s="17"/>
      <c r="E9" s="17"/>
      <c r="F9" s="17"/>
      <c r="G9" s="17"/>
      <c r="H9" s="17"/>
    </row>
    <row r="10" ht="22.9" customHeight="1" spans="1:8">
      <c r="A10" s="24"/>
      <c r="B10" s="24"/>
      <c r="C10" s="17"/>
      <c r="D10" s="17"/>
      <c r="E10" s="17"/>
      <c r="F10" s="17"/>
      <c r="G10" s="17"/>
      <c r="H10" s="17"/>
    </row>
    <row r="11" ht="22.9" customHeight="1" spans="1:8">
      <c r="A11" s="24"/>
      <c r="B11" s="24"/>
      <c r="C11" s="17"/>
      <c r="D11" s="17"/>
      <c r="E11" s="17"/>
      <c r="F11" s="17"/>
      <c r="G11" s="17"/>
      <c r="H11" s="17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20" t="s">
        <v>394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0.65" customHeight="1" spans="1:8">
      <c r="A4" s="15" t="s">
        <v>158</v>
      </c>
      <c r="B4" s="15" t="s">
        <v>159</v>
      </c>
      <c r="C4" s="15" t="s">
        <v>136</v>
      </c>
      <c r="D4" s="15" t="s">
        <v>395</v>
      </c>
      <c r="E4" s="15"/>
      <c r="F4" s="15"/>
      <c r="G4" s="15"/>
      <c r="H4" s="15" t="s">
        <v>161</v>
      </c>
    </row>
    <row r="5" ht="18.95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4.2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4"/>
      <c r="B9" s="24"/>
      <c r="C9" s="17"/>
      <c r="D9" s="17"/>
      <c r="E9" s="17"/>
      <c r="F9" s="17"/>
      <c r="G9" s="17"/>
      <c r="H9" s="17"/>
    </row>
    <row r="10" ht="22.9" customHeight="1" spans="1:8">
      <c r="A10" s="24"/>
      <c r="B10" s="24"/>
      <c r="C10" s="17"/>
      <c r="D10" s="17"/>
      <c r="E10" s="17"/>
      <c r="F10" s="17"/>
      <c r="G10" s="17"/>
      <c r="H10" s="17"/>
    </row>
    <row r="11" ht="22.9" customHeight="1" spans="1:8">
      <c r="A11" s="24"/>
      <c r="B11" s="24"/>
      <c r="C11" s="17"/>
      <c r="D11" s="17"/>
      <c r="E11" s="17"/>
      <c r="F11" s="17"/>
      <c r="G11" s="17"/>
      <c r="H11" s="17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J22" sqref="J22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20" t="s">
        <v>396</v>
      </c>
      <c r="P1" s="20"/>
    </row>
    <row r="2" ht="45.75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2" customHeight="1" spans="1:16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 t="s">
        <v>32</v>
      </c>
      <c r="P3" s="12"/>
    </row>
    <row r="4" ht="26.1" customHeight="1" spans="1:16">
      <c r="A4" s="15" t="s">
        <v>195</v>
      </c>
      <c r="B4" s="15" t="s">
        <v>397</v>
      </c>
      <c r="C4" s="15" t="s">
        <v>136</v>
      </c>
      <c r="D4" s="15"/>
      <c r="E4" s="15" t="s">
        <v>398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399</v>
      </c>
      <c r="P4" s="15"/>
    </row>
    <row r="5" ht="31.9" customHeight="1" spans="1:16">
      <c r="A5" s="15"/>
      <c r="B5" s="15"/>
      <c r="C5" s="15" t="s">
        <v>238</v>
      </c>
      <c r="D5" s="15" t="s">
        <v>239</v>
      </c>
      <c r="E5" s="15" t="s">
        <v>400</v>
      </c>
      <c r="F5" s="15" t="s">
        <v>139</v>
      </c>
      <c r="G5" s="15"/>
      <c r="H5" s="15"/>
      <c r="I5" s="15"/>
      <c r="J5" s="15"/>
      <c r="K5" s="15"/>
      <c r="L5" s="15" t="s">
        <v>401</v>
      </c>
      <c r="M5" s="15" t="s">
        <v>141</v>
      </c>
      <c r="N5" s="15" t="s">
        <v>142</v>
      </c>
      <c r="O5" s="15" t="s">
        <v>402</v>
      </c>
      <c r="P5" s="15" t="s">
        <v>403</v>
      </c>
    </row>
    <row r="6" ht="44.85" customHeight="1" spans="1:16">
      <c r="A6" s="15"/>
      <c r="B6" s="15"/>
      <c r="C6" s="15"/>
      <c r="D6" s="15"/>
      <c r="E6" s="15"/>
      <c r="F6" s="15" t="s">
        <v>404</v>
      </c>
      <c r="G6" s="15" t="s">
        <v>405</v>
      </c>
      <c r="H6" s="15" t="s">
        <v>406</v>
      </c>
      <c r="I6" s="15" t="s">
        <v>407</v>
      </c>
      <c r="J6" s="15" t="s">
        <v>408</v>
      </c>
      <c r="K6" s="15" t="s">
        <v>409</v>
      </c>
      <c r="L6" s="15"/>
      <c r="M6" s="15"/>
      <c r="N6" s="15"/>
      <c r="O6" s="15"/>
      <c r="P6" s="15"/>
    </row>
    <row r="7" ht="18.95" customHeight="1" spans="1:16">
      <c r="A7" s="18"/>
      <c r="B7" s="4" t="s">
        <v>136</v>
      </c>
      <c r="C7" s="22">
        <v>52</v>
      </c>
      <c r="D7" s="22">
        <v>22</v>
      </c>
      <c r="E7" s="17">
        <v>74</v>
      </c>
      <c r="F7" s="17">
        <v>74</v>
      </c>
      <c r="G7" s="17">
        <v>74</v>
      </c>
      <c r="H7" s="17"/>
      <c r="I7" s="17"/>
      <c r="J7" s="17"/>
      <c r="K7" s="17"/>
      <c r="L7" s="17"/>
      <c r="M7" s="17"/>
      <c r="N7" s="17"/>
      <c r="O7" s="17">
        <v>74</v>
      </c>
      <c r="P7" s="18"/>
    </row>
    <row r="8" ht="18.95" customHeight="1" spans="1:16">
      <c r="A8" s="16">
        <v>205001</v>
      </c>
      <c r="B8" s="16" t="s">
        <v>4</v>
      </c>
      <c r="C8" s="22">
        <v>52</v>
      </c>
      <c r="D8" s="22">
        <v>22</v>
      </c>
      <c r="E8" s="17">
        <v>74</v>
      </c>
      <c r="F8" s="17">
        <v>74</v>
      </c>
      <c r="G8" s="17">
        <v>74</v>
      </c>
      <c r="H8" s="17"/>
      <c r="I8" s="17"/>
      <c r="J8" s="17"/>
      <c r="K8" s="17"/>
      <c r="L8" s="17"/>
      <c r="M8" s="17"/>
      <c r="N8" s="17"/>
      <c r="O8" s="17">
        <v>74</v>
      </c>
      <c r="P8" s="18"/>
    </row>
    <row r="9" ht="18.95" customHeight="1" spans="1:16">
      <c r="A9" s="23" t="s">
        <v>410</v>
      </c>
      <c r="B9" s="23" t="s">
        <v>411</v>
      </c>
      <c r="C9" s="6">
        <v>34</v>
      </c>
      <c r="D9" s="6"/>
      <c r="E9" s="6">
        <v>34</v>
      </c>
      <c r="F9" s="6">
        <v>34</v>
      </c>
      <c r="G9" s="6">
        <v>34</v>
      </c>
      <c r="H9" s="6"/>
      <c r="I9" s="6"/>
      <c r="J9" s="6"/>
      <c r="K9" s="6"/>
      <c r="L9" s="6"/>
      <c r="M9" s="6"/>
      <c r="N9" s="6"/>
      <c r="O9" s="6">
        <v>34</v>
      </c>
      <c r="P9" s="5"/>
    </row>
    <row r="10" ht="18.95" customHeight="1" spans="1:16">
      <c r="A10" s="23" t="s">
        <v>410</v>
      </c>
      <c r="B10" s="23" t="s">
        <v>412</v>
      </c>
      <c r="C10" s="6">
        <v>18</v>
      </c>
      <c r="D10" s="6"/>
      <c r="E10" s="6">
        <v>18</v>
      </c>
      <c r="F10" s="6">
        <v>18</v>
      </c>
      <c r="G10" s="6">
        <v>18</v>
      </c>
      <c r="H10" s="6"/>
      <c r="I10" s="6"/>
      <c r="J10" s="6"/>
      <c r="K10" s="6"/>
      <c r="L10" s="6"/>
      <c r="M10" s="6"/>
      <c r="N10" s="6"/>
      <c r="O10" s="6">
        <v>18</v>
      </c>
      <c r="P10" s="5"/>
    </row>
    <row r="11" ht="18.95" customHeight="1" spans="1:16">
      <c r="A11" s="23" t="s">
        <v>410</v>
      </c>
      <c r="B11" s="23" t="s">
        <v>413</v>
      </c>
      <c r="C11" s="6"/>
      <c r="D11" s="6">
        <v>22</v>
      </c>
      <c r="E11" s="6">
        <v>22</v>
      </c>
      <c r="F11" s="6">
        <v>22</v>
      </c>
      <c r="G11" s="6">
        <v>22</v>
      </c>
      <c r="H11" s="6"/>
      <c r="I11" s="6"/>
      <c r="J11" s="6"/>
      <c r="K11" s="6"/>
      <c r="L11" s="6"/>
      <c r="M11" s="6"/>
      <c r="N11" s="6"/>
      <c r="O11" s="6">
        <v>22</v>
      </c>
      <c r="P1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6" activePane="bottomLeft" state="frozen"/>
      <selection/>
      <selection pane="bottomLeft" activeCell="C17" sqref="C17:C33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414</v>
      </c>
    </row>
    <row r="2" ht="37.9" customHeight="1" spans="1:13">
      <c r="A2" s="3"/>
      <c r="B2" s="3"/>
      <c r="C2" s="13" t="s">
        <v>415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2" t="s">
        <v>32</v>
      </c>
      <c r="M3" s="12"/>
    </row>
    <row r="4" ht="33.6" customHeight="1" spans="1:13">
      <c r="A4" s="15" t="s">
        <v>195</v>
      </c>
      <c r="B4" s="15" t="s">
        <v>416</v>
      </c>
      <c r="C4" s="15" t="s">
        <v>417</v>
      </c>
      <c r="D4" s="15" t="s">
        <v>418</v>
      </c>
      <c r="E4" s="15" t="s">
        <v>419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420</v>
      </c>
      <c r="F5" s="15" t="s">
        <v>421</v>
      </c>
      <c r="G5" s="15" t="s">
        <v>422</v>
      </c>
      <c r="H5" s="15" t="s">
        <v>423</v>
      </c>
      <c r="I5" s="15" t="s">
        <v>424</v>
      </c>
      <c r="J5" s="15" t="s">
        <v>425</v>
      </c>
      <c r="K5" s="15" t="s">
        <v>426</v>
      </c>
      <c r="L5" s="15" t="s">
        <v>427</v>
      </c>
      <c r="M5" s="15" t="s">
        <v>428</v>
      </c>
    </row>
    <row r="6" ht="28.5" customHeight="1" spans="1:13">
      <c r="A6" s="16" t="s">
        <v>2</v>
      </c>
      <c r="B6" s="16" t="s">
        <v>4</v>
      </c>
      <c r="C6" s="17">
        <v>74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43.15" customHeight="1" spans="1:13">
      <c r="A7" s="5" t="s">
        <v>154</v>
      </c>
      <c r="B7" s="5" t="s">
        <v>429</v>
      </c>
      <c r="C7" s="6">
        <v>22</v>
      </c>
      <c r="D7" s="5" t="s">
        <v>430</v>
      </c>
      <c r="E7" s="18" t="s">
        <v>431</v>
      </c>
      <c r="F7" s="5" t="s">
        <v>432</v>
      </c>
      <c r="G7" s="5" t="s">
        <v>433</v>
      </c>
      <c r="H7" s="5" t="s">
        <v>434</v>
      </c>
      <c r="I7" s="5" t="s">
        <v>435</v>
      </c>
      <c r="J7" s="5" t="s">
        <v>436</v>
      </c>
      <c r="K7" s="5" t="s">
        <v>437</v>
      </c>
      <c r="L7" s="5" t="s">
        <v>438</v>
      </c>
      <c r="M7" s="5" t="s">
        <v>439</v>
      </c>
    </row>
    <row r="8" ht="43.15" customHeight="1" spans="1:13">
      <c r="A8" s="5"/>
      <c r="B8" s="5"/>
      <c r="C8" s="6"/>
      <c r="D8" s="5"/>
      <c r="E8" s="18"/>
      <c r="F8" s="5" t="s">
        <v>440</v>
      </c>
      <c r="G8" s="5" t="s">
        <v>441</v>
      </c>
      <c r="H8" s="5" t="s">
        <v>442</v>
      </c>
      <c r="I8" s="5" t="s">
        <v>443</v>
      </c>
      <c r="J8" s="5" t="s">
        <v>444</v>
      </c>
      <c r="K8" s="5" t="s">
        <v>437</v>
      </c>
      <c r="L8" s="5" t="s">
        <v>445</v>
      </c>
      <c r="M8" s="5" t="s">
        <v>439</v>
      </c>
    </row>
    <row r="9" ht="43.15" customHeight="1" spans="1:13">
      <c r="A9" s="5"/>
      <c r="B9" s="5"/>
      <c r="C9" s="6"/>
      <c r="D9" s="5"/>
      <c r="E9" s="18"/>
      <c r="F9" s="5" t="s">
        <v>446</v>
      </c>
      <c r="G9" s="5" t="s">
        <v>447</v>
      </c>
      <c r="H9" s="5" t="s">
        <v>448</v>
      </c>
      <c r="I9" s="5" t="s">
        <v>449</v>
      </c>
      <c r="J9" s="5" t="s">
        <v>450</v>
      </c>
      <c r="K9" s="5" t="s">
        <v>437</v>
      </c>
      <c r="L9" s="5" t="s">
        <v>451</v>
      </c>
      <c r="M9" s="5" t="s">
        <v>439</v>
      </c>
    </row>
    <row r="10" ht="43.15" customHeight="1" spans="1:13">
      <c r="A10" s="5"/>
      <c r="B10" s="5"/>
      <c r="C10" s="6"/>
      <c r="D10" s="5"/>
      <c r="E10" s="18" t="s">
        <v>452</v>
      </c>
      <c r="F10" s="5" t="s">
        <v>453</v>
      </c>
      <c r="G10" s="5" t="s">
        <v>454</v>
      </c>
      <c r="H10" s="5" t="s">
        <v>455</v>
      </c>
      <c r="I10" s="5" t="s">
        <v>456</v>
      </c>
      <c r="J10" s="5" t="s">
        <v>457</v>
      </c>
      <c r="K10" s="5" t="s">
        <v>437</v>
      </c>
      <c r="L10" s="5" t="s">
        <v>458</v>
      </c>
      <c r="M10" s="5" t="s">
        <v>439</v>
      </c>
    </row>
    <row r="11" ht="43.15" customHeight="1" spans="1:13">
      <c r="A11" s="5"/>
      <c r="B11" s="5"/>
      <c r="C11" s="6"/>
      <c r="D11" s="5"/>
      <c r="E11" s="18"/>
      <c r="F11" s="5"/>
      <c r="G11" s="5" t="s">
        <v>459</v>
      </c>
      <c r="H11" s="5" t="s">
        <v>460</v>
      </c>
      <c r="I11" s="5" t="s">
        <v>456</v>
      </c>
      <c r="J11" s="5" t="s">
        <v>461</v>
      </c>
      <c r="K11" s="5" t="s">
        <v>437</v>
      </c>
      <c r="L11" s="5" t="s">
        <v>438</v>
      </c>
      <c r="M11" s="5" t="s">
        <v>439</v>
      </c>
    </row>
    <row r="12" ht="43.15" customHeight="1" spans="1:13">
      <c r="A12" s="5"/>
      <c r="B12" s="5"/>
      <c r="C12" s="6"/>
      <c r="D12" s="5"/>
      <c r="E12" s="18" t="s">
        <v>462</v>
      </c>
      <c r="F12" s="5" t="s">
        <v>463</v>
      </c>
      <c r="G12" s="5" t="s">
        <v>464</v>
      </c>
      <c r="H12" s="5" t="s">
        <v>465</v>
      </c>
      <c r="I12" s="5" t="s">
        <v>466</v>
      </c>
      <c r="J12" s="5" t="s">
        <v>467</v>
      </c>
      <c r="K12" s="5" t="s">
        <v>437</v>
      </c>
      <c r="L12" s="5" t="s">
        <v>438</v>
      </c>
      <c r="M12" s="5" t="s">
        <v>439</v>
      </c>
    </row>
    <row r="13" ht="43.15" customHeight="1" spans="1:13">
      <c r="A13" s="5"/>
      <c r="B13" s="5"/>
      <c r="C13" s="6"/>
      <c r="D13" s="5"/>
      <c r="E13" s="18"/>
      <c r="F13" s="5"/>
      <c r="G13" s="5" t="s">
        <v>468</v>
      </c>
      <c r="H13" s="5" t="s">
        <v>465</v>
      </c>
      <c r="I13" s="5" t="s">
        <v>469</v>
      </c>
      <c r="J13" s="5" t="s">
        <v>467</v>
      </c>
      <c r="K13" s="5" t="s">
        <v>437</v>
      </c>
      <c r="L13" s="5" t="s">
        <v>438</v>
      </c>
      <c r="M13" s="5" t="s">
        <v>439</v>
      </c>
    </row>
    <row r="14" ht="43.15" customHeight="1" spans="1:13">
      <c r="A14" s="5"/>
      <c r="B14" s="5"/>
      <c r="C14" s="6"/>
      <c r="D14" s="5"/>
      <c r="E14" s="18" t="s">
        <v>470</v>
      </c>
      <c r="F14" s="5" t="s">
        <v>471</v>
      </c>
      <c r="G14" s="5" t="s">
        <v>472</v>
      </c>
      <c r="H14" s="5" t="s">
        <v>473</v>
      </c>
      <c r="I14" s="5" t="s">
        <v>474</v>
      </c>
      <c r="J14" s="5" t="s">
        <v>475</v>
      </c>
      <c r="K14" s="5" t="s">
        <v>437</v>
      </c>
      <c r="L14" s="5" t="s">
        <v>451</v>
      </c>
      <c r="M14" s="5" t="s">
        <v>439</v>
      </c>
    </row>
    <row r="15" ht="43.15" customHeight="1" spans="1:13">
      <c r="A15" s="5"/>
      <c r="B15" s="5"/>
      <c r="C15" s="6"/>
      <c r="D15" s="5"/>
      <c r="E15" s="18"/>
      <c r="F15" s="5"/>
      <c r="G15" s="5" t="s">
        <v>476</v>
      </c>
      <c r="H15" s="5" t="s">
        <v>473</v>
      </c>
      <c r="I15" s="5" t="s">
        <v>477</v>
      </c>
      <c r="J15" s="5" t="s">
        <v>478</v>
      </c>
      <c r="K15" s="5" t="s">
        <v>437</v>
      </c>
      <c r="L15" s="5" t="s">
        <v>451</v>
      </c>
      <c r="M15" s="5" t="s">
        <v>439</v>
      </c>
    </row>
    <row r="16" ht="43.15" customHeight="1" spans="1:13">
      <c r="A16" s="5"/>
      <c r="B16" s="5"/>
      <c r="C16" s="6"/>
      <c r="D16" s="5"/>
      <c r="E16" s="18"/>
      <c r="F16" s="5" t="s">
        <v>479</v>
      </c>
      <c r="G16" s="5" t="s">
        <v>480</v>
      </c>
      <c r="H16" s="5" t="s">
        <v>473</v>
      </c>
      <c r="I16" s="5" t="s">
        <v>481</v>
      </c>
      <c r="J16" s="5" t="s">
        <v>482</v>
      </c>
      <c r="K16" s="5" t="s">
        <v>437</v>
      </c>
      <c r="L16" s="5" t="s">
        <v>458</v>
      </c>
      <c r="M16" s="5" t="s">
        <v>439</v>
      </c>
    </row>
    <row r="17" ht="43.15" customHeight="1" spans="1:13">
      <c r="A17" s="5" t="s">
        <v>154</v>
      </c>
      <c r="B17" s="5" t="s">
        <v>483</v>
      </c>
      <c r="C17" s="6">
        <v>34</v>
      </c>
      <c r="D17" s="5" t="s">
        <v>484</v>
      </c>
      <c r="E17" s="18" t="s">
        <v>431</v>
      </c>
      <c r="F17" s="5" t="s">
        <v>440</v>
      </c>
      <c r="G17" s="5" t="s">
        <v>485</v>
      </c>
      <c r="H17" s="5" t="s">
        <v>486</v>
      </c>
      <c r="I17" s="5" t="s">
        <v>487</v>
      </c>
      <c r="J17" s="5" t="s">
        <v>488</v>
      </c>
      <c r="K17" s="5" t="s">
        <v>437</v>
      </c>
      <c r="L17" s="5" t="s">
        <v>451</v>
      </c>
      <c r="M17" s="5" t="s">
        <v>439</v>
      </c>
    </row>
    <row r="18" ht="43.15" customHeight="1" spans="1:13">
      <c r="A18" s="5"/>
      <c r="B18" s="5"/>
      <c r="C18" s="6"/>
      <c r="D18" s="5"/>
      <c r="E18" s="18"/>
      <c r="F18" s="5" t="s">
        <v>432</v>
      </c>
      <c r="G18" s="5" t="s">
        <v>489</v>
      </c>
      <c r="H18" s="5" t="s">
        <v>490</v>
      </c>
      <c r="I18" s="5" t="s">
        <v>491</v>
      </c>
      <c r="J18" s="5" t="s">
        <v>436</v>
      </c>
      <c r="K18" s="5" t="s">
        <v>437</v>
      </c>
      <c r="L18" s="5" t="s">
        <v>458</v>
      </c>
      <c r="M18" s="5" t="s">
        <v>439</v>
      </c>
    </row>
    <row r="19" ht="43.15" customHeight="1" spans="1:13">
      <c r="A19" s="5"/>
      <c r="B19" s="5"/>
      <c r="C19" s="6"/>
      <c r="D19" s="5"/>
      <c r="E19" s="18"/>
      <c r="F19" s="5" t="s">
        <v>446</v>
      </c>
      <c r="G19" s="5" t="s">
        <v>492</v>
      </c>
      <c r="H19" s="5" t="s">
        <v>493</v>
      </c>
      <c r="I19" s="5" t="s">
        <v>493</v>
      </c>
      <c r="J19" s="5" t="s">
        <v>494</v>
      </c>
      <c r="K19" s="5" t="s">
        <v>437</v>
      </c>
      <c r="L19" s="5" t="s">
        <v>495</v>
      </c>
      <c r="M19" s="5" t="s">
        <v>439</v>
      </c>
    </row>
    <row r="20" ht="43.15" customHeight="1" spans="1:13">
      <c r="A20" s="5"/>
      <c r="B20" s="5"/>
      <c r="C20" s="6"/>
      <c r="D20" s="5"/>
      <c r="E20" s="18" t="s">
        <v>452</v>
      </c>
      <c r="F20" s="5" t="s">
        <v>453</v>
      </c>
      <c r="G20" s="5" t="s">
        <v>496</v>
      </c>
      <c r="H20" s="5" t="s">
        <v>497</v>
      </c>
      <c r="I20" s="5" t="s">
        <v>498</v>
      </c>
      <c r="J20" s="5" t="s">
        <v>499</v>
      </c>
      <c r="K20" s="5" t="s">
        <v>437</v>
      </c>
      <c r="L20" s="5" t="s">
        <v>495</v>
      </c>
      <c r="M20" s="5" t="s">
        <v>439</v>
      </c>
    </row>
    <row r="21" ht="43.15" customHeight="1" spans="1:13">
      <c r="A21" s="5"/>
      <c r="B21" s="5"/>
      <c r="C21" s="6"/>
      <c r="D21" s="5"/>
      <c r="E21" s="18" t="s">
        <v>462</v>
      </c>
      <c r="F21" s="5" t="s">
        <v>463</v>
      </c>
      <c r="G21" s="5" t="s">
        <v>500</v>
      </c>
      <c r="H21" s="19">
        <v>0.95</v>
      </c>
      <c r="I21" s="5" t="s">
        <v>501</v>
      </c>
      <c r="J21" s="5" t="s">
        <v>502</v>
      </c>
      <c r="K21" s="5" t="s">
        <v>437</v>
      </c>
      <c r="L21" s="5" t="s">
        <v>458</v>
      </c>
      <c r="M21" s="5" t="s">
        <v>439</v>
      </c>
    </row>
    <row r="22" ht="43.15" customHeight="1" spans="1:13">
      <c r="A22" s="5"/>
      <c r="B22" s="5"/>
      <c r="C22" s="6"/>
      <c r="D22" s="5"/>
      <c r="E22" s="18" t="s">
        <v>470</v>
      </c>
      <c r="F22" s="5" t="s">
        <v>503</v>
      </c>
      <c r="G22" s="5" t="s">
        <v>504</v>
      </c>
      <c r="H22" s="5" t="s">
        <v>505</v>
      </c>
      <c r="I22" s="5" t="s">
        <v>506</v>
      </c>
      <c r="J22" s="5" t="s">
        <v>507</v>
      </c>
      <c r="K22" s="5" t="s">
        <v>437</v>
      </c>
      <c r="L22" s="5" t="s">
        <v>451</v>
      </c>
      <c r="M22" s="5" t="s">
        <v>439</v>
      </c>
    </row>
    <row r="23" ht="43.15" customHeight="1" spans="1:13">
      <c r="A23" s="5" t="s">
        <v>154</v>
      </c>
      <c r="B23" s="5" t="s">
        <v>508</v>
      </c>
      <c r="C23" s="6">
        <v>18</v>
      </c>
      <c r="D23" s="5" t="s">
        <v>509</v>
      </c>
      <c r="E23" s="18" t="s">
        <v>452</v>
      </c>
      <c r="F23" s="5" t="s">
        <v>453</v>
      </c>
      <c r="G23" s="5" t="s">
        <v>510</v>
      </c>
      <c r="H23" s="5" t="s">
        <v>511</v>
      </c>
      <c r="I23" s="5" t="s">
        <v>512</v>
      </c>
      <c r="J23" s="5" t="s">
        <v>513</v>
      </c>
      <c r="K23" s="5" t="s">
        <v>437</v>
      </c>
      <c r="L23" s="5" t="s">
        <v>495</v>
      </c>
      <c r="M23" s="5" t="s">
        <v>439</v>
      </c>
    </row>
    <row r="24" ht="43.15" customHeight="1" spans="1:13">
      <c r="A24" s="5"/>
      <c r="B24" s="5"/>
      <c r="C24" s="6"/>
      <c r="D24" s="5"/>
      <c r="E24" s="18"/>
      <c r="F24" s="5" t="s">
        <v>514</v>
      </c>
      <c r="G24" s="5" t="s">
        <v>439</v>
      </c>
      <c r="H24" s="5" t="s">
        <v>439</v>
      </c>
      <c r="I24" s="5" t="s">
        <v>439</v>
      </c>
      <c r="J24" s="5" t="s">
        <v>439</v>
      </c>
      <c r="K24" s="5" t="s">
        <v>439</v>
      </c>
      <c r="L24" s="5" t="s">
        <v>439</v>
      </c>
      <c r="M24" s="5" t="s">
        <v>439</v>
      </c>
    </row>
    <row r="25" ht="43.15" customHeight="1" spans="1:13">
      <c r="A25" s="5"/>
      <c r="B25" s="5"/>
      <c r="C25" s="6"/>
      <c r="D25" s="5"/>
      <c r="E25" s="18"/>
      <c r="F25" s="5" t="s">
        <v>515</v>
      </c>
      <c r="G25" s="5" t="s">
        <v>439</v>
      </c>
      <c r="H25" s="5" t="s">
        <v>439</v>
      </c>
      <c r="I25" s="5" t="s">
        <v>439</v>
      </c>
      <c r="J25" s="5" t="s">
        <v>439</v>
      </c>
      <c r="K25" s="5" t="s">
        <v>439</v>
      </c>
      <c r="L25" s="5" t="s">
        <v>439</v>
      </c>
      <c r="M25" s="5" t="s">
        <v>439</v>
      </c>
    </row>
    <row r="26" ht="43.15" customHeight="1" spans="1:13">
      <c r="A26" s="5"/>
      <c r="B26" s="5"/>
      <c r="C26" s="6"/>
      <c r="D26" s="5"/>
      <c r="E26" s="18" t="s">
        <v>431</v>
      </c>
      <c r="F26" s="5" t="s">
        <v>432</v>
      </c>
      <c r="G26" s="5" t="s">
        <v>516</v>
      </c>
      <c r="H26" s="5" t="s">
        <v>455</v>
      </c>
      <c r="I26" s="5" t="s">
        <v>517</v>
      </c>
      <c r="J26" s="5" t="s">
        <v>518</v>
      </c>
      <c r="K26" s="5" t="s">
        <v>437</v>
      </c>
      <c r="L26" s="5" t="s">
        <v>495</v>
      </c>
      <c r="M26" s="5" t="s">
        <v>439</v>
      </c>
    </row>
    <row r="27" ht="43.15" customHeight="1" spans="1:13">
      <c r="A27" s="5"/>
      <c r="B27" s="5"/>
      <c r="C27" s="6"/>
      <c r="D27" s="5"/>
      <c r="E27" s="18"/>
      <c r="F27" s="5" t="s">
        <v>440</v>
      </c>
      <c r="G27" s="5" t="s">
        <v>519</v>
      </c>
      <c r="H27" s="5" t="s">
        <v>465</v>
      </c>
      <c r="I27" s="5" t="s">
        <v>520</v>
      </c>
      <c r="J27" s="5" t="s">
        <v>521</v>
      </c>
      <c r="K27" s="5" t="s">
        <v>437</v>
      </c>
      <c r="L27" s="5" t="s">
        <v>451</v>
      </c>
      <c r="M27" s="5" t="s">
        <v>439</v>
      </c>
    </row>
    <row r="28" ht="43.15" customHeight="1" spans="1:13">
      <c r="A28" s="5"/>
      <c r="B28" s="5"/>
      <c r="C28" s="6"/>
      <c r="D28" s="5"/>
      <c r="E28" s="18"/>
      <c r="F28" s="5" t="s">
        <v>446</v>
      </c>
      <c r="G28" s="5" t="s">
        <v>492</v>
      </c>
      <c r="H28" s="5" t="s">
        <v>522</v>
      </c>
      <c r="I28" s="5" t="s">
        <v>523</v>
      </c>
      <c r="J28" s="5" t="s">
        <v>524</v>
      </c>
      <c r="K28" s="5" t="s">
        <v>437</v>
      </c>
      <c r="L28" s="5" t="s">
        <v>495</v>
      </c>
      <c r="M28" s="5" t="s">
        <v>439</v>
      </c>
    </row>
    <row r="29" ht="43.15" customHeight="1" spans="1:13">
      <c r="A29" s="5"/>
      <c r="B29" s="5"/>
      <c r="C29" s="6"/>
      <c r="D29" s="5"/>
      <c r="E29" s="18" t="s">
        <v>470</v>
      </c>
      <c r="F29" s="5" t="s">
        <v>479</v>
      </c>
      <c r="G29" s="5" t="s">
        <v>525</v>
      </c>
      <c r="H29" s="5" t="s">
        <v>465</v>
      </c>
      <c r="I29" s="5" t="s">
        <v>525</v>
      </c>
      <c r="J29" s="5" t="s">
        <v>526</v>
      </c>
      <c r="K29" s="5" t="s">
        <v>437</v>
      </c>
      <c r="L29" s="5" t="s">
        <v>451</v>
      </c>
      <c r="M29" s="5" t="s">
        <v>439</v>
      </c>
    </row>
    <row r="30" ht="43.15" customHeight="1" spans="1:13">
      <c r="A30" s="5"/>
      <c r="B30" s="5"/>
      <c r="C30" s="6"/>
      <c r="D30" s="5"/>
      <c r="E30" s="18"/>
      <c r="F30" s="5" t="s">
        <v>503</v>
      </c>
      <c r="G30" s="5" t="s">
        <v>439</v>
      </c>
      <c r="H30" s="5" t="s">
        <v>439</v>
      </c>
      <c r="I30" s="5" t="s">
        <v>439</v>
      </c>
      <c r="J30" s="5" t="s">
        <v>439</v>
      </c>
      <c r="K30" s="5" t="s">
        <v>439</v>
      </c>
      <c r="L30" s="5" t="s">
        <v>439</v>
      </c>
      <c r="M30" s="5" t="s">
        <v>439</v>
      </c>
    </row>
    <row r="31" ht="43.15" customHeight="1" spans="1:13">
      <c r="A31" s="5"/>
      <c r="B31" s="5"/>
      <c r="C31" s="6"/>
      <c r="D31" s="5"/>
      <c r="E31" s="18"/>
      <c r="F31" s="5" t="s">
        <v>527</v>
      </c>
      <c r="G31" s="5" t="s">
        <v>439</v>
      </c>
      <c r="H31" s="5" t="s">
        <v>439</v>
      </c>
      <c r="I31" s="5" t="s">
        <v>439</v>
      </c>
      <c r="J31" s="5" t="s">
        <v>439</v>
      </c>
      <c r="K31" s="5" t="s">
        <v>439</v>
      </c>
      <c r="L31" s="5" t="s">
        <v>439</v>
      </c>
      <c r="M31" s="5" t="s">
        <v>439</v>
      </c>
    </row>
    <row r="32" ht="43.15" customHeight="1" spans="1:13">
      <c r="A32" s="5"/>
      <c r="B32" s="5"/>
      <c r="C32" s="6"/>
      <c r="D32" s="5"/>
      <c r="E32" s="18"/>
      <c r="F32" s="5" t="s">
        <v>471</v>
      </c>
      <c r="G32" s="5" t="s">
        <v>439</v>
      </c>
      <c r="H32" s="5" t="s">
        <v>439</v>
      </c>
      <c r="I32" s="5" t="s">
        <v>439</v>
      </c>
      <c r="J32" s="5" t="s">
        <v>439</v>
      </c>
      <c r="K32" s="5" t="s">
        <v>439</v>
      </c>
      <c r="L32" s="5" t="s">
        <v>439</v>
      </c>
      <c r="M32" s="5" t="s">
        <v>439</v>
      </c>
    </row>
    <row r="33" ht="43.15" customHeight="1" spans="1:13">
      <c r="A33" s="5"/>
      <c r="B33" s="5"/>
      <c r="C33" s="6"/>
      <c r="D33" s="5"/>
      <c r="E33" s="18" t="s">
        <v>462</v>
      </c>
      <c r="F33" s="5" t="s">
        <v>463</v>
      </c>
      <c r="G33" s="5" t="s">
        <v>528</v>
      </c>
      <c r="H33" s="5" t="s">
        <v>465</v>
      </c>
      <c r="I33" s="5" t="s">
        <v>529</v>
      </c>
      <c r="J33" s="5" t="s">
        <v>530</v>
      </c>
      <c r="K33" s="5" t="s">
        <v>437</v>
      </c>
      <c r="L33" s="5" t="s">
        <v>495</v>
      </c>
      <c r="M33" s="5" t="s">
        <v>439</v>
      </c>
    </row>
  </sheetData>
  <mergeCells count="31">
    <mergeCell ref="C2:M2"/>
    <mergeCell ref="A3:K3"/>
    <mergeCell ref="L3:M3"/>
    <mergeCell ref="E4:M4"/>
    <mergeCell ref="A4:A5"/>
    <mergeCell ref="A7:A16"/>
    <mergeCell ref="A17:A22"/>
    <mergeCell ref="A23:A33"/>
    <mergeCell ref="B4:B5"/>
    <mergeCell ref="B7:B16"/>
    <mergeCell ref="B17:B22"/>
    <mergeCell ref="B23:B33"/>
    <mergeCell ref="C4:C5"/>
    <mergeCell ref="C7:C16"/>
    <mergeCell ref="C17:C22"/>
    <mergeCell ref="C23:C33"/>
    <mergeCell ref="D4:D5"/>
    <mergeCell ref="D7:D16"/>
    <mergeCell ref="D17:D22"/>
    <mergeCell ref="D23:D33"/>
    <mergeCell ref="E7:E9"/>
    <mergeCell ref="E10:E11"/>
    <mergeCell ref="E12:E13"/>
    <mergeCell ref="E14:E16"/>
    <mergeCell ref="E17:E19"/>
    <mergeCell ref="E23:E25"/>
    <mergeCell ref="E26:E28"/>
    <mergeCell ref="E29:E32"/>
    <mergeCell ref="F10:F11"/>
    <mergeCell ref="F12:F13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10" zoomScaleNormal="110" topLeftCell="B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9:19">
      <c r="S1" s="3" t="s">
        <v>531</v>
      </c>
    </row>
    <row r="2" ht="42.2" customHeight="1" spans="1:19">
      <c r="A2" s="1" t="s">
        <v>532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2" t="s">
        <v>32</v>
      </c>
      <c r="R4" s="12"/>
      <c r="S4" s="12"/>
    </row>
    <row r="5" ht="18.2" customHeight="1" spans="1:19">
      <c r="A5" s="4" t="s">
        <v>379</v>
      </c>
      <c r="B5" s="4" t="s">
        <v>380</v>
      </c>
      <c r="C5" s="4" t="s">
        <v>534</v>
      </c>
      <c r="D5" s="4"/>
      <c r="E5" s="4"/>
      <c r="F5" s="4"/>
      <c r="G5" s="4"/>
      <c r="H5" s="4"/>
      <c r="I5" s="4"/>
      <c r="J5" s="4" t="s">
        <v>535</v>
      </c>
      <c r="K5" s="4" t="s">
        <v>536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537</v>
      </c>
      <c r="E6" s="4"/>
      <c r="F6" s="4"/>
      <c r="G6" s="4"/>
      <c r="H6" s="4" t="s">
        <v>538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539</v>
      </c>
      <c r="F7" s="4" t="s">
        <v>143</v>
      </c>
      <c r="G7" s="4" t="s">
        <v>540</v>
      </c>
      <c r="H7" s="4" t="s">
        <v>160</v>
      </c>
      <c r="I7" s="4" t="s">
        <v>161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541</v>
      </c>
      <c r="Q7" s="4" t="s">
        <v>542</v>
      </c>
      <c r="R7" s="4" t="s">
        <v>543</v>
      </c>
      <c r="S7" s="4" t="s">
        <v>428</v>
      </c>
    </row>
    <row r="8" ht="19.5" customHeight="1" spans="1:19">
      <c r="A8" s="5" t="s">
        <v>2</v>
      </c>
      <c r="B8" s="5" t="s">
        <v>4</v>
      </c>
      <c r="C8" s="6">
        <v>145.02056</v>
      </c>
      <c r="D8" s="6">
        <v>145.02056</v>
      </c>
      <c r="E8" s="6"/>
      <c r="F8" s="6"/>
      <c r="G8" s="6"/>
      <c r="H8" s="6">
        <v>71.02056</v>
      </c>
      <c r="I8" s="6">
        <v>74</v>
      </c>
      <c r="J8" s="5" t="s">
        <v>544</v>
      </c>
      <c r="K8" s="7" t="s">
        <v>431</v>
      </c>
      <c r="L8" s="8" t="s">
        <v>545</v>
      </c>
      <c r="M8" s="5" t="s">
        <v>546</v>
      </c>
      <c r="N8" s="9" t="s">
        <v>458</v>
      </c>
      <c r="O8" s="10">
        <v>3</v>
      </c>
      <c r="P8" s="9" t="s">
        <v>547</v>
      </c>
      <c r="Q8" s="5" t="s">
        <v>548</v>
      </c>
      <c r="R8" s="5" t="s">
        <v>436</v>
      </c>
      <c r="S8" s="5" t="s">
        <v>439</v>
      </c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11"/>
      <c r="M9" s="5" t="s">
        <v>549</v>
      </c>
      <c r="N9" s="9" t="s">
        <v>458</v>
      </c>
      <c r="O9" s="5">
        <v>3</v>
      </c>
      <c r="P9" s="9" t="s">
        <v>547</v>
      </c>
      <c r="Q9" s="5" t="s">
        <v>550</v>
      </c>
      <c r="R9" s="5" t="s">
        <v>436</v>
      </c>
      <c r="S9" s="5" t="s">
        <v>439</v>
      </c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551</v>
      </c>
      <c r="M10" s="5" t="s">
        <v>552</v>
      </c>
      <c r="N10" s="9" t="s">
        <v>458</v>
      </c>
      <c r="O10" s="5">
        <v>90</v>
      </c>
      <c r="P10" s="9" t="s">
        <v>553</v>
      </c>
      <c r="Q10" s="5" t="s">
        <v>554</v>
      </c>
      <c r="R10" s="5" t="s">
        <v>555</v>
      </c>
      <c r="S10" s="5" t="s">
        <v>439</v>
      </c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556</v>
      </c>
      <c r="M11" s="5" t="s">
        <v>557</v>
      </c>
      <c r="N11" s="9" t="s">
        <v>495</v>
      </c>
      <c r="O11" s="5">
        <v>100</v>
      </c>
      <c r="P11" s="9" t="s">
        <v>553</v>
      </c>
      <c r="Q11" s="5" t="s">
        <v>558</v>
      </c>
      <c r="R11" s="5" t="s">
        <v>559</v>
      </c>
      <c r="S11" s="5" t="s">
        <v>439</v>
      </c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452</v>
      </c>
      <c r="M12" s="5" t="s">
        <v>560</v>
      </c>
      <c r="N12" s="9" t="s">
        <v>495</v>
      </c>
      <c r="O12" s="5">
        <v>100</v>
      </c>
      <c r="P12" s="9" t="s">
        <v>553</v>
      </c>
      <c r="Q12" s="5" t="s">
        <v>561</v>
      </c>
      <c r="R12" s="5" t="s">
        <v>562</v>
      </c>
      <c r="S12" s="5" t="s">
        <v>439</v>
      </c>
    </row>
    <row r="13" ht="18.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 t="s">
        <v>563</v>
      </c>
      <c r="L13" s="7" t="s">
        <v>471</v>
      </c>
      <c r="M13" s="5" t="s">
        <v>439</v>
      </c>
      <c r="N13" s="9" t="s">
        <v>439</v>
      </c>
      <c r="O13" s="9" t="s">
        <v>439</v>
      </c>
      <c r="P13" s="9" t="s">
        <v>439</v>
      </c>
      <c r="Q13" s="5" t="s">
        <v>439</v>
      </c>
      <c r="R13" s="5" t="s">
        <v>439</v>
      </c>
      <c r="S13" s="5" t="s">
        <v>439</v>
      </c>
    </row>
    <row r="14" ht="2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479</v>
      </c>
      <c r="M14" s="5" t="s">
        <v>564</v>
      </c>
      <c r="N14" s="9" t="s">
        <v>451</v>
      </c>
      <c r="O14" s="9" t="s">
        <v>565</v>
      </c>
      <c r="P14" s="9" t="s">
        <v>439</v>
      </c>
      <c r="Q14" s="5" t="s">
        <v>566</v>
      </c>
      <c r="R14" s="5" t="s">
        <v>567</v>
      </c>
      <c r="S14" s="5" t="s">
        <v>439</v>
      </c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527</v>
      </c>
      <c r="M15" s="5" t="s">
        <v>439</v>
      </c>
      <c r="N15" s="9" t="s">
        <v>439</v>
      </c>
      <c r="O15" s="9" t="s">
        <v>439</v>
      </c>
      <c r="P15" s="9" t="s">
        <v>439</v>
      </c>
      <c r="Q15" s="5" t="s">
        <v>439</v>
      </c>
      <c r="R15" s="5" t="s">
        <v>439</v>
      </c>
      <c r="S15" s="5" t="s">
        <v>439</v>
      </c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568</v>
      </c>
      <c r="M16" s="5" t="s">
        <v>569</v>
      </c>
      <c r="N16" s="9" t="s">
        <v>451</v>
      </c>
      <c r="O16" s="9" t="s">
        <v>570</v>
      </c>
      <c r="P16" s="9" t="s">
        <v>439</v>
      </c>
      <c r="Q16" s="5" t="s">
        <v>571</v>
      </c>
      <c r="R16" s="5" t="s">
        <v>572</v>
      </c>
      <c r="S16" s="5" t="s">
        <v>439</v>
      </c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462</v>
      </c>
      <c r="L17" s="7" t="s">
        <v>463</v>
      </c>
      <c r="M17" s="5" t="s">
        <v>573</v>
      </c>
      <c r="N17" s="9" t="s">
        <v>458</v>
      </c>
      <c r="O17" s="5">
        <v>95</v>
      </c>
      <c r="P17" s="9" t="s">
        <v>553</v>
      </c>
      <c r="Q17" s="5" t="s">
        <v>574</v>
      </c>
      <c r="R17" s="5" t="s">
        <v>575</v>
      </c>
      <c r="S17" s="5" t="s">
        <v>439</v>
      </c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3" t="s">
        <v>576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5" sqref="H25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0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4" t="s">
        <v>31</v>
      </c>
      <c r="B3" s="14"/>
      <c r="C3" s="14"/>
      <c r="D3" s="14"/>
      <c r="E3" s="14"/>
      <c r="F3" s="14"/>
      <c r="G3" s="12" t="s">
        <v>32</v>
      </c>
      <c r="H3" s="12"/>
    </row>
    <row r="4" ht="17.8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35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18" t="s">
        <v>40</v>
      </c>
      <c r="B6" s="6">
        <v>145.02056</v>
      </c>
      <c r="C6" s="5" t="s">
        <v>41</v>
      </c>
      <c r="D6" s="25"/>
      <c r="E6" s="18" t="s">
        <v>42</v>
      </c>
      <c r="F6" s="17">
        <v>71.02056</v>
      </c>
      <c r="G6" s="5" t="s">
        <v>43</v>
      </c>
      <c r="H6" s="6">
        <v>66.47416</v>
      </c>
    </row>
    <row r="7" ht="16.35" customHeight="1" spans="1:8">
      <c r="A7" s="5" t="s">
        <v>44</v>
      </c>
      <c r="B7" s="6">
        <v>145.02056</v>
      </c>
      <c r="C7" s="5" t="s">
        <v>45</v>
      </c>
      <c r="D7" s="25"/>
      <c r="E7" s="5" t="s">
        <v>46</v>
      </c>
      <c r="F7" s="6">
        <v>66.47416</v>
      </c>
      <c r="G7" s="5" t="s">
        <v>47</v>
      </c>
      <c r="H7" s="6">
        <v>78.5464</v>
      </c>
    </row>
    <row r="8" ht="16.35" customHeight="1" spans="1:8">
      <c r="A8" s="18" t="s">
        <v>48</v>
      </c>
      <c r="B8" s="6"/>
      <c r="C8" s="5" t="s">
        <v>49</v>
      </c>
      <c r="D8" s="25"/>
      <c r="E8" s="5" t="s">
        <v>50</v>
      </c>
      <c r="F8" s="6">
        <v>4.5464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5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5"/>
      <c r="E10" s="18" t="s">
        <v>58</v>
      </c>
      <c r="F10" s="17">
        <v>74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5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5">
        <v>128.3253</v>
      </c>
      <c r="E12" s="5" t="s">
        <v>66</v>
      </c>
      <c r="F12" s="6">
        <v>74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5">
        <v>7.964624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5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5">
        <v>2.139264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5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5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5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5"/>
      <c r="E19" s="5" t="s">
        <v>94</v>
      </c>
      <c r="F19" s="6"/>
      <c r="G19" s="5" t="s">
        <v>95</v>
      </c>
      <c r="H19" s="6"/>
    </row>
    <row r="20" ht="16.35" customHeight="1" spans="1:8">
      <c r="A20" s="18" t="s">
        <v>96</v>
      </c>
      <c r="B20" s="17"/>
      <c r="C20" s="5" t="s">
        <v>97</v>
      </c>
      <c r="D20" s="25"/>
      <c r="E20" s="5" t="s">
        <v>98</v>
      </c>
      <c r="F20" s="6"/>
      <c r="G20" s="5"/>
      <c r="H20" s="6"/>
    </row>
    <row r="21" ht="16.35" customHeight="1" spans="1:8">
      <c r="A21" s="18" t="s">
        <v>99</v>
      </c>
      <c r="B21" s="17"/>
      <c r="C21" s="5" t="s">
        <v>100</v>
      </c>
      <c r="D21" s="25"/>
      <c r="E21" s="18" t="s">
        <v>101</v>
      </c>
      <c r="F21" s="17"/>
      <c r="G21" s="5"/>
      <c r="H21" s="6"/>
    </row>
    <row r="22" ht="16.35" customHeight="1" spans="1:8">
      <c r="A22" s="18" t="s">
        <v>102</v>
      </c>
      <c r="B22" s="17"/>
      <c r="C22" s="5" t="s">
        <v>103</v>
      </c>
      <c r="D22" s="25"/>
      <c r="E22" s="5"/>
      <c r="F22" s="5"/>
      <c r="G22" s="5"/>
      <c r="H22" s="6"/>
    </row>
    <row r="23" ht="16.35" customHeight="1" spans="1:8">
      <c r="A23" s="18" t="s">
        <v>104</v>
      </c>
      <c r="B23" s="17"/>
      <c r="C23" s="5" t="s">
        <v>105</v>
      </c>
      <c r="D23" s="25"/>
      <c r="E23" s="5"/>
      <c r="F23" s="5"/>
      <c r="G23" s="5"/>
      <c r="H23" s="6"/>
    </row>
    <row r="24" ht="16.35" customHeight="1" spans="1:8">
      <c r="A24" s="18" t="s">
        <v>106</v>
      </c>
      <c r="B24" s="17"/>
      <c r="C24" s="5" t="s">
        <v>107</v>
      </c>
      <c r="D24" s="25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5">
        <v>6.591372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5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5"/>
      <c r="E27" s="5"/>
      <c r="F27" s="5"/>
      <c r="G27" s="5"/>
      <c r="H27" s="6"/>
    </row>
    <row r="28" ht="16.35" customHeight="1" spans="1:8">
      <c r="A28" s="18" t="s">
        <v>114</v>
      </c>
      <c r="B28" s="17"/>
      <c r="C28" s="5" t="s">
        <v>115</v>
      </c>
      <c r="D28" s="25"/>
      <c r="E28" s="5"/>
      <c r="F28" s="5"/>
      <c r="G28" s="5"/>
      <c r="H28" s="6"/>
    </row>
    <row r="29" ht="16.35" customHeight="1" spans="1:8">
      <c r="A29" s="18" t="s">
        <v>116</v>
      </c>
      <c r="B29" s="17"/>
      <c r="C29" s="5" t="s">
        <v>117</v>
      </c>
      <c r="D29" s="25"/>
      <c r="E29" s="5"/>
      <c r="F29" s="5"/>
      <c r="G29" s="5"/>
      <c r="H29" s="6"/>
    </row>
    <row r="30" ht="16.35" customHeight="1" spans="1:8">
      <c r="A30" s="18" t="s">
        <v>118</v>
      </c>
      <c r="B30" s="17"/>
      <c r="C30" s="5" t="s">
        <v>119</v>
      </c>
      <c r="D30" s="25"/>
      <c r="E30" s="5"/>
      <c r="F30" s="5"/>
      <c r="G30" s="5"/>
      <c r="H30" s="6"/>
    </row>
    <row r="31" ht="16.35" customHeight="1" spans="1:8">
      <c r="A31" s="18" t="s">
        <v>120</v>
      </c>
      <c r="B31" s="17"/>
      <c r="C31" s="5" t="s">
        <v>121</v>
      </c>
      <c r="D31" s="25"/>
      <c r="E31" s="5"/>
      <c r="F31" s="5"/>
      <c r="G31" s="5"/>
      <c r="H31" s="6"/>
    </row>
    <row r="32" ht="16.35" customHeight="1" spans="1:8">
      <c r="A32" s="18" t="s">
        <v>122</v>
      </c>
      <c r="B32" s="17"/>
      <c r="C32" s="5" t="s">
        <v>123</v>
      </c>
      <c r="D32" s="25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5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5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5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8" t="s">
        <v>127</v>
      </c>
      <c r="B37" s="17">
        <v>145.02056</v>
      </c>
      <c r="C37" s="18" t="s">
        <v>128</v>
      </c>
      <c r="D37" s="17">
        <v>145.02056</v>
      </c>
      <c r="E37" s="18" t="s">
        <v>128</v>
      </c>
      <c r="F37" s="17">
        <v>145.02056</v>
      </c>
      <c r="G37" s="18" t="s">
        <v>128</v>
      </c>
      <c r="H37" s="17">
        <v>145.02056</v>
      </c>
    </row>
    <row r="38" ht="16.35" customHeight="1" spans="1:8">
      <c r="A38" s="18" t="s">
        <v>129</v>
      </c>
      <c r="B38" s="17"/>
      <c r="C38" s="18" t="s">
        <v>130</v>
      </c>
      <c r="D38" s="17"/>
      <c r="E38" s="18" t="s">
        <v>130</v>
      </c>
      <c r="F38" s="17"/>
      <c r="G38" s="18" t="s">
        <v>130</v>
      </c>
      <c r="H38" s="17"/>
    </row>
    <row r="39" ht="16.35" customHeight="1" spans="1:8">
      <c r="A39" s="5"/>
      <c r="B39" s="6"/>
      <c r="C39" s="5"/>
      <c r="D39" s="6"/>
      <c r="E39" s="18"/>
      <c r="F39" s="17"/>
      <c r="G39" s="18"/>
      <c r="H39" s="17"/>
    </row>
    <row r="40" ht="16.35" customHeight="1" spans="1:8">
      <c r="A40" s="18" t="s">
        <v>131</v>
      </c>
      <c r="B40" s="17">
        <v>145.02056</v>
      </c>
      <c r="C40" s="18" t="s">
        <v>132</v>
      </c>
      <c r="D40" s="17">
        <v>145.02056</v>
      </c>
      <c r="E40" s="18" t="s">
        <v>132</v>
      </c>
      <c r="F40" s="17">
        <v>145.02056</v>
      </c>
      <c r="G40" s="18" t="s">
        <v>132</v>
      </c>
      <c r="H40" s="17">
        <v>145.02056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2" sqref="A2:Y2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2" t="s">
        <v>32</v>
      </c>
      <c r="Y3" s="12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8"/>
      <c r="B7" s="18" t="s">
        <v>136</v>
      </c>
      <c r="C7" s="31">
        <v>145.02056</v>
      </c>
      <c r="D7" s="31">
        <v>145.02056</v>
      </c>
      <c r="E7" s="31">
        <v>145.02056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63" t="s">
        <v>154</v>
      </c>
      <c r="B8" s="63" t="s">
        <v>155</v>
      </c>
      <c r="C8" s="25">
        <v>145.02056</v>
      </c>
      <c r="D8" s="25">
        <v>145.02056</v>
      </c>
      <c r="E8" s="6">
        <v>145.02056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M9" sqref="M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2"/>
      <c r="K1" s="20" t="s">
        <v>156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12" t="s">
        <v>32</v>
      </c>
    </row>
    <row r="4" ht="27.6" customHeight="1" spans="1:11">
      <c r="A4" s="15" t="s">
        <v>157</v>
      </c>
      <c r="B4" s="15"/>
      <c r="C4" s="15"/>
      <c r="D4" s="15" t="s">
        <v>158</v>
      </c>
      <c r="E4" s="15" t="s">
        <v>159</v>
      </c>
      <c r="F4" s="15" t="s">
        <v>136</v>
      </c>
      <c r="G4" s="15" t="s">
        <v>160</v>
      </c>
      <c r="H4" s="15" t="s">
        <v>161</v>
      </c>
      <c r="I4" s="15" t="s">
        <v>162</v>
      </c>
      <c r="J4" s="15" t="s">
        <v>163</v>
      </c>
      <c r="K4" s="15" t="s">
        <v>164</v>
      </c>
    </row>
    <row r="5" ht="25.9" customHeight="1" spans="1:1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30"/>
      <c r="B6" s="30"/>
      <c r="C6" s="30"/>
      <c r="D6" s="54" t="s">
        <v>136</v>
      </c>
      <c r="E6" s="54"/>
      <c r="F6" s="22">
        <v>145.02056</v>
      </c>
      <c r="G6" s="22">
        <v>71.02056</v>
      </c>
      <c r="H6" s="22">
        <v>74</v>
      </c>
      <c r="I6" s="22"/>
      <c r="J6" s="54"/>
      <c r="K6" s="54"/>
    </row>
    <row r="7" ht="22.9" customHeight="1" spans="1:11">
      <c r="A7" s="55"/>
      <c r="B7" s="55"/>
      <c r="C7" s="55"/>
      <c r="D7" s="56" t="s">
        <v>154</v>
      </c>
      <c r="E7" s="56" t="s">
        <v>155</v>
      </c>
      <c r="F7" s="57">
        <v>145.02056</v>
      </c>
      <c r="G7" s="57">
        <v>71.02056</v>
      </c>
      <c r="H7" s="57">
        <v>74</v>
      </c>
      <c r="I7" s="57"/>
      <c r="J7" s="62"/>
      <c r="K7" s="62"/>
    </row>
    <row r="8" ht="22.9" customHeight="1" spans="1:11">
      <c r="A8" s="58" t="s">
        <v>168</v>
      </c>
      <c r="B8" s="55"/>
      <c r="C8" s="55"/>
      <c r="D8" s="59" t="str">
        <f>A8</f>
        <v>207</v>
      </c>
      <c r="E8" s="59" t="s">
        <v>169</v>
      </c>
      <c r="F8" s="60">
        <f>F9</f>
        <v>128.3253</v>
      </c>
      <c r="G8" s="60">
        <f>G9</f>
        <v>54.3253</v>
      </c>
      <c r="H8" s="60">
        <f>H9</f>
        <v>74</v>
      </c>
      <c r="I8" s="57"/>
      <c r="J8" s="62"/>
      <c r="K8" s="62"/>
    </row>
    <row r="9" ht="22.9" customHeight="1" spans="1:11">
      <c r="A9" s="58" t="s">
        <v>168</v>
      </c>
      <c r="B9" s="58" t="s">
        <v>170</v>
      </c>
      <c r="C9" s="55"/>
      <c r="D9" s="59" t="str">
        <f>A9&amp;B9</f>
        <v>20701</v>
      </c>
      <c r="E9" s="59" t="s">
        <v>171</v>
      </c>
      <c r="F9" s="60">
        <f>F10+F11</f>
        <v>128.3253</v>
      </c>
      <c r="G9" s="60">
        <f>G10+G11</f>
        <v>54.3253</v>
      </c>
      <c r="H9" s="60">
        <f>H10+H11</f>
        <v>74</v>
      </c>
      <c r="I9" s="57"/>
      <c r="J9" s="62"/>
      <c r="K9" s="62"/>
    </row>
    <row r="10" ht="22.9" customHeight="1" spans="1:11">
      <c r="A10" s="58" t="s">
        <v>168</v>
      </c>
      <c r="B10" s="58" t="s">
        <v>170</v>
      </c>
      <c r="C10" s="58" t="s">
        <v>170</v>
      </c>
      <c r="D10" s="59" t="s">
        <v>172</v>
      </c>
      <c r="E10" s="61" t="s">
        <v>173</v>
      </c>
      <c r="F10" s="60">
        <v>106.3253</v>
      </c>
      <c r="G10" s="60">
        <v>54.3253</v>
      </c>
      <c r="H10" s="60">
        <v>52</v>
      </c>
      <c r="I10" s="60"/>
      <c r="J10" s="61"/>
      <c r="K10" s="61"/>
    </row>
    <row r="11" ht="22.9" customHeight="1" spans="1:11">
      <c r="A11" s="58" t="s">
        <v>168</v>
      </c>
      <c r="B11" s="58" t="s">
        <v>170</v>
      </c>
      <c r="C11" s="58" t="s">
        <v>174</v>
      </c>
      <c r="D11" s="59" t="s">
        <v>175</v>
      </c>
      <c r="E11" s="61" t="s">
        <v>176</v>
      </c>
      <c r="F11" s="60">
        <v>22</v>
      </c>
      <c r="G11" s="60"/>
      <c r="H11" s="60">
        <v>22</v>
      </c>
      <c r="I11" s="60"/>
      <c r="J11" s="61"/>
      <c r="K11" s="61"/>
    </row>
    <row r="12" ht="22.9" customHeight="1" spans="1:11">
      <c r="A12" s="58">
        <v>208</v>
      </c>
      <c r="B12" s="58"/>
      <c r="C12" s="58"/>
      <c r="D12" s="59">
        <f>A12</f>
        <v>208</v>
      </c>
      <c r="E12" s="61" t="s">
        <v>177</v>
      </c>
      <c r="F12" s="60">
        <f>F13</f>
        <v>7.964624</v>
      </c>
      <c r="G12" s="60">
        <f>G13</f>
        <v>7.964624</v>
      </c>
      <c r="H12" s="60"/>
      <c r="I12" s="60"/>
      <c r="J12" s="61"/>
      <c r="K12" s="61"/>
    </row>
    <row r="13" ht="22.9" customHeight="1" spans="1:11">
      <c r="A13" s="58">
        <v>208</v>
      </c>
      <c r="B13" s="58" t="s">
        <v>178</v>
      </c>
      <c r="C13" s="58"/>
      <c r="D13" s="59" t="str">
        <f>A13&amp;B13</f>
        <v>20805</v>
      </c>
      <c r="E13" s="61" t="s">
        <v>179</v>
      </c>
      <c r="F13" s="60">
        <f>F14</f>
        <v>7.964624</v>
      </c>
      <c r="G13" s="60">
        <f>G14</f>
        <v>7.964624</v>
      </c>
      <c r="H13" s="60"/>
      <c r="I13" s="60"/>
      <c r="J13" s="61"/>
      <c r="K13" s="61"/>
    </row>
    <row r="14" ht="22.9" customHeight="1" spans="1:11">
      <c r="A14" s="58" t="s">
        <v>180</v>
      </c>
      <c r="B14" s="58" t="s">
        <v>178</v>
      </c>
      <c r="C14" s="58" t="s">
        <v>178</v>
      </c>
      <c r="D14" s="59" t="s">
        <v>181</v>
      </c>
      <c r="E14" s="61" t="s">
        <v>182</v>
      </c>
      <c r="F14" s="60">
        <v>7.964624</v>
      </c>
      <c r="G14" s="60">
        <v>7.964624</v>
      </c>
      <c r="H14" s="60"/>
      <c r="I14" s="60"/>
      <c r="J14" s="61"/>
      <c r="K14" s="61"/>
    </row>
    <row r="15" ht="22.9" customHeight="1" spans="1:11">
      <c r="A15" s="58" t="s">
        <v>183</v>
      </c>
      <c r="B15" s="58"/>
      <c r="C15" s="58"/>
      <c r="D15" s="59" t="str">
        <f>A15</f>
        <v>210</v>
      </c>
      <c r="E15" s="61" t="s">
        <v>184</v>
      </c>
      <c r="F15" s="60">
        <f>F16</f>
        <v>2.139264</v>
      </c>
      <c r="G15" s="60">
        <f>G16</f>
        <v>2.139264</v>
      </c>
      <c r="H15" s="60"/>
      <c r="I15" s="60"/>
      <c r="J15" s="61"/>
      <c r="K15" s="61"/>
    </row>
    <row r="16" ht="22.9" customHeight="1" spans="1:11">
      <c r="A16" s="58" t="s">
        <v>183</v>
      </c>
      <c r="B16" s="58" t="s">
        <v>185</v>
      </c>
      <c r="C16" s="58"/>
      <c r="D16" s="59" t="str">
        <f>A16&amp;B16</f>
        <v>21011</v>
      </c>
      <c r="E16" s="61" t="s">
        <v>186</v>
      </c>
      <c r="F16" s="60">
        <f>F17</f>
        <v>2.139264</v>
      </c>
      <c r="G16" s="60">
        <f>G17</f>
        <v>2.139264</v>
      </c>
      <c r="H16" s="60"/>
      <c r="I16" s="60"/>
      <c r="J16" s="61"/>
      <c r="K16" s="61"/>
    </row>
    <row r="17" ht="22.9" customHeight="1" spans="1:11">
      <c r="A17" s="58" t="s">
        <v>183</v>
      </c>
      <c r="B17" s="58" t="s">
        <v>185</v>
      </c>
      <c r="C17" s="58" t="s">
        <v>170</v>
      </c>
      <c r="D17" s="59" t="s">
        <v>187</v>
      </c>
      <c r="E17" s="61" t="s">
        <v>188</v>
      </c>
      <c r="F17" s="60">
        <v>2.139264</v>
      </c>
      <c r="G17" s="60">
        <v>2.139264</v>
      </c>
      <c r="H17" s="60"/>
      <c r="I17" s="60"/>
      <c r="J17" s="61"/>
      <c r="K17" s="61"/>
    </row>
    <row r="18" ht="22.9" customHeight="1" spans="1:11">
      <c r="A18" s="58" t="s">
        <v>189</v>
      </c>
      <c r="B18" s="58"/>
      <c r="C18" s="58"/>
      <c r="D18" s="59" t="str">
        <f>A18</f>
        <v>221</v>
      </c>
      <c r="E18" s="61" t="s">
        <v>190</v>
      </c>
      <c r="F18" s="60">
        <f>F19</f>
        <v>6.591372</v>
      </c>
      <c r="G18" s="60">
        <f>G19</f>
        <v>6.591372</v>
      </c>
      <c r="H18" s="60"/>
      <c r="I18" s="60"/>
      <c r="J18" s="61"/>
      <c r="K18" s="61"/>
    </row>
    <row r="19" ht="22.9" customHeight="1" spans="1:11">
      <c r="A19" s="58" t="s">
        <v>189</v>
      </c>
      <c r="B19" s="58" t="s">
        <v>174</v>
      </c>
      <c r="C19" s="58"/>
      <c r="D19" s="59" t="str">
        <f>A19&amp;B19</f>
        <v>22102</v>
      </c>
      <c r="E19" s="61" t="s">
        <v>191</v>
      </c>
      <c r="F19" s="60">
        <f>F20</f>
        <v>6.591372</v>
      </c>
      <c r="G19" s="60">
        <f>G20</f>
        <v>6.591372</v>
      </c>
      <c r="H19" s="60"/>
      <c r="I19" s="60"/>
      <c r="J19" s="61"/>
      <c r="K19" s="61"/>
    </row>
    <row r="20" ht="22.9" customHeight="1" spans="1:11">
      <c r="A20" s="58" t="s">
        <v>189</v>
      </c>
      <c r="B20" s="58" t="s">
        <v>174</v>
      </c>
      <c r="C20" s="58" t="s">
        <v>170</v>
      </c>
      <c r="D20" s="59" t="s">
        <v>192</v>
      </c>
      <c r="E20" s="61" t="s">
        <v>193</v>
      </c>
      <c r="F20" s="60">
        <v>6.591372</v>
      </c>
      <c r="G20" s="60">
        <v>6.591372</v>
      </c>
      <c r="H20" s="60"/>
      <c r="I20" s="60"/>
      <c r="J20" s="61"/>
      <c r="K20" s="61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25" sqref="J2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20" t="s">
        <v>194</v>
      </c>
      <c r="T1" s="2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19.9" customHeight="1" spans="1:20">
      <c r="A4" s="4" t="s">
        <v>157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8"/>
      <c r="B6" s="18"/>
      <c r="C6" s="18"/>
      <c r="D6" s="18"/>
      <c r="E6" s="18" t="s">
        <v>136</v>
      </c>
      <c r="F6" s="17">
        <v>145.02056</v>
      </c>
      <c r="G6" s="17">
        <v>66.47416</v>
      </c>
      <c r="H6" s="17">
        <v>78.5464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9" customHeight="1" spans="1:20">
      <c r="A7" s="26"/>
      <c r="B7" s="26"/>
      <c r="C7" s="26"/>
      <c r="D7" s="24" t="s">
        <v>154</v>
      </c>
      <c r="E7" s="24" t="s">
        <v>155</v>
      </c>
      <c r="F7" s="51">
        <v>145.02056</v>
      </c>
      <c r="G7" s="51">
        <v>66.47416</v>
      </c>
      <c r="H7" s="51">
        <v>78.5464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27" t="s">
        <v>168</v>
      </c>
      <c r="B8" s="27" t="s">
        <v>170</v>
      </c>
      <c r="C8" s="27" t="s">
        <v>170</v>
      </c>
      <c r="D8" s="23" t="s">
        <v>212</v>
      </c>
      <c r="E8" s="28" t="s">
        <v>173</v>
      </c>
      <c r="F8" s="29">
        <v>106.3253</v>
      </c>
      <c r="G8" s="29">
        <v>49.7789</v>
      </c>
      <c r="H8" s="29">
        <v>56.5464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27" t="s">
        <v>180</v>
      </c>
      <c r="B9" s="27" t="s">
        <v>178</v>
      </c>
      <c r="C9" s="27" t="s">
        <v>178</v>
      </c>
      <c r="D9" s="23" t="s">
        <v>212</v>
      </c>
      <c r="E9" s="28" t="s">
        <v>182</v>
      </c>
      <c r="F9" s="29">
        <v>7.964624</v>
      </c>
      <c r="G9" s="29">
        <v>7.964624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9" customHeight="1" spans="1:20">
      <c r="A10" s="27" t="s">
        <v>183</v>
      </c>
      <c r="B10" s="27" t="s">
        <v>185</v>
      </c>
      <c r="C10" s="27" t="s">
        <v>170</v>
      </c>
      <c r="D10" s="23" t="s">
        <v>212</v>
      </c>
      <c r="E10" s="28" t="s">
        <v>188</v>
      </c>
      <c r="F10" s="29">
        <v>2.139264</v>
      </c>
      <c r="G10" s="29">
        <v>2.139264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" customHeight="1" spans="1:20">
      <c r="A11" s="27" t="s">
        <v>189</v>
      </c>
      <c r="B11" s="27" t="s">
        <v>174</v>
      </c>
      <c r="C11" s="27" t="s">
        <v>170</v>
      </c>
      <c r="D11" s="23" t="s">
        <v>212</v>
      </c>
      <c r="E11" s="28" t="s">
        <v>193</v>
      </c>
      <c r="F11" s="29">
        <v>6.591372</v>
      </c>
      <c r="G11" s="29">
        <v>6.591372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" customHeight="1" spans="1:20">
      <c r="A12" s="27" t="s">
        <v>168</v>
      </c>
      <c r="B12" s="27" t="s">
        <v>170</v>
      </c>
      <c r="C12" s="27" t="s">
        <v>174</v>
      </c>
      <c r="D12" s="23" t="s">
        <v>212</v>
      </c>
      <c r="E12" s="28" t="s">
        <v>176</v>
      </c>
      <c r="F12" s="29">
        <v>22</v>
      </c>
      <c r="G12" s="29"/>
      <c r="H12" s="29">
        <v>22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20" t="s">
        <v>213</v>
      </c>
      <c r="U1" s="2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2" t="s">
        <v>32</v>
      </c>
      <c r="U3" s="12"/>
    </row>
    <row r="4" ht="22.35" customHeight="1" spans="1:21">
      <c r="A4" s="4" t="s">
        <v>157</v>
      </c>
      <c r="B4" s="4"/>
      <c r="C4" s="4"/>
      <c r="D4" s="4" t="s">
        <v>195</v>
      </c>
      <c r="E4" s="4" t="s">
        <v>196</v>
      </c>
      <c r="F4" s="4" t="s">
        <v>214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215</v>
      </c>
      <c r="I5" s="4" t="s">
        <v>216</v>
      </c>
      <c r="J5" s="4" t="s">
        <v>206</v>
      </c>
      <c r="K5" s="4" t="s">
        <v>136</v>
      </c>
      <c r="L5" s="4" t="s">
        <v>217</v>
      </c>
      <c r="M5" s="4" t="s">
        <v>218</v>
      </c>
      <c r="N5" s="4" t="s">
        <v>219</v>
      </c>
      <c r="O5" s="4" t="s">
        <v>208</v>
      </c>
      <c r="P5" s="4" t="s">
        <v>220</v>
      </c>
      <c r="Q5" s="4" t="s">
        <v>221</v>
      </c>
      <c r="R5" s="4" t="s">
        <v>222</v>
      </c>
      <c r="S5" s="4" t="s">
        <v>204</v>
      </c>
      <c r="T5" s="4" t="s">
        <v>207</v>
      </c>
      <c r="U5" s="4" t="s">
        <v>211</v>
      </c>
    </row>
    <row r="6" ht="22.9" customHeight="1" spans="1:21">
      <c r="A6" s="18"/>
      <c r="B6" s="18"/>
      <c r="C6" s="18"/>
      <c r="D6" s="18"/>
      <c r="E6" s="18" t="s">
        <v>136</v>
      </c>
      <c r="F6" s="17">
        <v>145.02056</v>
      </c>
      <c r="G6" s="17">
        <v>71.02056</v>
      </c>
      <c r="H6" s="17">
        <v>66.47416</v>
      </c>
      <c r="I6" s="17">
        <v>4.5464</v>
      </c>
      <c r="J6" s="17">
        <v>0</v>
      </c>
      <c r="K6" s="17">
        <v>74</v>
      </c>
      <c r="L6" s="17"/>
      <c r="M6" s="17">
        <v>74</v>
      </c>
      <c r="N6" s="17"/>
      <c r="O6" s="17"/>
      <c r="P6" s="17"/>
      <c r="Q6" s="17"/>
      <c r="R6" s="17"/>
      <c r="S6" s="17"/>
      <c r="T6" s="17"/>
      <c r="U6" s="17"/>
    </row>
    <row r="7" ht="22.9" customHeight="1" spans="1:21">
      <c r="A7" s="26"/>
      <c r="B7" s="26"/>
      <c r="C7" s="26"/>
      <c r="D7" s="24" t="s">
        <v>154</v>
      </c>
      <c r="E7" s="24" t="s">
        <v>155</v>
      </c>
      <c r="F7" s="31">
        <v>145.02056</v>
      </c>
      <c r="G7" s="17">
        <v>71.02056</v>
      </c>
      <c r="H7" s="17">
        <v>66.47416</v>
      </c>
      <c r="I7" s="17">
        <v>4.5464</v>
      </c>
      <c r="J7" s="17">
        <v>0</v>
      </c>
      <c r="K7" s="17">
        <v>74</v>
      </c>
      <c r="L7" s="17">
        <v>0</v>
      </c>
      <c r="M7" s="17">
        <v>74</v>
      </c>
      <c r="N7" s="17"/>
      <c r="O7" s="17"/>
      <c r="P7" s="17"/>
      <c r="Q7" s="17"/>
      <c r="R7" s="17"/>
      <c r="S7" s="17"/>
      <c r="T7" s="17"/>
      <c r="U7" s="17"/>
    </row>
    <row r="8" ht="22.9" customHeight="1" spans="1:21">
      <c r="A8" s="27" t="s">
        <v>168</v>
      </c>
      <c r="B8" s="27" t="s">
        <v>170</v>
      </c>
      <c r="C8" s="27" t="s">
        <v>170</v>
      </c>
      <c r="D8" s="23" t="s">
        <v>212</v>
      </c>
      <c r="E8" s="28" t="s">
        <v>173</v>
      </c>
      <c r="F8" s="25">
        <v>106.3253</v>
      </c>
      <c r="G8" s="6">
        <v>54.3253</v>
      </c>
      <c r="H8" s="6">
        <v>49.7789</v>
      </c>
      <c r="I8" s="6">
        <v>4.5464</v>
      </c>
      <c r="J8" s="6"/>
      <c r="K8" s="6">
        <v>52</v>
      </c>
      <c r="L8" s="6"/>
      <c r="M8" s="6">
        <v>52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7" t="s">
        <v>180</v>
      </c>
      <c r="B9" s="27" t="s">
        <v>178</v>
      </c>
      <c r="C9" s="27" t="s">
        <v>178</v>
      </c>
      <c r="D9" s="23" t="s">
        <v>212</v>
      </c>
      <c r="E9" s="28" t="s">
        <v>182</v>
      </c>
      <c r="F9" s="25">
        <v>7.964624</v>
      </c>
      <c r="G9" s="6">
        <v>7.964624</v>
      </c>
      <c r="H9" s="6">
        <v>7.964624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7" t="s">
        <v>183</v>
      </c>
      <c r="B10" s="27" t="s">
        <v>185</v>
      </c>
      <c r="C10" s="27" t="s">
        <v>170</v>
      </c>
      <c r="D10" s="23" t="s">
        <v>212</v>
      </c>
      <c r="E10" s="28" t="s">
        <v>188</v>
      </c>
      <c r="F10" s="25">
        <v>2.139264</v>
      </c>
      <c r="G10" s="6">
        <v>2.139264</v>
      </c>
      <c r="H10" s="6">
        <v>2.139264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7" t="s">
        <v>189</v>
      </c>
      <c r="B11" s="27" t="s">
        <v>174</v>
      </c>
      <c r="C11" s="27" t="s">
        <v>170</v>
      </c>
      <c r="D11" s="23" t="s">
        <v>212</v>
      </c>
      <c r="E11" s="28" t="s">
        <v>193</v>
      </c>
      <c r="F11" s="25">
        <v>6.591372</v>
      </c>
      <c r="G11" s="6">
        <v>6.591372</v>
      </c>
      <c r="H11" s="6">
        <v>6.591372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7" t="s">
        <v>168</v>
      </c>
      <c r="B12" s="27" t="s">
        <v>170</v>
      </c>
      <c r="C12" s="27" t="s">
        <v>174</v>
      </c>
      <c r="D12" s="23" t="s">
        <v>212</v>
      </c>
      <c r="E12" s="28" t="s">
        <v>176</v>
      </c>
      <c r="F12" s="25">
        <v>22</v>
      </c>
      <c r="G12" s="6"/>
      <c r="H12" s="6"/>
      <c r="I12" s="6"/>
      <c r="J12" s="6"/>
      <c r="K12" s="6">
        <v>22</v>
      </c>
      <c r="L12" s="6"/>
      <c r="M12" s="6">
        <v>22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6" sqref="I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20" t="s">
        <v>223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4" t="s">
        <v>31</v>
      </c>
      <c r="B3" s="14"/>
      <c r="C3" s="14"/>
      <c r="D3" s="12" t="s">
        <v>32</v>
      </c>
      <c r="E3" s="3"/>
    </row>
    <row r="4" ht="20.25" customHeight="1" spans="1:5">
      <c r="A4" s="15" t="s">
        <v>33</v>
      </c>
      <c r="B4" s="15"/>
      <c r="C4" s="15" t="s">
        <v>34</v>
      </c>
      <c r="D4" s="15"/>
      <c r="E4" s="48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8"/>
    </row>
    <row r="6" ht="20.25" customHeight="1" spans="1:5">
      <c r="A6" s="18" t="s">
        <v>224</v>
      </c>
      <c r="B6" s="17">
        <v>145.02056</v>
      </c>
      <c r="C6" s="18" t="s">
        <v>225</v>
      </c>
      <c r="D6" s="31">
        <v>145.02056</v>
      </c>
      <c r="E6" s="49"/>
    </row>
    <row r="7" ht="20.25" customHeight="1" spans="1:5">
      <c r="A7" s="5" t="s">
        <v>226</v>
      </c>
      <c r="B7" s="6">
        <v>145.02056</v>
      </c>
      <c r="C7" s="5" t="s">
        <v>41</v>
      </c>
      <c r="D7" s="25"/>
      <c r="E7" s="49"/>
    </row>
    <row r="8" ht="20.25" customHeight="1" spans="1:5">
      <c r="A8" s="5" t="s">
        <v>227</v>
      </c>
      <c r="B8" s="6">
        <v>145.02056</v>
      </c>
      <c r="C8" s="5" t="s">
        <v>45</v>
      </c>
      <c r="D8" s="25"/>
      <c r="E8" s="49"/>
    </row>
    <row r="9" ht="31.15" customHeight="1" spans="1:5">
      <c r="A9" s="5" t="s">
        <v>48</v>
      </c>
      <c r="B9" s="6"/>
      <c r="C9" s="5" t="s">
        <v>49</v>
      </c>
      <c r="D9" s="25"/>
      <c r="E9" s="49"/>
    </row>
    <row r="10" ht="20.25" customHeight="1" spans="1:5">
      <c r="A10" s="5" t="s">
        <v>228</v>
      </c>
      <c r="B10" s="6"/>
      <c r="C10" s="5" t="s">
        <v>53</v>
      </c>
      <c r="D10" s="25"/>
      <c r="E10" s="49"/>
    </row>
    <row r="11" ht="20.25" customHeight="1" spans="1:5">
      <c r="A11" s="5" t="s">
        <v>229</v>
      </c>
      <c r="B11" s="6"/>
      <c r="C11" s="5" t="s">
        <v>57</v>
      </c>
      <c r="D11" s="25"/>
      <c r="E11" s="49"/>
    </row>
    <row r="12" ht="20.25" customHeight="1" spans="1:5">
      <c r="A12" s="5" t="s">
        <v>230</v>
      </c>
      <c r="B12" s="6"/>
      <c r="C12" s="5" t="s">
        <v>61</v>
      </c>
      <c r="D12" s="25"/>
      <c r="E12" s="49"/>
    </row>
    <row r="13" ht="20.25" customHeight="1" spans="1:5">
      <c r="A13" s="18" t="s">
        <v>231</v>
      </c>
      <c r="B13" s="17"/>
      <c r="C13" s="5" t="s">
        <v>65</v>
      </c>
      <c r="D13" s="25">
        <v>128.3253</v>
      </c>
      <c r="E13" s="49"/>
    </row>
    <row r="14" ht="20.25" customHeight="1" spans="1:5">
      <c r="A14" s="5" t="s">
        <v>226</v>
      </c>
      <c r="B14" s="6"/>
      <c r="C14" s="5" t="s">
        <v>69</v>
      </c>
      <c r="D14" s="25">
        <v>7.964624</v>
      </c>
      <c r="E14" s="49"/>
    </row>
    <row r="15" ht="20.25" customHeight="1" spans="1:5">
      <c r="A15" s="5" t="s">
        <v>228</v>
      </c>
      <c r="B15" s="6"/>
      <c r="C15" s="5" t="s">
        <v>73</v>
      </c>
      <c r="D15" s="25"/>
      <c r="E15" s="49"/>
    </row>
    <row r="16" ht="20.25" customHeight="1" spans="1:5">
      <c r="A16" s="5" t="s">
        <v>229</v>
      </c>
      <c r="B16" s="6"/>
      <c r="C16" s="5" t="s">
        <v>77</v>
      </c>
      <c r="D16" s="25">
        <v>2.139264</v>
      </c>
      <c r="E16" s="49"/>
    </row>
    <row r="17" ht="20.25" customHeight="1" spans="1:5">
      <c r="A17" s="5" t="s">
        <v>230</v>
      </c>
      <c r="B17" s="6"/>
      <c r="C17" s="5" t="s">
        <v>81</v>
      </c>
      <c r="D17" s="25"/>
      <c r="E17" s="49"/>
    </row>
    <row r="18" ht="20.25" customHeight="1" spans="1:5">
      <c r="A18" s="5"/>
      <c r="B18" s="6"/>
      <c r="C18" s="5" t="s">
        <v>85</v>
      </c>
      <c r="D18" s="25"/>
      <c r="E18" s="49"/>
    </row>
    <row r="19" ht="20.25" customHeight="1" spans="1:5">
      <c r="A19" s="5"/>
      <c r="B19" s="5"/>
      <c r="C19" s="5" t="s">
        <v>89</v>
      </c>
      <c r="D19" s="25"/>
      <c r="E19" s="49"/>
    </row>
    <row r="20" ht="20.25" customHeight="1" spans="1:5">
      <c r="A20" s="5"/>
      <c r="B20" s="5"/>
      <c r="C20" s="5" t="s">
        <v>93</v>
      </c>
      <c r="D20" s="25"/>
      <c r="E20" s="49"/>
    </row>
    <row r="21" ht="20.25" customHeight="1" spans="1:5">
      <c r="A21" s="5"/>
      <c r="B21" s="5"/>
      <c r="C21" s="5" t="s">
        <v>97</v>
      </c>
      <c r="D21" s="25"/>
      <c r="E21" s="49"/>
    </row>
    <row r="22" ht="20.25" customHeight="1" spans="1:5">
      <c r="A22" s="5"/>
      <c r="B22" s="5"/>
      <c r="C22" s="5" t="s">
        <v>100</v>
      </c>
      <c r="D22" s="25"/>
      <c r="E22" s="49"/>
    </row>
    <row r="23" ht="20.25" customHeight="1" spans="1:5">
      <c r="A23" s="5"/>
      <c r="B23" s="5"/>
      <c r="C23" s="5" t="s">
        <v>103</v>
      </c>
      <c r="D23" s="25"/>
      <c r="E23" s="49"/>
    </row>
    <row r="24" ht="20.25" customHeight="1" spans="1:5">
      <c r="A24" s="5"/>
      <c r="B24" s="5"/>
      <c r="C24" s="5" t="s">
        <v>105</v>
      </c>
      <c r="D24" s="25"/>
      <c r="E24" s="49"/>
    </row>
    <row r="25" ht="20.25" customHeight="1" spans="1:5">
      <c r="A25" s="5"/>
      <c r="B25" s="5"/>
      <c r="C25" s="5" t="s">
        <v>107</v>
      </c>
      <c r="D25" s="25"/>
      <c r="E25" s="49"/>
    </row>
    <row r="26" ht="20.25" customHeight="1" spans="1:5">
      <c r="A26" s="5"/>
      <c r="B26" s="5"/>
      <c r="C26" s="5" t="s">
        <v>109</v>
      </c>
      <c r="D26" s="25">
        <v>6.591372</v>
      </c>
      <c r="E26" s="49"/>
    </row>
    <row r="27" ht="20.25" customHeight="1" spans="1:5">
      <c r="A27" s="5"/>
      <c r="B27" s="5"/>
      <c r="C27" s="5" t="s">
        <v>111</v>
      </c>
      <c r="D27" s="25"/>
      <c r="E27" s="49"/>
    </row>
    <row r="28" ht="20.25" customHeight="1" spans="1:5">
      <c r="A28" s="5"/>
      <c r="B28" s="5"/>
      <c r="C28" s="5" t="s">
        <v>113</v>
      </c>
      <c r="D28" s="25"/>
      <c r="E28" s="49"/>
    </row>
    <row r="29" ht="20.25" customHeight="1" spans="1:5">
      <c r="A29" s="5"/>
      <c r="B29" s="5"/>
      <c r="C29" s="5" t="s">
        <v>115</v>
      </c>
      <c r="D29" s="25"/>
      <c r="E29" s="49"/>
    </row>
    <row r="30" ht="20.25" customHeight="1" spans="1:5">
      <c r="A30" s="5"/>
      <c r="B30" s="5"/>
      <c r="C30" s="5" t="s">
        <v>117</v>
      </c>
      <c r="D30" s="25"/>
      <c r="E30" s="49"/>
    </row>
    <row r="31" ht="20.25" customHeight="1" spans="1:5">
      <c r="A31" s="5"/>
      <c r="B31" s="5"/>
      <c r="C31" s="5" t="s">
        <v>119</v>
      </c>
      <c r="D31" s="25"/>
      <c r="E31" s="49"/>
    </row>
    <row r="32" ht="20.25" customHeight="1" spans="1:5">
      <c r="A32" s="5"/>
      <c r="B32" s="5"/>
      <c r="C32" s="5" t="s">
        <v>121</v>
      </c>
      <c r="D32" s="25"/>
      <c r="E32" s="49"/>
    </row>
    <row r="33" ht="20.25" customHeight="1" spans="1:5">
      <c r="A33" s="5"/>
      <c r="B33" s="5"/>
      <c r="C33" s="5" t="s">
        <v>123</v>
      </c>
      <c r="D33" s="25"/>
      <c r="E33" s="49"/>
    </row>
    <row r="34" ht="20.25" customHeight="1" spans="1:5">
      <c r="A34" s="5"/>
      <c r="B34" s="5"/>
      <c r="C34" s="5" t="s">
        <v>124</v>
      </c>
      <c r="D34" s="25"/>
      <c r="E34" s="49"/>
    </row>
    <row r="35" ht="20.25" customHeight="1" spans="1:5">
      <c r="A35" s="5"/>
      <c r="B35" s="5"/>
      <c r="C35" s="5" t="s">
        <v>125</v>
      </c>
      <c r="D35" s="25"/>
      <c r="E35" s="49"/>
    </row>
    <row r="36" ht="20.25" customHeight="1" spans="1:5">
      <c r="A36" s="5"/>
      <c r="B36" s="5"/>
      <c r="C36" s="5" t="s">
        <v>126</v>
      </c>
      <c r="D36" s="25"/>
      <c r="E36" s="49"/>
    </row>
    <row r="37" ht="20.25" customHeight="1" spans="1:5">
      <c r="A37" s="5"/>
      <c r="B37" s="5"/>
      <c r="C37" s="5"/>
      <c r="D37" s="5"/>
      <c r="E37" s="49"/>
    </row>
    <row r="38" ht="20.25" customHeight="1" spans="1:5">
      <c r="A38" s="18"/>
      <c r="B38" s="18"/>
      <c r="C38" s="18" t="s">
        <v>232</v>
      </c>
      <c r="D38" s="17"/>
      <c r="E38" s="50"/>
    </row>
    <row r="39" ht="20.25" customHeight="1" spans="1:5">
      <c r="A39" s="18"/>
      <c r="B39" s="18"/>
      <c r="C39" s="18"/>
      <c r="D39" s="18"/>
      <c r="E39" s="50"/>
    </row>
    <row r="40" ht="20.25" customHeight="1" spans="1:5">
      <c r="A40" s="4" t="s">
        <v>233</v>
      </c>
      <c r="B40" s="17">
        <v>145.02056</v>
      </c>
      <c r="C40" s="4" t="s">
        <v>234</v>
      </c>
      <c r="D40" s="31">
        <v>145.02056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12" sqref="E1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20" t="s">
        <v>235</v>
      </c>
      <c r="L1" s="20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  <c r="L3" s="12"/>
    </row>
    <row r="4" ht="24.95" customHeight="1" spans="1:12">
      <c r="A4" s="15" t="s">
        <v>157</v>
      </c>
      <c r="B4" s="15"/>
      <c r="C4" s="15"/>
      <c r="D4" s="15" t="s">
        <v>158</v>
      </c>
      <c r="E4" s="15" t="s">
        <v>159</v>
      </c>
      <c r="F4" s="15" t="s">
        <v>136</v>
      </c>
      <c r="G4" s="15" t="s">
        <v>160</v>
      </c>
      <c r="H4" s="15"/>
      <c r="I4" s="15"/>
      <c r="J4" s="15"/>
      <c r="K4" s="15" t="s">
        <v>161</v>
      </c>
      <c r="L4" s="15"/>
    </row>
    <row r="5" ht="20.65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236</v>
      </c>
      <c r="I5" s="15"/>
      <c r="J5" s="15" t="s">
        <v>237</v>
      </c>
      <c r="K5" s="15"/>
      <c r="L5" s="15"/>
    </row>
    <row r="6" ht="28.5" customHeight="1" spans="1:12">
      <c r="A6" s="15" t="s">
        <v>165</v>
      </c>
      <c r="B6" s="15" t="s">
        <v>166</v>
      </c>
      <c r="C6" s="15" t="s">
        <v>167</v>
      </c>
      <c r="D6" s="15"/>
      <c r="E6" s="15"/>
      <c r="F6" s="15"/>
      <c r="G6" s="15"/>
      <c r="H6" s="15" t="s">
        <v>215</v>
      </c>
      <c r="I6" s="15" t="s">
        <v>206</v>
      </c>
      <c r="J6" s="15"/>
      <c r="K6" s="15" t="s">
        <v>238</v>
      </c>
      <c r="L6" s="15" t="s">
        <v>239</v>
      </c>
    </row>
    <row r="7" ht="22.9" customHeight="1" spans="1:12">
      <c r="A7" s="5"/>
      <c r="B7" s="5"/>
      <c r="C7" s="5"/>
      <c r="D7" s="18"/>
      <c r="E7" s="18" t="s">
        <v>136</v>
      </c>
      <c r="F7" s="17">
        <v>145.02056</v>
      </c>
      <c r="G7" s="17">
        <v>71.02056</v>
      </c>
      <c r="H7" s="17">
        <v>66.47416</v>
      </c>
      <c r="I7" s="17"/>
      <c r="J7" s="17">
        <v>4.5464</v>
      </c>
      <c r="K7" s="17">
        <v>52</v>
      </c>
      <c r="L7" s="17">
        <v>22</v>
      </c>
    </row>
    <row r="8" ht="21.6" customHeight="1" spans="1:12">
      <c r="A8" s="5"/>
      <c r="B8" s="5"/>
      <c r="C8" s="5"/>
      <c r="D8" s="23" t="s">
        <v>154</v>
      </c>
      <c r="E8" s="23" t="s">
        <v>155</v>
      </c>
      <c r="F8" s="6">
        <v>145.02056</v>
      </c>
      <c r="G8" s="6">
        <v>71.02056</v>
      </c>
      <c r="H8" s="6">
        <v>66.47416</v>
      </c>
      <c r="I8" s="6"/>
      <c r="J8" s="6">
        <v>4.5464</v>
      </c>
      <c r="K8" s="6">
        <v>52</v>
      </c>
      <c r="L8" s="6">
        <v>22</v>
      </c>
    </row>
    <row r="9" ht="21.6" customHeight="1" spans="1:12">
      <c r="A9" s="27" t="s">
        <v>168</v>
      </c>
      <c r="B9" s="5"/>
      <c r="C9" s="5"/>
      <c r="D9" s="23" t="str">
        <f>A9</f>
        <v>207</v>
      </c>
      <c r="E9" s="23" t="s">
        <v>169</v>
      </c>
      <c r="F9" s="6">
        <f>+F10</f>
        <v>128.3253</v>
      </c>
      <c r="G9" s="6">
        <f>+G10</f>
        <v>54.3253</v>
      </c>
      <c r="H9" s="6">
        <f>+H10</f>
        <v>49.7789</v>
      </c>
      <c r="I9" s="6"/>
      <c r="J9" s="6">
        <f>+J10</f>
        <v>4.5464</v>
      </c>
      <c r="K9" s="6">
        <f>+K10</f>
        <v>52</v>
      </c>
      <c r="L9" s="6">
        <f>+L10</f>
        <v>22</v>
      </c>
    </row>
    <row r="10" ht="21.6" customHeight="1" spans="1:12">
      <c r="A10" s="27" t="s">
        <v>168</v>
      </c>
      <c r="B10" s="27" t="s">
        <v>170</v>
      </c>
      <c r="C10" s="5"/>
      <c r="D10" s="23" t="str">
        <f>A10&amp;B10</f>
        <v>20701</v>
      </c>
      <c r="E10" s="23" t="s">
        <v>171</v>
      </c>
      <c r="F10" s="6">
        <f>F11+F12</f>
        <v>128.3253</v>
      </c>
      <c r="G10" s="6">
        <f>G11+G12</f>
        <v>54.3253</v>
      </c>
      <c r="H10" s="6">
        <f>H11+H12</f>
        <v>49.7789</v>
      </c>
      <c r="I10" s="6"/>
      <c r="J10" s="6">
        <f>J11+J12</f>
        <v>4.5464</v>
      </c>
      <c r="K10" s="6">
        <f>K11+K12</f>
        <v>52</v>
      </c>
      <c r="L10" s="6">
        <f>L11+L12</f>
        <v>22</v>
      </c>
    </row>
    <row r="11" ht="22.35" customHeight="1" spans="1:12">
      <c r="A11" s="27" t="s">
        <v>168</v>
      </c>
      <c r="B11" s="27" t="s">
        <v>170</v>
      </c>
      <c r="C11" s="27" t="s">
        <v>170</v>
      </c>
      <c r="D11" s="23" t="s">
        <v>240</v>
      </c>
      <c r="E11" s="5" t="s">
        <v>173</v>
      </c>
      <c r="F11" s="6">
        <v>106.3253</v>
      </c>
      <c r="G11" s="6">
        <v>54.3253</v>
      </c>
      <c r="H11" s="25">
        <v>49.7789</v>
      </c>
      <c r="I11" s="25"/>
      <c r="J11" s="25">
        <v>4.5464</v>
      </c>
      <c r="K11" s="25">
        <v>52</v>
      </c>
      <c r="L11" s="25"/>
    </row>
    <row r="12" ht="22.35" customHeight="1" spans="1:12">
      <c r="A12" s="27" t="s">
        <v>168</v>
      </c>
      <c r="B12" s="27" t="s">
        <v>170</v>
      </c>
      <c r="C12" s="27" t="s">
        <v>174</v>
      </c>
      <c r="D12" s="23" t="s">
        <v>241</v>
      </c>
      <c r="E12" s="5" t="s">
        <v>176</v>
      </c>
      <c r="F12" s="6">
        <v>22</v>
      </c>
      <c r="G12" s="6"/>
      <c r="H12" s="25"/>
      <c r="I12" s="25"/>
      <c r="J12" s="25"/>
      <c r="K12" s="25"/>
      <c r="L12" s="25">
        <v>22</v>
      </c>
    </row>
    <row r="13" ht="22.35" customHeight="1" spans="1:12">
      <c r="A13" s="27" t="s">
        <v>180</v>
      </c>
      <c r="B13" s="27"/>
      <c r="C13" s="27"/>
      <c r="D13" s="23" t="str">
        <f>A13</f>
        <v>208</v>
      </c>
      <c r="E13" s="5" t="s">
        <v>177</v>
      </c>
      <c r="F13" s="25">
        <f>F14</f>
        <v>7.964624</v>
      </c>
      <c r="G13" s="25">
        <f>G14</f>
        <v>7.964624</v>
      </c>
      <c r="H13" s="25">
        <f>H14</f>
        <v>7.964624</v>
      </c>
      <c r="I13" s="25"/>
      <c r="J13" s="25"/>
      <c r="K13" s="25"/>
      <c r="L13" s="25"/>
    </row>
    <row r="14" ht="22.35" customHeight="1" spans="1:12">
      <c r="A14" s="27" t="s">
        <v>180</v>
      </c>
      <c r="B14" s="27" t="s">
        <v>178</v>
      </c>
      <c r="C14" s="27"/>
      <c r="D14" s="23" t="str">
        <f>A14&amp;B14</f>
        <v>20805</v>
      </c>
      <c r="E14" s="5" t="s">
        <v>179</v>
      </c>
      <c r="F14" s="25">
        <f>F15</f>
        <v>7.964624</v>
      </c>
      <c r="G14" s="25">
        <f>G15</f>
        <v>7.964624</v>
      </c>
      <c r="H14" s="25">
        <f>H15</f>
        <v>7.964624</v>
      </c>
      <c r="I14" s="25"/>
      <c r="J14" s="25"/>
      <c r="K14" s="25"/>
      <c r="L14" s="25"/>
    </row>
    <row r="15" ht="22.35" customHeight="1" spans="1:12">
      <c r="A15" s="27" t="s">
        <v>180</v>
      </c>
      <c r="B15" s="27" t="s">
        <v>178</v>
      </c>
      <c r="C15" s="27" t="s">
        <v>178</v>
      </c>
      <c r="D15" s="23" t="s">
        <v>242</v>
      </c>
      <c r="E15" s="5" t="s">
        <v>182</v>
      </c>
      <c r="F15" s="6">
        <v>7.964624</v>
      </c>
      <c r="G15" s="6">
        <v>7.964624</v>
      </c>
      <c r="H15" s="25">
        <v>7.964624</v>
      </c>
      <c r="I15" s="25"/>
      <c r="J15" s="25"/>
      <c r="K15" s="25"/>
      <c r="L15" s="25"/>
    </row>
    <row r="16" ht="22.35" customHeight="1" spans="1:12">
      <c r="A16" s="27" t="s">
        <v>183</v>
      </c>
      <c r="B16" s="27"/>
      <c r="C16" s="27"/>
      <c r="D16" s="23" t="str">
        <f>A16</f>
        <v>210</v>
      </c>
      <c r="E16" s="5" t="s">
        <v>184</v>
      </c>
      <c r="F16" s="25">
        <f>F17</f>
        <v>2.139264</v>
      </c>
      <c r="G16" s="25">
        <f>G17</f>
        <v>2.139264</v>
      </c>
      <c r="H16" s="25">
        <f>H17</f>
        <v>2.139264</v>
      </c>
      <c r="I16" s="25"/>
      <c r="J16" s="25"/>
      <c r="K16" s="25"/>
      <c r="L16" s="25"/>
    </row>
    <row r="17" ht="22.35" customHeight="1" spans="1:12">
      <c r="A17" s="27" t="s">
        <v>183</v>
      </c>
      <c r="B17" s="27" t="s">
        <v>185</v>
      </c>
      <c r="C17" s="27"/>
      <c r="D17" s="23" t="str">
        <f>A17&amp;B17</f>
        <v>21011</v>
      </c>
      <c r="E17" s="5" t="s">
        <v>186</v>
      </c>
      <c r="F17" s="25">
        <f>F18</f>
        <v>2.139264</v>
      </c>
      <c r="G17" s="25">
        <f>G18</f>
        <v>2.139264</v>
      </c>
      <c r="H17" s="25">
        <f>H18</f>
        <v>2.139264</v>
      </c>
      <c r="I17" s="25"/>
      <c r="J17" s="25"/>
      <c r="K17" s="25"/>
      <c r="L17" s="25"/>
    </row>
    <row r="18" ht="22.35" customHeight="1" spans="1:12">
      <c r="A18" s="27" t="s">
        <v>183</v>
      </c>
      <c r="B18" s="27" t="s">
        <v>185</v>
      </c>
      <c r="C18" s="27" t="s">
        <v>170</v>
      </c>
      <c r="D18" s="23" t="s">
        <v>243</v>
      </c>
      <c r="E18" s="5" t="s">
        <v>188</v>
      </c>
      <c r="F18" s="6">
        <v>2.139264</v>
      </c>
      <c r="G18" s="6">
        <v>2.139264</v>
      </c>
      <c r="H18" s="25">
        <v>2.139264</v>
      </c>
      <c r="I18" s="25"/>
      <c r="J18" s="25"/>
      <c r="K18" s="25"/>
      <c r="L18" s="25"/>
    </row>
    <row r="19" ht="22.35" customHeight="1" spans="1:12">
      <c r="A19" s="27" t="s">
        <v>189</v>
      </c>
      <c r="B19" s="27"/>
      <c r="C19" s="27"/>
      <c r="D19" s="23" t="str">
        <f>A19</f>
        <v>221</v>
      </c>
      <c r="E19" s="5" t="s">
        <v>190</v>
      </c>
      <c r="F19" s="25">
        <f>F20</f>
        <v>6.591372</v>
      </c>
      <c r="G19" s="25">
        <f>G20</f>
        <v>6.591372</v>
      </c>
      <c r="H19" s="25">
        <f>H20</f>
        <v>6.591372</v>
      </c>
      <c r="I19" s="25"/>
      <c r="J19" s="25"/>
      <c r="K19" s="25"/>
      <c r="L19" s="25"/>
    </row>
    <row r="20" ht="22.35" customHeight="1" spans="1:12">
      <c r="A20" s="27" t="s">
        <v>189</v>
      </c>
      <c r="B20" s="27" t="s">
        <v>174</v>
      </c>
      <c r="C20" s="27"/>
      <c r="D20" s="23" t="str">
        <f>A20&amp;B20</f>
        <v>22102</v>
      </c>
      <c r="E20" s="5" t="s">
        <v>191</v>
      </c>
      <c r="F20" s="25">
        <f>F21</f>
        <v>6.591372</v>
      </c>
      <c r="G20" s="25">
        <f>G21</f>
        <v>6.591372</v>
      </c>
      <c r="H20" s="25">
        <f>H21</f>
        <v>6.591372</v>
      </c>
      <c r="I20" s="25"/>
      <c r="J20" s="25"/>
      <c r="K20" s="25"/>
      <c r="L20" s="25"/>
    </row>
    <row r="21" ht="22.35" customHeight="1" spans="1:12">
      <c r="A21" s="27" t="s">
        <v>189</v>
      </c>
      <c r="B21" s="27" t="s">
        <v>174</v>
      </c>
      <c r="C21" s="27" t="s">
        <v>170</v>
      </c>
      <c r="D21" s="23" t="s">
        <v>244</v>
      </c>
      <c r="E21" s="5" t="s">
        <v>193</v>
      </c>
      <c r="F21" s="6">
        <v>6.591372</v>
      </c>
      <c r="G21" s="6">
        <v>6.591372</v>
      </c>
      <c r="H21" s="25">
        <v>6.591372</v>
      </c>
      <c r="I21" s="25"/>
      <c r="J21" s="25"/>
      <c r="K21" s="25"/>
      <c r="L21" s="2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2023-02-14T01:52:00Z</dcterms:created>
  <dcterms:modified xsi:type="dcterms:W3CDTF">2024-11-20T07:31:00Z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B9C47D543EF740B6B7A51097E35742A5</vt:lpwstr>
  </property>
  <property fmtid="{D5CDD505-2E9C-101B-9397-08002B2CF9AE}" pid="3" name="KSOProductBuildVer">
    <vt:lpwstr>2052-12.1.0.16729</vt:lpwstr>
  </property>
</Properties>
</file>