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75" tabRatio="728" firstSheet="6" activeTab="8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<sst xmlns="http://schemas.openxmlformats.org/spreadsheetml/2006/main" count="1283" uniqueCount="555">
  <si>
    <t>2023年部门预算公开表</t>
  </si>
  <si>
    <t>单位编码：</t>
  </si>
  <si>
    <t>204001</t>
  </si>
  <si>
    <t>单位名称：</t>
  </si>
  <si>
    <t>醴陵市档案馆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</si>
  <si>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</si>
  <si>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</si>
  <si>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</si>
  <si>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</si>
  <si>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</si>
  <si>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</si>
  <si>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</si>
  <si>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</si>
  <si>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</si>
  <si>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</si>
  <si>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</si>
  <si>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</si>
  <si>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</si>
  <si>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</si>
  <si>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</si>
  <si>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</si>
  <si>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</si>
  <si>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</si>
  <si>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</si>
  <si>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</si>
  <si>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</si>
  <si>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</si>
  <si>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</si>
  <si>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</si>
  <si>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</si>
  <si>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</si>
  <si>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部门：204_醴陵市档案馆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</si>
  <si>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</si>
  <si>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</si>
  <si>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</si>
  <si>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</si>
  <si>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</si>
  <si>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</si>
  <si>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</si>
  <si>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</si>
  <si>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</si>
  <si>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</si>
  <si>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</si>
  <si>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</si>
  <si>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</si>
  <si>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</si>
  <si>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</si>
  <si>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</si>
  <si>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</si>
  <si>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</si>
  <si>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</si>
  <si>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</si>
  <si>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</si>
  <si>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</si>
  <si>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</si>
  <si>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</si>
  <si>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</si>
  <si>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</si>
  <si>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</si>
  <si>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</si>
  <si>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</si>
  <si>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</si>
  <si>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</si>
  <si>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</si>
  <si>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</si>
  <si>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</si>
  <si>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</si>
  <si>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</si>
  <si>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</si>
  <si>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</si>
  <si>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</si>
  <si>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</si>
  <si>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</si>
  <si>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</si>
  <si>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</si>
  <si>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</si>
  <si>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</si>
  <si>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</si>
  <si>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</si>
  <si>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</si>
  <si>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</si>
  <si>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</si>
  <si>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</si>
  <si>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</si>
  <si>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</si>
  <si>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</si>
  <si>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</si>
  <si>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</si>
  <si>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</si>
  <si>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</si>
  <si>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</si>
  <si>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</si>
  <si>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</si>
  <si>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</si>
  <si>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</si>
  <si>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</si>
  <si>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</si>
  <si>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</si>
  <si>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</si>
  <si>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</si>
  <si>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</si>
  <si>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</si>
  <si>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</si>
  <si>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</si>
  <si>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</si>
  <si>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</si>
  <si>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</si>
  <si>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</si>
  <si>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</si>
  <si>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</si>
  <si>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</si>
  <si>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</si>
  <si>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</si>
  <si>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</si>
  <si>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</si>
  <si>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</si>
  <si>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</si>
  <si>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</si>
  <si>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</si>
  <si>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</si>
  <si>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</si>
  <si>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</si>
  <si>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</si>
  <si>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</si>
  <si>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</si>
  <si>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</si>
  <si>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</si>
  <si>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</si>
  <si>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</si>
  <si>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</si>
  <si>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</si>
  <si>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</si>
  <si>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</si>
  <si>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</si>
  <si>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</si>
  <si>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</si>
  <si>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</si>
  <si>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</si>
  <si>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</si>
  <si>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</si>
  <si>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</si>
  <si>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</si>
  <si>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</si>
  <si>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</si>
  <si>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</si>
  <si>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</si>
  <si>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</si>
  <si>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</si>
  <si>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</si>
  <si>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</si>
  <si>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</si>
  <si>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</si>
  <si>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</si>
  <si>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</si>
  <si>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204</t>
  </si>
  <si>
    <t xml:space="preserve">  204001</t>
  </si>
  <si>
    <t xml:space="preserve">  醴陵市档案馆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</si>
  <si>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</si>
  <si>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</si>
  <si>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</si>
  <si>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</si>
  <si>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</si>
  <si>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</si>
  <si>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</si>
  <si>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</si>
  <si>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</si>
  <si>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</si>
  <si>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</si>
  <si>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</si>
  <si>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</si>
  <si>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</si>
  <si>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26</t>
  </si>
  <si>
    <t>档案事务</t>
  </si>
  <si>
    <t>01</t>
  </si>
  <si>
    <t xml:space="preserve">    2012601</t>
  </si>
  <si>
    <t xml:space="preserve">    行政运行</t>
  </si>
  <si>
    <t>02</t>
  </si>
  <si>
    <t xml:space="preserve">    2012602</t>
  </si>
  <si>
    <t xml:space="preserve">    一般行政管理事务</t>
  </si>
  <si>
    <t>04</t>
  </si>
  <si>
    <t xml:space="preserve">    2012604</t>
  </si>
  <si>
    <t xml:space="preserve">    档案馆</t>
  </si>
  <si>
    <t>99</t>
  </si>
  <si>
    <t xml:space="preserve">    2012699</t>
  </si>
  <si>
    <t xml:space="preserve">    其他档案事务支出</t>
  </si>
  <si>
    <t>208</t>
  </si>
  <si>
    <t>社会保障和就业支出</t>
  </si>
  <si>
    <t>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</si>
  <si>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</si>
  <si>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</si>
  <si>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</si>
  <si>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</si>
  <si>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</si>
  <si>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</si>
  <si>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</si>
  <si>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</si>
  <si>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行政事业单位医疗</t>
  </si>
  <si>
    <t xml:space="preserve">    2101102</t>
  </si>
  <si>
    <t xml:space="preserve">    事业单位医疗</t>
  </si>
  <si>
    <t>住房保障支出</t>
  </si>
  <si>
    <t>住房改革支出</t>
  </si>
  <si>
    <t>221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</si>
  <si>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</si>
  <si>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</si>
  <si>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</si>
  <si>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</si>
  <si>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</si>
  <si>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</si>
  <si>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</si>
  <si>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</si>
  <si>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</si>
  <si>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</si>
  <si>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</si>
  <si>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</si>
  <si>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</si>
  <si>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</si>
  <si>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</si>
  <si>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</si>
  <si>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</si>
  <si>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</si>
  <si>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</si>
  <si>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</si>
  <si>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204001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</si>
  <si>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</si>
  <si>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</si>
  <si>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</si>
  <si>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</si>
  <si>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</si>
  <si>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</si>
  <si>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</si>
  <si>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</si>
  <si>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</si>
  <si>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</si>
  <si>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</si>
  <si>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</si>
  <si>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</si>
  <si>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</si>
  <si>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</si>
  <si>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</si>
  <si>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</si>
  <si>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</si>
  <si>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</si>
  <si>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</si>
  <si>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</si>
  <si>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</si>
  <si>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</si>
  <si>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</si>
  <si>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</si>
  <si>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</si>
  <si>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</si>
  <si>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2012601</t>
  </si>
  <si>
    <t xml:space="preserve">     2012602</t>
  </si>
  <si>
    <t xml:space="preserve">     2012604</t>
  </si>
  <si>
    <t xml:space="preserve">     2012699</t>
  </si>
  <si>
    <t xml:space="preserve">     2080502</t>
  </si>
  <si>
    <t xml:space="preserve">     2080505</t>
  </si>
  <si>
    <t xml:space="preserve">     2101102</t>
  </si>
  <si>
    <t xml:space="preserve">     2210201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</si>
  <si>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</si>
  <si>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</si>
  <si>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</si>
  <si>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</si>
  <si>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</si>
  <si>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</si>
  <si>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</si>
  <si>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</si>
  <si>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</si>
  <si>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</si>
  <si>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</si>
  <si>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</si>
  <si>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</si>
  <si>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</si>
  <si>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</si>
  <si>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</si>
  <si>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</si>
  <si>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</si>
  <si>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</si>
  <si>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</si>
  <si>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</si>
  <si>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</si>
  <si>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</si>
  <si>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</si>
  <si>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</si>
  <si>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</si>
  <si>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</si>
  <si>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</si>
  <si>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</si>
  <si>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</si>
  <si>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</si>
  <si>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</si>
  <si>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</si>
  <si>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</si>
  <si>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</si>
  <si>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</si>
  <si>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</si>
  <si>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</si>
  <si>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</si>
  <si>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</si>
  <si>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</si>
  <si>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维修(护)费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</si>
  <si>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</si>
  <si>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</si>
  <si>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</si>
  <si>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</si>
  <si>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</si>
  <si>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</si>
  <si>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</si>
  <si>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</si>
  <si>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</si>
  <si>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</si>
  <si>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</si>
  <si>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</si>
  <si>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</si>
  <si>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</si>
  <si>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</si>
  <si>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</si>
  <si>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</si>
  <si>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</si>
  <si>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</si>
  <si>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</si>
  <si>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</si>
  <si>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</si>
  <si>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</si>
  <si>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</si>
  <si>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</si>
  <si>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</si>
  <si>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</si>
  <si>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</si>
  <si>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</si>
  <si>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</si>
  <si>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</si>
  <si>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</si>
  <si>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</si>
  <si>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</si>
  <si>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</si>
  <si>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</si>
  <si>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</si>
  <si>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</si>
  <si>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</si>
  <si>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</si>
  <si>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</si>
  <si>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</si>
  <si>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</si>
  <si>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</si>
  <si>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</si>
  <si>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</si>
  <si>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</si>
  <si>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</si>
  <si>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</si>
  <si>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</si>
  <si>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</si>
  <si>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</si>
  <si>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</si>
  <si>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</si>
  <si>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</si>
  <si>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</si>
  <si>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</si>
  <si>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</si>
  <si>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</si>
  <si>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</si>
  <si>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</si>
  <si>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</si>
  <si>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</si>
  <si>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</si>
  <si>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</si>
  <si>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</si>
  <si>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</si>
  <si>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</si>
  <si>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</si>
  <si>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</si>
  <si>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</si>
  <si>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</si>
  <si>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</si>
  <si>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</si>
  <si>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</si>
  <si>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</si>
  <si>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</si>
  <si>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</si>
  <si>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</si>
  <si>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</si>
  <si>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</si>
  <si>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</si>
  <si>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</si>
  <si>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</si>
  <si>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</si>
  <si>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</si>
  <si>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</si>
  <si>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</si>
  <si>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</si>
  <si>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</si>
  <si>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</si>
  <si>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</si>
  <si>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</si>
  <si>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</si>
  <si>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</si>
  <si>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</si>
  <si>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</si>
  <si>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</si>
  <si>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</si>
  <si>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</si>
  <si>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</si>
  <si>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</si>
  <si>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</si>
  <si>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</si>
  <si>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</si>
  <si>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</si>
  <si>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</si>
  <si>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</si>
  <si>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</si>
  <si>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</si>
  <si>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</si>
  <si>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</si>
  <si>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注：本单位2023年预算未安排政府性基金收支预算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</si>
  <si>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</si>
  <si>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</si>
  <si>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</si>
  <si>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</si>
  <si>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</si>
  <si>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</si>
  <si>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</si>
  <si>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</si>
  <si>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</si>
  <si>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</si>
  <si>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</si>
  <si>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</si>
  <si>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</si>
  <si>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</si>
  <si>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</si>
  <si>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</si>
  <si>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</si>
  <si>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</si>
  <si>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</si>
  <si>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</si>
  <si>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</si>
  <si>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204001</t>
  </si>
  <si>
    <t xml:space="preserve">   运转经费</t>
  </si>
  <si>
    <t xml:space="preserve">   《陶瓷志》等编纂出版</t>
  </si>
  <si>
    <t xml:space="preserve">   《醴陵年鉴》经费</t>
  </si>
  <si>
    <t xml:space="preserve">   党史资料征研</t>
  </si>
  <si>
    <t xml:space="preserve">   数字化档案馆建设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</si>
  <si>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</si>
  <si>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</si>
  <si>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</si>
  <si>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</si>
  <si>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</si>
  <si>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</si>
  <si>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</si>
  <si>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</si>
  <si>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</si>
  <si>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</si>
  <si>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</si>
  <si>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</si>
  <si>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</si>
  <si>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</si>
  <si>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</si>
  <si>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《陶瓷志》等编纂出版</t>
  </si>
  <si>
    <t>根据上级时间安排，启动《陶瓷志》等馆藏档案资料的编研编纂出版工作。</t>
  </si>
  <si>
    <t>效益指标</t>
  </si>
  <si>
    <t>社会效益指标</t>
  </si>
  <si>
    <t>打造湖湘陶瓷文化名片</t>
  </si>
  <si>
    <t>定性</t>
  </si>
  <si>
    <t>产出指标</t>
  </si>
  <si>
    <t>质量指标</t>
  </si>
  <si>
    <t>高标准</t>
  </si>
  <si>
    <t>数量指标</t>
  </si>
  <si>
    <t>图片数</t>
  </si>
  <si>
    <t>200</t>
  </si>
  <si>
    <t>张</t>
  </si>
  <si>
    <t>≥</t>
  </si>
  <si>
    <t>初稿字数</t>
  </si>
  <si>
    <t>150</t>
  </si>
  <si>
    <t>万字</t>
  </si>
  <si>
    <t>时效指标</t>
  </si>
  <si>
    <t>时间</t>
  </si>
  <si>
    <t>年内</t>
  </si>
  <si>
    <t>成本指标</t>
  </si>
  <si>
    <t>社会成本指标</t>
  </si>
  <si>
    <t>满意度指标</t>
  </si>
  <si>
    <t>服务对象满意度指标</t>
  </si>
  <si>
    <t>满意度</t>
  </si>
  <si>
    <t>98%</t>
  </si>
  <si>
    <t>%</t>
  </si>
  <si>
    <t xml:space="preserve">  《醴陵年鉴》经费</t>
  </si>
  <si>
    <t>《醴陵年鉴》2023卷计划于2023年12月底前出版发行，为宣传、推介醴陵，资政存史做出贡献。</t>
  </si>
  <si>
    <t>群众满意度</t>
  </si>
  <si>
    <t>资政存史</t>
  </si>
  <si>
    <t>存史</t>
  </si>
  <si>
    <t>印刷册数</t>
  </si>
  <si>
    <t>1200</t>
  </si>
  <si>
    <t>册</t>
  </si>
  <si>
    <t>定量</t>
  </si>
  <si>
    <t>差错率</t>
  </si>
  <si>
    <t>5%</t>
  </si>
  <si>
    <t>≤</t>
  </si>
  <si>
    <t>出版时间</t>
  </si>
  <si>
    <t>2023.12.31</t>
  </si>
  <si>
    <t>日期</t>
  </si>
  <si>
    <t xml:space="preserve">  党史资料征研</t>
  </si>
  <si>
    <t>高质量完成党史资料征集、鉴定、整理、编研工作；运用党史资料进行爱国主义教育；参与革命遗址、遗迹的保护利用工作。继续完成《株洲党委工作纪事》（2023年卷）醴陵部分编写工作。严格按照省委党史研究院、株洲市委党史研究室要求开展好党史资料征研工作，全年完成党史资料征研不少于8次，高质量编纂党史相关文章不少于12编。</t>
  </si>
  <si>
    <t>提高党史征研，强化爱国教育</t>
  </si>
  <si>
    <t>次</t>
  </si>
  <si>
    <t>党史征研次数</t>
  </si>
  <si>
    <t>8</t>
  </si>
  <si>
    <t>编纂党史相关文章</t>
  </si>
  <si>
    <t>12</t>
  </si>
  <si>
    <t>篇</t>
  </si>
  <si>
    <t>符合党史部门要求</t>
  </si>
  <si>
    <t>符合要求</t>
  </si>
  <si>
    <t>按上级要求时间完成</t>
  </si>
  <si>
    <t>按时完成</t>
  </si>
  <si>
    <t>服务对象满意度</t>
  </si>
  <si>
    <t>90</t>
  </si>
  <si>
    <t xml:space="preserve">  数字化档案馆建设</t>
  </si>
  <si>
    <t>完成馆藏档案全文数字化不低于45万页。</t>
  </si>
  <si>
    <t>档案数字化</t>
  </si>
  <si>
    <t>万页</t>
  </si>
  <si>
    <t>完整清晰</t>
  </si>
  <si>
    <t>完成日期</t>
  </si>
  <si>
    <t>12.31</t>
  </si>
  <si>
    <t>群众查询满意度</t>
  </si>
  <si>
    <t>98</t>
  </si>
  <si>
    <t>方便群众查阅</t>
  </si>
  <si>
    <t>方便</t>
  </si>
  <si>
    <t>方便群众查阅，节约群众时间</t>
  </si>
  <si>
    <t>节约群众时间</t>
  </si>
  <si>
    <t xml:space="preserve">  运转经费</t>
  </si>
  <si>
    <t>运转经费</t>
  </si>
  <si>
    <t>经济成本指标</t>
  </si>
  <si>
    <t>保运转</t>
  </si>
  <si>
    <t>元</t>
  </si>
  <si>
    <t>经济效益指标</t>
  </si>
  <si>
    <t>部门公开表23</t>
  </si>
  <si>
    <t>整体支出绩效目标表</t>
  </si>
  <si>
    <t>单位：部门：204_醴陵市档案馆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</si>
  <si>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</si>
  <si>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</si>
  <si>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</si>
  <si>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</si>
  <si>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</si>
  <si>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</si>
  <si>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</si>
  <si>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</si>
  <si>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</si>
  <si>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</si>
  <si>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（一）进一步提升档案工作规范化管理水平，搞好馆内基础业务建设。
（二）继续进行馆藏档案数字化工作。
（四）高质量完成党史资料征集、鉴定、整理、编研工作。
（四）精心编辑出版《醴陵年鉴》2023年卷。
（五）组建专业班子，启动《陶瓷志》等馆藏档案资料的编研编纂出版工作。</t>
  </si>
  <si>
    <t xml:space="preserve"> 数量指标</t>
  </si>
  <si>
    <t>重点工作及日常工作完成度</t>
  </si>
  <si>
    <t xml:space="preserve"> 质量指标</t>
  </si>
  <si>
    <t>重点工作及日常工作完成质量</t>
  </si>
  <si>
    <t xml:space="preserve"> 时效指标</t>
  </si>
  <si>
    <t xml:space="preserve">效益指标 </t>
  </si>
  <si>
    <t>资政存史、强化爱国教育</t>
  </si>
  <si>
    <t>生态效益指标</t>
  </si>
  <si>
    <t xml:space="preserve"> 可持续影响指标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</si>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</sst>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#,##0.00_ "/>
  </numFmts>
  <fonts count="36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0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righ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77" fontId="10" fillId="0" borderId="0" xfId="0" applyNumberFormat="1" applyFont="1" applyFill="1" applyAlignment="1">
      <alignment vertical="center"/>
    </xf>
    <xf numFmtId="0" fontId="5" fillId="0" borderId="1" xfId="0" applyFont="1" applyFill="1" applyBorder="1" applyAlignment="1">
      <alignment vertical="center" wrapText="1"/>
    </xf>
    <xf numFmtId="177" fontId="0" fillId="0" borderId="0" xfId="0" applyNumberFormat="1">
      <alignment vertical="center"/>
    </xf>
    <xf numFmtId="0" fontId="1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3333333333333" customWidth="1"/>
    <col min="2" max="2" width="3.75" customWidth="1"/>
    <col min="3" max="3" width="4.63333333333333" customWidth="1"/>
    <col min="4" max="4" width="19.25" customWidth="1"/>
    <col min="5" max="11" width="9.75" customWidth="1"/>
  </cols>
  <sheetData>
    <row r="1" ht="73.35" customHeight="1" spans="1:9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ht="23.25" customHeight="1" spans="1:9">
      <c r="A2" s="10"/>
      <c r="B2" s="10"/>
      <c r="C2" s="10"/>
      <c r="D2" s="10"/>
      <c r="E2" s="10"/>
      <c r="F2" s="10"/>
      <c r="G2" s="10"/>
      <c r="H2" s="10"/>
      <c r="I2" s="10"/>
    </row>
    <row r="3" ht="21.6" customHeight="1" spans="1:9">
      <c r="A3" s="10"/>
      <c r="B3" s="10"/>
      <c r="C3" s="10"/>
      <c r="D3" s="10"/>
      <c r="E3" s="10"/>
      <c r="F3" s="10"/>
      <c r="G3" s="10"/>
      <c r="H3" s="10"/>
      <c r="I3" s="10"/>
    </row>
    <row r="4" ht="39.6" customHeight="1" spans="1:9">
      <c r="A4" s="73"/>
      <c r="B4" s="74"/>
      <c r="C4" s="3"/>
      <c r="D4" s="73" t="s">
        <v>1</v>
      </c>
      <c r="E4" s="74" t="s">
        <v>2</v>
      </c>
      <c r="F4" s="74"/>
      <c r="G4" s="74"/>
      <c r="H4" s="74"/>
      <c r="I4" s="3"/>
    </row>
    <row r="5" ht="54.4" customHeight="1" spans="1:9">
      <c r="A5" s="73"/>
      <c r="B5" s="74"/>
      <c r="C5" s="3"/>
      <c r="D5" s="73" t="s">
        <v>3</v>
      </c>
      <c r="E5" s="74" t="s">
        <v>4</v>
      </c>
      <c r="F5" s="74"/>
      <c r="G5" s="74"/>
      <c r="H5" s="74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workbookViewId="0">
      <selection activeCell="G10" sqref="G10"/>
    </sheetView>
  </sheetViews>
  <sheetFormatPr defaultColWidth="10" defaultRowHeight="13.5" outlineLevelCol="4"/>
  <cols>
    <col min="1" max="1" width="12" style="28" customWidth="1"/>
    <col min="2" max="2" width="26.7333333333333" style="28" customWidth="1"/>
    <col min="3" max="3" width="14.6583333333333" style="28" customWidth="1"/>
    <col min="4" max="4" width="18.5916666666667" style="28" customWidth="1"/>
    <col min="5" max="5" width="16.4166666666667" style="28" customWidth="1"/>
    <col min="6" max="16384" width="10" style="28"/>
  </cols>
  <sheetData>
    <row r="1" s="28" customFormat="1" ht="18.95" customHeight="1" spans="1:5">
      <c r="A1" s="29"/>
      <c r="B1" s="29"/>
      <c r="C1" s="29"/>
      <c r="D1" s="29"/>
      <c r="E1" s="30" t="s">
        <v>258</v>
      </c>
    </row>
    <row r="2" s="28" customFormat="1" ht="40.5" customHeight="1" spans="1:5">
      <c r="A2" s="31" t="s">
        <v>14</v>
      </c>
      <c r="B2" s="31"/>
      <c r="C2" s="31"/>
      <c r="D2" s="31"/>
      <c r="E2" s="31"/>
    </row>
    <row r="3" s="28" customFormat="1" ht="20" customHeight="1" spans="1:5">
      <c r="A3" s="32" t="s">
        <v>31</v>
      </c>
      <c r="B3" s="32"/>
      <c r="C3" s="32"/>
      <c r="D3" s="32"/>
      <c r="E3" s="33" t="s">
        <v>259</v>
      </c>
    </row>
    <row r="4" s="28" customFormat="1" ht="20" customHeight="1" spans="1:5">
      <c r="A4" s="34" t="s">
        <v>260</v>
      </c>
      <c r="B4" s="34"/>
      <c r="C4" s="34" t="s">
        <v>261</v>
      </c>
      <c r="D4" s="34"/>
      <c r="E4" s="34"/>
    </row>
    <row r="5" s="28" customFormat="1" ht="20" customHeight="1" spans="1:5">
      <c r="A5" s="34" t="s">
        <v>262</v>
      </c>
      <c r="B5" s="34" t="s">
        <v>160</v>
      </c>
      <c r="C5" s="34" t="s">
        <v>136</v>
      </c>
      <c r="D5" s="34" t="s">
        <v>246</v>
      </c>
      <c r="E5" s="34" t="s">
        <v>247</v>
      </c>
    </row>
    <row r="6" s="28" customFormat="1" ht="20" customHeight="1" spans="1:5">
      <c r="A6" s="35" t="s">
        <v>263</v>
      </c>
      <c r="B6" s="35" t="s">
        <v>225</v>
      </c>
      <c r="C6" s="36">
        <f>SUM(C7:C16)</f>
        <v>189.171504</v>
      </c>
      <c r="D6" s="36">
        <f>SUM(D7:D16)</f>
        <v>189.171504</v>
      </c>
      <c r="E6" s="36"/>
    </row>
    <row r="7" s="28" customFormat="1" ht="20" customHeight="1" spans="1:5">
      <c r="A7" s="37" t="s">
        <v>264</v>
      </c>
      <c r="B7" s="37" t="s">
        <v>265</v>
      </c>
      <c r="C7" s="38">
        <f t="shared" ref="C7:C16" si="0">D7+E7</f>
        <v>73.0044</v>
      </c>
      <c r="D7" s="38">
        <f>'10工资福利'!H6</f>
        <v>73.0044</v>
      </c>
      <c r="E7" s="38"/>
    </row>
    <row r="8" s="28" customFormat="1" ht="20" customHeight="1" spans="1:5">
      <c r="A8" s="37" t="s">
        <v>266</v>
      </c>
      <c r="B8" s="37" t="s">
        <v>267</v>
      </c>
      <c r="C8" s="38">
        <f t="shared" si="0"/>
        <v>35.136</v>
      </c>
      <c r="D8" s="38">
        <f>'10工资福利'!I6</f>
        <v>35.136</v>
      </c>
      <c r="E8" s="38"/>
    </row>
    <row r="9" s="28" customFormat="1" ht="20" customHeight="1" spans="1:5">
      <c r="A9" s="37" t="s">
        <v>268</v>
      </c>
      <c r="B9" s="37" t="s">
        <v>269</v>
      </c>
      <c r="C9" s="38">
        <f t="shared" si="0"/>
        <v>33.9009</v>
      </c>
      <c r="D9" s="38">
        <f>'10工资福利'!J6</f>
        <v>33.9009</v>
      </c>
      <c r="E9" s="38"/>
    </row>
    <row r="10" s="28" customFormat="1" ht="20" customHeight="1" spans="1:5">
      <c r="A10" s="39" t="s">
        <v>270</v>
      </c>
      <c r="B10" s="37" t="s">
        <v>271</v>
      </c>
      <c r="C10" s="38">
        <f t="shared" si="0"/>
        <v>0</v>
      </c>
      <c r="D10" s="38">
        <f>'10工资福利'!T6</f>
        <v>0</v>
      </c>
      <c r="E10" s="38"/>
    </row>
    <row r="11" s="28" customFormat="1" ht="20" customHeight="1" spans="1:5">
      <c r="A11" s="37" t="s">
        <v>272</v>
      </c>
      <c r="B11" s="37" t="s">
        <v>273</v>
      </c>
      <c r="C11" s="38">
        <f t="shared" si="0"/>
        <v>0</v>
      </c>
      <c r="D11" s="38">
        <f>'10工资福利'!K6</f>
        <v>0</v>
      </c>
      <c r="E11" s="38"/>
    </row>
    <row r="12" s="28" customFormat="1" ht="20" customHeight="1" spans="1:5">
      <c r="A12" s="37" t="s">
        <v>274</v>
      </c>
      <c r="B12" s="37" t="s">
        <v>275</v>
      </c>
      <c r="C12" s="38">
        <f t="shared" si="0"/>
        <v>22.726608</v>
      </c>
      <c r="D12" s="38">
        <f>'10工资福利'!M6</f>
        <v>22.726608</v>
      </c>
      <c r="E12" s="38"/>
    </row>
    <row r="13" s="28" customFormat="1" ht="20" customHeight="1" spans="1:5">
      <c r="A13" s="37" t="s">
        <v>276</v>
      </c>
      <c r="B13" s="37" t="s">
        <v>277</v>
      </c>
      <c r="C13" s="38">
        <f t="shared" si="0"/>
        <v>5.704704</v>
      </c>
      <c r="D13" s="38">
        <f>'10工资福利'!O6</f>
        <v>5.704704</v>
      </c>
      <c r="E13" s="38"/>
    </row>
    <row r="14" s="28" customFormat="1" ht="20" customHeight="1" spans="1:5">
      <c r="A14" s="37" t="s">
        <v>278</v>
      </c>
      <c r="B14" s="37" t="s">
        <v>279</v>
      </c>
      <c r="C14" s="38">
        <f t="shared" si="0"/>
        <v>0</v>
      </c>
      <c r="D14" s="38">
        <f>'10工资福利'!Q6</f>
        <v>0</v>
      </c>
      <c r="E14" s="38"/>
    </row>
    <row r="15" s="28" customFormat="1" ht="20" customHeight="1" spans="1:5">
      <c r="A15" s="37" t="s">
        <v>280</v>
      </c>
      <c r="B15" s="37" t="s">
        <v>281</v>
      </c>
      <c r="C15" s="38">
        <f t="shared" si="0"/>
        <v>18.698892</v>
      </c>
      <c r="D15" s="38">
        <f>'10工资福利'!R6</f>
        <v>18.698892</v>
      </c>
      <c r="E15" s="38"/>
    </row>
    <row r="16" s="28" customFormat="1" ht="20" customHeight="1" spans="1:5">
      <c r="A16" s="39" t="s">
        <v>282</v>
      </c>
      <c r="B16" s="37" t="s">
        <v>283</v>
      </c>
      <c r="C16" s="38">
        <f t="shared" si="0"/>
        <v>0</v>
      </c>
      <c r="D16" s="38">
        <f>'10工资福利'!V6</f>
        <v>0</v>
      </c>
      <c r="E16" s="38"/>
    </row>
    <row r="17" s="28" customFormat="1" ht="20" customHeight="1" spans="1:5">
      <c r="A17" s="35" t="s">
        <v>284</v>
      </c>
      <c r="B17" s="35" t="s">
        <v>285</v>
      </c>
      <c r="C17" s="36">
        <f>SUM(C18:C35)</f>
        <v>12.591205</v>
      </c>
      <c r="D17" s="36"/>
      <c r="E17" s="36">
        <f>SUM(E18:E35)</f>
        <v>12.591205</v>
      </c>
    </row>
    <row r="18" s="28" customFormat="1" ht="20" customHeight="1" spans="1:5">
      <c r="A18" s="37" t="s">
        <v>286</v>
      </c>
      <c r="B18" s="37" t="s">
        <v>287</v>
      </c>
      <c r="C18" s="38">
        <f t="shared" ref="C18:C35" si="1">D18+E18</f>
        <v>4.8</v>
      </c>
      <c r="D18" s="38"/>
      <c r="E18" s="38">
        <f>'14商品服务'!G6</f>
        <v>4.8</v>
      </c>
    </row>
    <row r="19" s="28" customFormat="1" ht="20" customHeight="1" spans="1:5">
      <c r="A19" s="37" t="s">
        <v>288</v>
      </c>
      <c r="B19" s="37" t="s">
        <v>289</v>
      </c>
      <c r="C19" s="38">
        <f t="shared" si="1"/>
        <v>0</v>
      </c>
      <c r="D19" s="38"/>
      <c r="E19" s="38">
        <f>'14商品服务'!K6</f>
        <v>0</v>
      </c>
    </row>
    <row r="20" s="28" customFormat="1" ht="20" customHeight="1" spans="1:5">
      <c r="A20" s="37" t="s">
        <v>290</v>
      </c>
      <c r="B20" s="37" t="s">
        <v>291</v>
      </c>
      <c r="C20" s="38">
        <f t="shared" si="1"/>
        <v>0</v>
      </c>
      <c r="D20" s="38"/>
      <c r="E20" s="38">
        <f>'14商品服务'!L6</f>
        <v>0</v>
      </c>
    </row>
    <row r="21" s="28" customFormat="1" ht="20" customHeight="1" spans="1:5">
      <c r="A21" s="39" t="s">
        <v>292</v>
      </c>
      <c r="B21" s="37" t="s">
        <v>293</v>
      </c>
      <c r="C21" s="38">
        <f t="shared" si="1"/>
        <v>0</v>
      </c>
      <c r="D21" s="38"/>
      <c r="E21" s="38">
        <f>'14商品服务'!M6</f>
        <v>0</v>
      </c>
    </row>
    <row r="22" s="28" customFormat="1" ht="20" customHeight="1" spans="1:5">
      <c r="A22" s="37" t="s">
        <v>294</v>
      </c>
      <c r="B22" s="37" t="s">
        <v>295</v>
      </c>
      <c r="C22" s="38">
        <f t="shared" si="1"/>
        <v>0</v>
      </c>
      <c r="D22" s="38"/>
      <c r="E22" s="38">
        <f>'14商品服务'!O6</f>
        <v>0</v>
      </c>
    </row>
    <row r="23" s="28" customFormat="1" ht="20" customHeight="1" spans="1:5">
      <c r="A23" s="37" t="s">
        <v>296</v>
      </c>
      <c r="B23" s="37" t="s">
        <v>297</v>
      </c>
      <c r="C23" s="38">
        <f t="shared" si="1"/>
        <v>0</v>
      </c>
      <c r="D23" s="38"/>
      <c r="E23" s="38">
        <f>'14商品服务'!P6</f>
        <v>0</v>
      </c>
    </row>
    <row r="24" s="28" customFormat="1" ht="20" customHeight="1" spans="1:5">
      <c r="A24" s="39" t="s">
        <v>298</v>
      </c>
      <c r="B24" s="37" t="s">
        <v>299</v>
      </c>
      <c r="C24" s="38">
        <f t="shared" si="1"/>
        <v>0</v>
      </c>
      <c r="D24" s="38"/>
      <c r="E24" s="38">
        <f>'14商品服务'!R6</f>
        <v>0</v>
      </c>
    </row>
    <row r="25" s="28" customFormat="1" ht="20" customHeight="1" spans="1:5">
      <c r="A25" s="37" t="s">
        <v>300</v>
      </c>
      <c r="B25" s="37" t="s">
        <v>301</v>
      </c>
      <c r="C25" s="38">
        <f t="shared" si="1"/>
        <v>0</v>
      </c>
      <c r="D25" s="38"/>
      <c r="E25" s="38">
        <f>'14商品服务'!S6</f>
        <v>0</v>
      </c>
    </row>
    <row r="26" s="28" customFormat="1" ht="20" customHeight="1" spans="1:5">
      <c r="A26" s="39" t="s">
        <v>302</v>
      </c>
      <c r="B26" s="37" t="s">
        <v>303</v>
      </c>
      <c r="C26" s="38">
        <f t="shared" si="1"/>
        <v>0</v>
      </c>
      <c r="D26" s="38"/>
      <c r="E26" s="38">
        <f>'14商品服务'!T6</f>
        <v>0</v>
      </c>
    </row>
    <row r="27" s="28" customFormat="1" ht="20" customHeight="1" spans="1:5">
      <c r="A27" s="39" t="s">
        <v>304</v>
      </c>
      <c r="B27" s="37" t="s">
        <v>305</v>
      </c>
      <c r="C27" s="38">
        <f t="shared" si="1"/>
        <v>0</v>
      </c>
      <c r="D27" s="38"/>
      <c r="E27" s="38">
        <f>'14商品服务'!U6</f>
        <v>0</v>
      </c>
    </row>
    <row r="28" s="28" customFormat="1" ht="20" customHeight="1" spans="1:5">
      <c r="A28" s="37" t="s">
        <v>306</v>
      </c>
      <c r="B28" s="37" t="s">
        <v>307</v>
      </c>
      <c r="C28" s="38">
        <f t="shared" si="1"/>
        <v>0</v>
      </c>
      <c r="D28" s="38"/>
      <c r="E28" s="38">
        <f>'14商品服务'!V6</f>
        <v>0</v>
      </c>
    </row>
    <row r="29" s="28" customFormat="1" ht="20" customHeight="1" spans="1:5">
      <c r="A29" s="39" t="s">
        <v>308</v>
      </c>
      <c r="B29" s="37" t="s">
        <v>309</v>
      </c>
      <c r="C29" s="38">
        <f t="shared" si="1"/>
        <v>0</v>
      </c>
      <c r="D29" s="38"/>
      <c r="E29" s="38">
        <f>'14商品服务'!W6</f>
        <v>0</v>
      </c>
    </row>
    <row r="30" s="28" customFormat="1" ht="20" customHeight="1" spans="1:5">
      <c r="A30" s="37" t="s">
        <v>310</v>
      </c>
      <c r="B30" s="37" t="s">
        <v>311</v>
      </c>
      <c r="C30" s="38">
        <f t="shared" si="1"/>
        <v>0</v>
      </c>
      <c r="D30" s="38"/>
      <c r="E30" s="38">
        <f>'14商品服务'!Z6</f>
        <v>0</v>
      </c>
    </row>
    <row r="31" s="28" customFormat="1" ht="20" customHeight="1" spans="1:5">
      <c r="A31" s="37" t="s">
        <v>312</v>
      </c>
      <c r="B31" s="37" t="s">
        <v>313</v>
      </c>
      <c r="C31" s="38">
        <f t="shared" si="1"/>
        <v>3.116482</v>
      </c>
      <c r="D31" s="38"/>
      <c r="E31" s="38">
        <f>'14商品服务'!AB6</f>
        <v>3.116482</v>
      </c>
    </row>
    <row r="32" s="28" customFormat="1" ht="20" customHeight="1" spans="1:5">
      <c r="A32" s="37" t="s">
        <v>314</v>
      </c>
      <c r="B32" s="37" t="s">
        <v>315</v>
      </c>
      <c r="C32" s="38">
        <f t="shared" si="1"/>
        <v>4.674723</v>
      </c>
      <c r="D32" s="38"/>
      <c r="E32" s="38">
        <f>'14商品服务'!AC6</f>
        <v>4.674723</v>
      </c>
    </row>
    <row r="33" s="28" customFormat="1" ht="20" customHeight="1" spans="1:5">
      <c r="A33" s="39" t="s">
        <v>316</v>
      </c>
      <c r="B33" s="37" t="s">
        <v>317</v>
      </c>
      <c r="C33" s="38">
        <f t="shared" si="1"/>
        <v>0</v>
      </c>
      <c r="D33" s="38"/>
      <c r="E33" s="38">
        <f>'14商品服务'!AD6</f>
        <v>0</v>
      </c>
    </row>
    <row r="34" s="28" customFormat="1" ht="20" customHeight="1" spans="1:5">
      <c r="A34" s="39" t="s">
        <v>318</v>
      </c>
      <c r="B34" s="37" t="s">
        <v>319</v>
      </c>
      <c r="C34" s="38">
        <f t="shared" si="1"/>
        <v>0</v>
      </c>
      <c r="D34" s="38"/>
      <c r="E34" s="38">
        <f>'14商品服务'!AE6</f>
        <v>0</v>
      </c>
    </row>
    <row r="35" s="28" customFormat="1" ht="20" customHeight="1" spans="1:5">
      <c r="A35" s="37" t="s">
        <v>320</v>
      </c>
      <c r="B35" s="37" t="s">
        <v>321</v>
      </c>
      <c r="C35" s="38">
        <f t="shared" si="1"/>
        <v>0</v>
      </c>
      <c r="D35" s="38"/>
      <c r="E35" s="38">
        <f>'14商品服务'!AG6</f>
        <v>0</v>
      </c>
    </row>
    <row r="36" s="28" customFormat="1" ht="20" customHeight="1" spans="1:5">
      <c r="A36" s="35" t="s">
        <v>322</v>
      </c>
      <c r="B36" s="35" t="s">
        <v>216</v>
      </c>
      <c r="C36" s="36">
        <f>SUM(C37:C40)</f>
        <v>3.954</v>
      </c>
      <c r="D36" s="36">
        <f>SUM(D37:D40)</f>
        <v>3.954</v>
      </c>
      <c r="E36" s="36"/>
    </row>
    <row r="37" s="28" customFormat="1" ht="20" customHeight="1" spans="1:5">
      <c r="A37" s="39" t="s">
        <v>323</v>
      </c>
      <c r="B37" s="37" t="s">
        <v>324</v>
      </c>
      <c r="C37" s="38">
        <f>D37+E37</f>
        <v>3.126</v>
      </c>
      <c r="D37" s="38">
        <f>'12个人家庭'!G6</f>
        <v>3.126</v>
      </c>
      <c r="E37" s="38"/>
    </row>
    <row r="38" s="28" customFormat="1" ht="20" customHeight="1" spans="1:5">
      <c r="A38" s="37" t="s">
        <v>325</v>
      </c>
      <c r="B38" s="37" t="s">
        <v>326</v>
      </c>
      <c r="C38" s="38">
        <f t="shared" ref="C38:C40" si="2">D38+E38</f>
        <v>0</v>
      </c>
      <c r="D38" s="38">
        <f>'12个人家庭'!H6</f>
        <v>0</v>
      </c>
      <c r="E38" s="38"/>
    </row>
    <row r="39" s="28" customFormat="1" ht="20" customHeight="1" spans="1:5">
      <c r="A39" s="37" t="s">
        <v>327</v>
      </c>
      <c r="B39" s="37" t="s">
        <v>328</v>
      </c>
      <c r="C39" s="38">
        <f t="shared" si="2"/>
        <v>0.828</v>
      </c>
      <c r="D39" s="38">
        <f>'12个人家庭'!K6</f>
        <v>0.828</v>
      </c>
      <c r="E39" s="38"/>
    </row>
    <row r="40" s="28" customFormat="1" ht="20" customHeight="1" spans="1:5">
      <c r="A40" s="39" t="s">
        <v>329</v>
      </c>
      <c r="B40" s="37" t="s">
        <v>330</v>
      </c>
      <c r="C40" s="38">
        <f t="shared" si="2"/>
        <v>0</v>
      </c>
      <c r="D40" s="38">
        <f>'12个人家庭'!R6</f>
        <v>0</v>
      </c>
      <c r="E40" s="38"/>
    </row>
    <row r="41" s="28" customFormat="1" ht="20" customHeight="1" spans="1:5">
      <c r="A41" s="34" t="s">
        <v>136</v>
      </c>
      <c r="B41" s="34"/>
      <c r="C41" s="36">
        <f>C36+C17+C6</f>
        <v>205.716709</v>
      </c>
      <c r="D41" s="36">
        <f>D36+D17+D6</f>
        <v>193.125504</v>
      </c>
      <c r="E41" s="36">
        <f>E36+E17+E6</f>
        <v>12.591205</v>
      </c>
    </row>
    <row r="42" s="28" customFormat="1" ht="16.35" customHeight="1" spans="1:5">
      <c r="A42" s="40"/>
      <c r="B42" s="40"/>
      <c r="C42" s="40"/>
      <c r="D42" s="40"/>
      <c r="E42" s="40"/>
    </row>
    <row r="43" spans="3:3">
      <c r="C43" s="41"/>
    </row>
    <row r="44" spans="3:3">
      <c r="C44" s="41"/>
    </row>
    <row r="45" spans="3:3">
      <c r="C45" s="41"/>
    </row>
    <row r="46" spans="3:3">
      <c r="C46" s="41"/>
    </row>
    <row r="47" spans="3:3">
      <c r="C47" s="41"/>
    </row>
  </sheetData>
  <mergeCells count="6">
    <mergeCell ref="A2:E2"/>
    <mergeCell ref="A3:D3"/>
    <mergeCell ref="A4:B4"/>
    <mergeCell ref="C4:E4"/>
    <mergeCell ref="A41:B41"/>
    <mergeCell ref="A42:B4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M1" sqref="M1:N1"/>
    </sheetView>
  </sheetViews>
  <sheetFormatPr defaultColWidth="10" defaultRowHeight="13.5"/>
  <cols>
    <col min="1" max="1" width="4.38333333333333" customWidth="1"/>
    <col min="2" max="2" width="4.75" customWidth="1"/>
    <col min="3" max="3" width="5.38333333333333" customWidth="1"/>
    <col min="4" max="4" width="9.63333333333333" customWidth="1"/>
    <col min="5" max="5" width="21.25" customWidth="1"/>
    <col min="6" max="6" width="13.3833333333333" customWidth="1"/>
    <col min="7" max="7" width="12.5" customWidth="1"/>
    <col min="8" max="9" width="10.25" customWidth="1"/>
    <col min="10" max="10" width="9.13333333333333" customWidth="1"/>
    <col min="11" max="11" width="10.25" customWidth="1"/>
    <col min="12" max="12" width="12.5" customWidth="1"/>
    <col min="13" max="13" width="9.63333333333333" customWidth="1"/>
    <col min="14" max="14" width="9.88333333333333" customWidth="1"/>
    <col min="15" max="16" width="9.75" customWidth="1"/>
  </cols>
  <sheetData>
    <row r="1" ht="16.35" customHeight="1" spans="1:14">
      <c r="A1" s="3"/>
      <c r="M1" s="15" t="s">
        <v>331</v>
      </c>
      <c r="N1" s="15"/>
    </row>
    <row r="2" ht="44.85" customHeight="1" spans="1:14">
      <c r="A2" s="16" t="s">
        <v>15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22.35" customHeight="1" spans="1:14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32</v>
      </c>
      <c r="N3" s="8"/>
    </row>
    <row r="4" ht="42.2" customHeight="1" spans="1:14">
      <c r="A4" s="11" t="s">
        <v>158</v>
      </c>
      <c r="B4" s="11"/>
      <c r="C4" s="11"/>
      <c r="D4" s="11" t="s">
        <v>205</v>
      </c>
      <c r="E4" s="11" t="s">
        <v>206</v>
      </c>
      <c r="F4" s="11" t="s">
        <v>224</v>
      </c>
      <c r="G4" s="11" t="s">
        <v>208</v>
      </c>
      <c r="H4" s="11"/>
      <c r="I4" s="11"/>
      <c r="J4" s="11"/>
      <c r="K4" s="11"/>
      <c r="L4" s="11" t="s">
        <v>212</v>
      </c>
      <c r="M4" s="11"/>
      <c r="N4" s="11"/>
    </row>
    <row r="5" ht="39.6" customHeight="1" spans="1:14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 t="s">
        <v>136</v>
      </c>
      <c r="H5" s="11" t="s">
        <v>332</v>
      </c>
      <c r="I5" s="11" t="s">
        <v>333</v>
      </c>
      <c r="J5" s="11" t="s">
        <v>334</v>
      </c>
      <c r="K5" s="11" t="s">
        <v>335</v>
      </c>
      <c r="L5" s="11" t="s">
        <v>136</v>
      </c>
      <c r="M5" s="11" t="s">
        <v>225</v>
      </c>
      <c r="N5" s="11" t="s">
        <v>336</v>
      </c>
    </row>
    <row r="6" ht="22.9" customHeight="1" spans="1:14">
      <c r="A6" s="14"/>
      <c r="B6" s="14"/>
      <c r="C6" s="14"/>
      <c r="D6" s="14"/>
      <c r="E6" s="14" t="s">
        <v>136</v>
      </c>
      <c r="F6" s="27">
        <v>189.171504</v>
      </c>
      <c r="G6" s="27">
        <v>189.171504</v>
      </c>
      <c r="H6" s="27">
        <v>142.0413</v>
      </c>
      <c r="I6" s="27">
        <v>28.431312</v>
      </c>
      <c r="J6" s="27">
        <v>18.698892</v>
      </c>
      <c r="K6" s="27"/>
      <c r="L6" s="27"/>
      <c r="M6" s="27"/>
      <c r="N6" s="27"/>
    </row>
    <row r="7" ht="22.9" customHeight="1" spans="1:14">
      <c r="A7" s="14"/>
      <c r="B7" s="14"/>
      <c r="C7" s="14"/>
      <c r="D7" s="12" t="s">
        <v>154</v>
      </c>
      <c r="E7" s="12" t="s">
        <v>4</v>
      </c>
      <c r="F7" s="27">
        <v>189.171504</v>
      </c>
      <c r="G7" s="27">
        <v>189.171504</v>
      </c>
      <c r="H7" s="27">
        <v>142.0413</v>
      </c>
      <c r="I7" s="27">
        <v>28.431312</v>
      </c>
      <c r="J7" s="27">
        <v>18.698892</v>
      </c>
      <c r="K7" s="27"/>
      <c r="L7" s="27"/>
      <c r="M7" s="27"/>
      <c r="N7" s="27"/>
    </row>
    <row r="8" ht="22.9" customHeight="1" spans="1:14">
      <c r="A8" s="14"/>
      <c r="B8" s="14"/>
      <c r="C8" s="14"/>
      <c r="D8" s="19" t="s">
        <v>155</v>
      </c>
      <c r="E8" s="19" t="s">
        <v>156</v>
      </c>
      <c r="F8" s="27">
        <v>189.171504</v>
      </c>
      <c r="G8" s="27">
        <v>189.171504</v>
      </c>
      <c r="H8" s="27">
        <v>142.0413</v>
      </c>
      <c r="I8" s="27">
        <v>28.431312</v>
      </c>
      <c r="J8" s="27">
        <v>18.698892</v>
      </c>
      <c r="K8" s="27"/>
      <c r="L8" s="27"/>
      <c r="M8" s="27"/>
      <c r="N8" s="27"/>
    </row>
    <row r="9" ht="22.9" customHeight="1" spans="1:14">
      <c r="A9" s="22" t="s">
        <v>169</v>
      </c>
      <c r="B9" s="22" t="s">
        <v>171</v>
      </c>
      <c r="C9" s="22" t="s">
        <v>173</v>
      </c>
      <c r="D9" s="18" t="s">
        <v>222</v>
      </c>
      <c r="E9" s="5" t="s">
        <v>175</v>
      </c>
      <c r="F9" s="6">
        <v>142.0413</v>
      </c>
      <c r="G9" s="6">
        <v>142.0413</v>
      </c>
      <c r="H9" s="20">
        <v>142.0413</v>
      </c>
      <c r="I9" s="20"/>
      <c r="J9" s="20"/>
      <c r="K9" s="20"/>
      <c r="L9" s="6"/>
      <c r="M9" s="20"/>
      <c r="N9" s="20"/>
    </row>
    <row r="10" ht="22.9" customHeight="1" spans="1:14">
      <c r="A10" s="22" t="s">
        <v>185</v>
      </c>
      <c r="B10" s="22" t="s">
        <v>187</v>
      </c>
      <c r="C10" s="22" t="s">
        <v>187</v>
      </c>
      <c r="D10" s="18" t="s">
        <v>222</v>
      </c>
      <c r="E10" s="5" t="s">
        <v>192</v>
      </c>
      <c r="F10" s="6">
        <v>22.726608</v>
      </c>
      <c r="G10" s="6">
        <v>22.726608</v>
      </c>
      <c r="H10" s="20"/>
      <c r="I10" s="20">
        <v>22.726608</v>
      </c>
      <c r="J10" s="20"/>
      <c r="K10" s="20"/>
      <c r="L10" s="6"/>
      <c r="M10" s="20"/>
      <c r="N10" s="20"/>
    </row>
    <row r="11" ht="22.9" customHeight="1" spans="1:14">
      <c r="A11" s="22" t="s">
        <v>193</v>
      </c>
      <c r="B11" s="22" t="s">
        <v>195</v>
      </c>
      <c r="C11" s="22" t="s">
        <v>176</v>
      </c>
      <c r="D11" s="18" t="s">
        <v>222</v>
      </c>
      <c r="E11" s="5" t="s">
        <v>198</v>
      </c>
      <c r="F11" s="6">
        <v>5.704704</v>
      </c>
      <c r="G11" s="6">
        <v>5.704704</v>
      </c>
      <c r="H11" s="20"/>
      <c r="I11" s="20">
        <v>5.704704</v>
      </c>
      <c r="J11" s="20"/>
      <c r="K11" s="20"/>
      <c r="L11" s="6"/>
      <c r="M11" s="20"/>
      <c r="N11" s="20"/>
    </row>
    <row r="12" ht="22.9" customHeight="1" spans="1:14">
      <c r="A12" s="22" t="s">
        <v>201</v>
      </c>
      <c r="B12" s="22" t="s">
        <v>176</v>
      </c>
      <c r="C12" s="22" t="s">
        <v>173</v>
      </c>
      <c r="D12" s="18" t="s">
        <v>222</v>
      </c>
      <c r="E12" s="5" t="s">
        <v>203</v>
      </c>
      <c r="F12" s="6">
        <v>18.698892</v>
      </c>
      <c r="G12" s="6">
        <v>18.698892</v>
      </c>
      <c r="H12" s="20"/>
      <c r="I12" s="20"/>
      <c r="J12" s="20">
        <v>18.698892</v>
      </c>
      <c r="K12" s="20"/>
      <c r="L12" s="6"/>
      <c r="M12" s="20"/>
      <c r="N12" s="20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U1" sqref="U1:V1"/>
    </sheetView>
  </sheetViews>
  <sheetFormatPr defaultColWidth="10" defaultRowHeight="13.5"/>
  <cols>
    <col min="1" max="1" width="5" customWidth="1"/>
    <col min="2" max="2" width="5.13333333333333" customWidth="1"/>
    <col min="3" max="3" width="5.75" customWidth="1"/>
    <col min="4" max="4" width="8" customWidth="1"/>
    <col min="5" max="5" width="20.1333333333333" customWidth="1"/>
    <col min="6" max="6" width="14" customWidth="1"/>
    <col min="7" max="22" width="7.75" customWidth="1"/>
    <col min="23" max="24" width="9.75" customWidth="1"/>
  </cols>
  <sheetData>
    <row r="1" ht="16.35" customHeight="1" spans="1:22">
      <c r="A1" s="3"/>
      <c r="U1" s="15" t="s">
        <v>337</v>
      </c>
      <c r="V1" s="15"/>
    </row>
    <row r="2" ht="50.1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2" customHeight="1" spans="1:22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8" t="s">
        <v>32</v>
      </c>
      <c r="V3" s="8"/>
    </row>
    <row r="4" ht="26.65" customHeight="1" spans="1:22">
      <c r="A4" s="11" t="s">
        <v>158</v>
      </c>
      <c r="B4" s="11"/>
      <c r="C4" s="11"/>
      <c r="D4" s="11" t="s">
        <v>205</v>
      </c>
      <c r="E4" s="11" t="s">
        <v>206</v>
      </c>
      <c r="F4" s="11" t="s">
        <v>224</v>
      </c>
      <c r="G4" s="11" t="s">
        <v>338</v>
      </c>
      <c r="H4" s="11"/>
      <c r="I4" s="11"/>
      <c r="J4" s="11"/>
      <c r="K4" s="11"/>
      <c r="L4" s="11" t="s">
        <v>339</v>
      </c>
      <c r="M4" s="11"/>
      <c r="N4" s="11"/>
      <c r="O4" s="11"/>
      <c r="P4" s="11"/>
      <c r="Q4" s="11"/>
      <c r="R4" s="11" t="s">
        <v>334</v>
      </c>
      <c r="S4" s="11" t="s">
        <v>340</v>
      </c>
      <c r="T4" s="11"/>
      <c r="U4" s="11"/>
      <c r="V4" s="11"/>
    </row>
    <row r="5" ht="56.1" customHeight="1" spans="1:22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 t="s">
        <v>136</v>
      </c>
      <c r="H5" s="11" t="s">
        <v>341</v>
      </c>
      <c r="I5" s="11" t="s">
        <v>342</v>
      </c>
      <c r="J5" s="11" t="s">
        <v>343</v>
      </c>
      <c r="K5" s="11" t="s">
        <v>344</v>
      </c>
      <c r="L5" s="11" t="s">
        <v>136</v>
      </c>
      <c r="M5" s="11" t="s">
        <v>345</v>
      </c>
      <c r="N5" s="11" t="s">
        <v>346</v>
      </c>
      <c r="O5" s="11" t="s">
        <v>347</v>
      </c>
      <c r="P5" s="11" t="s">
        <v>348</v>
      </c>
      <c r="Q5" s="11" t="s">
        <v>349</v>
      </c>
      <c r="R5" s="11"/>
      <c r="S5" s="11" t="s">
        <v>136</v>
      </c>
      <c r="T5" s="11" t="s">
        <v>350</v>
      </c>
      <c r="U5" s="11" t="s">
        <v>351</v>
      </c>
      <c r="V5" s="11" t="s">
        <v>335</v>
      </c>
    </row>
    <row r="6" ht="22.9" customHeight="1" spans="1:22">
      <c r="A6" s="14"/>
      <c r="B6" s="14"/>
      <c r="C6" s="14"/>
      <c r="D6" s="14"/>
      <c r="E6" s="14" t="s">
        <v>136</v>
      </c>
      <c r="F6" s="13">
        <v>189.171504</v>
      </c>
      <c r="G6" s="13">
        <v>142.0413</v>
      </c>
      <c r="H6" s="13">
        <v>73.0044</v>
      </c>
      <c r="I6" s="13">
        <v>35.136</v>
      </c>
      <c r="J6" s="13">
        <v>33.9009</v>
      </c>
      <c r="K6" s="13"/>
      <c r="L6" s="13">
        <v>28.431312</v>
      </c>
      <c r="M6" s="13">
        <v>22.726608</v>
      </c>
      <c r="N6" s="13"/>
      <c r="O6" s="13">
        <v>5.704704</v>
      </c>
      <c r="P6" s="13"/>
      <c r="Q6" s="13"/>
      <c r="R6" s="13">
        <v>18.698892</v>
      </c>
      <c r="S6" s="13"/>
      <c r="T6" s="13"/>
      <c r="U6" s="13"/>
      <c r="V6" s="13"/>
    </row>
    <row r="7" ht="22.9" customHeight="1" spans="1:22">
      <c r="A7" s="14"/>
      <c r="B7" s="14"/>
      <c r="C7" s="14"/>
      <c r="D7" s="12" t="s">
        <v>154</v>
      </c>
      <c r="E7" s="12" t="s">
        <v>4</v>
      </c>
      <c r="F7" s="13">
        <v>189.171504</v>
      </c>
      <c r="G7" s="13">
        <v>142.0413</v>
      </c>
      <c r="H7" s="13">
        <v>73.0044</v>
      </c>
      <c r="I7" s="13">
        <v>35.136</v>
      </c>
      <c r="J7" s="13">
        <v>33.9009</v>
      </c>
      <c r="K7" s="13"/>
      <c r="L7" s="13">
        <v>28.431312</v>
      </c>
      <c r="M7" s="13">
        <v>22.726608</v>
      </c>
      <c r="N7" s="13"/>
      <c r="O7" s="13">
        <v>5.704704</v>
      </c>
      <c r="P7" s="13"/>
      <c r="Q7" s="13"/>
      <c r="R7" s="13">
        <v>18.698892</v>
      </c>
      <c r="S7" s="13"/>
      <c r="T7" s="13"/>
      <c r="U7" s="13"/>
      <c r="V7" s="13"/>
    </row>
    <row r="8" ht="22.9" customHeight="1" spans="1:22">
      <c r="A8" s="14"/>
      <c r="B8" s="14"/>
      <c r="C8" s="14"/>
      <c r="D8" s="19" t="s">
        <v>155</v>
      </c>
      <c r="E8" s="19" t="s">
        <v>156</v>
      </c>
      <c r="F8" s="13">
        <v>189.171504</v>
      </c>
      <c r="G8" s="13">
        <v>142.0413</v>
      </c>
      <c r="H8" s="13">
        <v>73.0044</v>
      </c>
      <c r="I8" s="13">
        <v>35.136</v>
      </c>
      <c r="J8" s="13">
        <v>33.9009</v>
      </c>
      <c r="K8" s="13"/>
      <c r="L8" s="13">
        <v>28.431312</v>
      </c>
      <c r="M8" s="13">
        <v>22.726608</v>
      </c>
      <c r="N8" s="13"/>
      <c r="O8" s="13">
        <v>5.704704</v>
      </c>
      <c r="P8" s="13"/>
      <c r="Q8" s="13"/>
      <c r="R8" s="13">
        <v>18.698892</v>
      </c>
      <c r="S8" s="13"/>
      <c r="T8" s="13"/>
      <c r="U8" s="13"/>
      <c r="V8" s="13"/>
    </row>
    <row r="9" ht="22.9" customHeight="1" spans="1:22">
      <c r="A9" s="22" t="s">
        <v>169</v>
      </c>
      <c r="B9" s="22" t="s">
        <v>171</v>
      </c>
      <c r="C9" s="22" t="s">
        <v>173</v>
      </c>
      <c r="D9" s="18" t="s">
        <v>222</v>
      </c>
      <c r="E9" s="5" t="s">
        <v>175</v>
      </c>
      <c r="F9" s="6">
        <v>142.0413</v>
      </c>
      <c r="G9" s="20">
        <v>142.0413</v>
      </c>
      <c r="H9" s="20">
        <v>73.0044</v>
      </c>
      <c r="I9" s="20">
        <v>35.136</v>
      </c>
      <c r="J9" s="20">
        <v>33.9009</v>
      </c>
      <c r="K9" s="20"/>
      <c r="L9" s="6"/>
      <c r="M9" s="20"/>
      <c r="N9" s="20"/>
      <c r="O9" s="20"/>
      <c r="P9" s="20"/>
      <c r="Q9" s="20"/>
      <c r="R9" s="20"/>
      <c r="S9" s="6"/>
      <c r="T9" s="20"/>
      <c r="U9" s="20"/>
      <c r="V9" s="20"/>
    </row>
    <row r="10" ht="22.9" customHeight="1" spans="1:22">
      <c r="A10" s="22" t="s">
        <v>185</v>
      </c>
      <c r="B10" s="22" t="s">
        <v>187</v>
      </c>
      <c r="C10" s="22" t="s">
        <v>187</v>
      </c>
      <c r="D10" s="18" t="s">
        <v>222</v>
      </c>
      <c r="E10" s="5" t="s">
        <v>192</v>
      </c>
      <c r="F10" s="6">
        <v>22.726608</v>
      </c>
      <c r="G10" s="20"/>
      <c r="H10" s="20"/>
      <c r="I10" s="20"/>
      <c r="J10" s="20"/>
      <c r="K10" s="20"/>
      <c r="L10" s="6">
        <v>22.726608</v>
      </c>
      <c r="M10" s="20">
        <v>22.726608</v>
      </c>
      <c r="N10" s="20"/>
      <c r="O10" s="20"/>
      <c r="P10" s="20"/>
      <c r="Q10" s="20"/>
      <c r="R10" s="20"/>
      <c r="S10" s="6"/>
      <c r="T10" s="20"/>
      <c r="U10" s="20"/>
      <c r="V10" s="20"/>
    </row>
    <row r="11" ht="22.9" customHeight="1" spans="1:22">
      <c r="A11" s="22" t="s">
        <v>193</v>
      </c>
      <c r="B11" s="22" t="s">
        <v>195</v>
      </c>
      <c r="C11" s="22" t="s">
        <v>176</v>
      </c>
      <c r="D11" s="18" t="s">
        <v>222</v>
      </c>
      <c r="E11" s="5" t="s">
        <v>198</v>
      </c>
      <c r="F11" s="6">
        <v>5.704704</v>
      </c>
      <c r="G11" s="20"/>
      <c r="H11" s="20"/>
      <c r="I11" s="20"/>
      <c r="J11" s="20"/>
      <c r="K11" s="20"/>
      <c r="L11" s="6">
        <v>5.704704</v>
      </c>
      <c r="M11" s="20"/>
      <c r="N11" s="20"/>
      <c r="O11" s="20">
        <v>5.704704</v>
      </c>
      <c r="P11" s="20"/>
      <c r="Q11" s="20"/>
      <c r="R11" s="20"/>
      <c r="S11" s="6"/>
      <c r="T11" s="20"/>
      <c r="U11" s="20"/>
      <c r="V11" s="20"/>
    </row>
    <row r="12" ht="22.9" customHeight="1" spans="1:22">
      <c r="A12" s="22" t="s">
        <v>201</v>
      </c>
      <c r="B12" s="22" t="s">
        <v>176</v>
      </c>
      <c r="C12" s="22" t="s">
        <v>173</v>
      </c>
      <c r="D12" s="18" t="s">
        <v>222</v>
      </c>
      <c r="E12" s="5" t="s">
        <v>203</v>
      </c>
      <c r="F12" s="6">
        <v>18.698892</v>
      </c>
      <c r="G12" s="20"/>
      <c r="H12" s="20"/>
      <c r="I12" s="20"/>
      <c r="J12" s="20"/>
      <c r="K12" s="20"/>
      <c r="L12" s="6"/>
      <c r="M12" s="20"/>
      <c r="N12" s="20"/>
      <c r="O12" s="20"/>
      <c r="P12" s="20"/>
      <c r="Q12" s="20"/>
      <c r="R12" s="20">
        <v>18.698892</v>
      </c>
      <c r="S12" s="6"/>
      <c r="T12" s="20"/>
      <c r="U12" s="20"/>
      <c r="V12" s="20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K1" sqref="K1"/>
    </sheetView>
  </sheetViews>
  <sheetFormatPr defaultColWidth="10" defaultRowHeight="13.5"/>
  <cols>
    <col min="1" max="1" width="4.75" customWidth="1"/>
    <col min="2" max="2" width="5.88333333333333" customWidth="1"/>
    <col min="3" max="3" width="7.63333333333333" customWidth="1"/>
    <col min="4" max="4" width="12.5" customWidth="1"/>
    <col min="5" max="5" width="29.8833333333333" customWidth="1"/>
    <col min="6" max="6" width="16.3833333333333" customWidth="1"/>
    <col min="7" max="7" width="13.3833333333333" customWidth="1"/>
    <col min="8" max="8" width="11.1333333333333" customWidth="1"/>
    <col min="9" max="9" width="12.1333333333333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3"/>
      <c r="K1" s="15" t="s">
        <v>352</v>
      </c>
    </row>
    <row r="2" ht="46.5" customHeight="1" spans="1:11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18.2" customHeight="1" spans="1:11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8" t="s">
        <v>32</v>
      </c>
      <c r="K3" s="8"/>
    </row>
    <row r="4" ht="23.25" customHeight="1" spans="1:11">
      <c r="A4" s="11" t="s">
        <v>158</v>
      </c>
      <c r="B4" s="11"/>
      <c r="C4" s="11"/>
      <c r="D4" s="11" t="s">
        <v>205</v>
      </c>
      <c r="E4" s="11" t="s">
        <v>206</v>
      </c>
      <c r="F4" s="11" t="s">
        <v>353</v>
      </c>
      <c r="G4" s="11" t="s">
        <v>354</v>
      </c>
      <c r="H4" s="11" t="s">
        <v>355</v>
      </c>
      <c r="I4" s="11" t="s">
        <v>356</v>
      </c>
      <c r="J4" s="11" t="s">
        <v>357</v>
      </c>
      <c r="K4" s="11" t="s">
        <v>358</v>
      </c>
    </row>
    <row r="5" ht="23.25" customHeight="1" spans="1:11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</row>
    <row r="6" ht="22.9" customHeight="1" spans="1:11">
      <c r="A6" s="14"/>
      <c r="B6" s="14"/>
      <c r="C6" s="14"/>
      <c r="D6" s="14"/>
      <c r="E6" s="14" t="s">
        <v>136</v>
      </c>
      <c r="F6" s="13">
        <v>3.954</v>
      </c>
      <c r="G6" s="13">
        <v>0.828</v>
      </c>
      <c r="H6" s="13"/>
      <c r="I6" s="13"/>
      <c r="J6" s="13">
        <v>3.126</v>
      </c>
      <c r="K6" s="13"/>
    </row>
    <row r="7" ht="22.9" customHeight="1" spans="1:11">
      <c r="A7" s="14"/>
      <c r="B7" s="14"/>
      <c r="C7" s="14"/>
      <c r="D7" s="12" t="s">
        <v>154</v>
      </c>
      <c r="E7" s="12" t="s">
        <v>4</v>
      </c>
      <c r="F7" s="13">
        <v>3.954</v>
      </c>
      <c r="G7" s="13">
        <v>0.828</v>
      </c>
      <c r="H7" s="13"/>
      <c r="I7" s="13"/>
      <c r="J7" s="13">
        <v>3.126</v>
      </c>
      <c r="K7" s="13"/>
    </row>
    <row r="8" ht="22.9" customHeight="1" spans="1:11">
      <c r="A8" s="14"/>
      <c r="B8" s="14"/>
      <c r="C8" s="14"/>
      <c r="D8" s="19" t="s">
        <v>155</v>
      </c>
      <c r="E8" s="19" t="s">
        <v>156</v>
      </c>
      <c r="F8" s="13">
        <v>3.954</v>
      </c>
      <c r="G8" s="13">
        <v>0.828</v>
      </c>
      <c r="H8" s="13"/>
      <c r="I8" s="13"/>
      <c r="J8" s="13">
        <v>3.126</v>
      </c>
      <c r="K8" s="13"/>
    </row>
    <row r="9" ht="22.9" customHeight="1" spans="1:11">
      <c r="A9" s="22" t="s">
        <v>169</v>
      </c>
      <c r="B9" s="22" t="s">
        <v>171</v>
      </c>
      <c r="C9" s="22" t="s">
        <v>173</v>
      </c>
      <c r="D9" s="18" t="s">
        <v>222</v>
      </c>
      <c r="E9" s="5" t="s">
        <v>175</v>
      </c>
      <c r="F9" s="6">
        <v>0.828</v>
      </c>
      <c r="G9" s="20">
        <v>0.828</v>
      </c>
      <c r="H9" s="20"/>
      <c r="I9" s="20"/>
      <c r="J9" s="20"/>
      <c r="K9" s="20"/>
    </row>
    <row r="10" ht="22.9" customHeight="1" spans="1:11">
      <c r="A10" s="22" t="s">
        <v>185</v>
      </c>
      <c r="B10" s="22" t="s">
        <v>187</v>
      </c>
      <c r="C10" s="22" t="s">
        <v>176</v>
      </c>
      <c r="D10" s="18" t="s">
        <v>222</v>
      </c>
      <c r="E10" s="5" t="s">
        <v>190</v>
      </c>
      <c r="F10" s="6">
        <v>3.126</v>
      </c>
      <c r="G10" s="20"/>
      <c r="H10" s="20"/>
      <c r="I10" s="20"/>
      <c r="J10" s="20">
        <v>3.126</v>
      </c>
      <c r="K10" s="2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G4" sqref="G4:G5"/>
    </sheetView>
  </sheetViews>
  <sheetFormatPr defaultColWidth="10" defaultRowHeight="13.5"/>
  <cols>
    <col min="1" max="1" width="4.75" customWidth="1"/>
    <col min="2" max="2" width="5.38333333333333" customWidth="1"/>
    <col min="3" max="3" width="6" customWidth="1"/>
    <col min="4" max="4" width="9.75" customWidth="1"/>
    <col min="5" max="5" width="20.1333333333333" customWidth="1"/>
    <col min="6" max="18" width="7.75" customWidth="1"/>
    <col min="19" max="20" width="9.75" customWidth="1"/>
  </cols>
  <sheetData>
    <row r="1" ht="16.35" customHeight="1" spans="1:18">
      <c r="A1" s="3"/>
      <c r="Q1" s="15" t="s">
        <v>359</v>
      </c>
      <c r="R1" s="15"/>
    </row>
    <row r="2" ht="40.5" customHeight="1" spans="1:18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4.2" customHeight="1" spans="1:18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 t="s">
        <v>32</v>
      </c>
      <c r="R3" s="8"/>
    </row>
    <row r="4" ht="24.2" customHeight="1" spans="1:18">
      <c r="A4" s="11" t="s">
        <v>158</v>
      </c>
      <c r="B4" s="11"/>
      <c r="C4" s="11"/>
      <c r="D4" s="11" t="s">
        <v>205</v>
      </c>
      <c r="E4" s="11" t="s">
        <v>206</v>
      </c>
      <c r="F4" s="11" t="s">
        <v>353</v>
      </c>
      <c r="G4" s="11" t="s">
        <v>360</v>
      </c>
      <c r="H4" s="11" t="s">
        <v>361</v>
      </c>
      <c r="I4" s="11" t="s">
        <v>362</v>
      </c>
      <c r="J4" s="11" t="s">
        <v>363</v>
      </c>
      <c r="K4" s="11" t="s">
        <v>364</v>
      </c>
      <c r="L4" s="11" t="s">
        <v>365</v>
      </c>
      <c r="M4" s="11" t="s">
        <v>366</v>
      </c>
      <c r="N4" s="11" t="s">
        <v>355</v>
      </c>
      <c r="O4" s="11" t="s">
        <v>367</v>
      </c>
      <c r="P4" s="11" t="s">
        <v>368</v>
      </c>
      <c r="Q4" s="11" t="s">
        <v>356</v>
      </c>
      <c r="R4" s="11" t="s">
        <v>358</v>
      </c>
    </row>
    <row r="5" ht="21.6" customHeight="1" spans="1:18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ht="22.9" customHeight="1" spans="1:18">
      <c r="A6" s="14"/>
      <c r="B6" s="14"/>
      <c r="C6" s="14"/>
      <c r="D6" s="14"/>
      <c r="E6" s="14" t="s">
        <v>136</v>
      </c>
      <c r="F6" s="13">
        <v>3.954</v>
      </c>
      <c r="G6" s="13">
        <v>3.126</v>
      </c>
      <c r="H6" s="13"/>
      <c r="I6" s="13"/>
      <c r="J6" s="13"/>
      <c r="K6" s="13">
        <v>0.828</v>
      </c>
      <c r="L6" s="13"/>
      <c r="M6" s="13"/>
      <c r="N6" s="13"/>
      <c r="O6" s="13"/>
      <c r="P6" s="13"/>
      <c r="Q6" s="13"/>
      <c r="R6" s="13"/>
    </row>
    <row r="7" ht="22.9" customHeight="1" spans="1:18">
      <c r="A7" s="14"/>
      <c r="B7" s="14"/>
      <c r="C7" s="14"/>
      <c r="D7" s="12" t="s">
        <v>154</v>
      </c>
      <c r="E7" s="12" t="s">
        <v>4</v>
      </c>
      <c r="F7" s="13">
        <v>3.954</v>
      </c>
      <c r="G7" s="13">
        <v>3.126</v>
      </c>
      <c r="H7" s="13"/>
      <c r="I7" s="13"/>
      <c r="J7" s="13"/>
      <c r="K7" s="13">
        <v>0.828</v>
      </c>
      <c r="L7" s="13"/>
      <c r="M7" s="13"/>
      <c r="N7" s="13"/>
      <c r="O7" s="13"/>
      <c r="P7" s="13"/>
      <c r="Q7" s="13"/>
      <c r="R7" s="13"/>
    </row>
    <row r="8" ht="22.9" customHeight="1" spans="1:18">
      <c r="A8" s="14"/>
      <c r="B8" s="14"/>
      <c r="C8" s="14"/>
      <c r="D8" s="19" t="s">
        <v>155</v>
      </c>
      <c r="E8" s="19" t="s">
        <v>156</v>
      </c>
      <c r="F8" s="13">
        <v>3.954</v>
      </c>
      <c r="G8" s="13">
        <v>3.126</v>
      </c>
      <c r="H8" s="13"/>
      <c r="I8" s="13"/>
      <c r="J8" s="13"/>
      <c r="K8" s="13">
        <v>0.828</v>
      </c>
      <c r="L8" s="13"/>
      <c r="M8" s="13"/>
      <c r="N8" s="13"/>
      <c r="O8" s="13"/>
      <c r="P8" s="13"/>
      <c r="Q8" s="13"/>
      <c r="R8" s="13"/>
    </row>
    <row r="9" ht="22.9" customHeight="1" spans="1:18">
      <c r="A9" s="22" t="s">
        <v>169</v>
      </c>
      <c r="B9" s="22" t="s">
        <v>171</v>
      </c>
      <c r="C9" s="22" t="s">
        <v>173</v>
      </c>
      <c r="D9" s="18" t="s">
        <v>222</v>
      </c>
      <c r="E9" s="5" t="s">
        <v>175</v>
      </c>
      <c r="F9" s="6">
        <v>0.828</v>
      </c>
      <c r="G9" s="20"/>
      <c r="H9" s="20"/>
      <c r="I9" s="20"/>
      <c r="J9" s="20"/>
      <c r="K9" s="20">
        <v>0.828</v>
      </c>
      <c r="L9" s="20"/>
      <c r="M9" s="20"/>
      <c r="N9" s="20"/>
      <c r="O9" s="20"/>
      <c r="P9" s="20"/>
      <c r="Q9" s="20"/>
      <c r="R9" s="20"/>
    </row>
    <row r="10" ht="22.9" customHeight="1" spans="1:18">
      <c r="A10" s="22" t="s">
        <v>185</v>
      </c>
      <c r="B10" s="22" t="s">
        <v>187</v>
      </c>
      <c r="C10" s="22" t="s">
        <v>176</v>
      </c>
      <c r="D10" s="18" t="s">
        <v>222</v>
      </c>
      <c r="E10" s="5" t="s">
        <v>190</v>
      </c>
      <c r="F10" s="6">
        <v>3.126</v>
      </c>
      <c r="G10" s="20">
        <v>3.126</v>
      </c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3.5"/>
  <cols>
    <col min="1" max="1" width="3.63333333333333" customWidth="1"/>
    <col min="2" max="2" width="4.63333333333333" customWidth="1"/>
    <col min="3" max="3" width="5.25" customWidth="1"/>
    <col min="4" max="4" width="7" customWidth="1"/>
    <col min="5" max="5" width="15.8833333333333" customWidth="1"/>
    <col min="6" max="6" width="9.63333333333333" customWidth="1"/>
    <col min="7" max="7" width="8.38333333333333" customWidth="1"/>
    <col min="8" max="17" width="7.13333333333333" customWidth="1"/>
    <col min="18" max="18" width="8.5" customWidth="1"/>
    <col min="19" max="20" width="7.13333333333333" customWidth="1"/>
    <col min="21" max="22" width="9.75" customWidth="1"/>
  </cols>
  <sheetData>
    <row r="1" ht="16.35" customHeight="1" spans="1:20">
      <c r="A1" s="3"/>
      <c r="S1" s="15" t="s">
        <v>369</v>
      </c>
      <c r="T1" s="15"/>
    </row>
    <row r="2" ht="36.2" customHeight="1" spans="1:20">
      <c r="A2" s="16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4.2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28.5" customHeight="1" spans="1:20">
      <c r="A4" s="11" t="s">
        <v>158</v>
      </c>
      <c r="B4" s="11"/>
      <c r="C4" s="11"/>
      <c r="D4" s="11" t="s">
        <v>205</v>
      </c>
      <c r="E4" s="11" t="s">
        <v>206</v>
      </c>
      <c r="F4" s="11" t="s">
        <v>353</v>
      </c>
      <c r="G4" s="11" t="s">
        <v>209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 t="s">
        <v>212</v>
      </c>
      <c r="S4" s="11"/>
      <c r="T4" s="11"/>
    </row>
    <row r="5" ht="36.2" customHeight="1" spans="1:20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 t="s">
        <v>136</v>
      </c>
      <c r="H5" s="11" t="s">
        <v>370</v>
      </c>
      <c r="I5" s="11" t="s">
        <v>371</v>
      </c>
      <c r="J5" s="11" t="s">
        <v>372</v>
      </c>
      <c r="K5" s="11" t="s">
        <v>373</v>
      </c>
      <c r="L5" s="11" t="s">
        <v>374</v>
      </c>
      <c r="M5" s="11" t="s">
        <v>375</v>
      </c>
      <c r="N5" s="11" t="s">
        <v>376</v>
      </c>
      <c r="O5" s="11" t="s">
        <v>377</v>
      </c>
      <c r="P5" s="11" t="s">
        <v>378</v>
      </c>
      <c r="Q5" s="11" t="s">
        <v>379</v>
      </c>
      <c r="R5" s="11" t="s">
        <v>136</v>
      </c>
      <c r="S5" s="11" t="s">
        <v>285</v>
      </c>
      <c r="T5" s="11" t="s">
        <v>336</v>
      </c>
    </row>
    <row r="6" ht="22.9" customHeight="1" spans="1:20">
      <c r="A6" s="14"/>
      <c r="B6" s="14"/>
      <c r="C6" s="14"/>
      <c r="D6" s="14"/>
      <c r="E6" s="14" t="s">
        <v>136</v>
      </c>
      <c r="F6" s="27">
        <v>12.591205</v>
      </c>
      <c r="G6" s="27">
        <v>12.591205</v>
      </c>
      <c r="H6" s="27">
        <v>12.591205</v>
      </c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ht="22.9" customHeight="1" spans="1:20">
      <c r="A7" s="14"/>
      <c r="B7" s="14"/>
      <c r="C7" s="14"/>
      <c r="D7" s="12" t="s">
        <v>154</v>
      </c>
      <c r="E7" s="12" t="s">
        <v>4</v>
      </c>
      <c r="F7" s="27">
        <v>12.591205</v>
      </c>
      <c r="G7" s="27">
        <v>12.591205</v>
      </c>
      <c r="H7" s="27">
        <v>12.591205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22.9" customHeight="1" spans="1:20">
      <c r="A8" s="14"/>
      <c r="B8" s="14"/>
      <c r="C8" s="14"/>
      <c r="D8" s="19" t="s">
        <v>155</v>
      </c>
      <c r="E8" s="19" t="s">
        <v>156</v>
      </c>
      <c r="F8" s="27">
        <v>12.591205</v>
      </c>
      <c r="G8" s="27">
        <v>12.591205</v>
      </c>
      <c r="H8" s="27">
        <v>12.591205</v>
      </c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22.9" customHeight="1" spans="1:20">
      <c r="A9" s="22" t="s">
        <v>169</v>
      </c>
      <c r="B9" s="22" t="s">
        <v>171</v>
      </c>
      <c r="C9" s="22" t="s">
        <v>173</v>
      </c>
      <c r="D9" s="18" t="s">
        <v>222</v>
      </c>
      <c r="E9" s="5" t="s">
        <v>175</v>
      </c>
      <c r="F9" s="6">
        <v>12.591205</v>
      </c>
      <c r="G9" s="20">
        <v>12.591205</v>
      </c>
      <c r="H9" s="20">
        <v>12.591205</v>
      </c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C21" sqref="AC21"/>
    </sheetView>
  </sheetViews>
  <sheetFormatPr defaultColWidth="10" defaultRowHeight="13.5"/>
  <cols>
    <col min="1" max="1" width="5.25" customWidth="1"/>
    <col min="2" max="2" width="5.63333333333333" customWidth="1"/>
    <col min="3" max="3" width="5.88333333333333" customWidth="1"/>
    <col min="4" max="4" width="10.1333333333333" customWidth="1"/>
    <col min="5" max="5" width="18.1333333333333" customWidth="1"/>
    <col min="6" max="6" width="10.75" customWidth="1"/>
    <col min="7" max="7" width="7.13333333333333" customWidth="1"/>
    <col min="8" max="16" width="4.225" customWidth="1"/>
    <col min="17" max="17" width="5.66666666666667" customWidth="1"/>
    <col min="18" max="27" width="5" customWidth="1"/>
    <col min="28" max="29" width="7.13333333333333" customWidth="1"/>
    <col min="30" max="30" width="5.33333333333333" customWidth="1"/>
    <col min="31" max="31" width="4.89166666666667" customWidth="1"/>
    <col min="32" max="33" width="7.13333333333333" customWidth="1"/>
    <col min="34" max="35" width="9.75" customWidth="1"/>
  </cols>
  <sheetData>
    <row r="1" ht="13.9" customHeight="1" spans="1:33">
      <c r="A1" s="3"/>
      <c r="F1" s="3"/>
      <c r="AF1" s="15" t="s">
        <v>380</v>
      </c>
      <c r="AG1" s="15"/>
    </row>
    <row r="2" ht="43.9" customHeight="1" spans="1:33">
      <c r="A2" s="16" t="s">
        <v>20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</row>
    <row r="3" ht="24.2" customHeight="1" spans="1:33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8" t="s">
        <v>32</v>
      </c>
      <c r="AG3" s="8"/>
    </row>
    <row r="4" ht="24.95" customHeight="1" spans="1:33">
      <c r="A4" s="11" t="s">
        <v>158</v>
      </c>
      <c r="B4" s="11"/>
      <c r="C4" s="11"/>
      <c r="D4" s="11" t="s">
        <v>205</v>
      </c>
      <c r="E4" s="11" t="s">
        <v>206</v>
      </c>
      <c r="F4" s="11" t="s">
        <v>381</v>
      </c>
      <c r="G4" s="11" t="s">
        <v>382</v>
      </c>
      <c r="H4" s="11" t="s">
        <v>383</v>
      </c>
      <c r="I4" s="11" t="s">
        <v>384</v>
      </c>
      <c r="J4" s="11" t="s">
        <v>385</v>
      </c>
      <c r="K4" s="11" t="s">
        <v>386</v>
      </c>
      <c r="L4" s="11" t="s">
        <v>387</v>
      </c>
      <c r="M4" s="11" t="s">
        <v>388</v>
      </c>
      <c r="N4" s="11" t="s">
        <v>389</v>
      </c>
      <c r="O4" s="11" t="s">
        <v>390</v>
      </c>
      <c r="P4" s="11" t="s">
        <v>391</v>
      </c>
      <c r="Q4" s="11" t="s">
        <v>376</v>
      </c>
      <c r="R4" s="11" t="s">
        <v>378</v>
      </c>
      <c r="S4" s="11" t="s">
        <v>392</v>
      </c>
      <c r="T4" s="11" t="s">
        <v>371</v>
      </c>
      <c r="U4" s="11" t="s">
        <v>372</v>
      </c>
      <c r="V4" s="11" t="s">
        <v>375</v>
      </c>
      <c r="W4" s="11" t="s">
        <v>393</v>
      </c>
      <c r="X4" s="11" t="s">
        <v>394</v>
      </c>
      <c r="Y4" s="11" t="s">
        <v>395</v>
      </c>
      <c r="Z4" s="11" t="s">
        <v>396</v>
      </c>
      <c r="AA4" s="11" t="s">
        <v>374</v>
      </c>
      <c r="AB4" s="11" t="s">
        <v>397</v>
      </c>
      <c r="AC4" s="11" t="s">
        <v>398</v>
      </c>
      <c r="AD4" s="11" t="s">
        <v>377</v>
      </c>
      <c r="AE4" s="11" t="s">
        <v>399</v>
      </c>
      <c r="AF4" s="11" t="s">
        <v>400</v>
      </c>
      <c r="AG4" s="11" t="s">
        <v>379</v>
      </c>
    </row>
    <row r="5" ht="21.6" customHeight="1" spans="1:33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ht="22.9" customHeight="1" spans="1:33">
      <c r="A6" s="4"/>
      <c r="B6" s="26"/>
      <c r="C6" s="26"/>
      <c r="D6" s="5"/>
      <c r="E6" s="5" t="s">
        <v>136</v>
      </c>
      <c r="F6" s="27">
        <v>12.591205</v>
      </c>
      <c r="G6" s="27">
        <v>4.8</v>
      </c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>
        <v>3.116482</v>
      </c>
      <c r="AC6" s="27">
        <v>4.674723</v>
      </c>
      <c r="AD6" s="27"/>
      <c r="AE6" s="27"/>
      <c r="AF6" s="27"/>
      <c r="AG6" s="27"/>
    </row>
    <row r="7" ht="22.9" customHeight="1" spans="1:33">
      <c r="A7" s="14"/>
      <c r="B7" s="14"/>
      <c r="C7" s="14"/>
      <c r="D7" s="12" t="s">
        <v>154</v>
      </c>
      <c r="E7" s="12" t="s">
        <v>4</v>
      </c>
      <c r="F7" s="27">
        <v>12.591205</v>
      </c>
      <c r="G7" s="27">
        <v>4.8</v>
      </c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>
        <v>3.116482</v>
      </c>
      <c r="AC7" s="27">
        <v>4.674723</v>
      </c>
      <c r="AD7" s="27"/>
      <c r="AE7" s="27"/>
      <c r="AF7" s="27"/>
      <c r="AG7" s="27"/>
    </row>
    <row r="8" ht="22.9" customHeight="1" spans="1:33">
      <c r="A8" s="14"/>
      <c r="B8" s="14"/>
      <c r="C8" s="14"/>
      <c r="D8" s="19" t="s">
        <v>155</v>
      </c>
      <c r="E8" s="19" t="s">
        <v>156</v>
      </c>
      <c r="F8" s="27">
        <v>12.591205</v>
      </c>
      <c r="G8" s="27">
        <v>4.8</v>
      </c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>
        <v>3.116482</v>
      </c>
      <c r="AC8" s="27">
        <v>4.674723</v>
      </c>
      <c r="AD8" s="27"/>
      <c r="AE8" s="27"/>
      <c r="AF8" s="27"/>
      <c r="AG8" s="27"/>
    </row>
    <row r="9" ht="22.9" customHeight="1" spans="1:33">
      <c r="A9" s="22" t="s">
        <v>169</v>
      </c>
      <c r="B9" s="22" t="s">
        <v>171</v>
      </c>
      <c r="C9" s="22" t="s">
        <v>173</v>
      </c>
      <c r="D9" s="18" t="s">
        <v>222</v>
      </c>
      <c r="E9" s="5" t="s">
        <v>175</v>
      </c>
      <c r="F9" s="20">
        <v>12.591205</v>
      </c>
      <c r="G9" s="20">
        <v>4.8</v>
      </c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>
        <v>3.116482</v>
      </c>
      <c r="AC9" s="20">
        <v>4.674723</v>
      </c>
      <c r="AD9" s="20"/>
      <c r="AE9" s="20"/>
      <c r="AF9" s="20"/>
      <c r="AG9" s="20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G1" sqref="G1:H1"/>
    </sheetView>
  </sheetViews>
  <sheetFormatPr defaultColWidth="10" defaultRowHeight="13.5" outlineLevelRow="7" outlineLevelCol="7"/>
  <cols>
    <col min="1" max="1" width="12.8833333333333" customWidth="1"/>
    <col min="2" max="2" width="29.75" customWidth="1"/>
    <col min="3" max="3" width="20.75" customWidth="1"/>
    <col min="4" max="4" width="12.3833333333333" customWidth="1"/>
    <col min="5" max="5" width="10.3833333333333" customWidth="1"/>
    <col min="6" max="6" width="14.1333333333333" customWidth="1"/>
    <col min="7" max="8" width="13.75" customWidth="1"/>
    <col min="9" max="9" width="9.75" customWidth="1"/>
  </cols>
  <sheetData>
    <row r="1" ht="16.35" customHeight="1" spans="1:8">
      <c r="A1" s="3"/>
      <c r="G1" s="15" t="s">
        <v>401</v>
      </c>
      <c r="H1" s="15"/>
    </row>
    <row r="2" ht="33.6" customHeight="1" spans="1:8">
      <c r="A2" s="16" t="s">
        <v>21</v>
      </c>
      <c r="B2" s="16"/>
      <c r="C2" s="16"/>
      <c r="D2" s="16"/>
      <c r="E2" s="16"/>
      <c r="F2" s="16"/>
      <c r="G2" s="16"/>
      <c r="H2" s="16"/>
    </row>
    <row r="3" ht="24.2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23.25" customHeight="1" spans="1:8">
      <c r="A4" s="11" t="s">
        <v>402</v>
      </c>
      <c r="B4" s="11" t="s">
        <v>403</v>
      </c>
      <c r="C4" s="11" t="s">
        <v>404</v>
      </c>
      <c r="D4" s="11" t="s">
        <v>405</v>
      </c>
      <c r="E4" s="11" t="s">
        <v>406</v>
      </c>
      <c r="F4" s="11"/>
      <c r="G4" s="11"/>
      <c r="H4" s="11" t="s">
        <v>407</v>
      </c>
    </row>
    <row r="5" ht="25.9" customHeight="1" spans="1:8">
      <c r="A5" s="11"/>
      <c r="B5" s="11"/>
      <c r="C5" s="11"/>
      <c r="D5" s="11"/>
      <c r="E5" s="11" t="s">
        <v>138</v>
      </c>
      <c r="F5" s="11" t="s">
        <v>408</v>
      </c>
      <c r="G5" s="11" t="s">
        <v>409</v>
      </c>
      <c r="H5" s="11"/>
    </row>
    <row r="6" ht="22.9" customHeight="1" spans="1:8">
      <c r="A6" s="14"/>
      <c r="B6" s="14" t="s">
        <v>136</v>
      </c>
      <c r="C6" s="13">
        <v>1.5</v>
      </c>
      <c r="D6" s="13"/>
      <c r="E6" s="13"/>
      <c r="F6" s="13"/>
      <c r="G6" s="13"/>
      <c r="H6" s="13">
        <v>1.5</v>
      </c>
    </row>
    <row r="7" ht="22.9" customHeight="1" spans="1:8">
      <c r="A7" s="12" t="s">
        <v>154</v>
      </c>
      <c r="B7" s="12" t="s">
        <v>4</v>
      </c>
      <c r="C7" s="13">
        <v>1.5</v>
      </c>
      <c r="D7" s="13"/>
      <c r="E7" s="13"/>
      <c r="F7" s="13"/>
      <c r="G7" s="13"/>
      <c r="H7" s="13">
        <v>1.5</v>
      </c>
    </row>
    <row r="8" ht="22.9" customHeight="1" spans="1:8">
      <c r="A8" s="18" t="s">
        <v>155</v>
      </c>
      <c r="B8" s="18" t="s">
        <v>156</v>
      </c>
      <c r="C8" s="20">
        <v>1.5</v>
      </c>
      <c r="D8" s="20"/>
      <c r="E8" s="6"/>
      <c r="F8" s="20"/>
      <c r="G8" s="20"/>
      <c r="H8" s="20">
        <v>1.5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7" sqref="C7:H7"/>
    </sheetView>
  </sheetViews>
  <sheetFormatPr defaultColWidth="10" defaultRowHeight="13.5" outlineLevelCol="7"/>
  <cols>
    <col min="1" max="1" width="11.3833333333333" customWidth="1"/>
    <col min="2" max="2" width="24.8833333333333" customWidth="1"/>
    <col min="3" max="3" width="16.1333333333333" customWidth="1"/>
    <col min="4" max="4" width="12.8833333333333" customWidth="1"/>
    <col min="5" max="5" width="12.75" customWidth="1"/>
    <col min="6" max="6" width="13.8833333333333" customWidth="1"/>
    <col min="7" max="7" width="14.1333333333333" customWidth="1"/>
    <col min="8" max="8" width="16.25" customWidth="1"/>
    <col min="9" max="9" width="9.75" customWidth="1"/>
  </cols>
  <sheetData>
    <row r="1" ht="16.35" customHeight="1" spans="1:8">
      <c r="A1" s="3"/>
      <c r="G1" s="15" t="s">
        <v>410</v>
      </c>
      <c r="H1" s="15"/>
    </row>
    <row r="2" ht="38.85" customHeight="1" spans="1:8">
      <c r="A2" s="16" t="s">
        <v>22</v>
      </c>
      <c r="B2" s="16"/>
      <c r="C2" s="16"/>
      <c r="D2" s="16"/>
      <c r="E2" s="16"/>
      <c r="F2" s="16"/>
      <c r="G2" s="16"/>
      <c r="H2" s="16"/>
    </row>
    <row r="3" ht="24.2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23.25" customHeight="1" spans="1:8">
      <c r="A4" s="11" t="s">
        <v>159</v>
      </c>
      <c r="B4" s="11" t="s">
        <v>160</v>
      </c>
      <c r="C4" s="11" t="s">
        <v>136</v>
      </c>
      <c r="D4" s="11" t="s">
        <v>411</v>
      </c>
      <c r="E4" s="11"/>
      <c r="F4" s="11"/>
      <c r="G4" s="11"/>
      <c r="H4" s="11" t="s">
        <v>162</v>
      </c>
    </row>
    <row r="5" ht="19.9" customHeight="1" spans="1:8">
      <c r="A5" s="11"/>
      <c r="B5" s="11"/>
      <c r="C5" s="11"/>
      <c r="D5" s="11" t="s">
        <v>138</v>
      </c>
      <c r="E5" s="11" t="s">
        <v>246</v>
      </c>
      <c r="F5" s="11"/>
      <c r="G5" s="11" t="s">
        <v>247</v>
      </c>
      <c r="H5" s="11"/>
    </row>
    <row r="6" ht="27.6" customHeight="1" spans="1:8">
      <c r="A6" s="11"/>
      <c r="B6" s="11"/>
      <c r="C6" s="11"/>
      <c r="D6" s="11"/>
      <c r="E6" s="11" t="s">
        <v>225</v>
      </c>
      <c r="F6" s="11" t="s">
        <v>216</v>
      </c>
      <c r="G6" s="11"/>
      <c r="H6" s="11"/>
    </row>
    <row r="7" ht="22.9" customHeight="1" spans="1:8">
      <c r="A7" s="14"/>
      <c r="B7" s="4" t="s">
        <v>136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19"/>
      <c r="B9" s="19"/>
      <c r="C9" s="13"/>
      <c r="D9" s="13"/>
      <c r="E9" s="13"/>
      <c r="F9" s="13"/>
      <c r="G9" s="13"/>
      <c r="H9" s="13"/>
    </row>
    <row r="10" ht="22.9" customHeight="1" spans="1:8">
      <c r="A10" s="19"/>
      <c r="B10" s="19"/>
      <c r="C10" s="13"/>
      <c r="D10" s="13"/>
      <c r="E10" s="13"/>
      <c r="F10" s="13"/>
      <c r="G10" s="13"/>
      <c r="H10" s="13"/>
    </row>
    <row r="11" ht="22.9" customHeight="1" spans="1:8">
      <c r="A11" s="19"/>
      <c r="B11" s="19"/>
      <c r="C11" s="13"/>
      <c r="D11" s="13"/>
      <c r="E11" s="13"/>
      <c r="F11" s="13"/>
      <c r="G11" s="13"/>
      <c r="H11" s="13"/>
    </row>
    <row r="12" ht="22.9" customHeight="1" spans="1:8">
      <c r="A12" s="18"/>
      <c r="B12" s="18"/>
      <c r="C12" s="6"/>
      <c r="D12" s="6"/>
      <c r="E12" s="20"/>
      <c r="F12" s="20"/>
      <c r="G12" s="20"/>
      <c r="H12" s="20"/>
    </row>
    <row r="13" spans="1:1">
      <c r="A13" s="25" t="s">
        <v>412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U36" sqref="U36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3333333333333" customWidth="1"/>
    <col min="5" max="5" width="16.3833333333333" customWidth="1"/>
    <col min="6" max="6" width="11.75" customWidth="1"/>
    <col min="7" max="20" width="7.13333333333333" customWidth="1"/>
    <col min="21" max="22" width="9.75" customWidth="1"/>
  </cols>
  <sheetData>
    <row r="1" ht="16.35" customHeight="1" spans="1:20">
      <c r="A1" s="3"/>
      <c r="S1" s="15" t="s">
        <v>413</v>
      </c>
      <c r="T1" s="15"/>
    </row>
    <row r="2" ht="47.45" customHeight="1" spans="1:17">
      <c r="A2" s="16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ht="24.2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27.6" customHeight="1" spans="1:20">
      <c r="A4" s="11" t="s">
        <v>158</v>
      </c>
      <c r="B4" s="11"/>
      <c r="C4" s="11"/>
      <c r="D4" s="11" t="s">
        <v>205</v>
      </c>
      <c r="E4" s="11" t="s">
        <v>206</v>
      </c>
      <c r="F4" s="11" t="s">
        <v>207</v>
      </c>
      <c r="G4" s="11" t="s">
        <v>208</v>
      </c>
      <c r="H4" s="11" t="s">
        <v>209</v>
      </c>
      <c r="I4" s="11" t="s">
        <v>210</v>
      </c>
      <c r="J4" s="11" t="s">
        <v>211</v>
      </c>
      <c r="K4" s="11" t="s">
        <v>212</v>
      </c>
      <c r="L4" s="11" t="s">
        <v>213</v>
      </c>
      <c r="M4" s="11" t="s">
        <v>214</v>
      </c>
      <c r="N4" s="11" t="s">
        <v>215</v>
      </c>
      <c r="O4" s="11" t="s">
        <v>216</v>
      </c>
      <c r="P4" s="11" t="s">
        <v>217</v>
      </c>
      <c r="Q4" s="11" t="s">
        <v>218</v>
      </c>
      <c r="R4" s="11" t="s">
        <v>219</v>
      </c>
      <c r="S4" s="11" t="s">
        <v>220</v>
      </c>
      <c r="T4" s="11" t="s">
        <v>221</v>
      </c>
    </row>
    <row r="5" ht="19.9" customHeight="1" spans="1:20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1"/>
      <c r="B8" s="21"/>
      <c r="C8" s="21"/>
      <c r="D8" s="19"/>
      <c r="E8" s="19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2"/>
      <c r="B9" s="22"/>
      <c r="C9" s="22"/>
      <c r="D9" s="18"/>
      <c r="E9" s="2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G8" sqref="G8"/>
    </sheetView>
  </sheetViews>
  <sheetFormatPr defaultColWidth="10" defaultRowHeight="13.5" outlineLevelCol="2"/>
  <cols>
    <col min="1" max="1" width="6.38333333333333" customWidth="1"/>
    <col min="2" max="2" width="9.88333333333333" customWidth="1"/>
    <col min="3" max="3" width="52.3833333333333" customWidth="1"/>
    <col min="4" max="4" width="9.75" customWidth="1"/>
  </cols>
  <sheetData>
    <row r="1" ht="32.85" customHeight="1" spans="1:3">
      <c r="A1" s="3"/>
      <c r="B1" s="9" t="s">
        <v>5</v>
      </c>
      <c r="C1" s="9"/>
    </row>
    <row r="2" ht="24.95" customHeight="1" spans="2:3">
      <c r="B2" s="9"/>
      <c r="C2" s="9"/>
    </row>
    <row r="3" ht="30" customHeight="1" spans="2:3">
      <c r="B3" s="65" t="s">
        <v>6</v>
      </c>
      <c r="C3" s="65"/>
    </row>
    <row r="4" ht="30" customHeight="1" spans="2:3">
      <c r="B4" s="66">
        <v>1</v>
      </c>
      <c r="C4" s="67" t="s">
        <v>7</v>
      </c>
    </row>
    <row r="5" ht="30" customHeight="1" spans="2:3">
      <c r="B5" s="66">
        <v>2</v>
      </c>
      <c r="C5" s="68" t="s">
        <v>8</v>
      </c>
    </row>
    <row r="6" ht="30" customHeight="1" spans="2:3">
      <c r="B6" s="66">
        <v>3</v>
      </c>
      <c r="C6" s="69" t="s">
        <v>9</v>
      </c>
    </row>
    <row r="7" ht="30" customHeight="1" spans="2:3">
      <c r="B7" s="66">
        <v>4</v>
      </c>
      <c r="C7" s="70" t="s">
        <v>10</v>
      </c>
    </row>
    <row r="8" ht="30" customHeight="1" spans="2:3">
      <c r="B8" s="66">
        <v>5</v>
      </c>
      <c r="C8" s="70" t="s">
        <v>11</v>
      </c>
    </row>
    <row r="9" ht="30" customHeight="1" spans="2:3">
      <c r="B9" s="66">
        <v>6</v>
      </c>
      <c r="C9" s="67" t="s">
        <v>12</v>
      </c>
    </row>
    <row r="10" ht="30" customHeight="1" spans="2:3">
      <c r="B10" s="66">
        <v>7</v>
      </c>
      <c r="C10" s="69" t="s">
        <v>13</v>
      </c>
    </row>
    <row r="11" ht="30" customHeight="1" spans="2:3">
      <c r="B11" s="66">
        <v>8</v>
      </c>
      <c r="C11" s="71" t="s">
        <v>14</v>
      </c>
    </row>
    <row r="12" ht="30" customHeight="1" spans="2:3">
      <c r="B12" s="66">
        <v>9</v>
      </c>
      <c r="C12" s="70" t="s">
        <v>15</v>
      </c>
    </row>
    <row r="13" ht="30" customHeight="1" spans="2:3">
      <c r="B13" s="66">
        <v>10</v>
      </c>
      <c r="C13" s="70" t="s">
        <v>16</v>
      </c>
    </row>
    <row r="14" ht="30" customHeight="1" spans="2:3">
      <c r="B14" s="66">
        <v>11</v>
      </c>
      <c r="C14" s="70" t="s">
        <v>17</v>
      </c>
    </row>
    <row r="15" ht="30" customHeight="1" spans="2:3">
      <c r="B15" s="66">
        <v>12</v>
      </c>
      <c r="C15" s="70" t="s">
        <v>18</v>
      </c>
    </row>
    <row r="16" ht="30" customHeight="1" spans="2:3">
      <c r="B16" s="66">
        <v>13</v>
      </c>
      <c r="C16" s="70" t="s">
        <v>19</v>
      </c>
    </row>
    <row r="17" ht="30" customHeight="1" spans="2:3">
      <c r="B17" s="66">
        <v>14</v>
      </c>
      <c r="C17" s="70" t="s">
        <v>20</v>
      </c>
    </row>
    <row r="18" ht="30" customHeight="1" spans="2:3">
      <c r="B18" s="66">
        <v>15</v>
      </c>
      <c r="C18" s="70" t="s">
        <v>21</v>
      </c>
    </row>
    <row r="19" ht="30" customHeight="1" spans="2:3">
      <c r="B19" s="66">
        <v>16</v>
      </c>
      <c r="C19" s="70" t="s">
        <v>22</v>
      </c>
    </row>
    <row r="20" ht="30" customHeight="1" spans="2:3">
      <c r="B20" s="66">
        <v>17</v>
      </c>
      <c r="C20" s="70" t="s">
        <v>23</v>
      </c>
    </row>
    <row r="21" ht="30" customHeight="1" spans="2:3">
      <c r="B21" s="66">
        <v>18</v>
      </c>
      <c r="C21" s="70" t="s">
        <v>24</v>
      </c>
    </row>
    <row r="22" ht="30" customHeight="1" spans="2:3">
      <c r="B22" s="66">
        <v>19</v>
      </c>
      <c r="C22" s="70" t="s">
        <v>25</v>
      </c>
    </row>
    <row r="23" ht="30" customHeight="1" spans="2:3">
      <c r="B23" s="66">
        <v>20</v>
      </c>
      <c r="C23" s="70" t="s">
        <v>26</v>
      </c>
    </row>
    <row r="24" ht="30" customHeight="1" spans="2:3">
      <c r="B24" s="66">
        <v>21</v>
      </c>
      <c r="C24" s="70" t="s">
        <v>27</v>
      </c>
    </row>
    <row r="25" ht="30" customHeight="1" spans="2:3">
      <c r="B25" s="66">
        <v>22</v>
      </c>
      <c r="C25" s="70" t="s">
        <v>28</v>
      </c>
    </row>
    <row r="26" ht="30" customHeight="1" spans="2:3">
      <c r="B26" s="66">
        <v>23</v>
      </c>
      <c r="C26" s="70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6" sqref="F6:T6"/>
    </sheetView>
  </sheetViews>
  <sheetFormatPr defaultColWidth="10" defaultRowHeight="13.5"/>
  <cols>
    <col min="1" max="1" width="3.75" customWidth="1"/>
    <col min="2" max="3" width="3.88333333333333" customWidth="1"/>
    <col min="4" max="4" width="6.75" customWidth="1"/>
    <col min="5" max="5" width="15.8833333333333" customWidth="1"/>
    <col min="6" max="6" width="9.25" customWidth="1"/>
    <col min="7" max="20" width="7.13333333333333" customWidth="1"/>
    <col min="21" max="22" width="9.75" customWidth="1"/>
  </cols>
  <sheetData>
    <row r="1" ht="16.35" customHeight="1" spans="1:20">
      <c r="A1" s="3"/>
      <c r="S1" s="15" t="s">
        <v>414</v>
      </c>
      <c r="T1" s="15"/>
    </row>
    <row r="2" ht="47.45" customHeight="1" spans="1:20">
      <c r="A2" s="16" t="s">
        <v>24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1.6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29.25" customHeight="1" spans="1:20">
      <c r="A4" s="11" t="s">
        <v>158</v>
      </c>
      <c r="B4" s="11"/>
      <c r="C4" s="11"/>
      <c r="D4" s="11" t="s">
        <v>205</v>
      </c>
      <c r="E4" s="11" t="s">
        <v>206</v>
      </c>
      <c r="F4" s="11" t="s">
        <v>224</v>
      </c>
      <c r="G4" s="11" t="s">
        <v>161</v>
      </c>
      <c r="H4" s="11"/>
      <c r="I4" s="11"/>
      <c r="J4" s="11"/>
      <c r="K4" s="11" t="s">
        <v>162</v>
      </c>
      <c r="L4" s="11"/>
      <c r="M4" s="11"/>
      <c r="N4" s="11"/>
      <c r="O4" s="11"/>
      <c r="P4" s="11"/>
      <c r="Q4" s="11"/>
      <c r="R4" s="11"/>
      <c r="S4" s="11"/>
      <c r="T4" s="11"/>
    </row>
    <row r="5" ht="50.1" customHeight="1" spans="1:20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 t="s">
        <v>136</v>
      </c>
      <c r="H5" s="11" t="s">
        <v>225</v>
      </c>
      <c r="I5" s="11" t="s">
        <v>226</v>
      </c>
      <c r="J5" s="11" t="s">
        <v>216</v>
      </c>
      <c r="K5" s="11" t="s">
        <v>136</v>
      </c>
      <c r="L5" s="11" t="s">
        <v>228</v>
      </c>
      <c r="M5" s="11" t="s">
        <v>229</v>
      </c>
      <c r="N5" s="11" t="s">
        <v>218</v>
      </c>
      <c r="O5" s="11" t="s">
        <v>230</v>
      </c>
      <c r="P5" s="11" t="s">
        <v>231</v>
      </c>
      <c r="Q5" s="11" t="s">
        <v>232</v>
      </c>
      <c r="R5" s="11" t="s">
        <v>214</v>
      </c>
      <c r="S5" s="11" t="s">
        <v>217</v>
      </c>
      <c r="T5" s="11" t="s">
        <v>221</v>
      </c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1"/>
      <c r="B8" s="21"/>
      <c r="C8" s="21"/>
      <c r="D8" s="19"/>
      <c r="E8" s="19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2"/>
      <c r="B9" s="22"/>
      <c r="C9" s="22"/>
      <c r="D9" s="18"/>
      <c r="E9" s="23"/>
      <c r="F9" s="2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833333333333" customWidth="1"/>
    <col min="4" max="4" width="12.75" customWidth="1"/>
    <col min="5" max="5" width="16.3833333333333" customWidth="1"/>
    <col min="6" max="6" width="14.1333333333333" customWidth="1"/>
    <col min="7" max="7" width="15.3833333333333" customWidth="1"/>
    <col min="8" max="8" width="17.6333333333333" customWidth="1"/>
    <col min="9" max="9" width="9.75" customWidth="1"/>
  </cols>
  <sheetData>
    <row r="1" ht="16.35" customHeight="1" spans="1:8">
      <c r="A1" s="3"/>
      <c r="H1" s="15" t="s">
        <v>415</v>
      </c>
    </row>
    <row r="2" ht="38.85" customHeight="1" spans="1:8">
      <c r="A2" s="16" t="s">
        <v>416</v>
      </c>
      <c r="B2" s="16"/>
      <c r="C2" s="16"/>
      <c r="D2" s="16"/>
      <c r="E2" s="16"/>
      <c r="F2" s="16"/>
      <c r="G2" s="16"/>
      <c r="H2" s="16"/>
    </row>
    <row r="3" ht="24.2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19.9" customHeight="1" spans="1:8">
      <c r="A4" s="11" t="s">
        <v>159</v>
      </c>
      <c r="B4" s="11" t="s">
        <v>160</v>
      </c>
      <c r="C4" s="11" t="s">
        <v>136</v>
      </c>
      <c r="D4" s="11" t="s">
        <v>417</v>
      </c>
      <c r="E4" s="11"/>
      <c r="F4" s="11"/>
      <c r="G4" s="11"/>
      <c r="H4" s="11" t="s">
        <v>162</v>
      </c>
    </row>
    <row r="5" ht="23.25" customHeight="1" spans="1:8">
      <c r="A5" s="11"/>
      <c r="B5" s="11"/>
      <c r="C5" s="11"/>
      <c r="D5" s="11" t="s">
        <v>138</v>
      </c>
      <c r="E5" s="11" t="s">
        <v>246</v>
      </c>
      <c r="F5" s="11"/>
      <c r="G5" s="11" t="s">
        <v>247</v>
      </c>
      <c r="H5" s="11"/>
    </row>
    <row r="6" ht="23.25" customHeight="1" spans="1:8">
      <c r="A6" s="11"/>
      <c r="B6" s="11"/>
      <c r="C6" s="11"/>
      <c r="D6" s="11"/>
      <c r="E6" s="11" t="s">
        <v>225</v>
      </c>
      <c r="F6" s="11" t="s">
        <v>216</v>
      </c>
      <c r="G6" s="11"/>
      <c r="H6" s="11"/>
    </row>
    <row r="7" ht="22.9" customHeight="1" spans="1:8">
      <c r="A7" s="14"/>
      <c r="B7" s="4" t="s">
        <v>136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19"/>
      <c r="B9" s="19"/>
      <c r="C9" s="13"/>
      <c r="D9" s="13"/>
      <c r="E9" s="13"/>
      <c r="F9" s="13"/>
      <c r="G9" s="13"/>
      <c r="H9" s="13"/>
    </row>
    <row r="10" ht="22.9" customHeight="1" spans="1:8">
      <c r="A10" s="19"/>
      <c r="B10" s="19"/>
      <c r="C10" s="13"/>
      <c r="D10" s="13"/>
      <c r="E10" s="13"/>
      <c r="F10" s="13"/>
      <c r="G10" s="13"/>
      <c r="H10" s="13"/>
    </row>
    <row r="11" ht="22.9" customHeight="1" spans="1:8">
      <c r="A11" s="19"/>
      <c r="B11" s="19"/>
      <c r="C11" s="13"/>
      <c r="D11" s="13"/>
      <c r="E11" s="13"/>
      <c r="F11" s="13"/>
      <c r="G11" s="13"/>
      <c r="H11" s="13"/>
    </row>
    <row r="12" ht="22.9" customHeight="1" spans="1:8">
      <c r="A12" s="18"/>
      <c r="B12" s="18"/>
      <c r="C12" s="6"/>
      <c r="D12" s="6"/>
      <c r="E12" s="20"/>
      <c r="F12" s="20"/>
      <c r="G12" s="20"/>
      <c r="H12" s="2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33333333333" customWidth="1"/>
    <col min="7" max="8" width="17.6333333333333" customWidth="1"/>
    <col min="9" max="9" width="9.75" customWidth="1"/>
  </cols>
  <sheetData>
    <row r="1" ht="16.35" customHeight="1" spans="1:8">
      <c r="A1" s="3"/>
      <c r="H1" s="15" t="s">
        <v>418</v>
      </c>
    </row>
    <row r="2" ht="38.85" customHeight="1" spans="1:8">
      <c r="A2" s="16" t="s">
        <v>26</v>
      </c>
      <c r="B2" s="16"/>
      <c r="C2" s="16"/>
      <c r="D2" s="16"/>
      <c r="E2" s="16"/>
      <c r="F2" s="16"/>
      <c r="G2" s="16"/>
      <c r="H2" s="16"/>
    </row>
    <row r="3" ht="24.2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20.65" customHeight="1" spans="1:8">
      <c r="A4" s="11" t="s">
        <v>159</v>
      </c>
      <c r="B4" s="11" t="s">
        <v>160</v>
      </c>
      <c r="C4" s="11" t="s">
        <v>136</v>
      </c>
      <c r="D4" s="11" t="s">
        <v>419</v>
      </c>
      <c r="E4" s="11"/>
      <c r="F4" s="11"/>
      <c r="G4" s="11"/>
      <c r="H4" s="11" t="s">
        <v>162</v>
      </c>
    </row>
    <row r="5" ht="18.95" customHeight="1" spans="1:8">
      <c r="A5" s="11"/>
      <c r="B5" s="11"/>
      <c r="C5" s="11"/>
      <c r="D5" s="11" t="s">
        <v>138</v>
      </c>
      <c r="E5" s="11" t="s">
        <v>246</v>
      </c>
      <c r="F5" s="11"/>
      <c r="G5" s="11" t="s">
        <v>247</v>
      </c>
      <c r="H5" s="11"/>
    </row>
    <row r="6" ht="24.2" customHeight="1" spans="1:8">
      <c r="A6" s="11"/>
      <c r="B6" s="11"/>
      <c r="C6" s="11"/>
      <c r="D6" s="11"/>
      <c r="E6" s="11" t="s">
        <v>225</v>
      </c>
      <c r="F6" s="11" t="s">
        <v>216</v>
      </c>
      <c r="G6" s="11"/>
      <c r="H6" s="11"/>
    </row>
    <row r="7" ht="22.9" customHeight="1" spans="1:8">
      <c r="A7" s="14"/>
      <c r="B7" s="4" t="s">
        <v>136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19"/>
      <c r="B9" s="19"/>
      <c r="C9" s="13"/>
      <c r="D9" s="13"/>
      <c r="E9" s="13"/>
      <c r="F9" s="13"/>
      <c r="G9" s="13"/>
      <c r="H9" s="13"/>
    </row>
    <row r="10" ht="22.9" customHeight="1" spans="1:8">
      <c r="A10" s="19"/>
      <c r="B10" s="19"/>
      <c r="C10" s="13"/>
      <c r="D10" s="13"/>
      <c r="E10" s="13"/>
      <c r="F10" s="13"/>
      <c r="G10" s="13"/>
      <c r="H10" s="13"/>
    </row>
    <row r="11" ht="22.9" customHeight="1" spans="1:8">
      <c r="A11" s="19"/>
      <c r="B11" s="19"/>
      <c r="C11" s="13"/>
      <c r="D11" s="13"/>
      <c r="E11" s="13"/>
      <c r="F11" s="13"/>
      <c r="G11" s="13"/>
      <c r="H11" s="13"/>
    </row>
    <row r="12" ht="22.9" customHeight="1" spans="1:8">
      <c r="A12" s="18"/>
      <c r="B12" s="18"/>
      <c r="C12" s="6"/>
      <c r="D12" s="6"/>
      <c r="E12" s="20"/>
      <c r="F12" s="20"/>
      <c r="G12" s="20"/>
      <c r="H12" s="2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workbookViewId="0">
      <selection activeCell="C9" sqref="C9"/>
    </sheetView>
  </sheetViews>
  <sheetFormatPr defaultColWidth="10" defaultRowHeight="13.5"/>
  <cols>
    <col min="1" max="1" width="10" customWidth="1"/>
    <col min="2" max="2" width="21.75" customWidth="1"/>
    <col min="3" max="3" width="9.38333333333333" customWidth="1"/>
    <col min="4" max="4" width="9" customWidth="1"/>
    <col min="5" max="5" width="13.25" customWidth="1"/>
    <col min="6" max="16" width="7.75" customWidth="1"/>
    <col min="17" max="20" width="9.75" customWidth="1"/>
  </cols>
  <sheetData>
    <row r="1" ht="16.35" customHeight="1" spans="1:16">
      <c r="A1" s="3"/>
      <c r="O1" s="15" t="s">
        <v>420</v>
      </c>
      <c r="P1" s="15"/>
    </row>
    <row r="2" ht="45.75" customHeight="1" spans="1:16">
      <c r="A2" s="16" t="s">
        <v>27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ht="18.2" customHeight="1" spans="1:16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8" t="s">
        <v>32</v>
      </c>
      <c r="P3" s="8"/>
    </row>
    <row r="4" ht="26.1" customHeight="1" spans="1:16">
      <c r="A4" s="11" t="s">
        <v>205</v>
      </c>
      <c r="B4" s="11" t="s">
        <v>421</v>
      </c>
      <c r="C4" s="11" t="s">
        <v>136</v>
      </c>
      <c r="D4" s="11"/>
      <c r="E4" s="11" t="s">
        <v>422</v>
      </c>
      <c r="F4" s="11"/>
      <c r="G4" s="11"/>
      <c r="H4" s="11"/>
      <c r="I4" s="11"/>
      <c r="J4" s="11"/>
      <c r="K4" s="11"/>
      <c r="L4" s="11"/>
      <c r="M4" s="11"/>
      <c r="N4" s="11"/>
      <c r="O4" s="11" t="s">
        <v>423</v>
      </c>
      <c r="P4" s="11"/>
    </row>
    <row r="5" ht="31.9" customHeight="1" spans="1:16">
      <c r="A5" s="11"/>
      <c r="B5" s="11"/>
      <c r="C5" s="11" t="s">
        <v>248</v>
      </c>
      <c r="D5" s="11" t="s">
        <v>249</v>
      </c>
      <c r="E5" s="11" t="s">
        <v>424</v>
      </c>
      <c r="F5" s="11" t="s">
        <v>139</v>
      </c>
      <c r="G5" s="11"/>
      <c r="H5" s="11"/>
      <c r="I5" s="11"/>
      <c r="J5" s="11"/>
      <c r="K5" s="11"/>
      <c r="L5" s="11" t="s">
        <v>425</v>
      </c>
      <c r="M5" s="11" t="s">
        <v>141</v>
      </c>
      <c r="N5" s="11" t="s">
        <v>142</v>
      </c>
      <c r="O5" s="11" t="s">
        <v>426</v>
      </c>
      <c r="P5" s="11" t="s">
        <v>427</v>
      </c>
    </row>
    <row r="6" ht="44.85" customHeight="1" spans="1:16">
      <c r="A6" s="11"/>
      <c r="B6" s="11"/>
      <c r="C6" s="11"/>
      <c r="D6" s="11"/>
      <c r="E6" s="11"/>
      <c r="F6" s="11" t="s">
        <v>428</v>
      </c>
      <c r="G6" s="11" t="s">
        <v>429</v>
      </c>
      <c r="H6" s="11" t="s">
        <v>430</v>
      </c>
      <c r="I6" s="11" t="s">
        <v>431</v>
      </c>
      <c r="J6" s="11" t="s">
        <v>432</v>
      </c>
      <c r="K6" s="11" t="s">
        <v>433</v>
      </c>
      <c r="L6" s="11"/>
      <c r="M6" s="11"/>
      <c r="N6" s="11"/>
      <c r="O6" s="11"/>
      <c r="P6" s="11"/>
    </row>
    <row r="7" ht="18.95" customHeight="1" spans="1:16">
      <c r="A7" s="14"/>
      <c r="B7" s="4" t="s">
        <v>136</v>
      </c>
      <c r="C7" s="17">
        <v>45</v>
      </c>
      <c r="D7" s="17">
        <v>150</v>
      </c>
      <c r="E7" s="13">
        <v>195</v>
      </c>
      <c r="F7" s="13">
        <v>195</v>
      </c>
      <c r="G7" s="13">
        <v>195</v>
      </c>
      <c r="H7" s="13"/>
      <c r="I7" s="13"/>
      <c r="J7" s="13"/>
      <c r="K7" s="13"/>
      <c r="L7" s="13"/>
      <c r="M7" s="13"/>
      <c r="N7" s="13"/>
      <c r="O7" s="13">
        <v>195</v>
      </c>
      <c r="P7" s="14"/>
    </row>
    <row r="8" ht="18.95" customHeight="1" spans="1:16">
      <c r="A8" s="12" t="s">
        <v>154</v>
      </c>
      <c r="B8" s="12" t="s">
        <v>4</v>
      </c>
      <c r="C8" s="17">
        <v>45</v>
      </c>
      <c r="D8" s="17">
        <v>150</v>
      </c>
      <c r="E8" s="13">
        <v>195</v>
      </c>
      <c r="F8" s="13">
        <v>195</v>
      </c>
      <c r="G8" s="13">
        <v>195</v>
      </c>
      <c r="H8" s="13"/>
      <c r="I8" s="13"/>
      <c r="J8" s="13"/>
      <c r="K8" s="13"/>
      <c r="L8" s="13"/>
      <c r="M8" s="13"/>
      <c r="N8" s="13"/>
      <c r="O8" s="13">
        <v>195</v>
      </c>
      <c r="P8" s="14"/>
    </row>
    <row r="9" ht="18.95" customHeight="1" spans="1:16">
      <c r="A9" s="18" t="s">
        <v>434</v>
      </c>
      <c r="B9" s="18" t="s">
        <v>435</v>
      </c>
      <c r="C9" s="6">
        <v>45</v>
      </c>
      <c r="D9" s="6"/>
      <c r="E9" s="6">
        <v>45</v>
      </c>
      <c r="F9" s="6">
        <v>45</v>
      </c>
      <c r="G9" s="6">
        <v>45</v>
      </c>
      <c r="H9" s="6"/>
      <c r="I9" s="6"/>
      <c r="J9" s="6"/>
      <c r="K9" s="6"/>
      <c r="L9" s="6"/>
      <c r="M9" s="6"/>
      <c r="N9" s="6"/>
      <c r="O9" s="6">
        <v>45</v>
      </c>
      <c r="P9" s="5"/>
    </row>
    <row r="10" ht="18.95" customHeight="1" spans="1:16">
      <c r="A10" s="18" t="s">
        <v>434</v>
      </c>
      <c r="B10" s="18" t="s">
        <v>436</v>
      </c>
      <c r="C10" s="6"/>
      <c r="D10" s="6">
        <v>20</v>
      </c>
      <c r="E10" s="6">
        <v>20</v>
      </c>
      <c r="F10" s="6">
        <v>20</v>
      </c>
      <c r="G10" s="6">
        <v>20</v>
      </c>
      <c r="H10" s="6"/>
      <c r="I10" s="6"/>
      <c r="J10" s="6"/>
      <c r="K10" s="6"/>
      <c r="L10" s="6"/>
      <c r="M10" s="6"/>
      <c r="N10" s="6"/>
      <c r="O10" s="6">
        <v>20</v>
      </c>
      <c r="P10" s="5"/>
    </row>
    <row r="11" ht="18.95" customHeight="1" spans="1:16">
      <c r="A11" s="18" t="s">
        <v>434</v>
      </c>
      <c r="B11" s="18" t="s">
        <v>437</v>
      </c>
      <c r="C11" s="6"/>
      <c r="D11" s="6">
        <v>59</v>
      </c>
      <c r="E11" s="6">
        <v>59</v>
      </c>
      <c r="F11" s="6">
        <v>59</v>
      </c>
      <c r="G11" s="6">
        <v>59</v>
      </c>
      <c r="H11" s="6"/>
      <c r="I11" s="6"/>
      <c r="J11" s="6"/>
      <c r="K11" s="6"/>
      <c r="L11" s="6"/>
      <c r="M11" s="6"/>
      <c r="N11" s="6"/>
      <c r="O11" s="6">
        <v>59</v>
      </c>
      <c r="P11" s="5"/>
    </row>
    <row r="12" ht="18.95" customHeight="1" spans="1:16">
      <c r="A12" s="18" t="s">
        <v>434</v>
      </c>
      <c r="B12" s="18" t="s">
        <v>438</v>
      </c>
      <c r="C12" s="6"/>
      <c r="D12" s="6">
        <v>11</v>
      </c>
      <c r="E12" s="6">
        <v>11</v>
      </c>
      <c r="F12" s="6">
        <v>11</v>
      </c>
      <c r="G12" s="6">
        <v>11</v>
      </c>
      <c r="H12" s="6"/>
      <c r="I12" s="6"/>
      <c r="J12" s="6"/>
      <c r="K12" s="6"/>
      <c r="L12" s="6"/>
      <c r="M12" s="6"/>
      <c r="N12" s="6"/>
      <c r="O12" s="6">
        <v>11</v>
      </c>
      <c r="P12" s="5"/>
    </row>
    <row r="13" ht="18.95" customHeight="1" spans="1:16">
      <c r="A13" s="18" t="s">
        <v>434</v>
      </c>
      <c r="B13" s="18" t="s">
        <v>439</v>
      </c>
      <c r="C13" s="6"/>
      <c r="D13" s="6">
        <v>60</v>
      </c>
      <c r="E13" s="6">
        <v>60</v>
      </c>
      <c r="F13" s="6">
        <v>60</v>
      </c>
      <c r="G13" s="6">
        <v>60</v>
      </c>
      <c r="H13" s="6"/>
      <c r="I13" s="6"/>
      <c r="J13" s="6"/>
      <c r="K13" s="6"/>
      <c r="L13" s="6"/>
      <c r="M13" s="6"/>
      <c r="N13" s="6"/>
      <c r="O13" s="6">
        <v>60</v>
      </c>
      <c r="P13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3.5"/>
  <cols>
    <col min="1" max="1" width="6.75" customWidth="1"/>
    <col min="2" max="2" width="15.1333333333333" customWidth="1"/>
    <col min="3" max="3" width="8.5" customWidth="1"/>
    <col min="4" max="4" width="12.25" customWidth="1"/>
    <col min="5" max="5" width="8.38333333333333" customWidth="1"/>
    <col min="6" max="6" width="8.5" customWidth="1"/>
    <col min="7" max="7" width="12" customWidth="1"/>
    <col min="8" max="8" width="21.6333333333333" customWidth="1"/>
    <col min="9" max="9" width="11.1333333333333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5" t="s">
        <v>440</v>
      </c>
    </row>
    <row r="2" ht="37.9" customHeight="1" spans="1:13">
      <c r="A2" s="3"/>
      <c r="B2" s="3"/>
      <c r="C2" s="9" t="s">
        <v>441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1.6" customHeight="1" spans="1:13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8" t="s">
        <v>32</v>
      </c>
      <c r="M3" s="8"/>
    </row>
    <row r="4" ht="33.6" customHeight="1" spans="1:13">
      <c r="A4" s="11" t="s">
        <v>205</v>
      </c>
      <c r="B4" s="11" t="s">
        <v>442</v>
      </c>
      <c r="C4" s="11" t="s">
        <v>443</v>
      </c>
      <c r="D4" s="11" t="s">
        <v>444</v>
      </c>
      <c r="E4" s="11" t="s">
        <v>445</v>
      </c>
      <c r="F4" s="11"/>
      <c r="G4" s="11"/>
      <c r="H4" s="11"/>
      <c r="I4" s="11"/>
      <c r="J4" s="11"/>
      <c r="K4" s="11"/>
      <c r="L4" s="11"/>
      <c r="M4" s="11"/>
    </row>
    <row r="5" ht="36.2" customHeight="1" spans="1:13">
      <c r="A5" s="11"/>
      <c r="B5" s="11"/>
      <c r="C5" s="11"/>
      <c r="D5" s="11"/>
      <c r="E5" s="11" t="s">
        <v>446</v>
      </c>
      <c r="F5" s="11" t="s">
        <v>447</v>
      </c>
      <c r="G5" s="11" t="s">
        <v>448</v>
      </c>
      <c r="H5" s="11" t="s">
        <v>449</v>
      </c>
      <c r="I5" s="11" t="s">
        <v>450</v>
      </c>
      <c r="J5" s="11" t="s">
        <v>451</v>
      </c>
      <c r="K5" s="11" t="s">
        <v>452</v>
      </c>
      <c r="L5" s="11" t="s">
        <v>453</v>
      </c>
      <c r="M5" s="11" t="s">
        <v>454</v>
      </c>
    </row>
    <row r="6" ht="28.5" customHeight="1" spans="1:13">
      <c r="A6" s="12" t="s">
        <v>2</v>
      </c>
      <c r="B6" s="12" t="s">
        <v>4</v>
      </c>
      <c r="C6" s="13">
        <v>195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43.15" customHeight="1" spans="1:13">
      <c r="A7" s="5" t="s">
        <v>155</v>
      </c>
      <c r="B7" s="5" t="s">
        <v>455</v>
      </c>
      <c r="C7" s="6">
        <v>20</v>
      </c>
      <c r="D7" s="5" t="s">
        <v>456</v>
      </c>
      <c r="E7" s="14" t="s">
        <v>457</v>
      </c>
      <c r="F7" s="5" t="s">
        <v>458</v>
      </c>
      <c r="G7" s="5" t="s">
        <v>459</v>
      </c>
      <c r="H7" s="5"/>
      <c r="I7" s="5"/>
      <c r="J7" s="5"/>
      <c r="K7" s="5" t="s">
        <v>459</v>
      </c>
      <c r="L7" s="5" t="s">
        <v>460</v>
      </c>
      <c r="M7" s="5"/>
    </row>
    <row r="8" ht="43.15" customHeight="1" spans="1:13">
      <c r="A8" s="5"/>
      <c r="B8" s="5"/>
      <c r="C8" s="6"/>
      <c r="D8" s="5"/>
      <c r="E8" s="14" t="s">
        <v>461</v>
      </c>
      <c r="F8" s="5" t="s">
        <v>462</v>
      </c>
      <c r="G8" s="5" t="s">
        <v>463</v>
      </c>
      <c r="H8" s="5"/>
      <c r="I8" s="5"/>
      <c r="J8" s="5"/>
      <c r="K8" s="5" t="s">
        <v>463</v>
      </c>
      <c r="L8" s="5" t="s">
        <v>460</v>
      </c>
      <c r="M8" s="5"/>
    </row>
    <row r="9" ht="43.15" customHeight="1" spans="1:13">
      <c r="A9" s="5"/>
      <c r="B9" s="5"/>
      <c r="C9" s="6"/>
      <c r="D9" s="5"/>
      <c r="E9" s="14"/>
      <c r="F9" s="5" t="s">
        <v>464</v>
      </c>
      <c r="G9" s="5" t="s">
        <v>465</v>
      </c>
      <c r="H9" s="5" t="s">
        <v>466</v>
      </c>
      <c r="I9" s="5"/>
      <c r="J9" s="5"/>
      <c r="K9" s="5" t="s">
        <v>467</v>
      </c>
      <c r="L9" s="5" t="s">
        <v>468</v>
      </c>
      <c r="M9" s="5"/>
    </row>
    <row r="10" ht="43.15" customHeight="1" spans="1:13">
      <c r="A10" s="5"/>
      <c r="B10" s="5"/>
      <c r="C10" s="6"/>
      <c r="D10" s="5"/>
      <c r="E10" s="14"/>
      <c r="F10" s="5"/>
      <c r="G10" s="5" t="s">
        <v>469</v>
      </c>
      <c r="H10" s="5" t="s">
        <v>470</v>
      </c>
      <c r="I10" s="5"/>
      <c r="J10" s="5"/>
      <c r="K10" s="5" t="s">
        <v>471</v>
      </c>
      <c r="L10" s="5" t="s">
        <v>468</v>
      </c>
      <c r="M10" s="5"/>
    </row>
    <row r="11" ht="43.15" customHeight="1" spans="1:13">
      <c r="A11" s="5"/>
      <c r="B11" s="5"/>
      <c r="C11" s="6"/>
      <c r="D11" s="5"/>
      <c r="E11" s="14"/>
      <c r="F11" s="5" t="s">
        <v>472</v>
      </c>
      <c r="G11" s="5" t="s">
        <v>473</v>
      </c>
      <c r="H11" s="5"/>
      <c r="I11" s="5"/>
      <c r="J11" s="5"/>
      <c r="K11" s="5" t="s">
        <v>474</v>
      </c>
      <c r="L11" s="5" t="s">
        <v>460</v>
      </c>
      <c r="M11" s="5"/>
    </row>
    <row r="12" ht="43.15" customHeight="1" spans="1:13">
      <c r="A12" s="5"/>
      <c r="B12" s="5"/>
      <c r="C12" s="6"/>
      <c r="D12" s="5"/>
      <c r="E12" s="14" t="s">
        <v>475</v>
      </c>
      <c r="F12" s="5" t="s">
        <v>476</v>
      </c>
      <c r="G12" s="5" t="s">
        <v>459</v>
      </c>
      <c r="H12" s="5"/>
      <c r="I12" s="5"/>
      <c r="J12" s="5"/>
      <c r="K12" s="5" t="s">
        <v>459</v>
      </c>
      <c r="L12" s="5" t="s">
        <v>460</v>
      </c>
      <c r="M12" s="5"/>
    </row>
    <row r="13" ht="43.15" customHeight="1" spans="1:13">
      <c r="A13" s="5"/>
      <c r="B13" s="5"/>
      <c r="C13" s="6"/>
      <c r="D13" s="5"/>
      <c r="E13" s="14" t="s">
        <v>477</v>
      </c>
      <c r="F13" s="5" t="s">
        <v>478</v>
      </c>
      <c r="G13" s="5" t="s">
        <v>479</v>
      </c>
      <c r="H13" s="5" t="s">
        <v>480</v>
      </c>
      <c r="I13" s="5"/>
      <c r="J13" s="5"/>
      <c r="K13" s="5" t="s">
        <v>481</v>
      </c>
      <c r="L13" s="5" t="s">
        <v>468</v>
      </c>
      <c r="M13" s="5"/>
    </row>
    <row r="14" ht="43.15" customHeight="1" spans="1:13">
      <c r="A14" s="5" t="s">
        <v>155</v>
      </c>
      <c r="B14" s="5" t="s">
        <v>482</v>
      </c>
      <c r="C14" s="6">
        <v>59</v>
      </c>
      <c r="D14" s="5" t="s">
        <v>483</v>
      </c>
      <c r="E14" s="14" t="s">
        <v>477</v>
      </c>
      <c r="F14" s="5" t="s">
        <v>478</v>
      </c>
      <c r="G14" s="5" t="s">
        <v>484</v>
      </c>
      <c r="H14" s="5" t="s">
        <v>480</v>
      </c>
      <c r="I14" s="5"/>
      <c r="J14" s="5"/>
      <c r="K14" s="5" t="s">
        <v>481</v>
      </c>
      <c r="L14" s="5" t="s">
        <v>468</v>
      </c>
      <c r="M14" s="5"/>
    </row>
    <row r="15" ht="43.15" customHeight="1" spans="1:13">
      <c r="A15" s="5"/>
      <c r="B15" s="5"/>
      <c r="C15" s="6"/>
      <c r="D15" s="5"/>
      <c r="E15" s="14" t="s">
        <v>475</v>
      </c>
      <c r="F15" s="5" t="s">
        <v>476</v>
      </c>
      <c r="G15" s="5" t="s">
        <v>485</v>
      </c>
      <c r="H15" s="5" t="s">
        <v>486</v>
      </c>
      <c r="I15" s="5"/>
      <c r="J15" s="5"/>
      <c r="K15" s="5" t="s">
        <v>486</v>
      </c>
      <c r="L15" s="5" t="s">
        <v>460</v>
      </c>
      <c r="M15" s="5"/>
    </row>
    <row r="16" ht="43.15" customHeight="1" spans="1:13">
      <c r="A16" s="5"/>
      <c r="B16" s="5"/>
      <c r="C16" s="6"/>
      <c r="D16" s="5"/>
      <c r="E16" s="14" t="s">
        <v>461</v>
      </c>
      <c r="F16" s="5" t="s">
        <v>464</v>
      </c>
      <c r="G16" s="5" t="s">
        <v>487</v>
      </c>
      <c r="H16" s="5" t="s">
        <v>488</v>
      </c>
      <c r="I16" s="5"/>
      <c r="J16" s="5"/>
      <c r="K16" s="5" t="s">
        <v>489</v>
      </c>
      <c r="L16" s="5" t="s">
        <v>490</v>
      </c>
      <c r="M16" s="5"/>
    </row>
    <row r="17" ht="43.15" customHeight="1" spans="1:13">
      <c r="A17" s="5"/>
      <c r="B17" s="5"/>
      <c r="C17" s="6"/>
      <c r="D17" s="5"/>
      <c r="E17" s="14"/>
      <c r="F17" s="5" t="s">
        <v>462</v>
      </c>
      <c r="G17" s="5" t="s">
        <v>491</v>
      </c>
      <c r="H17" s="5" t="s">
        <v>492</v>
      </c>
      <c r="I17" s="5"/>
      <c r="J17" s="5"/>
      <c r="K17" s="5" t="s">
        <v>481</v>
      </c>
      <c r="L17" s="5" t="s">
        <v>493</v>
      </c>
      <c r="M17" s="5"/>
    </row>
    <row r="18" ht="43.15" customHeight="1" spans="1:13">
      <c r="A18" s="5"/>
      <c r="B18" s="5"/>
      <c r="C18" s="6"/>
      <c r="D18" s="5"/>
      <c r="E18" s="14"/>
      <c r="F18" s="5" t="s">
        <v>472</v>
      </c>
      <c r="G18" s="5" t="s">
        <v>494</v>
      </c>
      <c r="H18" s="5" t="s">
        <v>495</v>
      </c>
      <c r="I18" s="5"/>
      <c r="J18" s="5"/>
      <c r="K18" s="5" t="s">
        <v>496</v>
      </c>
      <c r="L18" s="5" t="s">
        <v>490</v>
      </c>
      <c r="M18" s="5"/>
    </row>
    <row r="19" ht="43.15" customHeight="1" spans="1:13">
      <c r="A19" s="5"/>
      <c r="B19" s="5"/>
      <c r="C19" s="6"/>
      <c r="D19" s="5"/>
      <c r="E19" s="14" t="s">
        <v>457</v>
      </c>
      <c r="F19" s="5" t="s">
        <v>458</v>
      </c>
      <c r="G19" s="5" t="s">
        <v>485</v>
      </c>
      <c r="H19" s="5" t="s">
        <v>486</v>
      </c>
      <c r="I19" s="5"/>
      <c r="J19" s="5"/>
      <c r="K19" s="5" t="s">
        <v>486</v>
      </c>
      <c r="L19" s="5" t="s">
        <v>460</v>
      </c>
      <c r="M19" s="5"/>
    </row>
    <row r="20" ht="43.15" customHeight="1" spans="1:13">
      <c r="A20" s="5" t="s">
        <v>155</v>
      </c>
      <c r="B20" s="5" t="s">
        <v>497</v>
      </c>
      <c r="C20" s="6">
        <v>11</v>
      </c>
      <c r="D20" s="5" t="s">
        <v>498</v>
      </c>
      <c r="E20" s="14" t="s">
        <v>475</v>
      </c>
      <c r="F20" s="5" t="s">
        <v>476</v>
      </c>
      <c r="G20" s="5" t="s">
        <v>499</v>
      </c>
      <c r="H20" s="5"/>
      <c r="I20" s="5"/>
      <c r="J20" s="5"/>
      <c r="K20" s="5" t="s">
        <v>500</v>
      </c>
      <c r="L20" s="5" t="s">
        <v>460</v>
      </c>
      <c r="M20" s="5"/>
    </row>
    <row r="21" ht="43.15" customHeight="1" spans="1:13">
      <c r="A21" s="5"/>
      <c r="B21" s="5"/>
      <c r="C21" s="6"/>
      <c r="D21" s="5"/>
      <c r="E21" s="14" t="s">
        <v>461</v>
      </c>
      <c r="F21" s="5" t="s">
        <v>464</v>
      </c>
      <c r="G21" s="5" t="s">
        <v>501</v>
      </c>
      <c r="H21" s="5" t="s">
        <v>502</v>
      </c>
      <c r="I21" s="5"/>
      <c r="J21" s="5"/>
      <c r="K21" s="5" t="s">
        <v>500</v>
      </c>
      <c r="L21" s="5" t="s">
        <v>468</v>
      </c>
      <c r="M21" s="5"/>
    </row>
    <row r="22" ht="43.15" customHeight="1" spans="1:13">
      <c r="A22" s="5"/>
      <c r="B22" s="5"/>
      <c r="C22" s="6"/>
      <c r="D22" s="5"/>
      <c r="E22" s="14"/>
      <c r="F22" s="5"/>
      <c r="G22" s="5" t="s">
        <v>503</v>
      </c>
      <c r="H22" s="5" t="s">
        <v>504</v>
      </c>
      <c r="I22" s="5"/>
      <c r="J22" s="5"/>
      <c r="K22" s="5" t="s">
        <v>505</v>
      </c>
      <c r="L22" s="5" t="s">
        <v>468</v>
      </c>
      <c r="M22" s="5"/>
    </row>
    <row r="23" ht="43.15" customHeight="1" spans="1:13">
      <c r="A23" s="5"/>
      <c r="B23" s="5"/>
      <c r="C23" s="6"/>
      <c r="D23" s="5"/>
      <c r="E23" s="14"/>
      <c r="F23" s="5" t="s">
        <v>462</v>
      </c>
      <c r="G23" s="5" t="s">
        <v>506</v>
      </c>
      <c r="H23" s="5"/>
      <c r="I23" s="5"/>
      <c r="J23" s="5"/>
      <c r="K23" s="5" t="s">
        <v>507</v>
      </c>
      <c r="L23" s="5" t="s">
        <v>460</v>
      </c>
      <c r="M23" s="5"/>
    </row>
    <row r="24" ht="43.15" customHeight="1" spans="1:13">
      <c r="A24" s="5"/>
      <c r="B24" s="5"/>
      <c r="C24" s="6"/>
      <c r="D24" s="5"/>
      <c r="E24" s="14"/>
      <c r="F24" s="5" t="s">
        <v>472</v>
      </c>
      <c r="G24" s="5" t="s">
        <v>508</v>
      </c>
      <c r="H24" s="5"/>
      <c r="I24" s="5"/>
      <c r="J24" s="5"/>
      <c r="K24" s="5" t="s">
        <v>509</v>
      </c>
      <c r="L24" s="5" t="s">
        <v>460</v>
      </c>
      <c r="M24" s="5"/>
    </row>
    <row r="25" ht="43.15" customHeight="1" spans="1:13">
      <c r="A25" s="5"/>
      <c r="B25" s="5"/>
      <c r="C25" s="6"/>
      <c r="D25" s="5"/>
      <c r="E25" s="14" t="s">
        <v>457</v>
      </c>
      <c r="F25" s="5" t="s">
        <v>458</v>
      </c>
      <c r="G25" s="5" t="s">
        <v>499</v>
      </c>
      <c r="H25" s="5"/>
      <c r="I25" s="5"/>
      <c r="J25" s="5"/>
      <c r="K25" s="5" t="s">
        <v>500</v>
      </c>
      <c r="L25" s="5" t="s">
        <v>460</v>
      </c>
      <c r="M25" s="5"/>
    </row>
    <row r="26" ht="43.15" customHeight="1" spans="1:13">
      <c r="A26" s="5"/>
      <c r="B26" s="5"/>
      <c r="C26" s="6"/>
      <c r="D26" s="5"/>
      <c r="E26" s="14" t="s">
        <v>477</v>
      </c>
      <c r="F26" s="5" t="s">
        <v>478</v>
      </c>
      <c r="G26" s="5" t="s">
        <v>510</v>
      </c>
      <c r="H26" s="5" t="s">
        <v>511</v>
      </c>
      <c r="I26" s="5"/>
      <c r="J26" s="5"/>
      <c r="K26" s="5" t="s">
        <v>481</v>
      </c>
      <c r="L26" s="5" t="s">
        <v>468</v>
      </c>
      <c r="M26" s="5"/>
    </row>
    <row r="27" ht="43.15" customHeight="1" spans="1:13">
      <c r="A27" s="5" t="s">
        <v>155</v>
      </c>
      <c r="B27" s="5" t="s">
        <v>512</v>
      </c>
      <c r="C27" s="6">
        <v>60</v>
      </c>
      <c r="D27" s="5" t="s">
        <v>513</v>
      </c>
      <c r="E27" s="14" t="s">
        <v>461</v>
      </c>
      <c r="F27" s="5" t="s">
        <v>464</v>
      </c>
      <c r="G27" s="5" t="s">
        <v>514</v>
      </c>
      <c r="H27" s="5">
        <v>45</v>
      </c>
      <c r="I27" s="5"/>
      <c r="J27" s="5"/>
      <c r="K27" s="5" t="s">
        <v>515</v>
      </c>
      <c r="L27" s="5" t="s">
        <v>468</v>
      </c>
      <c r="M27" s="5"/>
    </row>
    <row r="28" ht="43.15" customHeight="1" spans="1:13">
      <c r="A28" s="5"/>
      <c r="B28" s="5"/>
      <c r="C28" s="6"/>
      <c r="D28" s="5"/>
      <c r="E28" s="14"/>
      <c r="F28" s="5" t="s">
        <v>462</v>
      </c>
      <c r="G28" s="5" t="s">
        <v>516</v>
      </c>
      <c r="H28" s="5" t="s">
        <v>516</v>
      </c>
      <c r="I28" s="5"/>
      <c r="J28" s="5"/>
      <c r="K28" s="5" t="s">
        <v>516</v>
      </c>
      <c r="L28" s="5" t="s">
        <v>460</v>
      </c>
      <c r="M28" s="5"/>
    </row>
    <row r="29" ht="43.15" customHeight="1" spans="1:13">
      <c r="A29" s="5"/>
      <c r="B29" s="5"/>
      <c r="C29" s="6"/>
      <c r="D29" s="5"/>
      <c r="E29" s="14"/>
      <c r="F29" s="5" t="s">
        <v>472</v>
      </c>
      <c r="G29" s="5" t="s">
        <v>517</v>
      </c>
      <c r="H29" s="5" t="s">
        <v>518</v>
      </c>
      <c r="I29" s="5"/>
      <c r="J29" s="5"/>
      <c r="K29" s="5" t="s">
        <v>496</v>
      </c>
      <c r="L29" s="5" t="s">
        <v>493</v>
      </c>
      <c r="M29" s="5"/>
    </row>
    <row r="30" ht="43.15" customHeight="1" spans="1:13">
      <c r="A30" s="5"/>
      <c r="B30" s="5"/>
      <c r="C30" s="6"/>
      <c r="D30" s="5"/>
      <c r="E30" s="14" t="s">
        <v>477</v>
      </c>
      <c r="F30" s="5" t="s">
        <v>478</v>
      </c>
      <c r="G30" s="5" t="s">
        <v>519</v>
      </c>
      <c r="H30" s="5" t="s">
        <v>520</v>
      </c>
      <c r="I30" s="5"/>
      <c r="J30" s="5"/>
      <c r="K30" s="5" t="s">
        <v>481</v>
      </c>
      <c r="L30" s="5" t="s">
        <v>468</v>
      </c>
      <c r="M30" s="5"/>
    </row>
    <row r="31" ht="43.15" customHeight="1" spans="1:13">
      <c r="A31" s="5"/>
      <c r="B31" s="5"/>
      <c r="C31" s="6"/>
      <c r="D31" s="5"/>
      <c r="E31" s="14" t="s">
        <v>457</v>
      </c>
      <c r="F31" s="5" t="s">
        <v>458</v>
      </c>
      <c r="G31" s="5" t="s">
        <v>521</v>
      </c>
      <c r="H31" s="5"/>
      <c r="I31" s="5"/>
      <c r="J31" s="5"/>
      <c r="K31" s="5" t="s">
        <v>522</v>
      </c>
      <c r="L31" s="5" t="s">
        <v>460</v>
      </c>
      <c r="M31" s="5"/>
    </row>
    <row r="32" ht="43.15" customHeight="1" spans="1:13">
      <c r="A32" s="5"/>
      <c r="B32" s="5"/>
      <c r="C32" s="6"/>
      <c r="D32" s="5"/>
      <c r="E32" s="14" t="s">
        <v>475</v>
      </c>
      <c r="F32" s="5" t="s">
        <v>476</v>
      </c>
      <c r="G32" s="5" t="s">
        <v>523</v>
      </c>
      <c r="H32" s="5"/>
      <c r="I32" s="5"/>
      <c r="J32" s="5"/>
      <c r="K32" s="5" t="s">
        <v>524</v>
      </c>
      <c r="L32" s="5" t="s">
        <v>460</v>
      </c>
      <c r="M32" s="5"/>
    </row>
    <row r="33" ht="43.15" customHeight="1" spans="1:13">
      <c r="A33" s="5" t="s">
        <v>155</v>
      </c>
      <c r="B33" s="5" t="s">
        <v>525</v>
      </c>
      <c r="C33" s="6">
        <v>45</v>
      </c>
      <c r="D33" s="5" t="s">
        <v>526</v>
      </c>
      <c r="E33" s="14" t="s">
        <v>475</v>
      </c>
      <c r="F33" s="5" t="s">
        <v>527</v>
      </c>
      <c r="G33" s="5" t="s">
        <v>528</v>
      </c>
      <c r="H33" s="5"/>
      <c r="I33" s="5"/>
      <c r="J33" s="5"/>
      <c r="K33" s="5" t="s">
        <v>529</v>
      </c>
      <c r="L33" s="5" t="s">
        <v>460</v>
      </c>
      <c r="M33" s="5"/>
    </row>
    <row r="34" ht="43.15" customHeight="1" spans="1:13">
      <c r="A34" s="5"/>
      <c r="B34" s="5"/>
      <c r="C34" s="6"/>
      <c r="D34" s="5"/>
      <c r="E34" s="14" t="s">
        <v>461</v>
      </c>
      <c r="F34" s="5" t="s">
        <v>464</v>
      </c>
      <c r="G34" s="5" t="s">
        <v>528</v>
      </c>
      <c r="H34" s="5"/>
      <c r="I34" s="5"/>
      <c r="J34" s="5"/>
      <c r="K34" s="5" t="s">
        <v>529</v>
      </c>
      <c r="L34" s="5" t="s">
        <v>460</v>
      </c>
      <c r="M34" s="5"/>
    </row>
    <row r="35" ht="43.15" customHeight="1" spans="1:13">
      <c r="A35" s="5"/>
      <c r="B35" s="5"/>
      <c r="C35" s="6"/>
      <c r="D35" s="5"/>
      <c r="E35" s="14"/>
      <c r="F35" s="5" t="s">
        <v>462</v>
      </c>
      <c r="G35" s="5" t="s">
        <v>528</v>
      </c>
      <c r="H35" s="5"/>
      <c r="I35" s="5"/>
      <c r="J35" s="5"/>
      <c r="K35" s="5" t="s">
        <v>529</v>
      </c>
      <c r="L35" s="5" t="s">
        <v>460</v>
      </c>
      <c r="M35" s="5"/>
    </row>
    <row r="36" ht="43.15" customHeight="1" spans="1:13">
      <c r="A36" s="5"/>
      <c r="B36" s="5"/>
      <c r="C36" s="6"/>
      <c r="D36" s="5"/>
      <c r="E36" s="14"/>
      <c r="F36" s="5" t="s">
        <v>472</v>
      </c>
      <c r="G36" s="5" t="s">
        <v>528</v>
      </c>
      <c r="H36" s="5"/>
      <c r="I36" s="5"/>
      <c r="J36" s="5"/>
      <c r="K36" s="5" t="s">
        <v>529</v>
      </c>
      <c r="L36" s="5" t="s">
        <v>460</v>
      </c>
      <c r="M36" s="5"/>
    </row>
    <row r="37" ht="43.15" customHeight="1" spans="1:13">
      <c r="A37" s="5"/>
      <c r="B37" s="5"/>
      <c r="C37" s="6"/>
      <c r="D37" s="5"/>
      <c r="E37" s="14" t="s">
        <v>457</v>
      </c>
      <c r="F37" s="5" t="s">
        <v>530</v>
      </c>
      <c r="G37" s="5" t="s">
        <v>528</v>
      </c>
      <c r="H37" s="5"/>
      <c r="I37" s="5"/>
      <c r="J37" s="5"/>
      <c r="K37" s="5" t="s">
        <v>529</v>
      </c>
      <c r="L37" s="5" t="s">
        <v>460</v>
      </c>
      <c r="M37" s="5"/>
    </row>
    <row r="38" ht="43.15" customHeight="1" spans="1:13">
      <c r="A38" s="5"/>
      <c r="B38" s="5"/>
      <c r="C38" s="6"/>
      <c r="D38" s="5"/>
      <c r="E38" s="14" t="s">
        <v>477</v>
      </c>
      <c r="F38" s="5" t="s">
        <v>478</v>
      </c>
      <c r="G38" s="5" t="s">
        <v>510</v>
      </c>
      <c r="H38" s="5">
        <v>95</v>
      </c>
      <c r="I38" s="5"/>
      <c r="J38" s="5"/>
      <c r="K38" s="5" t="s">
        <v>481</v>
      </c>
      <c r="L38" s="5" t="s">
        <v>460</v>
      </c>
      <c r="M38" s="5"/>
    </row>
  </sheetData>
  <mergeCells count="35">
    <mergeCell ref="C2:M2"/>
    <mergeCell ref="A3:K3"/>
    <mergeCell ref="L3:M3"/>
    <mergeCell ref="E4:M4"/>
    <mergeCell ref="A4:A5"/>
    <mergeCell ref="A7:A13"/>
    <mergeCell ref="A14:A19"/>
    <mergeCell ref="A20:A26"/>
    <mergeCell ref="A27:A32"/>
    <mergeCell ref="A33:A38"/>
    <mergeCell ref="B4:B5"/>
    <mergeCell ref="B7:B13"/>
    <mergeCell ref="B14:B19"/>
    <mergeCell ref="B20:B26"/>
    <mergeCell ref="B27:B32"/>
    <mergeCell ref="B33:B38"/>
    <mergeCell ref="C4:C5"/>
    <mergeCell ref="C7:C13"/>
    <mergeCell ref="C14:C19"/>
    <mergeCell ref="C20:C26"/>
    <mergeCell ref="C27:C32"/>
    <mergeCell ref="C33:C38"/>
    <mergeCell ref="D4:D5"/>
    <mergeCell ref="D7:D13"/>
    <mergeCell ref="D14:D19"/>
    <mergeCell ref="D20:D26"/>
    <mergeCell ref="D27:D32"/>
    <mergeCell ref="D33:D38"/>
    <mergeCell ref="E8:E11"/>
    <mergeCell ref="E16:E18"/>
    <mergeCell ref="E21:E24"/>
    <mergeCell ref="E27:E29"/>
    <mergeCell ref="E34:E36"/>
    <mergeCell ref="F9:F10"/>
    <mergeCell ref="F21:F2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R17" sqref="R17"/>
    </sheetView>
  </sheetViews>
  <sheetFormatPr defaultColWidth="10" defaultRowHeight="13.5"/>
  <cols>
    <col min="1" max="1" width="6.38333333333333" customWidth="1"/>
    <col min="2" max="2" width="16.75" customWidth="1"/>
    <col min="3" max="3" width="9.13333333333333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3333333333333" customWidth="1"/>
    <col min="15" max="15" width="7.88333333333333" customWidth="1"/>
    <col min="16" max="16" width="6.25" customWidth="1"/>
    <col min="17" max="17" width="18.8833333333333" customWidth="1"/>
    <col min="18" max="18" width="14.6666666666667" customWidth="1"/>
    <col min="19" max="19" width="11.3833333333333" customWidth="1"/>
    <col min="20" max="20" width="9.75" customWidth="1"/>
  </cols>
  <sheetData>
    <row r="1" ht="16.35" customHeight="1" spans="19:19">
      <c r="S1" s="3" t="s">
        <v>531</v>
      </c>
    </row>
    <row r="2" ht="42.2" customHeight="1" spans="1:19">
      <c r="A2" s="1" t="s">
        <v>532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533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8" t="s">
        <v>32</v>
      </c>
      <c r="R4" s="8"/>
      <c r="S4" s="8"/>
    </row>
    <row r="5" ht="18.2" customHeight="1" spans="1:19">
      <c r="A5" s="4" t="s">
        <v>402</v>
      </c>
      <c r="B5" s="4" t="s">
        <v>403</v>
      </c>
      <c r="C5" s="4" t="s">
        <v>534</v>
      </c>
      <c r="D5" s="4"/>
      <c r="E5" s="4"/>
      <c r="F5" s="4"/>
      <c r="G5" s="4"/>
      <c r="H5" s="4"/>
      <c r="I5" s="4"/>
      <c r="J5" s="4" t="s">
        <v>535</v>
      </c>
      <c r="K5" s="4" t="s">
        <v>536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443</v>
      </c>
      <c r="D6" s="4" t="s">
        <v>537</v>
      </c>
      <c r="E6" s="4"/>
      <c r="F6" s="4"/>
      <c r="G6" s="4"/>
      <c r="H6" s="4" t="s">
        <v>538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539</v>
      </c>
      <c r="F7" s="4" t="s">
        <v>143</v>
      </c>
      <c r="G7" s="4" t="s">
        <v>540</v>
      </c>
      <c r="H7" s="4" t="s">
        <v>161</v>
      </c>
      <c r="I7" s="4" t="s">
        <v>162</v>
      </c>
      <c r="J7" s="4"/>
      <c r="K7" s="4" t="s">
        <v>446</v>
      </c>
      <c r="L7" s="4" t="s">
        <v>447</v>
      </c>
      <c r="M7" s="4" t="s">
        <v>448</v>
      </c>
      <c r="N7" s="4" t="s">
        <v>453</v>
      </c>
      <c r="O7" s="4" t="s">
        <v>449</v>
      </c>
      <c r="P7" s="4" t="s">
        <v>541</v>
      </c>
      <c r="Q7" s="4" t="s">
        <v>542</v>
      </c>
      <c r="R7" s="4" t="s">
        <v>543</v>
      </c>
      <c r="S7" s="4" t="s">
        <v>454</v>
      </c>
    </row>
    <row r="8" ht="19.5" customHeight="1" spans="1:19">
      <c r="A8" s="5" t="s">
        <v>2</v>
      </c>
      <c r="B8" s="5" t="s">
        <v>4</v>
      </c>
      <c r="C8" s="6">
        <v>400.716709</v>
      </c>
      <c r="D8" s="6">
        <v>400.716709</v>
      </c>
      <c r="E8" s="6"/>
      <c r="F8" s="6"/>
      <c r="G8" s="6"/>
      <c r="H8" s="6">
        <v>205.716709</v>
      </c>
      <c r="I8" s="6">
        <v>195</v>
      </c>
      <c r="J8" s="5" t="s">
        <v>544</v>
      </c>
      <c r="K8" s="7" t="s">
        <v>461</v>
      </c>
      <c r="L8" s="7" t="s">
        <v>545</v>
      </c>
      <c r="M8" s="5" t="s">
        <v>546</v>
      </c>
      <c r="N8" s="5" t="s">
        <v>468</v>
      </c>
      <c r="O8" s="5">
        <v>90</v>
      </c>
      <c r="P8" s="5" t="s">
        <v>481</v>
      </c>
      <c r="Q8" s="5"/>
      <c r="R8" s="5"/>
      <c r="S8" s="5"/>
    </row>
    <row r="9" ht="38.2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547</v>
      </c>
      <c r="M9" s="5" t="s">
        <v>548</v>
      </c>
      <c r="N9" s="5" t="s">
        <v>468</v>
      </c>
      <c r="O9" s="5">
        <v>90</v>
      </c>
      <c r="P9" s="5" t="s">
        <v>481</v>
      </c>
      <c r="Q9" s="5"/>
      <c r="R9" s="5"/>
      <c r="S9" s="5"/>
    </row>
    <row r="10" ht="19.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549</v>
      </c>
      <c r="M10" s="5"/>
      <c r="N10" s="5"/>
      <c r="O10" s="5"/>
      <c r="P10" s="5"/>
      <c r="Q10" s="5"/>
      <c r="R10" s="5"/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475</v>
      </c>
      <c r="M11" s="5"/>
      <c r="N11" s="5"/>
      <c r="O11" s="5"/>
      <c r="P11" s="5"/>
      <c r="Q11" s="5"/>
      <c r="R11" s="5"/>
      <c r="S11" s="5"/>
    </row>
    <row r="12" ht="18.2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550</v>
      </c>
      <c r="L12" s="7" t="s">
        <v>530</v>
      </c>
      <c r="M12" s="5"/>
      <c r="N12" s="5"/>
      <c r="O12" s="5"/>
      <c r="P12" s="5"/>
      <c r="Q12" s="5"/>
      <c r="R12" s="5"/>
      <c r="S12" s="5"/>
    </row>
    <row r="13" ht="19.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458</v>
      </c>
      <c r="M13" s="5" t="s">
        <v>551</v>
      </c>
      <c r="N13" s="5" t="s">
        <v>460</v>
      </c>
      <c r="O13" s="5"/>
      <c r="P13" s="5"/>
      <c r="Q13" s="5"/>
      <c r="R13" s="5"/>
      <c r="S13" s="5"/>
    </row>
    <row r="14" ht="19.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552</v>
      </c>
      <c r="M14" s="5"/>
      <c r="N14" s="5"/>
      <c r="O14" s="5"/>
      <c r="P14" s="5"/>
      <c r="Q14" s="5"/>
      <c r="R14" s="5"/>
      <c r="S14" s="5"/>
    </row>
    <row r="15" ht="19.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553</v>
      </c>
      <c r="M15" s="5"/>
      <c r="N15" s="5"/>
      <c r="O15" s="5"/>
      <c r="P15" s="5"/>
      <c r="Q15" s="5"/>
      <c r="R15" s="5"/>
      <c r="S15" s="5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477</v>
      </c>
      <c r="L16" s="7" t="s">
        <v>478</v>
      </c>
      <c r="M16" s="5" t="s">
        <v>510</v>
      </c>
      <c r="N16" s="5" t="s">
        <v>468</v>
      </c>
      <c r="O16" s="5">
        <v>90</v>
      </c>
      <c r="P16" s="5" t="s">
        <v>481</v>
      </c>
      <c r="Q16" s="5"/>
      <c r="R16" s="5"/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554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C12" sqref="C12"/>
    </sheetView>
  </sheetViews>
  <sheetFormatPr defaultColWidth="10" defaultRowHeight="13.5" outlineLevelCol="7"/>
  <cols>
    <col min="1" max="1" width="29.5" customWidth="1"/>
    <col min="2" max="2" width="10.1333333333333" customWidth="1"/>
    <col min="3" max="3" width="23.1333333333333" customWidth="1"/>
    <col min="4" max="4" width="10.6333333333333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2.95" customHeight="1" spans="1:8">
      <c r="A1" s="3"/>
      <c r="H1" s="15" t="s">
        <v>30</v>
      </c>
    </row>
    <row r="2" ht="24.2" customHeight="1" spans="1:8">
      <c r="A2" s="60" t="s">
        <v>7</v>
      </c>
      <c r="B2" s="60"/>
      <c r="C2" s="60"/>
      <c r="D2" s="60"/>
      <c r="E2" s="60"/>
      <c r="F2" s="60"/>
      <c r="G2" s="60"/>
      <c r="H2" s="60"/>
    </row>
    <row r="3" ht="17.25" customHeight="1" spans="1:8">
      <c r="A3" s="32" t="s">
        <v>31</v>
      </c>
      <c r="B3" s="32"/>
      <c r="C3" s="32"/>
      <c r="D3" s="32"/>
      <c r="E3" s="32"/>
      <c r="F3" s="32"/>
      <c r="G3" s="33" t="s">
        <v>32</v>
      </c>
      <c r="H3" s="33"/>
    </row>
    <row r="4" ht="17.85" customHeight="1" spans="1:8">
      <c r="A4" s="34" t="s">
        <v>33</v>
      </c>
      <c r="B4" s="34"/>
      <c r="C4" s="34" t="s">
        <v>34</v>
      </c>
      <c r="D4" s="34"/>
      <c r="E4" s="34"/>
      <c r="F4" s="34"/>
      <c r="G4" s="34"/>
      <c r="H4" s="34"/>
    </row>
    <row r="5" ht="22.35" customHeight="1" spans="1:8">
      <c r="A5" s="34" t="s">
        <v>35</v>
      </c>
      <c r="B5" s="34" t="s">
        <v>36</v>
      </c>
      <c r="C5" s="34" t="s">
        <v>37</v>
      </c>
      <c r="D5" s="34" t="s">
        <v>36</v>
      </c>
      <c r="E5" s="34" t="s">
        <v>38</v>
      </c>
      <c r="F5" s="34" t="s">
        <v>36</v>
      </c>
      <c r="G5" s="34" t="s">
        <v>39</v>
      </c>
      <c r="H5" s="34" t="s">
        <v>36</v>
      </c>
    </row>
    <row r="6" ht="16.35" customHeight="1" spans="1:8">
      <c r="A6" s="61" t="s">
        <v>40</v>
      </c>
      <c r="B6" s="62">
        <f>45+355.716709</f>
        <v>400.716709</v>
      </c>
      <c r="C6" s="42" t="s">
        <v>41</v>
      </c>
      <c r="D6" s="63">
        <v>350.460505</v>
      </c>
      <c r="E6" s="61" t="s">
        <v>42</v>
      </c>
      <c r="F6" s="64">
        <v>205.716709</v>
      </c>
      <c r="G6" s="42" t="s">
        <v>43</v>
      </c>
      <c r="H6" s="62">
        <v>194.171504</v>
      </c>
    </row>
    <row r="7" ht="16.35" customHeight="1" spans="1:8">
      <c r="A7" s="42" t="s">
        <v>44</v>
      </c>
      <c r="B7" s="62">
        <f>45+355.716709</f>
        <v>400.716709</v>
      </c>
      <c r="C7" s="42" t="s">
        <v>45</v>
      </c>
      <c r="D7" s="63"/>
      <c r="E7" s="42" t="s">
        <v>46</v>
      </c>
      <c r="F7" s="62">
        <v>189.171504</v>
      </c>
      <c r="G7" s="42" t="s">
        <v>47</v>
      </c>
      <c r="H7" s="62">
        <v>202.591205</v>
      </c>
    </row>
    <row r="8" ht="16.35" customHeight="1" spans="1:8">
      <c r="A8" s="61" t="s">
        <v>48</v>
      </c>
      <c r="B8" s="62"/>
      <c r="C8" s="42" t="s">
        <v>49</v>
      </c>
      <c r="D8" s="63"/>
      <c r="E8" s="42" t="s">
        <v>50</v>
      </c>
      <c r="F8" s="62">
        <v>12.591205</v>
      </c>
      <c r="G8" s="42" t="s">
        <v>51</v>
      </c>
      <c r="H8" s="62"/>
    </row>
    <row r="9" ht="16.35" customHeight="1" spans="1:8">
      <c r="A9" s="42" t="s">
        <v>52</v>
      </c>
      <c r="B9" s="62"/>
      <c r="C9" s="42" t="s">
        <v>53</v>
      </c>
      <c r="D9" s="63"/>
      <c r="E9" s="42" t="s">
        <v>54</v>
      </c>
      <c r="F9" s="62">
        <v>3.954</v>
      </c>
      <c r="G9" s="42" t="s">
        <v>55</v>
      </c>
      <c r="H9" s="62"/>
    </row>
    <row r="10" ht="16.35" customHeight="1" spans="1:8">
      <c r="A10" s="42" t="s">
        <v>56</v>
      </c>
      <c r="B10" s="62"/>
      <c r="C10" s="42" t="s">
        <v>57</v>
      </c>
      <c r="D10" s="63"/>
      <c r="E10" s="61" t="s">
        <v>58</v>
      </c>
      <c r="F10" s="64">
        <v>195</v>
      </c>
      <c r="G10" s="42" t="s">
        <v>59</v>
      </c>
      <c r="H10" s="62"/>
    </row>
    <row r="11" ht="16.35" customHeight="1" spans="1:8">
      <c r="A11" s="42" t="s">
        <v>60</v>
      </c>
      <c r="B11" s="62"/>
      <c r="C11" s="42" t="s">
        <v>61</v>
      </c>
      <c r="D11" s="63"/>
      <c r="E11" s="42" t="s">
        <v>62</v>
      </c>
      <c r="F11" s="62">
        <v>5</v>
      </c>
      <c r="G11" s="42" t="s">
        <v>63</v>
      </c>
      <c r="H11" s="62"/>
    </row>
    <row r="12" ht="16.35" customHeight="1" spans="1:8">
      <c r="A12" s="42" t="s">
        <v>64</v>
      </c>
      <c r="B12" s="62"/>
      <c r="C12" s="42" t="s">
        <v>65</v>
      </c>
      <c r="D12" s="63"/>
      <c r="E12" s="42" t="s">
        <v>66</v>
      </c>
      <c r="F12" s="62">
        <v>190</v>
      </c>
      <c r="G12" s="42" t="s">
        <v>67</v>
      </c>
      <c r="H12" s="62"/>
    </row>
    <row r="13" ht="16.35" customHeight="1" spans="1:8">
      <c r="A13" s="42" t="s">
        <v>68</v>
      </c>
      <c r="B13" s="62"/>
      <c r="C13" s="42" t="s">
        <v>69</v>
      </c>
      <c r="D13" s="63">
        <v>25.852608</v>
      </c>
      <c r="E13" s="42" t="s">
        <v>70</v>
      </c>
      <c r="F13" s="62"/>
      <c r="G13" s="42" t="s">
        <v>71</v>
      </c>
      <c r="H13" s="62"/>
    </row>
    <row r="14" ht="16.35" customHeight="1" spans="1:8">
      <c r="A14" s="42" t="s">
        <v>72</v>
      </c>
      <c r="B14" s="62"/>
      <c r="C14" s="42" t="s">
        <v>73</v>
      </c>
      <c r="D14" s="63"/>
      <c r="E14" s="42" t="s">
        <v>74</v>
      </c>
      <c r="F14" s="62"/>
      <c r="G14" s="42" t="s">
        <v>75</v>
      </c>
      <c r="H14" s="62">
        <v>3.954</v>
      </c>
    </row>
    <row r="15" ht="16.35" customHeight="1" spans="1:8">
      <c r="A15" s="42" t="s">
        <v>76</v>
      </c>
      <c r="B15" s="62"/>
      <c r="C15" s="42" t="s">
        <v>77</v>
      </c>
      <c r="D15" s="63">
        <v>5.704704</v>
      </c>
      <c r="E15" s="42" t="s">
        <v>78</v>
      </c>
      <c r="F15" s="62"/>
      <c r="G15" s="42" t="s">
        <v>79</v>
      </c>
      <c r="H15" s="62"/>
    </row>
    <row r="16" ht="16.35" customHeight="1" spans="1:8">
      <c r="A16" s="42" t="s">
        <v>80</v>
      </c>
      <c r="B16" s="62"/>
      <c r="C16" s="42" t="s">
        <v>81</v>
      </c>
      <c r="D16" s="63"/>
      <c r="E16" s="42" t="s">
        <v>82</v>
      </c>
      <c r="F16" s="62"/>
      <c r="G16" s="42" t="s">
        <v>83</v>
      </c>
      <c r="H16" s="62"/>
    </row>
    <row r="17" ht="16.35" customHeight="1" spans="1:8">
      <c r="A17" s="42" t="s">
        <v>84</v>
      </c>
      <c r="B17" s="62"/>
      <c r="C17" s="42" t="s">
        <v>85</v>
      </c>
      <c r="D17" s="63"/>
      <c r="E17" s="42" t="s">
        <v>86</v>
      </c>
      <c r="F17" s="62"/>
      <c r="G17" s="42" t="s">
        <v>87</v>
      </c>
      <c r="H17" s="62"/>
    </row>
    <row r="18" ht="16.35" customHeight="1" spans="1:8">
      <c r="A18" s="42" t="s">
        <v>88</v>
      </c>
      <c r="B18" s="62"/>
      <c r="C18" s="42" t="s">
        <v>89</v>
      </c>
      <c r="D18" s="63"/>
      <c r="E18" s="42" t="s">
        <v>90</v>
      </c>
      <c r="F18" s="62"/>
      <c r="G18" s="42" t="s">
        <v>91</v>
      </c>
      <c r="H18" s="62"/>
    </row>
    <row r="19" ht="16.35" customHeight="1" spans="1:8">
      <c r="A19" s="42" t="s">
        <v>92</v>
      </c>
      <c r="B19" s="62"/>
      <c r="C19" s="42" t="s">
        <v>93</v>
      </c>
      <c r="D19" s="63"/>
      <c r="E19" s="42" t="s">
        <v>94</v>
      </c>
      <c r="F19" s="62"/>
      <c r="G19" s="42" t="s">
        <v>95</v>
      </c>
      <c r="H19" s="62"/>
    </row>
    <row r="20" ht="16.35" customHeight="1" spans="1:8">
      <c r="A20" s="61" t="s">
        <v>96</v>
      </c>
      <c r="B20" s="64"/>
      <c r="C20" s="42" t="s">
        <v>97</v>
      </c>
      <c r="D20" s="63"/>
      <c r="E20" s="42" t="s">
        <v>98</v>
      </c>
      <c r="F20" s="62"/>
      <c r="G20" s="42"/>
      <c r="H20" s="62"/>
    </row>
    <row r="21" ht="16.35" customHeight="1" spans="1:8">
      <c r="A21" s="61" t="s">
        <v>99</v>
      </c>
      <c r="B21" s="64"/>
      <c r="C21" s="42" t="s">
        <v>100</v>
      </c>
      <c r="D21" s="63"/>
      <c r="E21" s="61" t="s">
        <v>101</v>
      </c>
      <c r="F21" s="64"/>
      <c r="G21" s="42"/>
      <c r="H21" s="62"/>
    </row>
    <row r="22" ht="16.35" customHeight="1" spans="1:8">
      <c r="A22" s="61" t="s">
        <v>102</v>
      </c>
      <c r="B22" s="64"/>
      <c r="C22" s="42" t="s">
        <v>103</v>
      </c>
      <c r="D22" s="63"/>
      <c r="E22" s="42"/>
      <c r="F22" s="42"/>
      <c r="G22" s="42"/>
      <c r="H22" s="62"/>
    </row>
    <row r="23" ht="16.35" customHeight="1" spans="1:8">
      <c r="A23" s="61" t="s">
        <v>104</v>
      </c>
      <c r="B23" s="64"/>
      <c r="C23" s="42" t="s">
        <v>105</v>
      </c>
      <c r="D23" s="63"/>
      <c r="E23" s="42"/>
      <c r="F23" s="42"/>
      <c r="G23" s="42"/>
      <c r="H23" s="62"/>
    </row>
    <row r="24" ht="16.35" customHeight="1" spans="1:8">
      <c r="A24" s="61" t="s">
        <v>106</v>
      </c>
      <c r="B24" s="64"/>
      <c r="C24" s="42" t="s">
        <v>107</v>
      </c>
      <c r="D24" s="63"/>
      <c r="E24" s="42"/>
      <c r="F24" s="42"/>
      <c r="G24" s="42"/>
      <c r="H24" s="62"/>
    </row>
    <row r="25" ht="16.35" customHeight="1" spans="1:8">
      <c r="A25" s="42" t="s">
        <v>108</v>
      </c>
      <c r="B25" s="62"/>
      <c r="C25" s="42" t="s">
        <v>109</v>
      </c>
      <c r="D25" s="63">
        <v>18.698892</v>
      </c>
      <c r="E25" s="42"/>
      <c r="F25" s="42"/>
      <c r="G25" s="42"/>
      <c r="H25" s="62"/>
    </row>
    <row r="26" ht="16.35" customHeight="1" spans="1:8">
      <c r="A26" s="42" t="s">
        <v>110</v>
      </c>
      <c r="B26" s="62"/>
      <c r="C26" s="42" t="s">
        <v>111</v>
      </c>
      <c r="D26" s="63"/>
      <c r="E26" s="42"/>
      <c r="F26" s="42"/>
      <c r="G26" s="42"/>
      <c r="H26" s="62"/>
    </row>
    <row r="27" ht="16.35" customHeight="1" spans="1:8">
      <c r="A27" s="42" t="s">
        <v>112</v>
      </c>
      <c r="B27" s="62"/>
      <c r="C27" s="42" t="s">
        <v>113</v>
      </c>
      <c r="D27" s="63"/>
      <c r="E27" s="42"/>
      <c r="F27" s="42"/>
      <c r="G27" s="42"/>
      <c r="H27" s="62"/>
    </row>
    <row r="28" ht="16.35" customHeight="1" spans="1:8">
      <c r="A28" s="61" t="s">
        <v>114</v>
      </c>
      <c r="B28" s="64"/>
      <c r="C28" s="42" t="s">
        <v>115</v>
      </c>
      <c r="D28" s="63"/>
      <c r="E28" s="42"/>
      <c r="F28" s="42"/>
      <c r="G28" s="42"/>
      <c r="H28" s="62"/>
    </row>
    <row r="29" ht="16.35" customHeight="1" spans="1:8">
      <c r="A29" s="61" t="s">
        <v>116</v>
      </c>
      <c r="B29" s="64"/>
      <c r="C29" s="42" t="s">
        <v>117</v>
      </c>
      <c r="D29" s="63"/>
      <c r="E29" s="42"/>
      <c r="F29" s="42"/>
      <c r="G29" s="42"/>
      <c r="H29" s="62"/>
    </row>
    <row r="30" ht="16.35" customHeight="1" spans="1:8">
      <c r="A30" s="61" t="s">
        <v>118</v>
      </c>
      <c r="B30" s="64"/>
      <c r="C30" s="42" t="s">
        <v>119</v>
      </c>
      <c r="D30" s="63"/>
      <c r="E30" s="42"/>
      <c r="F30" s="42"/>
      <c r="G30" s="42"/>
      <c r="H30" s="62"/>
    </row>
    <row r="31" ht="16.35" customHeight="1" spans="1:8">
      <c r="A31" s="61" t="s">
        <v>120</v>
      </c>
      <c r="B31" s="64"/>
      <c r="C31" s="42" t="s">
        <v>121</v>
      </c>
      <c r="D31" s="63"/>
      <c r="E31" s="42"/>
      <c r="F31" s="42"/>
      <c r="G31" s="42"/>
      <c r="H31" s="62"/>
    </row>
    <row r="32" ht="16.35" customHeight="1" spans="1:8">
      <c r="A32" s="61" t="s">
        <v>122</v>
      </c>
      <c r="B32" s="64"/>
      <c r="C32" s="42" t="s">
        <v>123</v>
      </c>
      <c r="D32" s="63"/>
      <c r="E32" s="42"/>
      <c r="F32" s="42"/>
      <c r="G32" s="42"/>
      <c r="H32" s="62"/>
    </row>
    <row r="33" ht="16.35" customHeight="1" spans="1:8">
      <c r="A33" s="42"/>
      <c r="B33" s="42"/>
      <c r="C33" s="42" t="s">
        <v>124</v>
      </c>
      <c r="D33" s="63"/>
      <c r="E33" s="42"/>
      <c r="F33" s="42"/>
      <c r="G33" s="42"/>
      <c r="H33" s="42"/>
    </row>
    <row r="34" ht="16.35" customHeight="1" spans="1:8">
      <c r="A34" s="42"/>
      <c r="B34" s="42"/>
      <c r="C34" s="42" t="s">
        <v>125</v>
      </c>
      <c r="D34" s="63"/>
      <c r="E34" s="42"/>
      <c r="F34" s="42"/>
      <c r="G34" s="42"/>
      <c r="H34" s="42"/>
    </row>
    <row r="35" ht="16.35" customHeight="1" spans="1:8">
      <c r="A35" s="42"/>
      <c r="B35" s="42"/>
      <c r="C35" s="42" t="s">
        <v>126</v>
      </c>
      <c r="D35" s="63"/>
      <c r="E35" s="42"/>
      <c r="F35" s="42"/>
      <c r="G35" s="42"/>
      <c r="H35" s="42"/>
    </row>
    <row r="36" ht="16.35" customHeight="1" spans="1:8">
      <c r="A36" s="42"/>
      <c r="B36" s="42"/>
      <c r="C36" s="42"/>
      <c r="D36" s="42"/>
      <c r="E36" s="42"/>
      <c r="F36" s="42"/>
      <c r="G36" s="42"/>
      <c r="H36" s="42"/>
    </row>
    <row r="37" ht="16.35" customHeight="1" spans="1:8">
      <c r="A37" s="61" t="s">
        <v>127</v>
      </c>
      <c r="B37" s="64">
        <v>400.716709</v>
      </c>
      <c r="C37" s="61" t="s">
        <v>128</v>
      </c>
      <c r="D37" s="64">
        <v>400.716709</v>
      </c>
      <c r="E37" s="61" t="s">
        <v>128</v>
      </c>
      <c r="F37" s="64">
        <v>400.716709</v>
      </c>
      <c r="G37" s="61" t="s">
        <v>128</v>
      </c>
      <c r="H37" s="64">
        <v>400.716709</v>
      </c>
    </row>
    <row r="38" ht="16.35" customHeight="1" spans="1:8">
      <c r="A38" s="61" t="s">
        <v>129</v>
      </c>
      <c r="B38" s="64"/>
      <c r="C38" s="61" t="s">
        <v>130</v>
      </c>
      <c r="D38" s="64"/>
      <c r="E38" s="61" t="s">
        <v>130</v>
      </c>
      <c r="F38" s="64"/>
      <c r="G38" s="61" t="s">
        <v>130</v>
      </c>
      <c r="H38" s="64"/>
    </row>
    <row r="39" ht="16.35" customHeight="1" spans="1:8">
      <c r="A39" s="42"/>
      <c r="B39" s="62"/>
      <c r="C39" s="42"/>
      <c r="D39" s="62"/>
      <c r="E39" s="61"/>
      <c r="F39" s="64"/>
      <c r="G39" s="61"/>
      <c r="H39" s="64"/>
    </row>
    <row r="40" ht="16.35" customHeight="1" spans="1:8">
      <c r="A40" s="61" t="s">
        <v>131</v>
      </c>
      <c r="B40" s="64">
        <v>400.716709</v>
      </c>
      <c r="C40" s="61" t="s">
        <v>132</v>
      </c>
      <c r="D40" s="64">
        <v>400.716709</v>
      </c>
      <c r="E40" s="61" t="s">
        <v>132</v>
      </c>
      <c r="F40" s="64">
        <v>400.716709</v>
      </c>
      <c r="G40" s="61" t="s">
        <v>132</v>
      </c>
      <c r="H40" s="64">
        <v>400.716709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10" sqref="E10"/>
    </sheetView>
  </sheetViews>
  <sheetFormatPr defaultColWidth="10" defaultRowHeight="13.5"/>
  <cols>
    <col min="1" max="1" width="5.88333333333333" customWidth="1"/>
    <col min="2" max="2" width="16.1333333333333" customWidth="1"/>
    <col min="3" max="3" width="8.25" customWidth="1"/>
    <col min="4" max="25" width="7.75" customWidth="1"/>
    <col min="26" max="26" width="9.75" customWidth="1"/>
  </cols>
  <sheetData>
    <row r="1" ht="16.35" customHeight="1" spans="1:25">
      <c r="A1" s="3"/>
      <c r="X1" s="15" t="s">
        <v>133</v>
      </c>
      <c r="Y1" s="15"/>
    </row>
    <row r="2" ht="33.6" customHeight="1" spans="1:25">
      <c r="A2" s="16" t="s">
        <v>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ht="22.35" customHeight="1" spans="1:25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8" t="s">
        <v>32</v>
      </c>
      <c r="Y3" s="8"/>
    </row>
    <row r="4" ht="22.35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35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3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9" customHeight="1" spans="1:25">
      <c r="A7" s="14"/>
      <c r="B7" s="14" t="s">
        <v>136</v>
      </c>
      <c r="C7" s="27">
        <v>400.716709</v>
      </c>
      <c r="D7" s="27">
        <v>400.716709</v>
      </c>
      <c r="E7" s="27">
        <f>45+355.716709</f>
        <v>400.716709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ht="22.9" customHeight="1" spans="1:25">
      <c r="A8" s="12" t="s">
        <v>154</v>
      </c>
      <c r="B8" s="12" t="s">
        <v>4</v>
      </c>
      <c r="C8" s="27">
        <v>400.716709</v>
      </c>
      <c r="D8" s="27">
        <v>400.716709</v>
      </c>
      <c r="E8" s="27">
        <f>45+355.716709</f>
        <v>400.716709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ht="22.9" customHeight="1" spans="1:25">
      <c r="A9" s="59" t="s">
        <v>155</v>
      </c>
      <c r="B9" s="59" t="s">
        <v>156</v>
      </c>
      <c r="C9" s="20">
        <v>400.716709</v>
      </c>
      <c r="D9" s="20">
        <v>400.716709</v>
      </c>
      <c r="E9" s="6">
        <f>45+355.716709</f>
        <v>400.716709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workbookViewId="0">
      <selection activeCell="L13" sqref="L13"/>
    </sheetView>
  </sheetViews>
  <sheetFormatPr defaultColWidth="10" defaultRowHeight="13.5"/>
  <cols>
    <col min="1" max="1" width="4.63333333333333" customWidth="1"/>
    <col min="2" max="2" width="4.88333333333333" customWidth="1"/>
    <col min="3" max="3" width="5" customWidth="1"/>
    <col min="4" max="4" width="12" customWidth="1"/>
    <col min="5" max="5" width="25.75" customWidth="1"/>
    <col min="6" max="6" width="12.3833333333333" customWidth="1"/>
    <col min="7" max="7" width="11.3833333333333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3"/>
      <c r="D1" s="48"/>
      <c r="K1" s="15" t="s">
        <v>157</v>
      </c>
    </row>
    <row r="2" ht="31.9" customHeight="1" spans="1:11">
      <c r="A2" s="16" t="s">
        <v>9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95" customHeight="1" spans="1:11">
      <c r="A3" s="49" t="s">
        <v>31</v>
      </c>
      <c r="B3" s="49"/>
      <c r="C3" s="49"/>
      <c r="D3" s="49"/>
      <c r="E3" s="49"/>
      <c r="F3" s="49"/>
      <c r="G3" s="49"/>
      <c r="H3" s="49"/>
      <c r="I3" s="49"/>
      <c r="J3" s="49"/>
      <c r="K3" s="8" t="s">
        <v>32</v>
      </c>
    </row>
    <row r="4" ht="27.6" customHeight="1" spans="1:11">
      <c r="A4" s="11" t="s">
        <v>158</v>
      </c>
      <c r="B4" s="11"/>
      <c r="C4" s="11"/>
      <c r="D4" s="11" t="s">
        <v>159</v>
      </c>
      <c r="E4" s="11" t="s">
        <v>160</v>
      </c>
      <c r="F4" s="11" t="s">
        <v>136</v>
      </c>
      <c r="G4" s="11" t="s">
        <v>161</v>
      </c>
      <c r="H4" s="11" t="s">
        <v>162</v>
      </c>
      <c r="I4" s="11" t="s">
        <v>163</v>
      </c>
      <c r="J4" s="11" t="s">
        <v>164</v>
      </c>
      <c r="K4" s="11" t="s">
        <v>165</v>
      </c>
    </row>
    <row r="5" ht="25.9" customHeight="1" spans="1:11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</row>
    <row r="6" ht="22.9" customHeight="1" spans="1:11">
      <c r="A6" s="26"/>
      <c r="B6" s="26"/>
      <c r="C6" s="26"/>
      <c r="D6" s="50" t="s">
        <v>136</v>
      </c>
      <c r="E6" s="50"/>
      <c r="F6" s="17">
        <v>400.716709</v>
      </c>
      <c r="G6" s="17">
        <v>205.716709</v>
      </c>
      <c r="H6" s="17">
        <v>195</v>
      </c>
      <c r="I6" s="17"/>
      <c r="J6" s="50"/>
      <c r="K6" s="50"/>
    </row>
    <row r="7" ht="22.9" customHeight="1" spans="1:11">
      <c r="A7" s="51"/>
      <c r="B7" s="51"/>
      <c r="C7" s="51"/>
      <c r="D7" s="52" t="s">
        <v>154</v>
      </c>
      <c r="E7" s="52" t="s">
        <v>4</v>
      </c>
      <c r="F7" s="53">
        <v>400.716709</v>
      </c>
      <c r="G7" s="53">
        <v>205.716709</v>
      </c>
      <c r="H7" s="53">
        <v>195</v>
      </c>
      <c r="I7" s="53"/>
      <c r="J7" s="58"/>
      <c r="K7" s="58"/>
    </row>
    <row r="8" ht="22.9" customHeight="1" spans="1:11">
      <c r="A8" s="51"/>
      <c r="B8" s="51"/>
      <c r="C8" s="51"/>
      <c r="D8" s="52" t="s">
        <v>155</v>
      </c>
      <c r="E8" s="52" t="s">
        <v>156</v>
      </c>
      <c r="F8" s="53">
        <v>400.716709</v>
      </c>
      <c r="G8" s="53">
        <v>205.716709</v>
      </c>
      <c r="H8" s="53">
        <v>195</v>
      </c>
      <c r="I8" s="53"/>
      <c r="J8" s="58"/>
      <c r="K8" s="58"/>
    </row>
    <row r="9" s="25" customFormat="1" ht="22.9" customHeight="1" spans="1:12">
      <c r="A9" s="51" t="s">
        <v>169</v>
      </c>
      <c r="B9" s="51"/>
      <c r="C9" s="51"/>
      <c r="D9" s="54">
        <v>201</v>
      </c>
      <c r="E9" s="54" t="s">
        <v>170</v>
      </c>
      <c r="F9" s="55">
        <f>F10</f>
        <v>350.460505</v>
      </c>
      <c r="G9" s="55">
        <f>G10</f>
        <v>155.460505</v>
      </c>
      <c r="H9" s="55">
        <f>H10</f>
        <v>195</v>
      </c>
      <c r="I9" s="55"/>
      <c r="J9" s="57"/>
      <c r="K9" s="57"/>
      <c r="L9"/>
    </row>
    <row r="10" s="25" customFormat="1" ht="22.9" customHeight="1" spans="1:12">
      <c r="A10" s="51" t="s">
        <v>169</v>
      </c>
      <c r="B10" s="51" t="s">
        <v>171</v>
      </c>
      <c r="C10" s="51"/>
      <c r="D10" s="54">
        <v>20126</v>
      </c>
      <c r="E10" s="54" t="s">
        <v>172</v>
      </c>
      <c r="F10" s="55">
        <f>+F11+F12+F13+F14</f>
        <v>350.460505</v>
      </c>
      <c r="G10" s="55">
        <f>+G11+G12+G13+G14</f>
        <v>155.460505</v>
      </c>
      <c r="H10" s="55">
        <f>+H11+H12+H13+H14</f>
        <v>195</v>
      </c>
      <c r="I10" s="55"/>
      <c r="J10" s="57"/>
      <c r="K10" s="57"/>
      <c r="L10"/>
    </row>
    <row r="11" ht="22.9" customHeight="1" spans="1:11">
      <c r="A11" s="56" t="s">
        <v>169</v>
      </c>
      <c r="B11" s="56" t="s">
        <v>171</v>
      </c>
      <c r="C11" s="56" t="s">
        <v>173</v>
      </c>
      <c r="D11" s="54" t="s">
        <v>174</v>
      </c>
      <c r="E11" s="57" t="s">
        <v>175</v>
      </c>
      <c r="F11" s="55">
        <v>200.460505</v>
      </c>
      <c r="G11" s="55">
        <v>155.460505</v>
      </c>
      <c r="H11" s="55">
        <v>45</v>
      </c>
      <c r="I11" s="55"/>
      <c r="J11" s="57"/>
      <c r="K11" s="57"/>
    </row>
    <row r="12" ht="22.9" customHeight="1" spans="1:11">
      <c r="A12" s="56" t="s">
        <v>169</v>
      </c>
      <c r="B12" s="56" t="s">
        <v>171</v>
      </c>
      <c r="C12" s="56" t="s">
        <v>176</v>
      </c>
      <c r="D12" s="54" t="s">
        <v>177</v>
      </c>
      <c r="E12" s="57" t="s">
        <v>178</v>
      </c>
      <c r="F12" s="55">
        <v>70</v>
      </c>
      <c r="G12" s="55"/>
      <c r="H12" s="55">
        <v>70</v>
      </c>
      <c r="I12" s="55"/>
      <c r="J12" s="57"/>
      <c r="K12" s="57"/>
    </row>
    <row r="13" ht="22.9" customHeight="1" spans="1:11">
      <c r="A13" s="56" t="s">
        <v>169</v>
      </c>
      <c r="B13" s="56" t="s">
        <v>171</v>
      </c>
      <c r="C13" s="56" t="s">
        <v>179</v>
      </c>
      <c r="D13" s="54" t="s">
        <v>180</v>
      </c>
      <c r="E13" s="57" t="s">
        <v>181</v>
      </c>
      <c r="F13" s="55">
        <v>60</v>
      </c>
      <c r="G13" s="55"/>
      <c r="H13" s="55">
        <v>60</v>
      </c>
      <c r="I13" s="55"/>
      <c r="J13" s="57"/>
      <c r="K13" s="57"/>
    </row>
    <row r="14" ht="22.9" customHeight="1" spans="1:11">
      <c r="A14" s="56" t="s">
        <v>169</v>
      </c>
      <c r="B14" s="56" t="s">
        <v>171</v>
      </c>
      <c r="C14" s="56" t="s">
        <v>182</v>
      </c>
      <c r="D14" s="54" t="s">
        <v>183</v>
      </c>
      <c r="E14" s="57" t="s">
        <v>184</v>
      </c>
      <c r="F14" s="55">
        <v>20</v>
      </c>
      <c r="G14" s="55"/>
      <c r="H14" s="55">
        <v>20</v>
      </c>
      <c r="I14" s="55"/>
      <c r="J14" s="57"/>
      <c r="K14" s="57"/>
    </row>
    <row r="15" ht="22.9" customHeight="1" spans="1:11">
      <c r="A15" s="56" t="s">
        <v>185</v>
      </c>
      <c r="B15" s="56"/>
      <c r="C15" s="56"/>
      <c r="D15" s="54">
        <v>208</v>
      </c>
      <c r="E15" s="57" t="s">
        <v>186</v>
      </c>
      <c r="F15" s="55">
        <f>F16</f>
        <v>25.852608</v>
      </c>
      <c r="G15" s="55">
        <f>G16</f>
        <v>25.852608</v>
      </c>
      <c r="H15" s="55"/>
      <c r="I15" s="55"/>
      <c r="J15" s="57"/>
      <c r="K15" s="57"/>
    </row>
    <row r="16" ht="22.9" customHeight="1" spans="1:11">
      <c r="A16" s="56" t="s">
        <v>185</v>
      </c>
      <c r="B16" s="56" t="s">
        <v>187</v>
      </c>
      <c r="C16" s="56"/>
      <c r="D16" s="54">
        <v>20805</v>
      </c>
      <c r="E16" s="57" t="s">
        <v>188</v>
      </c>
      <c r="F16" s="55">
        <f>+F17+F18</f>
        <v>25.852608</v>
      </c>
      <c r="G16" s="55">
        <f>+G17+G18</f>
        <v>25.852608</v>
      </c>
      <c r="H16" s="55"/>
      <c r="I16" s="55"/>
      <c r="J16" s="57"/>
      <c r="K16" s="57"/>
    </row>
    <row r="17" ht="22.9" customHeight="1" spans="1:11">
      <c r="A17" s="56" t="s">
        <v>185</v>
      </c>
      <c r="B17" s="56" t="s">
        <v>187</v>
      </c>
      <c r="C17" s="56" t="s">
        <v>176</v>
      </c>
      <c r="D17" s="54" t="s">
        <v>189</v>
      </c>
      <c r="E17" s="57" t="s">
        <v>190</v>
      </c>
      <c r="F17" s="55">
        <v>3.126</v>
      </c>
      <c r="G17" s="55">
        <v>3.126</v>
      </c>
      <c r="H17" s="55"/>
      <c r="I17" s="55"/>
      <c r="J17" s="57"/>
      <c r="K17" s="57"/>
    </row>
    <row r="18" ht="22.9" customHeight="1" spans="1:11">
      <c r="A18" s="56" t="s">
        <v>185</v>
      </c>
      <c r="B18" s="56" t="s">
        <v>187</v>
      </c>
      <c r="C18" s="56" t="s">
        <v>187</v>
      </c>
      <c r="D18" s="54" t="s">
        <v>191</v>
      </c>
      <c r="E18" s="57" t="s">
        <v>192</v>
      </c>
      <c r="F18" s="55">
        <v>22.726608</v>
      </c>
      <c r="G18" s="55">
        <v>22.726608</v>
      </c>
      <c r="H18" s="55"/>
      <c r="I18" s="55"/>
      <c r="J18" s="57"/>
      <c r="K18" s="57"/>
    </row>
    <row r="19" ht="22.9" customHeight="1" spans="1:11">
      <c r="A19" s="56" t="s">
        <v>193</v>
      </c>
      <c r="B19" s="56"/>
      <c r="C19" s="56"/>
      <c r="D19" s="54">
        <v>210</v>
      </c>
      <c r="E19" s="57" t="s">
        <v>194</v>
      </c>
      <c r="F19" s="55">
        <f>F20</f>
        <v>5.704704</v>
      </c>
      <c r="G19" s="55">
        <f>G20</f>
        <v>5.704704</v>
      </c>
      <c r="H19" s="55"/>
      <c r="I19" s="55"/>
      <c r="J19" s="57"/>
      <c r="K19" s="57"/>
    </row>
    <row r="20" ht="22.9" customHeight="1" spans="1:11">
      <c r="A20" s="56" t="s">
        <v>193</v>
      </c>
      <c r="B20" s="56" t="s">
        <v>195</v>
      </c>
      <c r="C20" s="56"/>
      <c r="D20" s="54">
        <v>21011</v>
      </c>
      <c r="E20" s="57" t="s">
        <v>196</v>
      </c>
      <c r="F20" s="55">
        <f>F21</f>
        <v>5.704704</v>
      </c>
      <c r="G20" s="55">
        <f>G21</f>
        <v>5.704704</v>
      </c>
      <c r="H20" s="55"/>
      <c r="I20" s="55"/>
      <c r="J20" s="57"/>
      <c r="K20" s="57"/>
    </row>
    <row r="21" ht="22.9" customHeight="1" spans="1:11">
      <c r="A21" s="56" t="s">
        <v>193</v>
      </c>
      <c r="B21" s="56" t="s">
        <v>195</v>
      </c>
      <c r="C21" s="56" t="s">
        <v>176</v>
      </c>
      <c r="D21" s="54" t="s">
        <v>197</v>
      </c>
      <c r="E21" s="57" t="s">
        <v>198</v>
      </c>
      <c r="F21" s="55">
        <v>5.704704</v>
      </c>
      <c r="G21" s="55">
        <v>5.704704</v>
      </c>
      <c r="H21" s="55"/>
      <c r="I21" s="55"/>
      <c r="J21" s="57"/>
      <c r="K21" s="57"/>
    </row>
    <row r="22" ht="22.9" customHeight="1" spans="1:11">
      <c r="A22" s="56">
        <v>221</v>
      </c>
      <c r="B22" s="56"/>
      <c r="C22" s="56"/>
      <c r="D22" s="54">
        <v>221</v>
      </c>
      <c r="E22" s="57" t="s">
        <v>199</v>
      </c>
      <c r="F22" s="55">
        <f>F23</f>
        <v>18.698892</v>
      </c>
      <c r="G22" s="55">
        <f>G23</f>
        <v>18.698892</v>
      </c>
      <c r="H22" s="55"/>
      <c r="I22" s="55"/>
      <c r="J22" s="57"/>
      <c r="K22" s="57"/>
    </row>
    <row r="23" ht="22.9" customHeight="1" spans="1:11">
      <c r="A23" s="56">
        <v>221</v>
      </c>
      <c r="B23" s="56" t="s">
        <v>176</v>
      </c>
      <c r="C23" s="56"/>
      <c r="D23" s="54">
        <v>22102</v>
      </c>
      <c r="E23" s="57" t="s">
        <v>200</v>
      </c>
      <c r="F23" s="55">
        <f>F24</f>
        <v>18.698892</v>
      </c>
      <c r="G23" s="55">
        <f>G24</f>
        <v>18.698892</v>
      </c>
      <c r="H23" s="55"/>
      <c r="I23" s="55"/>
      <c r="J23" s="57"/>
      <c r="K23" s="57"/>
    </row>
    <row r="24" ht="22.9" customHeight="1" spans="1:11">
      <c r="A24" s="56" t="s">
        <v>201</v>
      </c>
      <c r="B24" s="56" t="s">
        <v>176</v>
      </c>
      <c r="C24" s="56" t="s">
        <v>173</v>
      </c>
      <c r="D24" s="54" t="s">
        <v>202</v>
      </c>
      <c r="E24" s="57" t="s">
        <v>203</v>
      </c>
      <c r="F24" s="55">
        <v>18.698892</v>
      </c>
      <c r="G24" s="55">
        <v>18.698892</v>
      </c>
      <c r="H24" s="55"/>
      <c r="I24" s="55"/>
      <c r="J24" s="57"/>
      <c r="K24" s="57"/>
    </row>
    <row r="25" ht="16.35" customHeight="1" spans="6:8">
      <c r="F25" s="43"/>
      <c r="G25" s="43"/>
      <c r="H25" s="43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A1" sqref="A1"/>
    </sheetView>
  </sheetViews>
  <sheetFormatPr defaultColWidth="10" defaultRowHeight="13.5"/>
  <cols>
    <col min="1" max="1" width="3.63333333333333" customWidth="1"/>
    <col min="2" max="2" width="4.75" customWidth="1"/>
    <col min="3" max="3" width="4.63333333333333" customWidth="1"/>
    <col min="4" max="4" width="7.38333333333333" customWidth="1"/>
    <col min="5" max="5" width="20.1333333333333" customWidth="1"/>
    <col min="6" max="6" width="9.25" customWidth="1"/>
    <col min="7" max="12" width="7.13333333333333" customWidth="1"/>
    <col min="13" max="13" width="6.75" customWidth="1"/>
    <col min="14" max="17" width="7.13333333333333" customWidth="1"/>
    <col min="18" max="18" width="7" customWidth="1"/>
    <col min="19" max="20" width="7.13333333333333" customWidth="1"/>
    <col min="21" max="22" width="9.75" customWidth="1"/>
  </cols>
  <sheetData>
    <row r="1" ht="16.35" customHeight="1" spans="1:20">
      <c r="A1" s="3"/>
      <c r="S1" s="15" t="s">
        <v>204</v>
      </c>
      <c r="T1" s="15"/>
    </row>
    <row r="2" ht="42.2" customHeight="1" spans="1:20">
      <c r="A2" s="16" t="s">
        <v>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19.9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19.9" customHeight="1" spans="1:20">
      <c r="A4" s="4" t="s">
        <v>158</v>
      </c>
      <c r="B4" s="4"/>
      <c r="C4" s="4"/>
      <c r="D4" s="4" t="s">
        <v>205</v>
      </c>
      <c r="E4" s="4" t="s">
        <v>206</v>
      </c>
      <c r="F4" s="4" t="s">
        <v>207</v>
      </c>
      <c r="G4" s="4" t="s">
        <v>208</v>
      </c>
      <c r="H4" s="4" t="s">
        <v>209</v>
      </c>
      <c r="I4" s="4" t="s">
        <v>210</v>
      </c>
      <c r="J4" s="4" t="s">
        <v>211</v>
      </c>
      <c r="K4" s="4" t="s">
        <v>212</v>
      </c>
      <c r="L4" s="4" t="s">
        <v>213</v>
      </c>
      <c r="M4" s="4" t="s">
        <v>214</v>
      </c>
      <c r="N4" s="4" t="s">
        <v>215</v>
      </c>
      <c r="O4" s="4" t="s">
        <v>216</v>
      </c>
      <c r="P4" s="4" t="s">
        <v>217</v>
      </c>
      <c r="Q4" s="4" t="s">
        <v>218</v>
      </c>
      <c r="R4" s="4" t="s">
        <v>219</v>
      </c>
      <c r="S4" s="4" t="s">
        <v>220</v>
      </c>
      <c r="T4" s="4" t="s">
        <v>221</v>
      </c>
    </row>
    <row r="5" ht="20.6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4"/>
      <c r="B6" s="14"/>
      <c r="C6" s="14"/>
      <c r="D6" s="14"/>
      <c r="E6" s="14" t="s">
        <v>136</v>
      </c>
      <c r="F6" s="13">
        <v>400.716709</v>
      </c>
      <c r="G6" s="13">
        <v>194.171504</v>
      </c>
      <c r="H6" s="13">
        <v>202.591205</v>
      </c>
      <c r="I6" s="13"/>
      <c r="J6" s="13"/>
      <c r="K6" s="13"/>
      <c r="L6" s="13"/>
      <c r="M6" s="13"/>
      <c r="N6" s="13"/>
      <c r="O6" s="13">
        <v>3.954</v>
      </c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 t="s">
        <v>154</v>
      </c>
      <c r="E7" s="12" t="s">
        <v>4</v>
      </c>
      <c r="F7" s="13">
        <v>400.716709</v>
      </c>
      <c r="G7" s="13">
        <v>194.171504</v>
      </c>
      <c r="H7" s="13">
        <v>202.591205</v>
      </c>
      <c r="I7" s="13"/>
      <c r="J7" s="13"/>
      <c r="K7" s="13"/>
      <c r="L7" s="13"/>
      <c r="M7" s="13"/>
      <c r="N7" s="13"/>
      <c r="O7" s="13">
        <v>3.954</v>
      </c>
      <c r="P7" s="13"/>
      <c r="Q7" s="13"/>
      <c r="R7" s="13"/>
      <c r="S7" s="13"/>
      <c r="T7" s="13"/>
    </row>
    <row r="8" ht="22.9" customHeight="1" spans="1:20">
      <c r="A8" s="21"/>
      <c r="B8" s="21"/>
      <c r="C8" s="21"/>
      <c r="D8" s="19" t="s">
        <v>155</v>
      </c>
      <c r="E8" s="19" t="s">
        <v>156</v>
      </c>
      <c r="F8" s="47">
        <v>400.716709</v>
      </c>
      <c r="G8" s="47">
        <v>194.171504</v>
      </c>
      <c r="H8" s="47">
        <v>202.591205</v>
      </c>
      <c r="I8" s="47"/>
      <c r="J8" s="47"/>
      <c r="K8" s="47"/>
      <c r="L8" s="47"/>
      <c r="M8" s="47"/>
      <c r="N8" s="47"/>
      <c r="O8" s="47">
        <v>3.954</v>
      </c>
      <c r="P8" s="47"/>
      <c r="Q8" s="47"/>
      <c r="R8" s="47"/>
      <c r="S8" s="47"/>
      <c r="T8" s="47"/>
    </row>
    <row r="9" ht="22.9" customHeight="1" spans="1:20">
      <c r="A9" s="22" t="s">
        <v>169</v>
      </c>
      <c r="B9" s="22" t="s">
        <v>171</v>
      </c>
      <c r="C9" s="22" t="s">
        <v>173</v>
      </c>
      <c r="D9" s="18" t="s">
        <v>222</v>
      </c>
      <c r="E9" s="23" t="s">
        <v>175</v>
      </c>
      <c r="F9" s="24">
        <v>200.460505</v>
      </c>
      <c r="G9" s="24">
        <v>147.0413</v>
      </c>
      <c r="H9" s="24">
        <v>52.591205</v>
      </c>
      <c r="I9" s="24"/>
      <c r="J9" s="24"/>
      <c r="K9" s="24"/>
      <c r="L9" s="24"/>
      <c r="M9" s="24"/>
      <c r="N9" s="24"/>
      <c r="O9" s="24">
        <v>0.828</v>
      </c>
      <c r="P9" s="24"/>
      <c r="Q9" s="24"/>
      <c r="R9" s="24"/>
      <c r="S9" s="24"/>
      <c r="T9" s="24"/>
    </row>
    <row r="10" ht="22.9" customHeight="1" spans="1:20">
      <c r="A10" s="22" t="s">
        <v>185</v>
      </c>
      <c r="B10" s="22" t="s">
        <v>187</v>
      </c>
      <c r="C10" s="22" t="s">
        <v>176</v>
      </c>
      <c r="D10" s="18" t="s">
        <v>222</v>
      </c>
      <c r="E10" s="23" t="s">
        <v>190</v>
      </c>
      <c r="F10" s="24">
        <v>3.126</v>
      </c>
      <c r="G10" s="24"/>
      <c r="H10" s="24"/>
      <c r="I10" s="24"/>
      <c r="J10" s="24"/>
      <c r="K10" s="24"/>
      <c r="L10" s="24"/>
      <c r="M10" s="24"/>
      <c r="N10" s="24"/>
      <c r="O10" s="24">
        <v>3.126</v>
      </c>
      <c r="P10" s="24"/>
      <c r="Q10" s="24"/>
      <c r="R10" s="24"/>
      <c r="S10" s="24"/>
      <c r="T10" s="24"/>
    </row>
    <row r="11" ht="22.9" customHeight="1" spans="1:20">
      <c r="A11" s="22" t="s">
        <v>185</v>
      </c>
      <c r="B11" s="22" t="s">
        <v>187</v>
      </c>
      <c r="C11" s="22" t="s">
        <v>187</v>
      </c>
      <c r="D11" s="18" t="s">
        <v>222</v>
      </c>
      <c r="E11" s="23" t="s">
        <v>192</v>
      </c>
      <c r="F11" s="24">
        <v>22.726608</v>
      </c>
      <c r="G11" s="24">
        <v>22.726608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ht="22.9" customHeight="1" spans="1:20">
      <c r="A12" s="22" t="s">
        <v>193</v>
      </c>
      <c r="B12" s="22" t="s">
        <v>195</v>
      </c>
      <c r="C12" s="22" t="s">
        <v>176</v>
      </c>
      <c r="D12" s="18" t="s">
        <v>222</v>
      </c>
      <c r="E12" s="23" t="s">
        <v>198</v>
      </c>
      <c r="F12" s="24">
        <v>5.704704</v>
      </c>
      <c r="G12" s="24">
        <v>5.704704</v>
      </c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ht="22.9" customHeight="1" spans="1:20">
      <c r="A13" s="22" t="s">
        <v>201</v>
      </c>
      <c r="B13" s="22" t="s">
        <v>176</v>
      </c>
      <c r="C13" s="22" t="s">
        <v>173</v>
      </c>
      <c r="D13" s="18" t="s">
        <v>222</v>
      </c>
      <c r="E13" s="23" t="s">
        <v>203</v>
      </c>
      <c r="F13" s="24">
        <v>18.698892</v>
      </c>
      <c r="G13" s="24">
        <v>18.698892</v>
      </c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</row>
    <row r="14" ht="22.9" customHeight="1" spans="1:20">
      <c r="A14" s="22" t="s">
        <v>169</v>
      </c>
      <c r="B14" s="22" t="s">
        <v>171</v>
      </c>
      <c r="C14" s="22" t="s">
        <v>182</v>
      </c>
      <c r="D14" s="18" t="s">
        <v>222</v>
      </c>
      <c r="E14" s="23" t="s">
        <v>184</v>
      </c>
      <c r="F14" s="24">
        <v>20</v>
      </c>
      <c r="G14" s="24"/>
      <c r="H14" s="24">
        <v>20</v>
      </c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</row>
    <row r="15" ht="22.9" customHeight="1" spans="1:20">
      <c r="A15" s="22" t="s">
        <v>169</v>
      </c>
      <c r="B15" s="22" t="s">
        <v>171</v>
      </c>
      <c r="C15" s="22" t="s">
        <v>176</v>
      </c>
      <c r="D15" s="18" t="s">
        <v>222</v>
      </c>
      <c r="E15" s="23" t="s">
        <v>178</v>
      </c>
      <c r="F15" s="24">
        <v>70</v>
      </c>
      <c r="G15" s="24"/>
      <c r="H15" s="24">
        <v>70</v>
      </c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</row>
    <row r="16" ht="22.9" customHeight="1" spans="1:20">
      <c r="A16" s="22" t="s">
        <v>169</v>
      </c>
      <c r="B16" s="22" t="s">
        <v>171</v>
      </c>
      <c r="C16" s="22" t="s">
        <v>179</v>
      </c>
      <c r="D16" s="18" t="s">
        <v>222</v>
      </c>
      <c r="E16" s="23" t="s">
        <v>181</v>
      </c>
      <c r="F16" s="24">
        <v>60</v>
      </c>
      <c r="G16" s="24"/>
      <c r="H16" s="24">
        <v>60</v>
      </c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H6" sqref="H6"/>
    </sheetView>
  </sheetViews>
  <sheetFormatPr defaultColWidth="10" defaultRowHeight="13.5"/>
  <cols>
    <col min="1" max="2" width="4.13333333333333" customWidth="1"/>
    <col min="3" max="3" width="4.25" customWidth="1"/>
    <col min="4" max="4" width="6.13333333333333" customWidth="1"/>
    <col min="5" max="5" width="15.8833333333333" customWidth="1"/>
    <col min="6" max="6" width="9" customWidth="1"/>
    <col min="7" max="7" width="7.13333333333333" customWidth="1"/>
    <col min="8" max="8" width="6.25" customWidth="1"/>
    <col min="9" max="16" width="7.13333333333333" customWidth="1"/>
    <col min="17" max="17" width="5.88333333333333" customWidth="1"/>
    <col min="18" max="21" width="7.13333333333333" customWidth="1"/>
    <col min="22" max="23" width="9.75" customWidth="1"/>
  </cols>
  <sheetData>
    <row r="1" ht="16.35" customHeight="1" spans="1:21">
      <c r="A1" s="3"/>
      <c r="T1" s="15" t="s">
        <v>223</v>
      </c>
      <c r="U1" s="15"/>
    </row>
    <row r="2" ht="37.15" customHeight="1" spans="1:21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ht="24.2" customHeight="1" spans="1:21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8" t="s">
        <v>32</v>
      </c>
      <c r="U3" s="8"/>
    </row>
    <row r="4" ht="22.35" customHeight="1" spans="1:21">
      <c r="A4" s="4" t="s">
        <v>158</v>
      </c>
      <c r="B4" s="4"/>
      <c r="C4" s="4"/>
      <c r="D4" s="4" t="s">
        <v>205</v>
      </c>
      <c r="E4" s="4" t="s">
        <v>206</v>
      </c>
      <c r="F4" s="4" t="s">
        <v>224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" customHeight="1" spans="1:21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225</v>
      </c>
      <c r="I5" s="4" t="s">
        <v>226</v>
      </c>
      <c r="J5" s="4" t="s">
        <v>216</v>
      </c>
      <c r="K5" s="4" t="s">
        <v>136</v>
      </c>
      <c r="L5" s="4" t="s">
        <v>227</v>
      </c>
      <c r="M5" s="4" t="s">
        <v>228</v>
      </c>
      <c r="N5" s="4" t="s">
        <v>229</v>
      </c>
      <c r="O5" s="4" t="s">
        <v>218</v>
      </c>
      <c r="P5" s="4" t="s">
        <v>230</v>
      </c>
      <c r="Q5" s="4" t="s">
        <v>231</v>
      </c>
      <c r="R5" s="4" t="s">
        <v>232</v>
      </c>
      <c r="S5" s="4" t="s">
        <v>214</v>
      </c>
      <c r="T5" s="4" t="s">
        <v>217</v>
      </c>
      <c r="U5" s="4" t="s">
        <v>221</v>
      </c>
    </row>
    <row r="6" ht="22.9" customHeight="1" spans="1:21">
      <c r="A6" s="14"/>
      <c r="B6" s="14"/>
      <c r="C6" s="14"/>
      <c r="D6" s="14"/>
      <c r="E6" s="14" t="s">
        <v>136</v>
      </c>
      <c r="F6" s="13">
        <v>400.716709</v>
      </c>
      <c r="G6" s="13">
        <v>205.716709</v>
      </c>
      <c r="H6" s="13">
        <v>189.171504</v>
      </c>
      <c r="I6" s="13">
        <v>12.591205</v>
      </c>
      <c r="J6" s="13">
        <v>3.954</v>
      </c>
      <c r="K6" s="13">
        <v>195</v>
      </c>
      <c r="L6" s="13">
        <v>5</v>
      </c>
      <c r="M6" s="13">
        <v>190</v>
      </c>
      <c r="N6" s="13"/>
      <c r="O6" s="13"/>
      <c r="P6" s="13"/>
      <c r="Q6" s="13"/>
      <c r="R6" s="13"/>
      <c r="S6" s="13"/>
      <c r="T6" s="13"/>
      <c r="U6" s="13"/>
    </row>
    <row r="7" ht="22.9" customHeight="1" spans="1:21">
      <c r="A7" s="14"/>
      <c r="B7" s="14"/>
      <c r="C7" s="14"/>
      <c r="D7" s="12" t="s">
        <v>154</v>
      </c>
      <c r="E7" s="12" t="s">
        <v>4</v>
      </c>
      <c r="F7" s="27">
        <v>400.716709</v>
      </c>
      <c r="G7" s="13">
        <v>205.716709</v>
      </c>
      <c r="H7" s="13">
        <v>189.171504</v>
      </c>
      <c r="I7" s="13">
        <v>12.591205</v>
      </c>
      <c r="J7" s="13">
        <v>3.954</v>
      </c>
      <c r="K7" s="13">
        <v>195</v>
      </c>
      <c r="L7" s="13">
        <v>5</v>
      </c>
      <c r="M7" s="13">
        <v>190</v>
      </c>
      <c r="N7" s="13"/>
      <c r="O7" s="13"/>
      <c r="P7" s="13"/>
      <c r="Q7" s="13"/>
      <c r="R7" s="13"/>
      <c r="S7" s="13"/>
      <c r="T7" s="13"/>
      <c r="U7" s="13"/>
    </row>
    <row r="8" ht="22.9" customHeight="1" spans="1:21">
      <c r="A8" s="21"/>
      <c r="B8" s="21"/>
      <c r="C8" s="21"/>
      <c r="D8" s="19" t="s">
        <v>155</v>
      </c>
      <c r="E8" s="19" t="s">
        <v>156</v>
      </c>
      <c r="F8" s="27">
        <v>400.716709</v>
      </c>
      <c r="G8" s="13">
        <v>205.716709</v>
      </c>
      <c r="H8" s="13">
        <v>189.171504</v>
      </c>
      <c r="I8" s="13">
        <v>12.591205</v>
      </c>
      <c r="J8" s="13">
        <v>3.954</v>
      </c>
      <c r="K8" s="13">
        <v>195</v>
      </c>
      <c r="L8" s="13">
        <v>5</v>
      </c>
      <c r="M8" s="13">
        <v>190</v>
      </c>
      <c r="N8" s="13"/>
      <c r="O8" s="13"/>
      <c r="P8" s="13"/>
      <c r="Q8" s="13"/>
      <c r="R8" s="13"/>
      <c r="S8" s="13"/>
      <c r="T8" s="13"/>
      <c r="U8" s="13"/>
    </row>
    <row r="9" ht="22.9" customHeight="1" spans="1:21">
      <c r="A9" s="22" t="s">
        <v>169</v>
      </c>
      <c r="B9" s="22" t="s">
        <v>171</v>
      </c>
      <c r="C9" s="22" t="s">
        <v>173</v>
      </c>
      <c r="D9" s="18" t="s">
        <v>222</v>
      </c>
      <c r="E9" s="23" t="s">
        <v>175</v>
      </c>
      <c r="F9" s="20">
        <v>200.460505</v>
      </c>
      <c r="G9" s="6">
        <v>155.460505</v>
      </c>
      <c r="H9" s="6">
        <v>142.0413</v>
      </c>
      <c r="I9" s="6">
        <v>12.591205</v>
      </c>
      <c r="J9" s="6">
        <v>0.828</v>
      </c>
      <c r="K9" s="6">
        <v>45</v>
      </c>
      <c r="L9" s="6">
        <v>5</v>
      </c>
      <c r="M9" s="6">
        <v>40</v>
      </c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2" t="s">
        <v>185</v>
      </c>
      <c r="B10" s="22" t="s">
        <v>187</v>
      </c>
      <c r="C10" s="22" t="s">
        <v>176</v>
      </c>
      <c r="D10" s="18" t="s">
        <v>222</v>
      </c>
      <c r="E10" s="23" t="s">
        <v>190</v>
      </c>
      <c r="F10" s="20">
        <v>3.126</v>
      </c>
      <c r="G10" s="6">
        <v>3.126</v>
      </c>
      <c r="H10" s="6"/>
      <c r="I10" s="6"/>
      <c r="J10" s="6">
        <v>3.126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22" t="s">
        <v>185</v>
      </c>
      <c r="B11" s="22" t="s">
        <v>187</v>
      </c>
      <c r="C11" s="22" t="s">
        <v>187</v>
      </c>
      <c r="D11" s="18" t="s">
        <v>222</v>
      </c>
      <c r="E11" s="23" t="s">
        <v>192</v>
      </c>
      <c r="F11" s="20">
        <v>22.726608</v>
      </c>
      <c r="G11" s="6">
        <v>22.726608</v>
      </c>
      <c r="H11" s="6">
        <v>22.726608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22" t="s">
        <v>193</v>
      </c>
      <c r="B12" s="22" t="s">
        <v>195</v>
      </c>
      <c r="C12" s="22" t="s">
        <v>176</v>
      </c>
      <c r="D12" s="18" t="s">
        <v>222</v>
      </c>
      <c r="E12" s="23" t="s">
        <v>198</v>
      </c>
      <c r="F12" s="20">
        <v>5.704704</v>
      </c>
      <c r="G12" s="6">
        <v>5.704704</v>
      </c>
      <c r="H12" s="6">
        <v>5.704704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9" customHeight="1" spans="1:21">
      <c r="A13" s="22" t="s">
        <v>201</v>
      </c>
      <c r="B13" s="22" t="s">
        <v>176</v>
      </c>
      <c r="C13" s="22" t="s">
        <v>173</v>
      </c>
      <c r="D13" s="18" t="s">
        <v>222</v>
      </c>
      <c r="E13" s="23" t="s">
        <v>203</v>
      </c>
      <c r="F13" s="20">
        <v>18.698892</v>
      </c>
      <c r="G13" s="6">
        <v>18.698892</v>
      </c>
      <c r="H13" s="6">
        <v>18.698892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9" customHeight="1" spans="1:21">
      <c r="A14" s="22" t="s">
        <v>169</v>
      </c>
      <c r="B14" s="22" t="s">
        <v>171</v>
      </c>
      <c r="C14" s="22" t="s">
        <v>182</v>
      </c>
      <c r="D14" s="18" t="s">
        <v>222</v>
      </c>
      <c r="E14" s="23" t="s">
        <v>184</v>
      </c>
      <c r="F14" s="20">
        <v>20</v>
      </c>
      <c r="G14" s="6"/>
      <c r="H14" s="6"/>
      <c r="I14" s="6"/>
      <c r="J14" s="6"/>
      <c r="K14" s="6">
        <v>20</v>
      </c>
      <c r="L14" s="6"/>
      <c r="M14" s="6">
        <v>20</v>
      </c>
      <c r="N14" s="6"/>
      <c r="O14" s="6"/>
      <c r="P14" s="6"/>
      <c r="Q14" s="6"/>
      <c r="R14" s="6"/>
      <c r="S14" s="6"/>
      <c r="T14" s="6"/>
      <c r="U14" s="6"/>
    </row>
    <row r="15" ht="22.9" customHeight="1" spans="1:21">
      <c r="A15" s="22" t="s">
        <v>169</v>
      </c>
      <c r="B15" s="22" t="s">
        <v>171</v>
      </c>
      <c r="C15" s="22" t="s">
        <v>176</v>
      </c>
      <c r="D15" s="18" t="s">
        <v>222</v>
      </c>
      <c r="E15" s="23" t="s">
        <v>178</v>
      </c>
      <c r="F15" s="20">
        <v>70</v>
      </c>
      <c r="G15" s="6"/>
      <c r="H15" s="6"/>
      <c r="I15" s="6"/>
      <c r="J15" s="6"/>
      <c r="K15" s="6">
        <v>70</v>
      </c>
      <c r="L15" s="6"/>
      <c r="M15" s="6">
        <v>70</v>
      </c>
      <c r="N15" s="6"/>
      <c r="O15" s="6"/>
      <c r="P15" s="6"/>
      <c r="Q15" s="6"/>
      <c r="R15" s="6"/>
      <c r="S15" s="6"/>
      <c r="T15" s="6"/>
      <c r="U15" s="6"/>
    </row>
    <row r="16" ht="22.9" customHeight="1" spans="1:21">
      <c r="A16" s="22" t="s">
        <v>169</v>
      </c>
      <c r="B16" s="22" t="s">
        <v>171</v>
      </c>
      <c r="C16" s="22" t="s">
        <v>179</v>
      </c>
      <c r="D16" s="18" t="s">
        <v>222</v>
      </c>
      <c r="E16" s="23" t="s">
        <v>181</v>
      </c>
      <c r="F16" s="20">
        <v>60</v>
      </c>
      <c r="G16" s="6"/>
      <c r="H16" s="6"/>
      <c r="I16" s="6"/>
      <c r="J16" s="6"/>
      <c r="K16" s="6">
        <v>60</v>
      </c>
      <c r="L16" s="6"/>
      <c r="M16" s="6">
        <v>60</v>
      </c>
      <c r="N16" s="6"/>
      <c r="O16" s="6"/>
      <c r="P16" s="6"/>
      <c r="Q16" s="6"/>
      <c r="R16" s="6"/>
      <c r="S16" s="6"/>
      <c r="T16" s="6"/>
      <c r="U16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C9" sqref="C9"/>
    </sheetView>
  </sheetViews>
  <sheetFormatPr defaultColWidth="10" defaultRowHeight="13.5" outlineLevelCol="4"/>
  <cols>
    <col min="1" max="1" width="24.6333333333333" customWidth="1"/>
    <col min="2" max="2" width="16" customWidth="1"/>
    <col min="3" max="4" width="22.25" customWidth="1"/>
    <col min="5" max="5" width="0.133333333333333" customWidth="1"/>
    <col min="6" max="6" width="9.75" customWidth="1"/>
  </cols>
  <sheetData>
    <row r="1" ht="16.35" customHeight="1" spans="1:4">
      <c r="A1" s="3"/>
      <c r="D1" s="15" t="s">
        <v>233</v>
      </c>
    </row>
    <row r="2" ht="31.9" customHeight="1" spans="1:4">
      <c r="A2" s="16" t="s">
        <v>12</v>
      </c>
      <c r="B2" s="16"/>
      <c r="C2" s="16"/>
      <c r="D2" s="16"/>
    </row>
    <row r="3" ht="18.95" customHeight="1" spans="1:5">
      <c r="A3" s="10" t="s">
        <v>31</v>
      </c>
      <c r="B3" s="10"/>
      <c r="C3" s="10"/>
      <c r="D3" s="8" t="s">
        <v>32</v>
      </c>
      <c r="E3" s="3"/>
    </row>
    <row r="4" ht="20.25" customHeight="1" spans="1:5">
      <c r="A4" s="11" t="s">
        <v>33</v>
      </c>
      <c r="B4" s="11"/>
      <c r="C4" s="11" t="s">
        <v>34</v>
      </c>
      <c r="D4" s="11"/>
      <c r="E4" s="44"/>
    </row>
    <row r="5" ht="20.25" customHeight="1" spans="1:5">
      <c r="A5" s="11" t="s">
        <v>35</v>
      </c>
      <c r="B5" s="11" t="s">
        <v>36</v>
      </c>
      <c r="C5" s="11" t="s">
        <v>35</v>
      </c>
      <c r="D5" s="11" t="s">
        <v>36</v>
      </c>
      <c r="E5" s="44"/>
    </row>
    <row r="6" ht="20.25" customHeight="1" spans="1:5">
      <c r="A6" s="14" t="s">
        <v>234</v>
      </c>
      <c r="B6" s="13">
        <v>400.716709</v>
      </c>
      <c r="C6" s="14" t="s">
        <v>235</v>
      </c>
      <c r="D6" s="27">
        <v>400.716709</v>
      </c>
      <c r="E6" s="45"/>
    </row>
    <row r="7" ht="20.25" customHeight="1" spans="1:5">
      <c r="A7" s="5" t="s">
        <v>236</v>
      </c>
      <c r="B7" s="6">
        <v>400.716709</v>
      </c>
      <c r="C7" s="5" t="s">
        <v>41</v>
      </c>
      <c r="D7" s="20">
        <v>350.460505</v>
      </c>
      <c r="E7" s="45"/>
    </row>
    <row r="8" ht="20.25" customHeight="1" spans="1:5">
      <c r="A8" s="5" t="s">
        <v>237</v>
      </c>
      <c r="B8" s="6">
        <v>400.716709</v>
      </c>
      <c r="C8" s="5" t="s">
        <v>45</v>
      </c>
      <c r="D8" s="20"/>
      <c r="E8" s="45"/>
    </row>
    <row r="9" ht="31.15" customHeight="1" spans="1:5">
      <c r="A9" s="5" t="s">
        <v>48</v>
      </c>
      <c r="B9" s="6"/>
      <c r="C9" s="5" t="s">
        <v>49</v>
      </c>
      <c r="D9" s="20"/>
      <c r="E9" s="45"/>
    </row>
    <row r="10" ht="20.25" customHeight="1" spans="1:5">
      <c r="A10" s="5" t="s">
        <v>238</v>
      </c>
      <c r="B10" s="6"/>
      <c r="C10" s="5" t="s">
        <v>53</v>
      </c>
      <c r="D10" s="20"/>
      <c r="E10" s="45"/>
    </row>
    <row r="11" ht="20.25" customHeight="1" spans="1:5">
      <c r="A11" s="5" t="s">
        <v>239</v>
      </c>
      <c r="B11" s="6"/>
      <c r="C11" s="5" t="s">
        <v>57</v>
      </c>
      <c r="D11" s="20"/>
      <c r="E11" s="45"/>
    </row>
    <row r="12" ht="20.25" customHeight="1" spans="1:5">
      <c r="A12" s="5" t="s">
        <v>240</v>
      </c>
      <c r="B12" s="6"/>
      <c r="C12" s="5" t="s">
        <v>61</v>
      </c>
      <c r="D12" s="20"/>
      <c r="E12" s="45"/>
    </row>
    <row r="13" ht="20.25" customHeight="1" spans="1:5">
      <c r="A13" s="14" t="s">
        <v>241</v>
      </c>
      <c r="B13" s="13"/>
      <c r="C13" s="5" t="s">
        <v>65</v>
      </c>
      <c r="D13" s="20"/>
      <c r="E13" s="45"/>
    </row>
    <row r="14" ht="20.25" customHeight="1" spans="1:5">
      <c r="A14" s="5" t="s">
        <v>236</v>
      </c>
      <c r="B14" s="6"/>
      <c r="C14" s="5" t="s">
        <v>69</v>
      </c>
      <c r="D14" s="20">
        <v>25.852608</v>
      </c>
      <c r="E14" s="45"/>
    </row>
    <row r="15" ht="20.25" customHeight="1" spans="1:5">
      <c r="A15" s="5" t="s">
        <v>238</v>
      </c>
      <c r="B15" s="6"/>
      <c r="C15" s="5" t="s">
        <v>73</v>
      </c>
      <c r="D15" s="20"/>
      <c r="E15" s="45"/>
    </row>
    <row r="16" ht="20.25" customHeight="1" spans="1:5">
      <c r="A16" s="5" t="s">
        <v>239</v>
      </c>
      <c r="B16" s="6"/>
      <c r="C16" s="5" t="s">
        <v>77</v>
      </c>
      <c r="D16" s="20">
        <v>5.704704</v>
      </c>
      <c r="E16" s="45"/>
    </row>
    <row r="17" ht="20.25" customHeight="1" spans="1:5">
      <c r="A17" s="5" t="s">
        <v>240</v>
      </c>
      <c r="B17" s="6"/>
      <c r="C17" s="5" t="s">
        <v>81</v>
      </c>
      <c r="D17" s="20"/>
      <c r="E17" s="45"/>
    </row>
    <row r="18" ht="20.25" customHeight="1" spans="1:5">
      <c r="A18" s="5"/>
      <c r="B18" s="6"/>
      <c r="C18" s="5" t="s">
        <v>85</v>
      </c>
      <c r="D18" s="20"/>
      <c r="E18" s="45"/>
    </row>
    <row r="19" ht="20.25" customHeight="1" spans="1:5">
      <c r="A19" s="5"/>
      <c r="B19" s="5"/>
      <c r="C19" s="5" t="s">
        <v>89</v>
      </c>
      <c r="D19" s="20"/>
      <c r="E19" s="45"/>
    </row>
    <row r="20" ht="20.25" customHeight="1" spans="1:5">
      <c r="A20" s="5"/>
      <c r="B20" s="5"/>
      <c r="C20" s="5" t="s">
        <v>93</v>
      </c>
      <c r="D20" s="20"/>
      <c r="E20" s="45"/>
    </row>
    <row r="21" ht="20.25" customHeight="1" spans="1:5">
      <c r="A21" s="5"/>
      <c r="B21" s="5"/>
      <c r="C21" s="5" t="s">
        <v>97</v>
      </c>
      <c r="D21" s="20"/>
      <c r="E21" s="45"/>
    </row>
    <row r="22" ht="20.25" customHeight="1" spans="1:5">
      <c r="A22" s="5"/>
      <c r="B22" s="5"/>
      <c r="C22" s="5" t="s">
        <v>100</v>
      </c>
      <c r="D22" s="20"/>
      <c r="E22" s="45"/>
    </row>
    <row r="23" ht="20.25" customHeight="1" spans="1:5">
      <c r="A23" s="5"/>
      <c r="B23" s="5"/>
      <c r="C23" s="5" t="s">
        <v>103</v>
      </c>
      <c r="D23" s="20"/>
      <c r="E23" s="45"/>
    </row>
    <row r="24" ht="20.25" customHeight="1" spans="1:5">
      <c r="A24" s="5"/>
      <c r="B24" s="5"/>
      <c r="C24" s="5" t="s">
        <v>105</v>
      </c>
      <c r="D24" s="20"/>
      <c r="E24" s="45"/>
    </row>
    <row r="25" ht="20.25" customHeight="1" spans="1:5">
      <c r="A25" s="5"/>
      <c r="B25" s="5"/>
      <c r="C25" s="5" t="s">
        <v>107</v>
      </c>
      <c r="D25" s="20"/>
      <c r="E25" s="45"/>
    </row>
    <row r="26" ht="20.25" customHeight="1" spans="1:5">
      <c r="A26" s="5"/>
      <c r="B26" s="5"/>
      <c r="C26" s="5" t="s">
        <v>109</v>
      </c>
      <c r="D26" s="20">
        <v>18.698892</v>
      </c>
      <c r="E26" s="45"/>
    </row>
    <row r="27" ht="20.25" customHeight="1" spans="1:5">
      <c r="A27" s="5"/>
      <c r="B27" s="5"/>
      <c r="C27" s="5" t="s">
        <v>111</v>
      </c>
      <c r="D27" s="20"/>
      <c r="E27" s="45"/>
    </row>
    <row r="28" ht="20.25" customHeight="1" spans="1:5">
      <c r="A28" s="5"/>
      <c r="B28" s="5"/>
      <c r="C28" s="5" t="s">
        <v>113</v>
      </c>
      <c r="D28" s="20"/>
      <c r="E28" s="45"/>
    </row>
    <row r="29" ht="20.25" customHeight="1" spans="1:5">
      <c r="A29" s="5"/>
      <c r="B29" s="5"/>
      <c r="C29" s="5" t="s">
        <v>115</v>
      </c>
      <c r="D29" s="20"/>
      <c r="E29" s="45"/>
    </row>
    <row r="30" ht="20.25" customHeight="1" spans="1:5">
      <c r="A30" s="5"/>
      <c r="B30" s="5"/>
      <c r="C30" s="5" t="s">
        <v>117</v>
      </c>
      <c r="D30" s="20"/>
      <c r="E30" s="45"/>
    </row>
    <row r="31" ht="20.25" customHeight="1" spans="1:5">
      <c r="A31" s="5"/>
      <c r="B31" s="5"/>
      <c r="C31" s="5" t="s">
        <v>119</v>
      </c>
      <c r="D31" s="20"/>
      <c r="E31" s="45"/>
    </row>
    <row r="32" ht="20.25" customHeight="1" spans="1:5">
      <c r="A32" s="5"/>
      <c r="B32" s="5"/>
      <c r="C32" s="5" t="s">
        <v>121</v>
      </c>
      <c r="D32" s="20"/>
      <c r="E32" s="45"/>
    </row>
    <row r="33" ht="20.25" customHeight="1" spans="1:5">
      <c r="A33" s="5"/>
      <c r="B33" s="5"/>
      <c r="C33" s="5" t="s">
        <v>123</v>
      </c>
      <c r="D33" s="20"/>
      <c r="E33" s="45"/>
    </row>
    <row r="34" ht="20.25" customHeight="1" spans="1:5">
      <c r="A34" s="5"/>
      <c r="B34" s="5"/>
      <c r="C34" s="5" t="s">
        <v>124</v>
      </c>
      <c r="D34" s="20"/>
      <c r="E34" s="45"/>
    </row>
    <row r="35" ht="20.25" customHeight="1" spans="1:5">
      <c r="A35" s="5"/>
      <c r="B35" s="5"/>
      <c r="C35" s="5" t="s">
        <v>125</v>
      </c>
      <c r="D35" s="20"/>
      <c r="E35" s="45"/>
    </row>
    <row r="36" ht="20.25" customHeight="1" spans="1:5">
      <c r="A36" s="5"/>
      <c r="B36" s="5"/>
      <c r="C36" s="5" t="s">
        <v>126</v>
      </c>
      <c r="D36" s="20"/>
      <c r="E36" s="45"/>
    </row>
    <row r="37" ht="20.25" customHeight="1" spans="1:5">
      <c r="A37" s="5"/>
      <c r="B37" s="5"/>
      <c r="C37" s="5"/>
      <c r="D37" s="5"/>
      <c r="E37" s="45"/>
    </row>
    <row r="38" ht="20.25" customHeight="1" spans="1:5">
      <c r="A38" s="14"/>
      <c r="B38" s="14"/>
      <c r="C38" s="14" t="s">
        <v>242</v>
      </c>
      <c r="D38" s="13"/>
      <c r="E38" s="46"/>
    </row>
    <row r="39" ht="20.25" customHeight="1" spans="1:5">
      <c r="A39" s="14"/>
      <c r="B39" s="14"/>
      <c r="C39" s="14"/>
      <c r="D39" s="14"/>
      <c r="E39" s="46"/>
    </row>
    <row r="40" ht="20.25" customHeight="1" spans="1:5">
      <c r="A40" s="4" t="s">
        <v>243</v>
      </c>
      <c r="B40" s="13">
        <v>400.716709</v>
      </c>
      <c r="C40" s="4" t="s">
        <v>244</v>
      </c>
      <c r="D40" s="27">
        <v>400.716709</v>
      </c>
      <c r="E40" s="46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abSelected="1" topLeftCell="A4" workbookViewId="0">
      <selection activeCell="E22" sqref="E22"/>
    </sheetView>
  </sheetViews>
  <sheetFormatPr defaultColWidth="10" defaultRowHeight="13.5"/>
  <cols>
    <col min="1" max="2" width="4.88333333333333" customWidth="1"/>
    <col min="3" max="3" width="6" customWidth="1"/>
    <col min="4" max="4" width="9" customWidth="1"/>
    <col min="5" max="6" width="16.3833333333333" customWidth="1"/>
    <col min="7" max="7" width="11.5" customWidth="1"/>
    <col min="8" max="8" width="12.5" customWidth="1"/>
    <col min="9" max="9" width="14.6333333333333" customWidth="1"/>
    <col min="10" max="10" width="11.3833333333333" customWidth="1"/>
    <col min="11" max="11" width="10" customWidth="1"/>
    <col min="12" max="12" width="10.1333333333333" customWidth="1"/>
    <col min="13" max="13" width="9.75" customWidth="1"/>
  </cols>
  <sheetData>
    <row r="1" ht="16.35" customHeight="1" spans="1:12">
      <c r="A1" s="3"/>
      <c r="D1" s="3"/>
      <c r="K1" s="15" t="s">
        <v>245</v>
      </c>
      <c r="L1" s="15"/>
    </row>
    <row r="2" ht="43.15" customHeight="1" spans="1:11">
      <c r="A2" s="16" t="s">
        <v>13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2" customHeight="1" spans="1:12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8" t="s">
        <v>32</v>
      </c>
      <c r="K3" s="8"/>
      <c r="L3" s="8"/>
    </row>
    <row r="4" ht="24.95" customHeight="1" spans="1:12">
      <c r="A4" s="11" t="s">
        <v>158</v>
      </c>
      <c r="B4" s="11"/>
      <c r="C4" s="11"/>
      <c r="D4" s="11" t="s">
        <v>159</v>
      </c>
      <c r="E4" s="11" t="s">
        <v>160</v>
      </c>
      <c r="F4" s="11" t="s">
        <v>136</v>
      </c>
      <c r="G4" s="11" t="s">
        <v>161</v>
      </c>
      <c r="H4" s="11"/>
      <c r="I4" s="11"/>
      <c r="J4" s="11"/>
      <c r="K4" s="11" t="s">
        <v>162</v>
      </c>
      <c r="L4" s="11"/>
    </row>
    <row r="5" ht="20.65" customHeight="1" spans="1:12">
      <c r="A5" s="11"/>
      <c r="B5" s="11"/>
      <c r="C5" s="11"/>
      <c r="D5" s="11"/>
      <c r="E5" s="11"/>
      <c r="F5" s="11"/>
      <c r="G5" s="11" t="s">
        <v>138</v>
      </c>
      <c r="H5" s="11" t="s">
        <v>246</v>
      </c>
      <c r="I5" s="11"/>
      <c r="J5" s="11" t="s">
        <v>247</v>
      </c>
      <c r="K5" s="11"/>
      <c r="L5" s="11"/>
    </row>
    <row r="6" ht="28.5" customHeight="1" spans="1:12">
      <c r="A6" s="11" t="s">
        <v>166</v>
      </c>
      <c r="B6" s="11" t="s">
        <v>167</v>
      </c>
      <c r="C6" s="11" t="s">
        <v>168</v>
      </c>
      <c r="D6" s="11"/>
      <c r="E6" s="11"/>
      <c r="F6" s="11"/>
      <c r="G6" s="11"/>
      <c r="H6" s="11" t="s">
        <v>225</v>
      </c>
      <c r="I6" s="11" t="s">
        <v>216</v>
      </c>
      <c r="J6" s="11"/>
      <c r="K6" s="11" t="s">
        <v>248</v>
      </c>
      <c r="L6" s="11" t="s">
        <v>249</v>
      </c>
    </row>
    <row r="7" ht="22.9" customHeight="1" spans="1:12">
      <c r="A7" s="5"/>
      <c r="B7" s="5"/>
      <c r="C7" s="5"/>
      <c r="D7" s="14"/>
      <c r="E7" s="14" t="s">
        <v>136</v>
      </c>
      <c r="F7" s="13">
        <v>400.716709</v>
      </c>
      <c r="G7" s="13">
        <v>205.716709</v>
      </c>
      <c r="H7" s="13">
        <v>189.171504</v>
      </c>
      <c r="I7" s="13">
        <v>3.954</v>
      </c>
      <c r="J7" s="13">
        <v>12.591205</v>
      </c>
      <c r="K7" s="13">
        <v>45</v>
      </c>
      <c r="L7" s="13">
        <v>150</v>
      </c>
    </row>
    <row r="8" ht="20.65" customHeight="1" spans="1:12">
      <c r="A8" s="5"/>
      <c r="B8" s="5"/>
      <c r="C8" s="5"/>
      <c r="D8" s="12" t="s">
        <v>154</v>
      </c>
      <c r="E8" s="12" t="s">
        <v>4</v>
      </c>
      <c r="F8" s="13">
        <v>400.716709</v>
      </c>
      <c r="G8" s="13">
        <v>205.716709</v>
      </c>
      <c r="H8" s="13">
        <v>189.171504</v>
      </c>
      <c r="I8" s="13">
        <v>3.954</v>
      </c>
      <c r="J8" s="13">
        <v>12.591205</v>
      </c>
      <c r="K8" s="13">
        <v>45</v>
      </c>
      <c r="L8" s="13">
        <v>150</v>
      </c>
    </row>
    <row r="9" ht="21.6" customHeight="1" spans="1:12">
      <c r="A9" s="5"/>
      <c r="B9" s="5"/>
      <c r="C9" s="5"/>
      <c r="D9" s="19" t="s">
        <v>155</v>
      </c>
      <c r="E9" s="19" t="s">
        <v>156</v>
      </c>
      <c r="F9" s="13">
        <v>400.716709</v>
      </c>
      <c r="G9" s="13">
        <v>205.716709</v>
      </c>
      <c r="H9" s="13">
        <v>189.171504</v>
      </c>
      <c r="I9" s="13">
        <v>3.954</v>
      </c>
      <c r="J9" s="13">
        <v>12.591205</v>
      </c>
      <c r="K9" s="13">
        <v>45</v>
      </c>
      <c r="L9" s="13">
        <v>150</v>
      </c>
    </row>
    <row r="10" s="25" customFormat="1" ht="21.6" customHeight="1" spans="1:12">
      <c r="A10" s="22" t="s">
        <v>169</v>
      </c>
      <c r="B10" s="5"/>
      <c r="C10" s="5"/>
      <c r="D10" s="18">
        <v>201</v>
      </c>
      <c r="E10" s="18" t="s">
        <v>170</v>
      </c>
      <c r="F10" s="6">
        <f>F11</f>
        <v>350.460505</v>
      </c>
      <c r="G10" s="6">
        <f t="shared" ref="G10:L10" si="0">G11</f>
        <v>155.460505</v>
      </c>
      <c r="H10" s="6">
        <f t="shared" si="0"/>
        <v>142.0413</v>
      </c>
      <c r="I10" s="6">
        <f t="shared" si="0"/>
        <v>0.828</v>
      </c>
      <c r="J10" s="6">
        <f t="shared" si="0"/>
        <v>12.591205</v>
      </c>
      <c r="K10" s="6">
        <f t="shared" si="0"/>
        <v>45</v>
      </c>
      <c r="L10" s="6">
        <f t="shared" si="0"/>
        <v>150</v>
      </c>
    </row>
    <row r="11" s="25" customFormat="1" ht="21.6" customHeight="1" spans="1:12">
      <c r="A11" s="22" t="s">
        <v>169</v>
      </c>
      <c r="B11" s="22" t="s">
        <v>171</v>
      </c>
      <c r="C11" s="5"/>
      <c r="D11" s="18">
        <v>20126</v>
      </c>
      <c r="E11" s="18" t="s">
        <v>172</v>
      </c>
      <c r="F11" s="6">
        <f>F12+F13+F14+F15</f>
        <v>350.460505</v>
      </c>
      <c r="G11" s="6">
        <f t="shared" ref="G11:L11" si="1">G12+G13+G14+G15</f>
        <v>155.460505</v>
      </c>
      <c r="H11" s="6">
        <f t="shared" si="1"/>
        <v>142.0413</v>
      </c>
      <c r="I11" s="6">
        <f t="shared" si="1"/>
        <v>0.828</v>
      </c>
      <c r="J11" s="6">
        <f t="shared" si="1"/>
        <v>12.591205</v>
      </c>
      <c r="K11" s="6">
        <f t="shared" si="1"/>
        <v>45</v>
      </c>
      <c r="L11" s="6">
        <f t="shared" si="1"/>
        <v>150</v>
      </c>
    </row>
    <row r="12" ht="22.35" customHeight="1" spans="1:12">
      <c r="A12" s="22" t="s">
        <v>169</v>
      </c>
      <c r="B12" s="22" t="s">
        <v>171</v>
      </c>
      <c r="C12" s="22" t="s">
        <v>173</v>
      </c>
      <c r="D12" s="18" t="s">
        <v>250</v>
      </c>
      <c r="E12" s="5" t="s">
        <v>175</v>
      </c>
      <c r="F12" s="6">
        <v>200.460505</v>
      </c>
      <c r="G12" s="6">
        <v>155.460505</v>
      </c>
      <c r="H12" s="20">
        <v>142.0413</v>
      </c>
      <c r="I12" s="20">
        <v>0.828</v>
      </c>
      <c r="J12" s="20">
        <v>12.591205</v>
      </c>
      <c r="K12" s="20">
        <v>45</v>
      </c>
      <c r="L12" s="20"/>
    </row>
    <row r="13" ht="22.35" customHeight="1" spans="1:12">
      <c r="A13" s="22" t="s">
        <v>169</v>
      </c>
      <c r="B13" s="22" t="s">
        <v>171</v>
      </c>
      <c r="C13" s="22" t="s">
        <v>176</v>
      </c>
      <c r="D13" s="18" t="s">
        <v>251</v>
      </c>
      <c r="E13" s="5" t="s">
        <v>178</v>
      </c>
      <c r="F13" s="6">
        <v>70</v>
      </c>
      <c r="G13" s="6"/>
      <c r="H13" s="20"/>
      <c r="I13" s="20"/>
      <c r="J13" s="20"/>
      <c r="K13" s="20"/>
      <c r="L13" s="20">
        <v>70</v>
      </c>
    </row>
    <row r="14" ht="22.35" customHeight="1" spans="1:12">
      <c r="A14" s="22" t="s">
        <v>169</v>
      </c>
      <c r="B14" s="22" t="s">
        <v>171</v>
      </c>
      <c r="C14" s="22" t="s">
        <v>179</v>
      </c>
      <c r="D14" s="18" t="s">
        <v>252</v>
      </c>
      <c r="E14" s="5" t="s">
        <v>181</v>
      </c>
      <c r="F14" s="6">
        <v>60</v>
      </c>
      <c r="G14" s="6"/>
      <c r="H14" s="20"/>
      <c r="I14" s="20"/>
      <c r="J14" s="20"/>
      <c r="K14" s="20"/>
      <c r="L14" s="20">
        <v>60</v>
      </c>
    </row>
    <row r="15" ht="22.35" customHeight="1" spans="1:12">
      <c r="A15" s="22" t="s">
        <v>169</v>
      </c>
      <c r="B15" s="22" t="s">
        <v>171</v>
      </c>
      <c r="C15" s="22" t="s">
        <v>182</v>
      </c>
      <c r="D15" s="18" t="s">
        <v>253</v>
      </c>
      <c r="E15" s="5" t="s">
        <v>184</v>
      </c>
      <c r="F15" s="6">
        <v>20</v>
      </c>
      <c r="G15" s="6"/>
      <c r="H15" s="20"/>
      <c r="I15" s="20"/>
      <c r="J15" s="20"/>
      <c r="K15" s="20"/>
      <c r="L15" s="20">
        <v>20</v>
      </c>
    </row>
    <row r="16" ht="22.35" customHeight="1" spans="1:12">
      <c r="A16" s="22" t="s">
        <v>185</v>
      </c>
      <c r="B16" s="22"/>
      <c r="C16" s="22"/>
      <c r="D16" s="18">
        <v>208</v>
      </c>
      <c r="E16" s="5" t="s">
        <v>186</v>
      </c>
      <c r="F16" s="6">
        <f>F17</f>
        <v>25.852608</v>
      </c>
      <c r="G16" s="6">
        <f>G17</f>
        <v>25.852608</v>
      </c>
      <c r="H16" s="6">
        <f>H17</f>
        <v>22.726608</v>
      </c>
      <c r="I16" s="6">
        <f>I17</f>
        <v>3.126</v>
      </c>
      <c r="J16" s="20"/>
      <c r="K16" s="20"/>
      <c r="L16" s="20"/>
    </row>
    <row r="17" ht="22.35" customHeight="1" spans="1:12">
      <c r="A17" s="22" t="s">
        <v>185</v>
      </c>
      <c r="B17" s="22" t="s">
        <v>187</v>
      </c>
      <c r="C17" s="22"/>
      <c r="D17" s="18">
        <v>20805</v>
      </c>
      <c r="E17" s="5" t="s">
        <v>188</v>
      </c>
      <c r="F17" s="6">
        <f>F18+F19</f>
        <v>25.852608</v>
      </c>
      <c r="G17" s="6">
        <f>G18+G19</f>
        <v>25.852608</v>
      </c>
      <c r="H17" s="6">
        <f>H18+H19</f>
        <v>22.726608</v>
      </c>
      <c r="I17" s="6">
        <f>I18+I19</f>
        <v>3.126</v>
      </c>
      <c r="J17" s="20"/>
      <c r="K17" s="20"/>
      <c r="L17" s="20"/>
    </row>
    <row r="18" ht="22.35" customHeight="1" spans="1:12">
      <c r="A18" s="22" t="s">
        <v>185</v>
      </c>
      <c r="B18" s="22" t="s">
        <v>187</v>
      </c>
      <c r="C18" s="22" t="s">
        <v>176</v>
      </c>
      <c r="D18" s="18" t="s">
        <v>254</v>
      </c>
      <c r="E18" s="5" t="s">
        <v>190</v>
      </c>
      <c r="F18" s="6">
        <v>3.126</v>
      </c>
      <c r="G18" s="6">
        <v>3.126</v>
      </c>
      <c r="H18" s="20"/>
      <c r="I18" s="20">
        <v>3.126</v>
      </c>
      <c r="J18" s="20"/>
      <c r="K18" s="20"/>
      <c r="L18" s="20"/>
    </row>
    <row r="19" ht="22.35" customHeight="1" spans="1:12">
      <c r="A19" s="22" t="s">
        <v>185</v>
      </c>
      <c r="B19" s="22" t="s">
        <v>187</v>
      </c>
      <c r="C19" s="22" t="s">
        <v>187</v>
      </c>
      <c r="D19" s="18" t="s">
        <v>255</v>
      </c>
      <c r="E19" s="5" t="s">
        <v>192</v>
      </c>
      <c r="F19" s="6">
        <v>22.726608</v>
      </c>
      <c r="G19" s="6">
        <v>22.726608</v>
      </c>
      <c r="H19" s="20">
        <v>22.726608</v>
      </c>
      <c r="I19" s="20"/>
      <c r="J19" s="20"/>
      <c r="K19" s="20"/>
      <c r="L19" s="20"/>
    </row>
    <row r="20" ht="22.35" customHeight="1" spans="1:12">
      <c r="A20" s="22" t="s">
        <v>193</v>
      </c>
      <c r="B20" s="22"/>
      <c r="C20" s="22"/>
      <c r="D20" s="18">
        <v>210</v>
      </c>
      <c r="E20" s="5" t="s">
        <v>194</v>
      </c>
      <c r="F20" s="6">
        <f>F21</f>
        <v>5.704704</v>
      </c>
      <c r="G20" s="6">
        <f>G21</f>
        <v>5.704704</v>
      </c>
      <c r="H20" s="6">
        <f>H21</f>
        <v>5.704704</v>
      </c>
      <c r="I20" s="20"/>
      <c r="J20" s="20"/>
      <c r="K20" s="20"/>
      <c r="L20" s="20"/>
    </row>
    <row r="21" ht="22.35" customHeight="1" spans="1:12">
      <c r="A21" s="22" t="s">
        <v>193</v>
      </c>
      <c r="B21" s="22" t="s">
        <v>195</v>
      </c>
      <c r="C21" s="22"/>
      <c r="D21" s="18">
        <v>21011</v>
      </c>
      <c r="E21" s="5" t="s">
        <v>196</v>
      </c>
      <c r="F21" s="6">
        <f>F22</f>
        <v>5.704704</v>
      </c>
      <c r="G21" s="6">
        <f>G22</f>
        <v>5.704704</v>
      </c>
      <c r="H21" s="6">
        <f>H22</f>
        <v>5.704704</v>
      </c>
      <c r="I21" s="20"/>
      <c r="J21" s="20"/>
      <c r="K21" s="20"/>
      <c r="L21" s="20"/>
    </row>
    <row r="22" ht="22.35" customHeight="1" spans="1:12">
      <c r="A22" s="22" t="s">
        <v>193</v>
      </c>
      <c r="B22" s="22" t="s">
        <v>195</v>
      </c>
      <c r="C22" s="22" t="s">
        <v>176</v>
      </c>
      <c r="D22" s="18" t="s">
        <v>256</v>
      </c>
      <c r="E22" s="5" t="s">
        <v>198</v>
      </c>
      <c r="F22" s="6">
        <v>5.704704</v>
      </c>
      <c r="G22" s="6">
        <v>5.704704</v>
      </c>
      <c r="H22" s="20">
        <v>5.704704</v>
      </c>
      <c r="I22" s="20"/>
      <c r="J22" s="20"/>
      <c r="K22" s="20"/>
      <c r="L22" s="20"/>
    </row>
    <row r="23" ht="22.35" customHeight="1" spans="1:12">
      <c r="A23" s="22">
        <v>221</v>
      </c>
      <c r="B23" s="22"/>
      <c r="C23" s="22"/>
      <c r="D23" s="18">
        <v>221</v>
      </c>
      <c r="E23" s="42" t="s">
        <v>199</v>
      </c>
      <c r="F23" s="6">
        <f>F24</f>
        <v>18.698892</v>
      </c>
      <c r="G23" s="6">
        <f>G24</f>
        <v>18.698892</v>
      </c>
      <c r="H23" s="6">
        <f>H24</f>
        <v>18.698892</v>
      </c>
      <c r="I23" s="20"/>
      <c r="J23" s="20"/>
      <c r="K23" s="20"/>
      <c r="L23" s="20"/>
    </row>
    <row r="24" ht="22.35" customHeight="1" spans="1:12">
      <c r="A24" s="22">
        <v>221</v>
      </c>
      <c r="B24" s="22" t="s">
        <v>176</v>
      </c>
      <c r="C24" s="22"/>
      <c r="D24" s="18">
        <v>22102</v>
      </c>
      <c r="E24" s="42" t="s">
        <v>200</v>
      </c>
      <c r="F24" s="6">
        <f>F25</f>
        <v>18.698892</v>
      </c>
      <c r="G24" s="6">
        <f>G25</f>
        <v>18.698892</v>
      </c>
      <c r="H24" s="6">
        <f>H25</f>
        <v>18.698892</v>
      </c>
      <c r="I24" s="20"/>
      <c r="J24" s="20"/>
      <c r="K24" s="20"/>
      <c r="L24" s="20"/>
    </row>
    <row r="25" ht="22.35" customHeight="1" spans="1:12">
      <c r="A25" s="22" t="s">
        <v>201</v>
      </c>
      <c r="B25" s="22" t="s">
        <v>176</v>
      </c>
      <c r="C25" s="22" t="s">
        <v>173</v>
      </c>
      <c r="D25" s="18" t="s">
        <v>257</v>
      </c>
      <c r="E25" s="5" t="s">
        <v>203</v>
      </c>
      <c r="F25" s="6">
        <v>18.698892</v>
      </c>
      <c r="G25" s="6">
        <v>18.698892</v>
      </c>
      <c r="H25" s="20">
        <v>18.698892</v>
      </c>
      <c r="I25" s="20"/>
      <c r="J25" s="20"/>
      <c r="K25" s="20"/>
      <c r="L25" s="20"/>
    </row>
    <row r="26" spans="6:12">
      <c r="F26" s="43"/>
      <c r="G26" s="43"/>
      <c r="H26" s="43"/>
      <c r="I26" s="43"/>
      <c r="J26" s="43"/>
      <c r="K26" s="43"/>
      <c r="L26" s="43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2023-02-14T01:51:00Z</dcterms:created>
  <dcterms:modified xsi:type="dcterms:W3CDTF">2024-11-20T06:54:35Z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4CF57C7D42E24636AB7CDC2CD757C08F_12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