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财政（公开表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<sst xmlns="http://schemas.openxmlformats.org/spreadsheetml/2006/main" count="64" uniqueCount="43">
  <si>
    <t>炎陵县财政局综合规划口2024年度1-9月炎陵县财政民生专项资金分配情况表</t>
  </si>
  <si>
    <t>单位：元</t>
  </si>
  <si>
    <t>序号</t>
  </si>
  <si>
    <t>专项项目名称</t>
  </si>
  <si>
    <t>文号</t>
  </si>
  <si>
    <t>内容摘要</t>
  </si>
  <si>
    <t>归口股室</t>
  </si>
  <si>
    <t>公开选项</t>
  </si>
  <si>
    <t>金额</t>
  </si>
  <si>
    <t>分配情况</t>
  </si>
  <si>
    <t>截至9月30日止余额</t>
  </si>
  <si>
    <t>备注</t>
  </si>
  <si>
    <t>合计</t>
  </si>
  <si>
    <t>专项转移支付</t>
  </si>
  <si>
    <t>一般性转移支付</t>
  </si>
  <si>
    <t>本级安排</t>
  </si>
  <si>
    <t>上年结转</t>
  </si>
  <si>
    <t>明细</t>
  </si>
  <si>
    <t>分配单位</t>
  </si>
  <si>
    <t>住房保障支出</t>
  </si>
  <si>
    <t>2210108老旧小区改造</t>
  </si>
  <si>
    <t>湘财预
〔2023〕120号</t>
  </si>
  <si>
    <t>2023年中央财政城镇保障性安居工程补助资金预算（城镇老旧小区改造）</t>
  </si>
  <si>
    <t>综合规划股</t>
  </si>
  <si>
    <t>主动公开</t>
  </si>
  <si>
    <t>炎财综指〔2024〕10号、炎财综指〔2024〕11号</t>
  </si>
  <si>
    <t>炎陵县住房和城乡建设局</t>
  </si>
  <si>
    <t>湘财预
〔2023〕257号</t>
  </si>
  <si>
    <t>2023年省级财政城镇保障性安居工程专项资金（城镇老旧小区改造）</t>
  </si>
  <si>
    <t>湘财预
〔2023〕362号</t>
  </si>
  <si>
    <t>提前下达2024年部分中央财政城镇保障性安居工程补助资金（城镇老旧小区改造70万元）</t>
  </si>
  <si>
    <t>炎财综指〔2024〕24号、炎财综指〔2024〕25号、炎财综指〔2024〕37号、炎财综指〔2024〕62号</t>
  </si>
  <si>
    <t>221010保障性租赁住房</t>
  </si>
  <si>
    <t>湘财预
〔2022〕314号</t>
  </si>
  <si>
    <t>提前下达2023年部分中央财政城镇保障性安居工程补助资金（租赁住房保障）</t>
  </si>
  <si>
    <t>提前下达2024年部分中央财政城镇保障性安居工程补助资金（租赁住房保障20万元）</t>
  </si>
  <si>
    <t>炎财综指〔2024〕23号、炎财综指〔2024〕29号、炎财综指〔2024〕63号</t>
  </si>
  <si>
    <t>炎陵县住房和保障服务中心</t>
  </si>
  <si>
    <t>湘财预〔2024〕74号</t>
  </si>
  <si>
    <t>下达2024年中央财政城镇保障性安居工程补助资金（城镇老旧小区改造313万元、城镇老旧小区改造奖励资金166万元）</t>
  </si>
  <si>
    <t>炎财预〔2024〕1号</t>
  </si>
  <si>
    <t>东山花园老旧小区排污改造资金</t>
  </si>
  <si>
    <t>炎财综指〔2024〕79号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</si>
</sst>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0.00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14" applyNumberFormat="0" applyAlignment="0" applyProtection="0">
      <alignment vertical="center"/>
    </xf>
    <xf numFmtId="0" fontId="13" fillId="7" borderId="15" applyNumberFormat="0" applyAlignment="0" applyProtection="0">
      <alignment vertical="center"/>
    </xf>
    <xf numFmtId="0" fontId="14" fillId="7" borderId="14" applyNumberFormat="0" applyAlignment="0" applyProtection="0">
      <alignment vertical="center"/>
    </xf>
    <xf numFmtId="0" fontId="15" fillId="8" borderId="16" applyNumberFormat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3" fillId="0" borderId="0">
      <alignment vertical="top"/>
    </xf>
    <xf numFmtId="0" fontId="24" fillId="0" borderId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49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0" borderId="3" xfId="50" applyFont="1" applyFill="1" applyBorder="1" applyAlignment="1" applyProtection="1">
      <alignment horizontal="center" vertical="center" wrapText="1"/>
    </xf>
    <xf numFmtId="0" fontId="3" fillId="0" borderId="3" xfId="50" applyFont="1" applyFill="1" applyBorder="1" applyAlignment="1" applyProtection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3" fillId="0" borderId="4" xfId="49" applyNumberFormat="1" applyFont="1" applyFill="1" applyBorder="1" applyAlignment="1" applyProtection="1">
      <alignment horizontal="center" vertical="center" wrapText="1"/>
    </xf>
    <xf numFmtId="0" fontId="3" fillId="0" borderId="1" xfId="50" applyFont="1" applyFill="1" applyBorder="1" applyAlignment="1" applyProtection="1">
      <alignment horizontal="center" vertical="center" wrapText="1"/>
    </xf>
    <xf numFmtId="0" fontId="3" fillId="0" borderId="5" xfId="50" applyFont="1" applyFill="1" applyBorder="1" applyAlignment="1" applyProtection="1">
      <alignment horizontal="left" vertical="center" wrapText="1"/>
    </xf>
    <xf numFmtId="0" fontId="3" fillId="0" borderId="6" xfId="0" applyFont="1" applyFill="1" applyBorder="1" applyAlignment="1" applyProtection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 wrapText="1"/>
    </xf>
    <xf numFmtId="0" fontId="3" fillId="0" borderId="3" xfId="5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7" fontId="1" fillId="4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49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4" xfId="49" applyNumberFormat="1" applyFont="1" applyFill="1" applyBorder="1" applyAlignment="1" applyProtection="1">
      <alignment horizontal="center" vertical="center" wrapText="1"/>
    </xf>
    <xf numFmtId="176" fontId="3" fillId="0" borderId="10" xfId="5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left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年上级追加专项指标明细表（2015.2.11）" xfId="49"/>
    <cellStyle name="常规_2015年一般性转移支付指标明细表（2015.2.2）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tabSelected="1" zoomScale="90" zoomScaleNormal="90" topLeftCell="D1" workbookViewId="0">
      <pane ySplit="6" topLeftCell="A10" activePane="bottomLeft" state="frozen"/>
      <selection/>
      <selection pane="bottomLeft" activeCell="O6" sqref="O6"/>
    </sheetView>
  </sheetViews>
  <sheetFormatPr defaultColWidth="9" defaultRowHeight="50" customHeight="1"/>
  <cols>
    <col min="1" max="1" width="5.375" style="1" customWidth="1"/>
    <col min="2" max="2" width="18.5" style="1" customWidth="1"/>
    <col min="3" max="3" width="11.75" style="1" customWidth="1"/>
    <col min="4" max="4" width="36" style="1" customWidth="1"/>
    <col min="5" max="5" width="9.5" style="1" customWidth="1"/>
    <col min="6" max="6" width="9.25" style="1" customWidth="1"/>
    <col min="7" max="7" width="16.75" style="1" customWidth="1"/>
    <col min="8" max="8" width="14.25" style="1" customWidth="1"/>
    <col min="9" max="9" width="16.625" style="1" customWidth="1"/>
    <col min="10" max="10" width="16.3166666666667" style="1" customWidth="1"/>
    <col min="11" max="11" width="15.375" style="1" customWidth="1"/>
    <col min="12" max="12" width="15.125" style="1" customWidth="1"/>
    <col min="13" max="13" width="37.3583333333333" style="1" customWidth="1"/>
    <col min="14" max="14" width="13.3333333333333" style="1" customWidth="1"/>
    <col min="15" max="15" width="15.125" style="1" customWidth="1"/>
    <col min="16" max="16" width="11.375" style="1" customWidth="1"/>
    <col min="17" max="17" width="10.875" style="1" customWidth="1"/>
    <col min="18" max="18" width="4.875" style="1" customWidth="1"/>
    <col min="19" max="16384" width="9" style="1"/>
  </cols>
  <sheetData>
    <row r="1" s="1" customFormat="1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31" customHeight="1" spans="1:1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 t="s">
        <v>1</v>
      </c>
      <c r="P2" s="3"/>
    </row>
    <row r="3" s="1" customFormat="1" customHeight="1" spans="1:1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/>
      <c r="I3" s="4"/>
      <c r="J3" s="4"/>
      <c r="K3" s="4"/>
      <c r="L3" s="26" t="s">
        <v>9</v>
      </c>
      <c r="M3" s="27"/>
      <c r="N3" s="28"/>
      <c r="O3" s="29" t="s">
        <v>10</v>
      </c>
      <c r="P3" s="4" t="s">
        <v>11</v>
      </c>
    </row>
    <row r="4" s="1" customFormat="1" customHeight="1" spans="1:16">
      <c r="A4" s="4"/>
      <c r="B4" s="4"/>
      <c r="C4" s="4"/>
      <c r="D4" s="4"/>
      <c r="E4" s="4"/>
      <c r="F4" s="4"/>
      <c r="G4" s="4" t="s">
        <v>12</v>
      </c>
      <c r="H4" s="4" t="s">
        <v>13</v>
      </c>
      <c r="I4" s="4" t="s">
        <v>14</v>
      </c>
      <c r="J4" s="4" t="s">
        <v>15</v>
      </c>
      <c r="K4" s="4" t="s">
        <v>16</v>
      </c>
      <c r="L4" s="4" t="s">
        <v>8</v>
      </c>
      <c r="M4" s="4" t="s">
        <v>17</v>
      </c>
      <c r="N4" s="4" t="s">
        <v>18</v>
      </c>
      <c r="O4" s="4"/>
      <c r="P4" s="4"/>
    </row>
    <row r="5" s="1" customFormat="1" customHeight="1" spans="1:16">
      <c r="A5" s="5"/>
      <c r="B5" s="5"/>
      <c r="C5" s="5"/>
      <c r="D5" s="5"/>
      <c r="E5" s="5"/>
      <c r="F5" s="5"/>
      <c r="G5" s="6"/>
      <c r="H5" s="6"/>
      <c r="I5" s="6"/>
      <c r="J5" s="6"/>
      <c r="K5" s="6"/>
      <c r="L5" s="6"/>
      <c r="M5" s="30"/>
      <c r="N5" s="30"/>
      <c r="O5" s="6"/>
      <c r="P5" s="5"/>
    </row>
    <row r="6" s="1" customFormat="1" customHeight="1" spans="1:16">
      <c r="A6" s="7"/>
      <c r="B6" s="7" t="s">
        <v>19</v>
      </c>
      <c r="C6" s="8"/>
      <c r="D6" s="9"/>
      <c r="E6" s="9"/>
      <c r="F6" s="9"/>
      <c r="G6" s="10">
        <f>SUM(G7:G13)</f>
        <v>6105816</v>
      </c>
      <c r="H6" s="10">
        <f t="shared" ref="H6:O6" si="0">SUM(H7:H13)</f>
        <v>0</v>
      </c>
      <c r="I6" s="10">
        <f t="shared" si="0"/>
        <v>5690000</v>
      </c>
      <c r="J6" s="10">
        <f t="shared" si="0"/>
        <v>0</v>
      </c>
      <c r="K6" s="10">
        <f t="shared" si="0"/>
        <v>415816</v>
      </c>
      <c r="L6" s="10">
        <f t="shared" si="0"/>
        <v>628926</v>
      </c>
      <c r="M6" s="10"/>
      <c r="N6" s="10"/>
      <c r="O6" s="10">
        <f>SUM(O7:O13)</f>
        <v>5476890</v>
      </c>
      <c r="P6" s="31"/>
    </row>
    <row r="7" s="1" customFormat="1" ht="74" customHeight="1" spans="1:16">
      <c r="A7" s="4">
        <f t="shared" ref="A7:A13" si="1">ROW()-6</f>
        <v>1</v>
      </c>
      <c r="B7" s="11" t="s">
        <v>20</v>
      </c>
      <c r="C7" s="12" t="s">
        <v>21</v>
      </c>
      <c r="D7" s="13" t="s">
        <v>22</v>
      </c>
      <c r="E7" s="14" t="s">
        <v>23</v>
      </c>
      <c r="F7" s="4" t="s">
        <v>24</v>
      </c>
      <c r="G7" s="15">
        <f t="shared" ref="G7:G13" si="2">SUM(H7:K7)</f>
        <v>109100</v>
      </c>
      <c r="H7" s="15"/>
      <c r="I7" s="15"/>
      <c r="J7" s="32"/>
      <c r="K7" s="33">
        <v>109100</v>
      </c>
      <c r="L7" s="33">
        <f>10780+19510</f>
        <v>30290</v>
      </c>
      <c r="M7" s="34" t="s">
        <v>25</v>
      </c>
      <c r="N7" s="34" t="s">
        <v>26</v>
      </c>
      <c r="O7" s="15">
        <f t="shared" ref="O7:O13" si="3">G7-L7</f>
        <v>78810</v>
      </c>
      <c r="P7" s="4"/>
    </row>
    <row r="8" s="1" customFormat="1" customHeight="1" spans="1:16">
      <c r="A8" s="4">
        <f t="shared" si="1"/>
        <v>2</v>
      </c>
      <c r="B8" s="11" t="s">
        <v>20</v>
      </c>
      <c r="C8" s="12" t="s">
        <v>27</v>
      </c>
      <c r="D8" s="13" t="s">
        <v>28</v>
      </c>
      <c r="E8" s="14" t="s">
        <v>23</v>
      </c>
      <c r="F8" s="4" t="s">
        <v>24</v>
      </c>
      <c r="G8" s="15">
        <f t="shared" si="2"/>
        <v>150000</v>
      </c>
      <c r="H8" s="15"/>
      <c r="I8" s="15"/>
      <c r="J8" s="32"/>
      <c r="K8" s="33">
        <v>150000</v>
      </c>
      <c r="L8" s="32"/>
      <c r="M8" s="35"/>
      <c r="N8" s="34"/>
      <c r="O8" s="15">
        <f t="shared" si="3"/>
        <v>150000</v>
      </c>
      <c r="P8" s="4"/>
    </row>
    <row r="9" s="1" customFormat="1" customHeight="1" spans="1:16">
      <c r="A9" s="4">
        <f t="shared" si="1"/>
        <v>3</v>
      </c>
      <c r="B9" s="11" t="s">
        <v>20</v>
      </c>
      <c r="C9" s="16" t="s">
        <v>29</v>
      </c>
      <c r="D9" s="17" t="s">
        <v>30</v>
      </c>
      <c r="E9" s="14" t="s">
        <v>23</v>
      </c>
      <c r="F9" s="4" t="s">
        <v>24</v>
      </c>
      <c r="G9" s="15">
        <f t="shared" si="2"/>
        <v>700000</v>
      </c>
      <c r="H9" s="15"/>
      <c r="I9" s="15">
        <v>700000</v>
      </c>
      <c r="J9" s="15"/>
      <c r="K9" s="33"/>
      <c r="L9" s="32">
        <f>64000+28000+38000+80000+96000</f>
        <v>306000</v>
      </c>
      <c r="M9" s="34" t="s">
        <v>31</v>
      </c>
      <c r="N9" s="34" t="s">
        <v>26</v>
      </c>
      <c r="O9" s="15">
        <f t="shared" si="3"/>
        <v>394000</v>
      </c>
      <c r="P9" s="4"/>
    </row>
    <row r="10" s="1" customFormat="1" customHeight="1" spans="1:16">
      <c r="A10" s="4">
        <f t="shared" si="1"/>
        <v>4</v>
      </c>
      <c r="B10" s="11" t="s">
        <v>32</v>
      </c>
      <c r="C10" s="16" t="s">
        <v>33</v>
      </c>
      <c r="D10" s="17" t="s">
        <v>34</v>
      </c>
      <c r="E10" s="14" t="s">
        <v>23</v>
      </c>
      <c r="F10" s="4" t="s">
        <v>24</v>
      </c>
      <c r="G10" s="15">
        <f t="shared" si="2"/>
        <v>59680</v>
      </c>
      <c r="H10" s="15"/>
      <c r="I10" s="15"/>
      <c r="J10" s="15"/>
      <c r="K10" s="33">
        <v>59680</v>
      </c>
      <c r="L10" s="32"/>
      <c r="M10" s="35"/>
      <c r="N10" s="34"/>
      <c r="O10" s="15">
        <f t="shared" si="3"/>
        <v>59680</v>
      </c>
      <c r="P10" s="4"/>
    </row>
    <row r="11" s="1" customFormat="1" customHeight="1" spans="1:16">
      <c r="A11" s="18">
        <f t="shared" si="1"/>
        <v>5</v>
      </c>
      <c r="B11" s="19" t="s">
        <v>32</v>
      </c>
      <c r="C11" s="20" t="s">
        <v>29</v>
      </c>
      <c r="D11" s="21" t="s">
        <v>35</v>
      </c>
      <c r="E11" s="22" t="s">
        <v>23</v>
      </c>
      <c r="F11" s="18" t="s">
        <v>24</v>
      </c>
      <c r="G11" s="23">
        <f t="shared" si="2"/>
        <v>200000</v>
      </c>
      <c r="H11" s="23"/>
      <c r="I11" s="23">
        <v>200000</v>
      </c>
      <c r="J11" s="23"/>
      <c r="K11" s="36"/>
      <c r="L11" s="37">
        <f>64560+65520+65520</f>
        <v>195600</v>
      </c>
      <c r="M11" s="38" t="s">
        <v>36</v>
      </c>
      <c r="N11" s="38" t="s">
        <v>37</v>
      </c>
      <c r="O11" s="23">
        <f t="shared" si="3"/>
        <v>4400</v>
      </c>
      <c r="P11" s="18"/>
    </row>
    <row r="12" customHeight="1" spans="1:16">
      <c r="A12" s="4">
        <f t="shared" si="1"/>
        <v>6</v>
      </c>
      <c r="B12" s="11" t="s">
        <v>20</v>
      </c>
      <c r="C12" s="16" t="s">
        <v>38</v>
      </c>
      <c r="D12" s="24" t="s">
        <v>39</v>
      </c>
      <c r="E12" s="25" t="s">
        <v>23</v>
      </c>
      <c r="F12" s="4" t="s">
        <v>24</v>
      </c>
      <c r="G12" s="15">
        <f t="shared" si="2"/>
        <v>4790000</v>
      </c>
      <c r="H12" s="4"/>
      <c r="I12" s="15">
        <v>4790000</v>
      </c>
      <c r="J12" s="4"/>
      <c r="K12" s="4"/>
      <c r="L12" s="4"/>
      <c r="M12" s="4"/>
      <c r="N12" s="4"/>
      <c r="O12" s="15">
        <f t="shared" si="3"/>
        <v>4790000</v>
      </c>
      <c r="P12" s="4"/>
    </row>
    <row r="13" customHeight="1" spans="1:16">
      <c r="A13" s="4">
        <f t="shared" si="1"/>
        <v>7</v>
      </c>
      <c r="B13" s="11" t="s">
        <v>20</v>
      </c>
      <c r="C13" s="16" t="s">
        <v>40</v>
      </c>
      <c r="D13" s="24" t="s">
        <v>41</v>
      </c>
      <c r="E13" s="25" t="s">
        <v>23</v>
      </c>
      <c r="F13" s="4" t="s">
        <v>24</v>
      </c>
      <c r="G13" s="15">
        <f t="shared" si="2"/>
        <v>97036</v>
      </c>
      <c r="H13" s="4"/>
      <c r="I13" s="4"/>
      <c r="J13" s="4"/>
      <c r="K13" s="39">
        <v>97036</v>
      </c>
      <c r="L13" s="39">
        <v>97036</v>
      </c>
      <c r="M13" s="34" t="s">
        <v>42</v>
      </c>
      <c r="N13" s="34" t="s">
        <v>26</v>
      </c>
      <c r="O13" s="15">
        <f t="shared" si="3"/>
        <v>0</v>
      </c>
      <c r="P13" s="4"/>
    </row>
  </sheetData>
  <mergeCells count="13">
    <mergeCell ref="A1:P1"/>
    <mergeCell ref="A2:B2"/>
    <mergeCell ref="O2:P2"/>
    <mergeCell ref="G3:K3"/>
    <mergeCell ref="L3:N3"/>
    <mergeCell ref="A3:A4"/>
    <mergeCell ref="B3:B4"/>
    <mergeCell ref="C3:C4"/>
    <mergeCell ref="D3:D4"/>
    <mergeCell ref="E3:E4"/>
    <mergeCell ref="F3:F4"/>
    <mergeCell ref="O3:O4"/>
    <mergeCell ref="P3:P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财政（公开表）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2022-04-01T03:22:00Z</dcterms:created>
  <dcterms:modified xsi:type="dcterms:W3CDTF">2024-10-30T01:04:37Z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9E2874C1D0EF42928CED2E023AA619A3</vt:lpwstr>
  </property>
  <property fmtid="{D5CDD505-2E9C-101B-9397-08002B2CF9AE}" pid="3" name="KSOProductBuildVer">
    <vt:lpwstr>2052-12.1.0.18888</vt:lpwstr>
  </property>
</Properties>
</file>