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 activeTab="3"/>
  </bookViews>
  <sheets>
    <sheet name="申报表（一卡通）" sheetId="1" r:id="rId1"/>
    <sheet name=" 镇汇总表（一卡通）" sheetId="3" r:id="rId2"/>
    <sheet name=" 镇明细表（对公）" sheetId="7" r:id="rId3"/>
    <sheet name=" 镇汇总表（对公）" sheetId="6" r:id="rId4"/>
  </sheets>
  <definedNames>
    <definedName name="_xlnm._FilterDatabase" localSheetId="0" hidden="1">'申报表（一卡通）'!$A$2:$M$185</definedName>
    <definedName name="_xlnm.Print_Area" localSheetId="3">' 镇汇总表（对公）'!$A$1:$M$14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<sst xmlns="http://schemas.openxmlformats.org/spreadsheetml/2006/main" count="458" uniqueCount="335">
  <si>
    <r>
      <t>株洲市渌口区</t>
    </r>
    <r>
      <rPr>
        <u/>
        <sz val="22"/>
        <color rgb="FF000000"/>
        <rFont val="黑体"/>
        <charset val="134"/>
      </rPr>
      <t>龙门</t>
    </r>
    <r>
      <rPr>
        <sz val="22"/>
        <color rgb="FF000000"/>
        <rFont val="黑体"/>
        <charset val="134"/>
      </rPr>
      <t xml:space="preserve">镇2024年稻谷目标价格补贴表（一卡通）
        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</si>
  <si>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序号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</si>
  <si>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</si>
  <si>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</si>
  <si>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</si>
  <si>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</si>
  <si>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</si>
  <si>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</si>
  <si>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</si>
  <si>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</si>
  <si>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</si>
  <si>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</si>
  <si>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</si>
  <si>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</si>
  <si>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长冲村  张家组</t>
  </si>
  <si>
    <t>齐同山</t>
  </si>
  <si>
    <t>长冲村  凤形组</t>
  </si>
  <si>
    <t>邓海山</t>
  </si>
  <si>
    <t>长冲村  跃进组</t>
  </si>
  <si>
    <t>周金云</t>
  </si>
  <si>
    <t>邓冬林</t>
  </si>
  <si>
    <t>长冲村  罗家组</t>
  </si>
  <si>
    <t>彭金春</t>
  </si>
  <si>
    <t>长冲村  兆背组</t>
  </si>
  <si>
    <t>齐竹根</t>
  </si>
  <si>
    <t>长冲村  赵家组</t>
  </si>
  <si>
    <t>赵登科</t>
  </si>
  <si>
    <t>长冲村  福兴组</t>
  </si>
  <si>
    <t>田开桂</t>
  </si>
  <si>
    <t>长冲村  苏家组</t>
  </si>
  <si>
    <t>傅业兴</t>
  </si>
  <si>
    <t>长冲村  龙凤组</t>
  </si>
  <si>
    <t>彭伏林</t>
  </si>
  <si>
    <t>花冲村一组</t>
  </si>
  <si>
    <t>汤松林</t>
  </si>
  <si>
    <t>花冲村三组</t>
  </si>
  <si>
    <t>黄卫雄</t>
  </si>
  <si>
    <t>黄铁山</t>
  </si>
  <si>
    <t>花冲村五组</t>
  </si>
  <si>
    <t>黄可维</t>
  </si>
  <si>
    <t>花冲村七组</t>
  </si>
  <si>
    <t>侯伍兵</t>
  </si>
  <si>
    <t>花冲村毛一组</t>
  </si>
  <si>
    <t>曾水泉</t>
  </si>
  <si>
    <t>花冲村毛二组</t>
  </si>
  <si>
    <t>文新春</t>
  </si>
  <si>
    <t>花冲村摇泉组</t>
  </si>
  <si>
    <t>齐玉泉</t>
  </si>
  <si>
    <t>花冲村太安组</t>
  </si>
  <si>
    <t>胡运连</t>
  </si>
  <si>
    <t>花冲村茶子组</t>
  </si>
  <si>
    <t>胡毛清</t>
  </si>
  <si>
    <t>花冲村上北组</t>
  </si>
  <si>
    <t>唐桂林</t>
  </si>
  <si>
    <t>花冲村下北组</t>
  </si>
  <si>
    <t>易肖桥</t>
  </si>
  <si>
    <t>花冲村跃进组</t>
  </si>
  <si>
    <t>周洪高</t>
  </si>
  <si>
    <t>花冲村刘家组</t>
  </si>
  <si>
    <t>龙树根</t>
  </si>
  <si>
    <t>花冲村光华组</t>
  </si>
  <si>
    <t>张堂礼</t>
  </si>
  <si>
    <t>花冲村胜利组</t>
  </si>
  <si>
    <t>齐桃红</t>
  </si>
  <si>
    <t>花冲村占禾组</t>
  </si>
  <si>
    <t>谭青雄</t>
  </si>
  <si>
    <t>花冲村碇冲组</t>
  </si>
  <si>
    <t>陈诚</t>
  </si>
  <si>
    <t>花冲村 同古组</t>
  </si>
  <si>
    <t>曾兰生</t>
  </si>
  <si>
    <t>花冲村牛背组</t>
  </si>
  <si>
    <t>张雪连</t>
  </si>
  <si>
    <t>花冲村丹家组</t>
  </si>
  <si>
    <t>马正兴</t>
  </si>
  <si>
    <t>桐梓村新屋组</t>
  </si>
  <si>
    <t>唐胜勇</t>
  </si>
  <si>
    <t>桐梓村上游组</t>
  </si>
  <si>
    <t>齐水平</t>
  </si>
  <si>
    <t>桐梓村瓦窑组</t>
  </si>
  <si>
    <t>齐国民</t>
  </si>
  <si>
    <t>桐梓村和平组</t>
  </si>
  <si>
    <t>王百仁</t>
  </si>
  <si>
    <t>刘丹</t>
  </si>
  <si>
    <t>桐梓村建设组</t>
  </si>
  <si>
    <t>谢明桥</t>
  </si>
  <si>
    <t>匡水平</t>
  </si>
  <si>
    <t>果田村杏子组</t>
  </si>
  <si>
    <t>刘伏初</t>
  </si>
  <si>
    <t>桐梓村仙娥组</t>
  </si>
  <si>
    <t>谭志军</t>
  </si>
  <si>
    <t>桐梓村石坝组</t>
  </si>
  <si>
    <t>谭昌泉</t>
  </si>
  <si>
    <t>桐梓村潘家组</t>
  </si>
  <si>
    <t>齐先知</t>
  </si>
  <si>
    <t>龙形村下云组</t>
  </si>
  <si>
    <t>齐明乐</t>
  </si>
  <si>
    <t>龙形村新田组</t>
  </si>
  <si>
    <t>徐伯泉</t>
  </si>
  <si>
    <t>龙形村中心组</t>
  </si>
  <si>
    <t>王元冬</t>
  </si>
  <si>
    <t>龙形村花园组</t>
  </si>
  <si>
    <t>吴光德</t>
  </si>
  <si>
    <t>易湘和</t>
  </si>
  <si>
    <t>龙形村金龙组</t>
  </si>
  <si>
    <t>肖长根</t>
  </si>
  <si>
    <t>龙形村光辉组</t>
  </si>
  <si>
    <t>唐卫星</t>
  </si>
  <si>
    <t>齐安云</t>
  </si>
  <si>
    <t>龙形村长形组</t>
  </si>
  <si>
    <t>张建明</t>
  </si>
  <si>
    <t>龙形村九江组</t>
  </si>
  <si>
    <t>徐长寿</t>
  </si>
  <si>
    <t>龙形村亭子组</t>
  </si>
  <si>
    <t>谭新长</t>
  </si>
  <si>
    <t>龙形村跃进组</t>
  </si>
  <si>
    <t>谭学文</t>
  </si>
  <si>
    <t>龙形村上云组</t>
  </si>
  <si>
    <t>谢利华</t>
  </si>
  <si>
    <t>龙形村先锋组</t>
  </si>
  <si>
    <t>文胜辉</t>
  </si>
  <si>
    <t>曾少根</t>
  </si>
  <si>
    <t>果田村杜佳组</t>
  </si>
  <si>
    <t>齐建国</t>
  </si>
  <si>
    <t>果田村铁炉组</t>
  </si>
  <si>
    <t>刘建军</t>
  </si>
  <si>
    <t>果田村樟树组</t>
  </si>
  <si>
    <t>谢铁山</t>
  </si>
  <si>
    <t>侯伯球</t>
  </si>
  <si>
    <t>果田村金塘组</t>
  </si>
  <si>
    <t>谢开辉</t>
  </si>
  <si>
    <t>果田村中山组</t>
  </si>
  <si>
    <t>齐桂云</t>
  </si>
  <si>
    <t>果田村石乔组</t>
  </si>
  <si>
    <t>齐成凤</t>
  </si>
  <si>
    <t>果田村果田组</t>
  </si>
  <si>
    <t>匡绍开</t>
  </si>
  <si>
    <t>果田村石山组</t>
  </si>
  <si>
    <t>张友</t>
  </si>
  <si>
    <t>果田村红征组</t>
  </si>
  <si>
    <t>谢长林</t>
  </si>
  <si>
    <t>狮凤村蔡家组</t>
  </si>
  <si>
    <t>谢美华</t>
  </si>
  <si>
    <t>永福村红光组</t>
  </si>
  <si>
    <t>曾宪明</t>
  </si>
  <si>
    <t>永福村前进组</t>
  </si>
  <si>
    <t>匡建雄</t>
  </si>
  <si>
    <t>太湖村寺冲组</t>
  </si>
  <si>
    <t>谢定</t>
  </si>
  <si>
    <t>永福村文星组</t>
  </si>
  <si>
    <t>曾春生</t>
  </si>
  <si>
    <t>肖松甫</t>
  </si>
  <si>
    <t>永福村灵旦组</t>
  </si>
  <si>
    <t>齐升安</t>
  </si>
  <si>
    <t>永福村协和组</t>
  </si>
  <si>
    <t>侯廉兴</t>
  </si>
  <si>
    <t>永福村和平组</t>
  </si>
  <si>
    <t>齐先明</t>
  </si>
  <si>
    <t>永福村朱形组</t>
  </si>
  <si>
    <t>江花云</t>
  </si>
  <si>
    <t>李石平</t>
  </si>
  <si>
    <t>刘运河</t>
  </si>
  <si>
    <t>永福村太冲组</t>
  </si>
  <si>
    <t>陈升兰</t>
  </si>
  <si>
    <t>江远存</t>
  </si>
  <si>
    <t>江超臻</t>
  </si>
  <si>
    <t>陈国安</t>
  </si>
  <si>
    <t>永福村永福组</t>
  </si>
  <si>
    <t>谢宗光</t>
  </si>
  <si>
    <t>永福村罗家组</t>
  </si>
  <si>
    <t>王铁军</t>
  </si>
  <si>
    <t>太湖村义门组</t>
  </si>
  <si>
    <t>侯细明</t>
  </si>
  <si>
    <t>太湖村太胜组</t>
  </si>
  <si>
    <t>范长灯</t>
  </si>
  <si>
    <t>太湖村新村组</t>
  </si>
  <si>
    <t>唐伯雄</t>
  </si>
  <si>
    <t>太湖村田兴组</t>
  </si>
  <si>
    <t>唐忠明</t>
  </si>
  <si>
    <t>唐铁桥</t>
  </si>
  <si>
    <t>太湖村头坝组</t>
  </si>
  <si>
    <t>唐小清</t>
  </si>
  <si>
    <t>太湖村新塘组</t>
  </si>
  <si>
    <t>向伟民</t>
  </si>
  <si>
    <t>太湖村五支组</t>
  </si>
  <si>
    <t>王秋林</t>
  </si>
  <si>
    <t>太湖村新建组</t>
  </si>
  <si>
    <t>罗兴玲</t>
  </si>
  <si>
    <t>狮凤村永兴组</t>
  </si>
  <si>
    <t>匡伯成</t>
  </si>
  <si>
    <t>太湖村新屋组</t>
  </si>
  <si>
    <t>唐铁球</t>
  </si>
  <si>
    <t>唐建新</t>
  </si>
  <si>
    <t>太湖村潭湖组</t>
  </si>
  <si>
    <t>侯建国</t>
  </si>
  <si>
    <t>太湖村青山组</t>
  </si>
  <si>
    <t>唐智雨</t>
  </si>
  <si>
    <t>太湖村立新组</t>
  </si>
  <si>
    <t>唐双泉</t>
  </si>
  <si>
    <t>侯新民</t>
  </si>
  <si>
    <t>吴海洋</t>
  </si>
  <si>
    <t>周花平</t>
  </si>
  <si>
    <t>太湖村中心组</t>
  </si>
  <si>
    <t>杨民</t>
  </si>
  <si>
    <t>太湖村重兴组</t>
  </si>
  <si>
    <t>唐水林</t>
  </si>
  <si>
    <t>太湖村实竹组</t>
  </si>
  <si>
    <t>蔡光耀</t>
  </si>
  <si>
    <t>唐伟文</t>
  </si>
  <si>
    <t>太湖村和平组</t>
  </si>
  <si>
    <t>齐建文</t>
  </si>
  <si>
    <t>太湖村高兴组</t>
  </si>
  <si>
    <t>王桂初</t>
  </si>
  <si>
    <t>王名良</t>
  </si>
  <si>
    <t>易太明</t>
  </si>
  <si>
    <t>太湖村侯家组</t>
  </si>
  <si>
    <t>张爱清</t>
  </si>
  <si>
    <t>狮凤村 丁家组</t>
  </si>
  <si>
    <t>易水权</t>
  </si>
  <si>
    <t>狮凤村 龙形组</t>
  </si>
  <si>
    <t>易小毛</t>
  </si>
  <si>
    <t>狮凤村 蔡家组</t>
  </si>
  <si>
    <t>狮凤村 人形组</t>
  </si>
  <si>
    <t>侯满英</t>
  </si>
  <si>
    <t>狮凤村 月形组</t>
  </si>
  <si>
    <t>贺伏龙</t>
  </si>
  <si>
    <t>狮凤村 永兴组</t>
  </si>
  <si>
    <t>狮凤村 腰塘组</t>
  </si>
  <si>
    <t>曾庆淼</t>
  </si>
  <si>
    <t>狮凤村 仁吾组</t>
  </si>
  <si>
    <t>徐国娥</t>
  </si>
  <si>
    <t>狮凤村 丰术组</t>
  </si>
  <si>
    <t>曾金泉</t>
  </si>
  <si>
    <t>狮凤村 杉坡组</t>
  </si>
  <si>
    <t>唐建国</t>
  </si>
  <si>
    <t>狮凤村 保安组</t>
  </si>
  <si>
    <t>曾国光</t>
  </si>
  <si>
    <t>曾开花</t>
  </si>
  <si>
    <t>狮凤村 长远组</t>
  </si>
  <si>
    <t>匡建清</t>
  </si>
  <si>
    <t>曾友忠</t>
  </si>
  <si>
    <t>狮凤村 海形组</t>
  </si>
  <si>
    <t>吴运科</t>
  </si>
  <si>
    <t>狮凤村 文星组</t>
  </si>
  <si>
    <t>易文伏</t>
  </si>
  <si>
    <t>狮凤村 东冲组</t>
  </si>
  <si>
    <t>蔡金开</t>
  </si>
  <si>
    <t>刘石泉</t>
  </si>
  <si>
    <t>周建良</t>
  </si>
  <si>
    <t>洪塘村高水组</t>
  </si>
  <si>
    <t>颜学龙</t>
  </si>
  <si>
    <t>颜金山</t>
  </si>
  <si>
    <t>颜光华</t>
  </si>
  <si>
    <t>郭金成</t>
  </si>
  <si>
    <t>洪塘村刘家组</t>
  </si>
  <si>
    <t>陈金山</t>
  </si>
  <si>
    <t>洪塘村洪塘组</t>
  </si>
  <si>
    <t>阳建华</t>
  </si>
  <si>
    <t>刘志敏</t>
  </si>
  <si>
    <t>周兴忠</t>
  </si>
  <si>
    <t>洪塘村月形组</t>
  </si>
  <si>
    <t>唐月英</t>
  </si>
  <si>
    <t>洪塘村干冲组</t>
  </si>
  <si>
    <t>匡胜良</t>
  </si>
  <si>
    <t>洪塘村新桥组</t>
  </si>
  <si>
    <t>刘长庚</t>
  </si>
  <si>
    <t>匡建军</t>
  </si>
  <si>
    <t>洪塘村春风组</t>
  </si>
  <si>
    <t>王庆连</t>
  </si>
  <si>
    <t>谢运良</t>
  </si>
  <si>
    <t>肖爱明</t>
  </si>
  <si>
    <t>洪塘村泉塘组</t>
  </si>
  <si>
    <t>匡石山</t>
  </si>
  <si>
    <t>颜昌兴</t>
  </si>
  <si>
    <t>匡铁山</t>
  </si>
  <si>
    <t>洪塘村荷叶组</t>
  </si>
  <si>
    <t>曾端满</t>
  </si>
  <si>
    <t>阳水清</t>
  </si>
  <si>
    <t>清塘村杉元组</t>
  </si>
  <si>
    <t>谢友红</t>
  </si>
  <si>
    <t>清塘村曲塘组</t>
  </si>
  <si>
    <t>颜觉林</t>
  </si>
  <si>
    <t>清塘村和平组</t>
  </si>
  <si>
    <t>肖容</t>
  </si>
  <si>
    <t>清塘村仁义组</t>
  </si>
  <si>
    <t>谢国胜</t>
  </si>
  <si>
    <t>清塘村坪塘组</t>
  </si>
  <si>
    <t>张开祥</t>
  </si>
  <si>
    <t>谢建国</t>
  </si>
  <si>
    <t>清塘村中心组</t>
  </si>
  <si>
    <t>张利军</t>
  </si>
  <si>
    <t>清塘村仁和组</t>
  </si>
  <si>
    <t>雷拾全</t>
  </si>
  <si>
    <t>清塘村水库组</t>
  </si>
  <si>
    <t>谢泽成</t>
  </si>
  <si>
    <t>清塘村新塘组</t>
  </si>
  <si>
    <t>吴国泉</t>
  </si>
  <si>
    <t>清塘村山塘组</t>
  </si>
  <si>
    <t>曾招财</t>
  </si>
  <si>
    <t>合计</t>
  </si>
  <si>
    <r>
      <t xml:space="preserve">          株洲市渌口区</t>
    </r>
    <r>
      <rPr>
        <u/>
        <sz val="16"/>
        <color rgb="FF000000"/>
        <rFont val="黑体"/>
        <charset val="134"/>
      </rPr>
      <t>龙门</t>
    </r>
    <r>
      <rPr>
        <sz val="16"/>
        <color rgb="FF000000"/>
        <rFont val="黑体"/>
        <charset val="134"/>
      </rPr>
      <t xml:space="preserve">镇2024年稻谷目标价格补贴镇汇总表（一卡通）
             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</si>
  <si>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村名</t>
  </si>
  <si>
    <t>镇核定稻谷目标价格补贴种植面积、金额</t>
  </si>
  <si>
    <t>备注</t>
  </si>
  <si>
    <t>合  计</t>
  </si>
  <si>
    <t>长冲村</t>
  </si>
  <si>
    <t>花冲村</t>
  </si>
  <si>
    <t>桐梓村</t>
  </si>
  <si>
    <t>龙形村</t>
  </si>
  <si>
    <t>果田村</t>
  </si>
  <si>
    <t>永福村</t>
  </si>
  <si>
    <t>太湖村</t>
  </si>
  <si>
    <t>狮凤村</t>
  </si>
  <si>
    <t>洪塘村</t>
  </si>
  <si>
    <t>清塘村</t>
  </si>
  <si>
    <r>
      <t>株洲市渌口区</t>
    </r>
    <r>
      <rPr>
        <u/>
        <sz val="22"/>
        <color rgb="FF000000"/>
        <rFont val="黑体"/>
        <charset val="134"/>
      </rPr>
      <t>龙门</t>
    </r>
    <r>
      <rPr>
        <sz val="22"/>
        <color rgb="FF000000"/>
        <rFont val="黑体"/>
        <charset val="134"/>
      </rPr>
      <t xml:space="preserve">镇2024年稻谷目标价格补贴镇明细表（对公账户）
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</si>
  <si>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主体全称</t>
  </si>
  <si>
    <t>早稻种植    面积</t>
  </si>
  <si>
    <t>中稻种植   面积</t>
  </si>
  <si>
    <t>晚稻种植   面积</t>
  </si>
  <si>
    <t>株洲县康态种养殖专业合作社</t>
  </si>
  <si>
    <t>湖南龙之门农业有限公司</t>
  </si>
  <si>
    <t>株洲县宏大种养殖专业合作社</t>
  </si>
  <si>
    <t>株洲耕创农机服务专业合作社</t>
  </si>
  <si>
    <t>渌口区龙门镇果田村经济合作社</t>
  </si>
  <si>
    <t>渌口区龙门镇永福村经济合作社</t>
  </si>
  <si>
    <t>株洲市渌口区龙门镇君子连家庭农场</t>
  </si>
  <si>
    <t>株洲轩宇农机专业合作社</t>
  </si>
  <si>
    <t>渌口区龙门镇龙门村股份经济合作社</t>
  </si>
  <si>
    <t>株洲利哥生态农业发展有限公司</t>
  </si>
  <si>
    <t>株洲市渌口区龙门镇众汇家庭农场</t>
  </si>
  <si>
    <r>
      <t xml:space="preserve">                  株洲市渌口区</t>
    </r>
    <r>
      <rPr>
        <u/>
        <sz val="16"/>
        <color rgb="FF000000"/>
        <rFont val="黑体"/>
        <charset val="134"/>
      </rPr>
      <t>龙门</t>
    </r>
    <r>
      <rPr>
        <sz val="16"/>
        <color rgb="FF000000"/>
        <rFont val="黑体"/>
        <charset val="134"/>
      </rPr>
      <t xml:space="preserve">镇2024年稻谷目标价格补贴镇汇总表（对公账户）
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</si>
  <si>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   名</t>
  </si>
  <si>
    <t>对公账户（户数)</t>
  </si>
  <si>
    <t>李家村</t>
  </si>
  <si>
    <t>龙门村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</si>
</sst>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22"/>
      <color rgb="FF000000"/>
      <name val="黑体"/>
      <charset val="134"/>
    </font>
    <font>
      <sz val="24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22"/>
      <color rgb="FF000000"/>
      <name val="黑体"/>
      <charset val="134"/>
    </font>
    <font>
      <sz val="11"/>
      <color rgb="FF000000"/>
      <name val="黑体"/>
      <charset val="134"/>
    </font>
    <font>
      <u/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6"/>
  <sheetViews>
    <sheetView workbookViewId="0">
      <pane ySplit="2" topLeftCell="A169" activePane="bottomLeft" state="frozen"/>
      <selection/>
      <selection pane="bottomLeft" activeCell="M186" sqref="M186"/>
    </sheetView>
  </sheetViews>
  <sheetFormatPr defaultColWidth="9" defaultRowHeight="13.5"/>
  <cols>
    <col min="1" max="1" width="8.20833333333333" customWidth="1"/>
    <col min="2" max="3" width="19.825" customWidth="1"/>
    <col min="4" max="12" width="14.2833333333333" customWidth="1"/>
    <col min="13" max="13" width="19.4666666666667" customWidth="1"/>
  </cols>
  <sheetData>
    <row r="1" ht="64" customHeight="1" spans="1:1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="17" customFormat="1" ht="56" customHeight="1" spans="1:13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</row>
    <row r="3" s="17" customFormat="1" ht="21" customHeight="1" spans="1:13">
      <c r="A3" s="26">
        <v>1</v>
      </c>
      <c r="B3" s="26" t="s">
        <v>14</v>
      </c>
      <c r="C3" s="26" t="s">
        <v>15</v>
      </c>
      <c r="D3" s="26">
        <v>74</v>
      </c>
      <c r="E3" s="26">
        <v>63</v>
      </c>
      <c r="F3" s="26">
        <v>41</v>
      </c>
      <c r="G3" s="26">
        <f t="shared" ref="G3:G12" si="0">D3+E3+F3</f>
        <v>178</v>
      </c>
      <c r="H3" s="26">
        <v>115</v>
      </c>
      <c r="I3" s="26">
        <v>63</v>
      </c>
      <c r="J3" s="26">
        <f t="shared" ref="J3:J12" si="1">H3*57.5+I3*50</f>
        <v>9762.5</v>
      </c>
      <c r="K3" s="26">
        <v>41</v>
      </c>
      <c r="L3" s="26">
        <f>K3*60</f>
        <v>2460</v>
      </c>
      <c r="M3" s="26">
        <f t="shared" ref="M3:M12" si="2">J3+L3</f>
        <v>12222.5</v>
      </c>
    </row>
    <row r="4" s="17" customFormat="1" ht="21" customHeight="1" spans="1:13">
      <c r="A4" s="26">
        <v>2</v>
      </c>
      <c r="B4" s="26" t="s">
        <v>16</v>
      </c>
      <c r="C4" s="26" t="s">
        <v>17</v>
      </c>
      <c r="D4" s="26">
        <v>93</v>
      </c>
      <c r="E4" s="26">
        <v>48.9</v>
      </c>
      <c r="F4" s="26"/>
      <c r="G4" s="26">
        <f t="shared" si="0"/>
        <v>141.9</v>
      </c>
      <c r="H4" s="26">
        <v>141.9</v>
      </c>
      <c r="I4" s="26"/>
      <c r="J4" s="26">
        <f t="shared" si="1"/>
        <v>8159.25</v>
      </c>
      <c r="K4" s="26"/>
      <c r="L4" s="26"/>
      <c r="M4" s="26">
        <f t="shared" si="2"/>
        <v>8159.25</v>
      </c>
    </row>
    <row r="5" s="17" customFormat="1" ht="21" customHeight="1" spans="1:13">
      <c r="A5" s="26">
        <v>3</v>
      </c>
      <c r="B5" s="26" t="s">
        <v>18</v>
      </c>
      <c r="C5" s="26" t="s">
        <v>19</v>
      </c>
      <c r="D5" s="26">
        <v>40</v>
      </c>
      <c r="E5" s="26">
        <v>36.8</v>
      </c>
      <c r="F5" s="26"/>
      <c r="G5" s="26">
        <f t="shared" si="0"/>
        <v>76.8</v>
      </c>
      <c r="H5" s="26"/>
      <c r="I5" s="26">
        <v>76.8</v>
      </c>
      <c r="J5" s="26">
        <f t="shared" si="1"/>
        <v>3840</v>
      </c>
      <c r="K5" s="26"/>
      <c r="L5" s="26"/>
      <c r="M5" s="26">
        <f t="shared" si="2"/>
        <v>3840</v>
      </c>
    </row>
    <row r="6" s="17" customFormat="1" ht="21" customHeight="1" spans="1:13">
      <c r="A6" s="26">
        <v>4</v>
      </c>
      <c r="B6" s="26" t="s">
        <v>16</v>
      </c>
      <c r="C6" s="26" t="s">
        <v>20</v>
      </c>
      <c r="D6" s="26">
        <v>59.8</v>
      </c>
      <c r="E6" s="26">
        <v>32</v>
      </c>
      <c r="F6" s="26"/>
      <c r="G6" s="26">
        <f t="shared" si="0"/>
        <v>91.8</v>
      </c>
      <c r="H6" s="26">
        <v>60</v>
      </c>
      <c r="I6" s="26">
        <v>31.8</v>
      </c>
      <c r="J6" s="26">
        <f t="shared" si="1"/>
        <v>5040</v>
      </c>
      <c r="K6" s="26"/>
      <c r="L6" s="26"/>
      <c r="M6" s="26">
        <f t="shared" si="2"/>
        <v>5040</v>
      </c>
    </row>
    <row r="7" s="17" customFormat="1" ht="21" customHeight="1" spans="1:13">
      <c r="A7" s="22">
        <v>5</v>
      </c>
      <c r="B7" s="22" t="s">
        <v>21</v>
      </c>
      <c r="C7" s="22" t="s">
        <v>22</v>
      </c>
      <c r="D7" s="22"/>
      <c r="E7" s="22">
        <v>61.7</v>
      </c>
      <c r="F7" s="22"/>
      <c r="G7" s="26">
        <f t="shared" si="0"/>
        <v>61.7</v>
      </c>
      <c r="H7" s="22">
        <v>61.7</v>
      </c>
      <c r="I7" s="22"/>
      <c r="J7" s="26">
        <f t="shared" si="1"/>
        <v>3547.75</v>
      </c>
      <c r="K7" s="22"/>
      <c r="L7" s="26"/>
      <c r="M7" s="26">
        <f t="shared" si="2"/>
        <v>3547.75</v>
      </c>
    </row>
    <row r="8" s="17" customFormat="1" ht="21" customHeight="1" spans="1:13">
      <c r="A8" s="26">
        <v>6</v>
      </c>
      <c r="B8" s="26" t="s">
        <v>23</v>
      </c>
      <c r="C8" s="26" t="s">
        <v>24</v>
      </c>
      <c r="D8" s="26">
        <v>71</v>
      </c>
      <c r="E8" s="26">
        <v>57.5</v>
      </c>
      <c r="F8" s="26"/>
      <c r="G8" s="26">
        <f t="shared" si="0"/>
        <v>128.5</v>
      </c>
      <c r="H8" s="26">
        <v>87</v>
      </c>
      <c r="I8" s="26">
        <v>41.5</v>
      </c>
      <c r="J8" s="26">
        <f t="shared" si="1"/>
        <v>7077.5</v>
      </c>
      <c r="K8" s="26"/>
      <c r="L8" s="26"/>
      <c r="M8" s="26">
        <f t="shared" si="2"/>
        <v>7077.5</v>
      </c>
    </row>
    <row r="9" s="17" customFormat="1" ht="21" customHeight="1" spans="1:13">
      <c r="A9" s="26">
        <v>7</v>
      </c>
      <c r="B9" s="26" t="s">
        <v>25</v>
      </c>
      <c r="C9" s="26" t="s">
        <v>26</v>
      </c>
      <c r="D9" s="26">
        <v>24.3</v>
      </c>
      <c r="E9" s="26">
        <v>50.8</v>
      </c>
      <c r="F9" s="26"/>
      <c r="G9" s="26">
        <f t="shared" si="0"/>
        <v>75.1</v>
      </c>
      <c r="H9" s="26">
        <v>75.1</v>
      </c>
      <c r="I9" s="26"/>
      <c r="J9" s="26">
        <f t="shared" si="1"/>
        <v>4318.25</v>
      </c>
      <c r="K9" s="26"/>
      <c r="L9" s="26"/>
      <c r="M9" s="26">
        <f t="shared" si="2"/>
        <v>4318.25</v>
      </c>
    </row>
    <row r="10" s="17" customFormat="1" ht="21" customHeight="1" spans="1:13">
      <c r="A10" s="22">
        <v>8</v>
      </c>
      <c r="B10" s="22" t="s">
        <v>27</v>
      </c>
      <c r="C10" s="22" t="s">
        <v>28</v>
      </c>
      <c r="D10" s="22">
        <v>40</v>
      </c>
      <c r="E10" s="22">
        <v>148.3</v>
      </c>
      <c r="F10" s="22">
        <v>40</v>
      </c>
      <c r="G10" s="26">
        <f t="shared" si="0"/>
        <v>228.3</v>
      </c>
      <c r="H10" s="22">
        <v>228.3</v>
      </c>
      <c r="I10" s="22"/>
      <c r="J10" s="26">
        <f t="shared" si="1"/>
        <v>13127.25</v>
      </c>
      <c r="K10" s="22">
        <v>40</v>
      </c>
      <c r="L10" s="26">
        <f t="shared" ref="L10:L12" si="3">K10*60</f>
        <v>2400</v>
      </c>
      <c r="M10" s="26">
        <f t="shared" si="2"/>
        <v>15527.25</v>
      </c>
    </row>
    <row r="11" s="17" customFormat="1" ht="21" customHeight="1" spans="1:13">
      <c r="A11" s="22">
        <v>9</v>
      </c>
      <c r="B11" s="22" t="s">
        <v>29</v>
      </c>
      <c r="C11" s="22" t="s">
        <v>30</v>
      </c>
      <c r="D11" s="22">
        <v>33</v>
      </c>
      <c r="E11" s="22">
        <v>64.8</v>
      </c>
      <c r="F11" s="22">
        <v>33</v>
      </c>
      <c r="G11" s="26">
        <f t="shared" si="0"/>
        <v>130.8</v>
      </c>
      <c r="H11" s="22">
        <v>130.8</v>
      </c>
      <c r="I11" s="22"/>
      <c r="J11" s="26">
        <f t="shared" si="1"/>
        <v>7521</v>
      </c>
      <c r="K11" s="22">
        <v>33</v>
      </c>
      <c r="L11" s="26">
        <f t="shared" si="3"/>
        <v>1980</v>
      </c>
      <c r="M11" s="26">
        <f t="shared" si="2"/>
        <v>9501</v>
      </c>
    </row>
    <row r="12" s="17" customFormat="1" ht="21" customHeight="1" spans="1:13">
      <c r="A12" s="22">
        <v>10</v>
      </c>
      <c r="B12" s="22" t="s">
        <v>31</v>
      </c>
      <c r="C12" s="22" t="s">
        <v>32</v>
      </c>
      <c r="D12" s="22">
        <v>35</v>
      </c>
      <c r="E12" s="22">
        <v>131.2</v>
      </c>
      <c r="F12" s="22">
        <v>35</v>
      </c>
      <c r="G12" s="26">
        <f t="shared" si="0"/>
        <v>201.2</v>
      </c>
      <c r="H12" s="22">
        <v>201.2</v>
      </c>
      <c r="I12" s="22"/>
      <c r="J12" s="26">
        <f t="shared" si="1"/>
        <v>11569</v>
      </c>
      <c r="K12" s="22">
        <v>35</v>
      </c>
      <c r="L12" s="26">
        <f t="shared" si="3"/>
        <v>2100</v>
      </c>
      <c r="M12" s="26">
        <f t="shared" si="2"/>
        <v>13669</v>
      </c>
    </row>
    <row r="13" s="17" customFormat="1" ht="21" customHeight="1" spans="1:13">
      <c r="A13" s="26">
        <v>11</v>
      </c>
      <c r="B13" s="43" t="s">
        <v>33</v>
      </c>
      <c r="C13" s="44" t="s">
        <v>34</v>
      </c>
      <c r="D13" s="26">
        <v>45</v>
      </c>
      <c r="E13" s="26">
        <v>55</v>
      </c>
      <c r="F13" s="26"/>
      <c r="G13" s="26">
        <f t="shared" ref="G13:G36" si="4">D13+E13+F13</f>
        <v>100</v>
      </c>
      <c r="H13" s="26"/>
      <c r="I13" s="26">
        <v>100</v>
      </c>
      <c r="J13" s="26">
        <f t="shared" ref="J13:J36" si="5">H13*57.5+I13*50</f>
        <v>5000</v>
      </c>
      <c r="K13" s="26"/>
      <c r="L13" s="26"/>
      <c r="M13" s="26">
        <f t="shared" ref="M13:M36" si="6">J13+L13</f>
        <v>5000</v>
      </c>
    </row>
    <row r="14" s="17" customFormat="1" ht="21" customHeight="1" spans="1:13">
      <c r="A14" s="26">
        <v>12</v>
      </c>
      <c r="B14" s="43" t="s">
        <v>33</v>
      </c>
      <c r="C14" s="44" t="s">
        <v>34</v>
      </c>
      <c r="D14" s="26">
        <v>45</v>
      </c>
      <c r="E14" s="26">
        <v>55</v>
      </c>
      <c r="F14" s="26"/>
      <c r="G14" s="26">
        <f t="shared" si="4"/>
        <v>100</v>
      </c>
      <c r="H14" s="26"/>
      <c r="I14" s="26">
        <v>100</v>
      </c>
      <c r="J14" s="26">
        <f t="shared" si="5"/>
        <v>5000</v>
      </c>
      <c r="K14" s="26"/>
      <c r="L14" s="26"/>
      <c r="M14" s="26">
        <f t="shared" si="6"/>
        <v>5000</v>
      </c>
    </row>
    <row r="15" s="17" customFormat="1" ht="21" customHeight="1" spans="1:13">
      <c r="A15" s="26">
        <v>13</v>
      </c>
      <c r="B15" s="43" t="s">
        <v>35</v>
      </c>
      <c r="C15" s="44" t="s">
        <v>36</v>
      </c>
      <c r="D15" s="26">
        <v>5</v>
      </c>
      <c r="E15" s="26">
        <v>10</v>
      </c>
      <c r="F15" s="26"/>
      <c r="G15" s="26">
        <f t="shared" si="4"/>
        <v>15</v>
      </c>
      <c r="H15" s="26"/>
      <c r="I15" s="26">
        <v>15</v>
      </c>
      <c r="J15" s="26">
        <f t="shared" si="5"/>
        <v>750</v>
      </c>
      <c r="K15" s="26"/>
      <c r="L15" s="26"/>
      <c r="M15" s="26">
        <f t="shared" si="6"/>
        <v>750</v>
      </c>
    </row>
    <row r="16" s="17" customFormat="1" ht="21" customHeight="1" spans="1:13">
      <c r="A16" s="26">
        <v>14</v>
      </c>
      <c r="B16" s="43" t="s">
        <v>35</v>
      </c>
      <c r="C16" s="44" t="s">
        <v>37</v>
      </c>
      <c r="D16" s="26">
        <v>20</v>
      </c>
      <c r="E16" s="26">
        <v>40</v>
      </c>
      <c r="F16" s="26"/>
      <c r="G16" s="26">
        <f t="shared" si="4"/>
        <v>60</v>
      </c>
      <c r="H16" s="26"/>
      <c r="I16" s="26">
        <v>60</v>
      </c>
      <c r="J16" s="26">
        <f t="shared" si="5"/>
        <v>3000</v>
      </c>
      <c r="K16" s="26"/>
      <c r="L16" s="26"/>
      <c r="M16" s="26">
        <f t="shared" si="6"/>
        <v>3000</v>
      </c>
    </row>
    <row r="17" s="17" customFormat="1" ht="21" customHeight="1" spans="1:13">
      <c r="A17" s="26">
        <v>15</v>
      </c>
      <c r="B17" s="43" t="s">
        <v>38</v>
      </c>
      <c r="C17" s="44" t="s">
        <v>39</v>
      </c>
      <c r="D17" s="26">
        <v>70</v>
      </c>
      <c r="E17" s="26">
        <v>15</v>
      </c>
      <c r="F17" s="26">
        <v>60</v>
      </c>
      <c r="G17" s="26">
        <f t="shared" si="4"/>
        <v>145</v>
      </c>
      <c r="H17" s="26">
        <v>145</v>
      </c>
      <c r="I17" s="26"/>
      <c r="J17" s="26">
        <f t="shared" si="5"/>
        <v>8337.5</v>
      </c>
      <c r="K17" s="26">
        <v>60</v>
      </c>
      <c r="L17" s="26">
        <f>K17*60</f>
        <v>3600</v>
      </c>
      <c r="M17" s="26">
        <f t="shared" si="6"/>
        <v>11937.5</v>
      </c>
    </row>
    <row r="18" s="17" customFormat="1" ht="21" customHeight="1" spans="1:13">
      <c r="A18" s="26">
        <v>16</v>
      </c>
      <c r="B18" s="43" t="s">
        <v>38</v>
      </c>
      <c r="C18" s="44" t="s">
        <v>39</v>
      </c>
      <c r="D18" s="26">
        <v>50</v>
      </c>
      <c r="E18" s="26">
        <v>15</v>
      </c>
      <c r="F18" s="26">
        <v>50</v>
      </c>
      <c r="G18" s="26">
        <f t="shared" si="4"/>
        <v>115</v>
      </c>
      <c r="H18" s="26">
        <v>115</v>
      </c>
      <c r="I18" s="26"/>
      <c r="J18" s="26">
        <f t="shared" si="5"/>
        <v>6612.5</v>
      </c>
      <c r="K18" s="26">
        <v>50</v>
      </c>
      <c r="L18" s="26">
        <f>K18*60</f>
        <v>3000</v>
      </c>
      <c r="M18" s="26">
        <f t="shared" si="6"/>
        <v>9612.5</v>
      </c>
    </row>
    <row r="19" s="17" customFormat="1" ht="21" customHeight="1" spans="1:13">
      <c r="A19" s="26">
        <v>17</v>
      </c>
      <c r="B19" s="43" t="s">
        <v>38</v>
      </c>
      <c r="C19" s="44" t="s">
        <v>39</v>
      </c>
      <c r="D19" s="26">
        <v>30</v>
      </c>
      <c r="E19" s="26">
        <v>40</v>
      </c>
      <c r="F19" s="26"/>
      <c r="G19" s="26">
        <f t="shared" si="4"/>
        <v>70</v>
      </c>
      <c r="H19" s="26">
        <v>70</v>
      </c>
      <c r="I19" s="26"/>
      <c r="J19" s="26">
        <f t="shared" si="5"/>
        <v>4025</v>
      </c>
      <c r="K19" s="26"/>
      <c r="L19" s="26"/>
      <c r="M19" s="26">
        <f t="shared" si="6"/>
        <v>4025</v>
      </c>
    </row>
    <row r="20" s="17" customFormat="1" ht="21" customHeight="1" spans="1:13">
      <c r="A20" s="26">
        <v>18</v>
      </c>
      <c r="B20" s="43" t="s">
        <v>40</v>
      </c>
      <c r="C20" s="44" t="s">
        <v>41</v>
      </c>
      <c r="D20" s="26">
        <v>25</v>
      </c>
      <c r="E20" s="26">
        <v>30</v>
      </c>
      <c r="F20" s="26"/>
      <c r="G20" s="26">
        <f t="shared" si="4"/>
        <v>55</v>
      </c>
      <c r="H20" s="26"/>
      <c r="I20" s="26">
        <v>55</v>
      </c>
      <c r="J20" s="26">
        <f t="shared" si="5"/>
        <v>2750</v>
      </c>
      <c r="K20" s="26"/>
      <c r="L20" s="26"/>
      <c r="M20" s="26">
        <f t="shared" si="6"/>
        <v>2750</v>
      </c>
    </row>
    <row r="21" s="17" customFormat="1" ht="21" customHeight="1" spans="1:13">
      <c r="A21" s="26">
        <v>19</v>
      </c>
      <c r="B21" s="43" t="s">
        <v>42</v>
      </c>
      <c r="C21" s="44" t="s">
        <v>43</v>
      </c>
      <c r="D21" s="26">
        <v>10</v>
      </c>
      <c r="E21" s="26">
        <v>20</v>
      </c>
      <c r="F21" s="26"/>
      <c r="G21" s="26">
        <f t="shared" si="4"/>
        <v>30</v>
      </c>
      <c r="H21" s="26"/>
      <c r="I21" s="26">
        <v>30</v>
      </c>
      <c r="J21" s="26">
        <f t="shared" si="5"/>
        <v>1500</v>
      </c>
      <c r="K21" s="26"/>
      <c r="L21" s="26"/>
      <c r="M21" s="26">
        <f t="shared" si="6"/>
        <v>1500</v>
      </c>
    </row>
    <row r="22" s="17" customFormat="1" ht="21" customHeight="1" spans="1:13">
      <c r="A22" s="26">
        <v>20</v>
      </c>
      <c r="B22" s="43" t="s">
        <v>44</v>
      </c>
      <c r="C22" s="44" t="s">
        <v>45</v>
      </c>
      <c r="D22" s="26">
        <v>9</v>
      </c>
      <c r="E22" s="26">
        <v>11</v>
      </c>
      <c r="F22" s="26"/>
      <c r="G22" s="26">
        <f t="shared" si="4"/>
        <v>20</v>
      </c>
      <c r="H22" s="26"/>
      <c r="I22" s="26">
        <v>20</v>
      </c>
      <c r="J22" s="26">
        <f t="shared" si="5"/>
        <v>1000</v>
      </c>
      <c r="K22" s="26"/>
      <c r="L22" s="26"/>
      <c r="M22" s="26">
        <f t="shared" si="6"/>
        <v>1000</v>
      </c>
    </row>
    <row r="23" s="17" customFormat="1" ht="21" customHeight="1" spans="1:13">
      <c r="A23" s="26">
        <v>21</v>
      </c>
      <c r="B23" s="43" t="s">
        <v>46</v>
      </c>
      <c r="C23" s="44" t="s">
        <v>47</v>
      </c>
      <c r="D23" s="26">
        <v>35</v>
      </c>
      <c r="E23" s="26">
        <v>55</v>
      </c>
      <c r="F23" s="26"/>
      <c r="G23" s="26">
        <f t="shared" si="4"/>
        <v>90</v>
      </c>
      <c r="H23" s="26"/>
      <c r="I23" s="26">
        <v>90</v>
      </c>
      <c r="J23" s="26">
        <f t="shared" si="5"/>
        <v>4500</v>
      </c>
      <c r="K23" s="26"/>
      <c r="L23" s="26"/>
      <c r="M23" s="26">
        <f t="shared" si="6"/>
        <v>4500</v>
      </c>
    </row>
    <row r="24" s="17" customFormat="1" ht="21" customHeight="1" spans="1:13">
      <c r="A24" s="26">
        <v>22</v>
      </c>
      <c r="B24" s="43" t="s">
        <v>48</v>
      </c>
      <c r="C24" s="44" t="s">
        <v>49</v>
      </c>
      <c r="D24" s="26">
        <v>20</v>
      </c>
      <c r="E24" s="26">
        <v>35</v>
      </c>
      <c r="F24" s="26"/>
      <c r="G24" s="26">
        <f t="shared" si="4"/>
        <v>55</v>
      </c>
      <c r="H24" s="26"/>
      <c r="I24" s="26">
        <v>55</v>
      </c>
      <c r="J24" s="26">
        <f t="shared" si="5"/>
        <v>2750</v>
      </c>
      <c r="K24" s="26"/>
      <c r="L24" s="26"/>
      <c r="M24" s="26">
        <f t="shared" si="6"/>
        <v>2750</v>
      </c>
    </row>
    <row r="25" s="17" customFormat="1" ht="21" customHeight="1" spans="1:13">
      <c r="A25" s="26">
        <v>23</v>
      </c>
      <c r="B25" s="43" t="s">
        <v>50</v>
      </c>
      <c r="C25" s="44" t="s">
        <v>51</v>
      </c>
      <c r="D25" s="26">
        <v>15</v>
      </c>
      <c r="E25" s="26">
        <v>30</v>
      </c>
      <c r="F25" s="26"/>
      <c r="G25" s="26">
        <f t="shared" si="4"/>
        <v>45</v>
      </c>
      <c r="H25" s="26"/>
      <c r="I25" s="26">
        <v>45</v>
      </c>
      <c r="J25" s="26">
        <f t="shared" si="5"/>
        <v>2250</v>
      </c>
      <c r="K25" s="26"/>
      <c r="L25" s="26"/>
      <c r="M25" s="26">
        <f t="shared" si="6"/>
        <v>2250</v>
      </c>
    </row>
    <row r="26" s="17" customFormat="1" ht="21" customHeight="1" spans="1:13">
      <c r="A26" s="26">
        <v>24</v>
      </c>
      <c r="B26" s="43" t="s">
        <v>52</v>
      </c>
      <c r="C26" s="44" t="s">
        <v>53</v>
      </c>
      <c r="D26" s="26">
        <v>45</v>
      </c>
      <c r="E26" s="26">
        <v>81</v>
      </c>
      <c r="F26" s="26"/>
      <c r="G26" s="26">
        <f t="shared" si="4"/>
        <v>126</v>
      </c>
      <c r="H26" s="26">
        <v>126</v>
      </c>
      <c r="I26" s="26"/>
      <c r="J26" s="26">
        <f t="shared" si="5"/>
        <v>7245</v>
      </c>
      <c r="K26" s="26"/>
      <c r="L26" s="26"/>
      <c r="M26" s="26">
        <f t="shared" si="6"/>
        <v>7245</v>
      </c>
    </row>
    <row r="27" s="17" customFormat="1" ht="21" customHeight="1" spans="1:13">
      <c r="A27" s="26">
        <v>25</v>
      </c>
      <c r="B27" s="43" t="s">
        <v>54</v>
      </c>
      <c r="C27" s="44" t="s">
        <v>55</v>
      </c>
      <c r="D27" s="26">
        <v>25</v>
      </c>
      <c r="E27" s="26">
        <v>52</v>
      </c>
      <c r="F27" s="26"/>
      <c r="G27" s="26">
        <f t="shared" si="4"/>
        <v>77</v>
      </c>
      <c r="H27" s="26"/>
      <c r="I27" s="26">
        <v>77</v>
      </c>
      <c r="J27" s="26">
        <f t="shared" si="5"/>
        <v>3850</v>
      </c>
      <c r="K27" s="26"/>
      <c r="L27" s="26"/>
      <c r="M27" s="26">
        <f t="shared" si="6"/>
        <v>3850</v>
      </c>
    </row>
    <row r="28" s="17" customFormat="1" ht="21" customHeight="1" spans="1:13">
      <c r="A28" s="26">
        <v>26</v>
      </c>
      <c r="B28" s="43" t="s">
        <v>56</v>
      </c>
      <c r="C28" s="44" t="s">
        <v>57</v>
      </c>
      <c r="D28" s="26">
        <v>35</v>
      </c>
      <c r="E28" s="26">
        <v>55</v>
      </c>
      <c r="F28" s="26"/>
      <c r="G28" s="26">
        <f t="shared" si="4"/>
        <v>90</v>
      </c>
      <c r="H28" s="26"/>
      <c r="I28" s="26">
        <v>90</v>
      </c>
      <c r="J28" s="26">
        <f t="shared" si="5"/>
        <v>4500</v>
      </c>
      <c r="K28" s="26"/>
      <c r="L28" s="26"/>
      <c r="M28" s="26">
        <f t="shared" si="6"/>
        <v>4500</v>
      </c>
    </row>
    <row r="29" s="17" customFormat="1" ht="21" customHeight="1" spans="1:13">
      <c r="A29" s="26">
        <v>27</v>
      </c>
      <c r="B29" s="43" t="s">
        <v>58</v>
      </c>
      <c r="C29" s="44" t="s">
        <v>59</v>
      </c>
      <c r="D29" s="26">
        <v>35</v>
      </c>
      <c r="E29" s="26">
        <v>55</v>
      </c>
      <c r="F29" s="26"/>
      <c r="G29" s="26">
        <f t="shared" si="4"/>
        <v>90</v>
      </c>
      <c r="H29" s="26">
        <v>90</v>
      </c>
      <c r="I29" s="26"/>
      <c r="J29" s="26">
        <f t="shared" si="5"/>
        <v>5175</v>
      </c>
      <c r="K29" s="26"/>
      <c r="L29" s="26"/>
      <c r="M29" s="26">
        <f t="shared" si="6"/>
        <v>5175</v>
      </c>
    </row>
    <row r="30" s="17" customFormat="1" ht="21" customHeight="1" spans="1:13">
      <c r="A30" s="26">
        <v>28</v>
      </c>
      <c r="B30" s="43" t="s">
        <v>60</v>
      </c>
      <c r="C30" s="44" t="s">
        <v>61</v>
      </c>
      <c r="D30" s="26">
        <v>45</v>
      </c>
      <c r="E30" s="26">
        <v>80</v>
      </c>
      <c r="F30" s="26"/>
      <c r="G30" s="26">
        <f t="shared" si="4"/>
        <v>125</v>
      </c>
      <c r="H30" s="26"/>
      <c r="I30" s="26">
        <v>125</v>
      </c>
      <c r="J30" s="26">
        <f t="shared" si="5"/>
        <v>6250</v>
      </c>
      <c r="K30" s="26"/>
      <c r="L30" s="26"/>
      <c r="M30" s="26">
        <f t="shared" si="6"/>
        <v>6250</v>
      </c>
    </row>
    <row r="31" s="17" customFormat="1" ht="21" customHeight="1" spans="1:13">
      <c r="A31" s="26">
        <v>29</v>
      </c>
      <c r="B31" s="25" t="s">
        <v>62</v>
      </c>
      <c r="C31" s="44" t="s">
        <v>63</v>
      </c>
      <c r="D31" s="26">
        <v>40</v>
      </c>
      <c r="E31" s="26">
        <v>68</v>
      </c>
      <c r="F31" s="26"/>
      <c r="G31" s="26">
        <f t="shared" si="4"/>
        <v>108</v>
      </c>
      <c r="H31" s="26"/>
      <c r="I31" s="26">
        <v>108</v>
      </c>
      <c r="J31" s="26">
        <f t="shared" si="5"/>
        <v>5400</v>
      </c>
      <c r="K31" s="26"/>
      <c r="L31" s="26"/>
      <c r="M31" s="26">
        <f t="shared" si="6"/>
        <v>5400</v>
      </c>
    </row>
    <row r="32" s="17" customFormat="1" ht="21" customHeight="1" spans="1:13">
      <c r="A32" s="26">
        <v>30</v>
      </c>
      <c r="B32" s="25" t="s">
        <v>64</v>
      </c>
      <c r="C32" s="44" t="s">
        <v>65</v>
      </c>
      <c r="D32" s="26">
        <v>40</v>
      </c>
      <c r="E32" s="26">
        <v>60</v>
      </c>
      <c r="F32" s="26"/>
      <c r="G32" s="26">
        <f t="shared" si="4"/>
        <v>100</v>
      </c>
      <c r="H32" s="26"/>
      <c r="I32" s="26">
        <v>100</v>
      </c>
      <c r="J32" s="26">
        <f t="shared" si="5"/>
        <v>5000</v>
      </c>
      <c r="K32" s="26"/>
      <c r="L32" s="26"/>
      <c r="M32" s="26">
        <f t="shared" si="6"/>
        <v>5000</v>
      </c>
    </row>
    <row r="33" s="17" customFormat="1" ht="21" customHeight="1" spans="1:13">
      <c r="A33" s="26">
        <v>31</v>
      </c>
      <c r="B33" s="25" t="s">
        <v>66</v>
      </c>
      <c r="C33" s="45" t="s">
        <v>67</v>
      </c>
      <c r="D33" s="26">
        <v>35</v>
      </c>
      <c r="E33" s="26">
        <v>35</v>
      </c>
      <c r="F33" s="26"/>
      <c r="G33" s="26">
        <f t="shared" si="4"/>
        <v>70</v>
      </c>
      <c r="H33" s="26"/>
      <c r="I33" s="26">
        <v>70</v>
      </c>
      <c r="J33" s="26">
        <f t="shared" si="5"/>
        <v>3500</v>
      </c>
      <c r="K33" s="26"/>
      <c r="L33" s="26"/>
      <c r="M33" s="26">
        <f t="shared" si="6"/>
        <v>3500</v>
      </c>
    </row>
    <row r="34" s="17" customFormat="1" ht="21" customHeight="1" spans="1:13">
      <c r="A34" s="26">
        <v>32</v>
      </c>
      <c r="B34" s="23" t="s">
        <v>68</v>
      </c>
      <c r="C34" s="5" t="s">
        <v>69</v>
      </c>
      <c r="D34" s="26">
        <v>6</v>
      </c>
      <c r="E34" s="26">
        <v>14</v>
      </c>
      <c r="F34" s="26"/>
      <c r="G34" s="26">
        <f t="shared" si="4"/>
        <v>20</v>
      </c>
      <c r="H34" s="26"/>
      <c r="I34" s="26">
        <v>20</v>
      </c>
      <c r="J34" s="26">
        <f t="shared" si="5"/>
        <v>1000</v>
      </c>
      <c r="K34" s="26"/>
      <c r="L34" s="26"/>
      <c r="M34" s="26">
        <f t="shared" si="6"/>
        <v>1000</v>
      </c>
    </row>
    <row r="35" s="17" customFormat="1" ht="21" customHeight="1" spans="1:13">
      <c r="A35" s="26">
        <v>33</v>
      </c>
      <c r="B35" s="26" t="s">
        <v>70</v>
      </c>
      <c r="C35" s="26" t="s">
        <v>71</v>
      </c>
      <c r="D35" s="26">
        <v>4</v>
      </c>
      <c r="E35" s="26">
        <v>6</v>
      </c>
      <c r="F35" s="26"/>
      <c r="G35" s="26">
        <f t="shared" si="4"/>
        <v>10</v>
      </c>
      <c r="H35" s="26"/>
      <c r="I35" s="26">
        <v>10</v>
      </c>
      <c r="J35" s="26">
        <f t="shared" si="5"/>
        <v>500</v>
      </c>
      <c r="K35" s="26"/>
      <c r="L35" s="26"/>
      <c r="M35" s="26">
        <f t="shared" si="6"/>
        <v>500</v>
      </c>
    </row>
    <row r="36" s="17" customFormat="1" ht="21" customHeight="1" spans="1:13">
      <c r="A36" s="26">
        <v>34</v>
      </c>
      <c r="B36" s="26" t="s">
        <v>72</v>
      </c>
      <c r="C36" s="26" t="s">
        <v>73</v>
      </c>
      <c r="D36" s="26">
        <v>5</v>
      </c>
      <c r="E36" s="26">
        <v>10</v>
      </c>
      <c r="F36" s="26"/>
      <c r="G36" s="26">
        <f t="shared" si="4"/>
        <v>15</v>
      </c>
      <c r="H36" s="26"/>
      <c r="I36" s="26">
        <v>15</v>
      </c>
      <c r="J36" s="26">
        <f t="shared" si="5"/>
        <v>750</v>
      </c>
      <c r="K36" s="26"/>
      <c r="L36" s="26"/>
      <c r="M36" s="26">
        <f t="shared" si="6"/>
        <v>750</v>
      </c>
    </row>
    <row r="37" s="17" customFormat="1" ht="21" customHeight="1" spans="1:13">
      <c r="A37" s="26">
        <v>35</v>
      </c>
      <c r="B37" s="26" t="s">
        <v>74</v>
      </c>
      <c r="C37" s="26" t="s">
        <v>75</v>
      </c>
      <c r="D37" s="26">
        <v>135</v>
      </c>
      <c r="E37" s="26">
        <v>57.79</v>
      </c>
      <c r="F37" s="26">
        <v>135</v>
      </c>
      <c r="G37" s="26">
        <f t="shared" ref="G37:G47" si="7">D37+E37+F37</f>
        <v>327.79</v>
      </c>
      <c r="H37" s="26">
        <v>155</v>
      </c>
      <c r="I37" s="26">
        <f t="shared" ref="I37:I39" si="8">G37-H37</f>
        <v>172.79</v>
      </c>
      <c r="J37" s="26">
        <f t="shared" ref="J37:J47" si="9">H37*57.5+I37*50</f>
        <v>17552</v>
      </c>
      <c r="K37" s="26">
        <v>135</v>
      </c>
      <c r="L37" s="26">
        <f t="shared" ref="L37:L39" si="10">K37*60</f>
        <v>8100</v>
      </c>
      <c r="M37" s="26">
        <f t="shared" ref="M37:M47" si="11">J37+L37</f>
        <v>25652</v>
      </c>
    </row>
    <row r="38" s="17" customFormat="1" ht="21" customHeight="1" spans="1:13">
      <c r="A38" s="26">
        <v>36</v>
      </c>
      <c r="B38" s="26" t="s">
        <v>76</v>
      </c>
      <c r="C38" s="26" t="s">
        <v>77</v>
      </c>
      <c r="D38" s="26">
        <v>46</v>
      </c>
      <c r="E38" s="26">
        <v>11.72</v>
      </c>
      <c r="F38" s="26">
        <v>46</v>
      </c>
      <c r="G38" s="26">
        <f t="shared" si="7"/>
        <v>103.72</v>
      </c>
      <c r="H38" s="26">
        <v>55</v>
      </c>
      <c r="I38" s="26">
        <f t="shared" si="8"/>
        <v>48.72</v>
      </c>
      <c r="J38" s="26">
        <f t="shared" si="9"/>
        <v>5598.5</v>
      </c>
      <c r="K38" s="26">
        <v>46</v>
      </c>
      <c r="L38" s="26">
        <f t="shared" si="10"/>
        <v>2760</v>
      </c>
      <c r="M38" s="26">
        <f t="shared" si="11"/>
        <v>8358.5</v>
      </c>
    </row>
    <row r="39" s="17" customFormat="1" ht="21" customHeight="1" spans="1:13">
      <c r="A39" s="26">
        <v>37</v>
      </c>
      <c r="B39" s="26" t="s">
        <v>78</v>
      </c>
      <c r="C39" s="26" t="s">
        <v>79</v>
      </c>
      <c r="D39" s="26">
        <v>30</v>
      </c>
      <c r="E39" s="26">
        <v>14</v>
      </c>
      <c r="F39" s="26">
        <v>30</v>
      </c>
      <c r="G39" s="26">
        <f t="shared" si="7"/>
        <v>74</v>
      </c>
      <c r="H39" s="26">
        <v>40</v>
      </c>
      <c r="I39" s="26">
        <f t="shared" si="8"/>
        <v>34</v>
      </c>
      <c r="J39" s="26">
        <f t="shared" si="9"/>
        <v>4000</v>
      </c>
      <c r="K39" s="26">
        <v>30</v>
      </c>
      <c r="L39" s="26">
        <f t="shared" si="10"/>
        <v>1800</v>
      </c>
      <c r="M39" s="26">
        <f t="shared" si="11"/>
        <v>5800</v>
      </c>
    </row>
    <row r="40" s="17" customFormat="1" ht="21" customHeight="1" spans="1:13">
      <c r="A40" s="26">
        <v>38</v>
      </c>
      <c r="B40" s="26" t="s">
        <v>80</v>
      </c>
      <c r="C40" s="26" t="s">
        <v>81</v>
      </c>
      <c r="D40" s="26">
        <v>20</v>
      </c>
      <c r="E40" s="26">
        <v>54</v>
      </c>
      <c r="F40" s="26">
        <v>20</v>
      </c>
      <c r="G40" s="26">
        <f t="shared" si="7"/>
        <v>94</v>
      </c>
      <c r="H40" s="26"/>
      <c r="I40" s="26">
        <v>94</v>
      </c>
      <c r="J40" s="26">
        <f t="shared" si="9"/>
        <v>4700</v>
      </c>
      <c r="K40" s="26"/>
      <c r="L40" s="26"/>
      <c r="M40" s="26">
        <f t="shared" si="11"/>
        <v>4700</v>
      </c>
    </row>
    <row r="41" s="17" customFormat="1" ht="21" customHeight="1" spans="1:13">
      <c r="A41" s="26">
        <v>39</v>
      </c>
      <c r="B41" s="26" t="s">
        <v>80</v>
      </c>
      <c r="C41" s="26" t="s">
        <v>82</v>
      </c>
      <c r="D41" s="26">
        <v>152</v>
      </c>
      <c r="E41" s="26">
        <v>20</v>
      </c>
      <c r="F41" s="26">
        <v>152</v>
      </c>
      <c r="G41" s="26">
        <f t="shared" si="7"/>
        <v>324</v>
      </c>
      <c r="H41" s="26">
        <v>152</v>
      </c>
      <c r="I41" s="26">
        <f t="shared" ref="I41:I43" si="12">G41-H41</f>
        <v>172</v>
      </c>
      <c r="J41" s="26">
        <f t="shared" si="9"/>
        <v>17340</v>
      </c>
      <c r="K41" s="26">
        <v>152</v>
      </c>
      <c r="L41" s="26">
        <f>K41*60</f>
        <v>9120</v>
      </c>
      <c r="M41" s="26">
        <f t="shared" si="11"/>
        <v>26460</v>
      </c>
    </row>
    <row r="42" s="17" customFormat="1" ht="21" customHeight="1" spans="1:13">
      <c r="A42" s="26">
        <v>40</v>
      </c>
      <c r="B42" s="26" t="s">
        <v>83</v>
      </c>
      <c r="C42" s="26" t="s">
        <v>84</v>
      </c>
      <c r="D42" s="26">
        <v>15</v>
      </c>
      <c r="E42" s="26">
        <v>114</v>
      </c>
      <c r="F42" s="26">
        <v>15</v>
      </c>
      <c r="G42" s="26">
        <f t="shared" si="7"/>
        <v>144</v>
      </c>
      <c r="H42" s="26">
        <v>30</v>
      </c>
      <c r="I42" s="26">
        <f t="shared" si="12"/>
        <v>114</v>
      </c>
      <c r="J42" s="26">
        <f t="shared" si="9"/>
        <v>7425</v>
      </c>
      <c r="K42" s="26"/>
      <c r="L42" s="26"/>
      <c r="M42" s="26">
        <f t="shared" si="11"/>
        <v>7425</v>
      </c>
    </row>
    <row r="43" s="17" customFormat="1" ht="21" customHeight="1" spans="1:13">
      <c r="A43" s="26">
        <v>41</v>
      </c>
      <c r="B43" s="26" t="s">
        <v>80</v>
      </c>
      <c r="C43" s="26" t="s">
        <v>85</v>
      </c>
      <c r="D43" s="26">
        <v>35</v>
      </c>
      <c r="E43" s="26">
        <v>15</v>
      </c>
      <c r="F43" s="26">
        <v>35</v>
      </c>
      <c r="G43" s="26">
        <f t="shared" si="7"/>
        <v>85</v>
      </c>
      <c r="H43" s="26">
        <v>35</v>
      </c>
      <c r="I43" s="26">
        <f t="shared" si="12"/>
        <v>50</v>
      </c>
      <c r="J43" s="26">
        <f t="shared" si="9"/>
        <v>4512.5</v>
      </c>
      <c r="K43" s="26">
        <v>35</v>
      </c>
      <c r="L43" s="26">
        <f>K43*60</f>
        <v>2100</v>
      </c>
      <c r="M43" s="26">
        <f t="shared" si="11"/>
        <v>6612.5</v>
      </c>
    </row>
    <row r="44" s="17" customFormat="1" ht="21" customHeight="1" spans="1:13">
      <c r="A44" s="26">
        <v>42</v>
      </c>
      <c r="B44" s="26" t="s">
        <v>86</v>
      </c>
      <c r="C44" s="26" t="s">
        <v>87</v>
      </c>
      <c r="D44" s="26">
        <v>5</v>
      </c>
      <c r="E44" s="26">
        <v>35</v>
      </c>
      <c r="F44" s="26">
        <v>5</v>
      </c>
      <c r="G44" s="26">
        <f t="shared" si="7"/>
        <v>45</v>
      </c>
      <c r="H44" s="26"/>
      <c r="I44" s="26">
        <v>45</v>
      </c>
      <c r="J44" s="26">
        <f t="shared" si="9"/>
        <v>2250</v>
      </c>
      <c r="K44" s="26"/>
      <c r="L44" s="26"/>
      <c r="M44" s="26">
        <f t="shared" si="11"/>
        <v>2250</v>
      </c>
    </row>
    <row r="45" s="17" customFormat="1" ht="21" customHeight="1" spans="1:13">
      <c r="A45" s="26">
        <v>43</v>
      </c>
      <c r="B45" s="26" t="s">
        <v>88</v>
      </c>
      <c r="C45" s="26" t="s">
        <v>89</v>
      </c>
      <c r="D45" s="26">
        <v>5</v>
      </c>
      <c r="E45" s="26">
        <v>32</v>
      </c>
      <c r="F45" s="26">
        <v>5</v>
      </c>
      <c r="G45" s="26">
        <f t="shared" si="7"/>
        <v>42</v>
      </c>
      <c r="H45" s="26"/>
      <c r="I45" s="26">
        <v>42</v>
      </c>
      <c r="J45" s="26">
        <f t="shared" si="9"/>
        <v>2100</v>
      </c>
      <c r="K45" s="26"/>
      <c r="L45" s="26"/>
      <c r="M45" s="26">
        <f t="shared" si="11"/>
        <v>2100</v>
      </c>
    </row>
    <row r="46" s="17" customFormat="1" ht="21" customHeight="1" spans="1:13">
      <c r="A46" s="26">
        <v>44</v>
      </c>
      <c r="B46" s="26" t="s">
        <v>90</v>
      </c>
      <c r="C46" s="26" t="s">
        <v>91</v>
      </c>
      <c r="D46" s="26">
        <v>5</v>
      </c>
      <c r="E46" s="26">
        <v>52</v>
      </c>
      <c r="F46" s="26">
        <v>5</v>
      </c>
      <c r="G46" s="26">
        <f t="shared" si="7"/>
        <v>62</v>
      </c>
      <c r="H46" s="26"/>
      <c r="I46" s="26">
        <v>62</v>
      </c>
      <c r="J46" s="26">
        <f t="shared" si="9"/>
        <v>3100</v>
      </c>
      <c r="K46" s="26"/>
      <c r="L46" s="26"/>
      <c r="M46" s="26">
        <f t="shared" si="11"/>
        <v>3100</v>
      </c>
    </row>
    <row r="47" s="17" customFormat="1" ht="21" customHeight="1" spans="1:13">
      <c r="A47" s="26">
        <v>45</v>
      </c>
      <c r="B47" s="26" t="s">
        <v>92</v>
      </c>
      <c r="C47" s="26" t="s">
        <v>93</v>
      </c>
      <c r="D47" s="26">
        <v>15</v>
      </c>
      <c r="E47" s="26">
        <v>29</v>
      </c>
      <c r="F47" s="26">
        <v>15</v>
      </c>
      <c r="G47" s="26">
        <f t="shared" si="7"/>
        <v>59</v>
      </c>
      <c r="H47" s="26">
        <v>44</v>
      </c>
      <c r="I47" s="26">
        <v>15</v>
      </c>
      <c r="J47" s="26">
        <f t="shared" si="9"/>
        <v>3280</v>
      </c>
      <c r="K47" s="26"/>
      <c r="L47" s="26"/>
      <c r="M47" s="26">
        <f t="shared" si="11"/>
        <v>3280</v>
      </c>
    </row>
    <row r="48" s="17" customFormat="1" ht="21" customHeight="1" spans="1:13">
      <c r="A48" s="26">
        <v>46</v>
      </c>
      <c r="B48" s="26" t="s">
        <v>94</v>
      </c>
      <c r="C48" s="26" t="s">
        <v>95</v>
      </c>
      <c r="D48" s="26">
        <v>101</v>
      </c>
      <c r="E48" s="26"/>
      <c r="F48" s="26">
        <v>110</v>
      </c>
      <c r="G48" s="26">
        <f t="shared" ref="G48:G62" si="13">D48+E48+F48</f>
        <v>211</v>
      </c>
      <c r="H48" s="26">
        <v>145</v>
      </c>
      <c r="I48" s="26">
        <v>66</v>
      </c>
      <c r="J48" s="26">
        <f t="shared" ref="J48:J62" si="14">H48*57.5+I48*50</f>
        <v>11637.5</v>
      </c>
      <c r="K48" s="26">
        <v>110</v>
      </c>
      <c r="L48" s="26">
        <f>K48*60</f>
        <v>6600</v>
      </c>
      <c r="M48" s="26">
        <f t="shared" ref="M48:M62" si="15">J48+L48</f>
        <v>18237.5</v>
      </c>
    </row>
    <row r="49" s="17" customFormat="1" ht="21" customHeight="1" spans="1:13">
      <c r="A49" s="26">
        <v>47</v>
      </c>
      <c r="B49" s="26" t="s">
        <v>96</v>
      </c>
      <c r="C49" s="26" t="s">
        <v>97</v>
      </c>
      <c r="D49" s="26">
        <v>46</v>
      </c>
      <c r="E49" s="26"/>
      <c r="F49" s="26"/>
      <c r="G49" s="26">
        <f t="shared" si="13"/>
        <v>46</v>
      </c>
      <c r="H49" s="26">
        <v>46</v>
      </c>
      <c r="I49" s="26"/>
      <c r="J49" s="26">
        <f t="shared" si="14"/>
        <v>2645</v>
      </c>
      <c r="K49" s="26"/>
      <c r="L49" s="26"/>
      <c r="M49" s="26">
        <f t="shared" si="15"/>
        <v>2645</v>
      </c>
    </row>
    <row r="50" s="17" customFormat="1" ht="21" customHeight="1" spans="1:13">
      <c r="A50" s="26">
        <v>48</v>
      </c>
      <c r="B50" s="26" t="s">
        <v>98</v>
      </c>
      <c r="C50" s="26" t="s">
        <v>99</v>
      </c>
      <c r="D50" s="26">
        <v>35</v>
      </c>
      <c r="E50" s="26">
        <v>45</v>
      </c>
      <c r="F50" s="26"/>
      <c r="G50" s="26">
        <f t="shared" si="13"/>
        <v>80</v>
      </c>
      <c r="H50" s="26">
        <v>35</v>
      </c>
      <c r="I50" s="26">
        <v>45</v>
      </c>
      <c r="J50" s="26">
        <f t="shared" si="14"/>
        <v>4262.5</v>
      </c>
      <c r="K50" s="26"/>
      <c r="L50" s="26"/>
      <c r="M50" s="26">
        <f t="shared" si="15"/>
        <v>4262.5</v>
      </c>
    </row>
    <row r="51" s="17" customFormat="1" ht="21" customHeight="1" spans="1:13">
      <c r="A51" s="26">
        <v>49</v>
      </c>
      <c r="B51" s="26" t="s">
        <v>100</v>
      </c>
      <c r="C51" s="26" t="s">
        <v>101</v>
      </c>
      <c r="D51" s="26">
        <v>39</v>
      </c>
      <c r="E51" s="26"/>
      <c r="F51" s="26"/>
      <c r="G51" s="26">
        <f t="shared" si="13"/>
        <v>39</v>
      </c>
      <c r="H51" s="26">
        <v>34</v>
      </c>
      <c r="I51" s="26">
        <v>5</v>
      </c>
      <c r="J51" s="26">
        <f t="shared" si="14"/>
        <v>2205</v>
      </c>
      <c r="K51" s="26"/>
      <c r="L51" s="26"/>
      <c r="M51" s="26">
        <f t="shared" si="15"/>
        <v>2205</v>
      </c>
    </row>
    <row r="52" s="17" customFormat="1" ht="21" customHeight="1" spans="1:13">
      <c r="A52" s="26">
        <v>50</v>
      </c>
      <c r="B52" s="26" t="s">
        <v>94</v>
      </c>
      <c r="C52" s="26" t="s">
        <v>102</v>
      </c>
      <c r="D52" s="26">
        <v>38</v>
      </c>
      <c r="E52" s="26"/>
      <c r="F52" s="26"/>
      <c r="G52" s="26">
        <f t="shared" si="13"/>
        <v>38</v>
      </c>
      <c r="H52" s="26">
        <v>38</v>
      </c>
      <c r="I52" s="26"/>
      <c r="J52" s="26">
        <f t="shared" si="14"/>
        <v>2185</v>
      </c>
      <c r="K52" s="26"/>
      <c r="L52" s="26"/>
      <c r="M52" s="26">
        <f t="shared" si="15"/>
        <v>2185</v>
      </c>
    </row>
    <row r="53" s="17" customFormat="1" ht="21" customHeight="1" spans="1:13">
      <c r="A53" s="26">
        <v>51</v>
      </c>
      <c r="B53" s="26" t="s">
        <v>103</v>
      </c>
      <c r="C53" s="26" t="s">
        <v>104</v>
      </c>
      <c r="D53" s="26"/>
      <c r="E53" s="26">
        <v>66</v>
      </c>
      <c r="F53" s="26"/>
      <c r="G53" s="26">
        <f t="shared" si="13"/>
        <v>66</v>
      </c>
      <c r="H53" s="26">
        <v>20</v>
      </c>
      <c r="I53" s="26">
        <v>46</v>
      </c>
      <c r="J53" s="26">
        <f t="shared" si="14"/>
        <v>3450</v>
      </c>
      <c r="K53" s="26"/>
      <c r="L53" s="26"/>
      <c r="M53" s="26">
        <f t="shared" si="15"/>
        <v>3450</v>
      </c>
    </row>
    <row r="54" s="17" customFormat="1" ht="21" customHeight="1" spans="1:13">
      <c r="A54" s="26">
        <v>52</v>
      </c>
      <c r="B54" s="26" t="s">
        <v>105</v>
      </c>
      <c r="C54" s="26" t="s">
        <v>106</v>
      </c>
      <c r="D54" s="26"/>
      <c r="E54" s="26">
        <v>60</v>
      </c>
      <c r="F54" s="26"/>
      <c r="G54" s="26">
        <f t="shared" si="13"/>
        <v>60</v>
      </c>
      <c r="H54" s="26">
        <v>20</v>
      </c>
      <c r="I54" s="26">
        <v>40</v>
      </c>
      <c r="J54" s="26">
        <f t="shared" si="14"/>
        <v>3150</v>
      </c>
      <c r="K54" s="26"/>
      <c r="L54" s="26"/>
      <c r="M54" s="26">
        <f t="shared" si="15"/>
        <v>3150</v>
      </c>
    </row>
    <row r="55" s="17" customFormat="1" ht="21" customHeight="1" spans="1:13">
      <c r="A55" s="26">
        <v>53</v>
      </c>
      <c r="B55" s="26" t="s">
        <v>96</v>
      </c>
      <c r="C55" s="26" t="s">
        <v>107</v>
      </c>
      <c r="D55" s="26"/>
      <c r="E55" s="26">
        <v>34</v>
      </c>
      <c r="F55" s="26"/>
      <c r="G55" s="26">
        <f t="shared" si="13"/>
        <v>34</v>
      </c>
      <c r="H55" s="26">
        <v>30</v>
      </c>
      <c r="I55" s="26">
        <v>4</v>
      </c>
      <c r="J55" s="26">
        <f t="shared" si="14"/>
        <v>1925</v>
      </c>
      <c r="K55" s="26"/>
      <c r="L55" s="26"/>
      <c r="M55" s="26">
        <f t="shared" si="15"/>
        <v>1925</v>
      </c>
    </row>
    <row r="56" s="17" customFormat="1" ht="21" customHeight="1" spans="1:13">
      <c r="A56" s="26">
        <v>54</v>
      </c>
      <c r="B56" s="26" t="s">
        <v>108</v>
      </c>
      <c r="C56" s="26" t="s">
        <v>109</v>
      </c>
      <c r="D56" s="26">
        <v>30</v>
      </c>
      <c r="E56" s="26">
        <v>35</v>
      </c>
      <c r="F56" s="26"/>
      <c r="G56" s="26">
        <f t="shared" si="13"/>
        <v>65</v>
      </c>
      <c r="H56" s="26">
        <v>40</v>
      </c>
      <c r="I56" s="26">
        <v>25</v>
      </c>
      <c r="J56" s="26">
        <f t="shared" si="14"/>
        <v>3550</v>
      </c>
      <c r="K56" s="26"/>
      <c r="L56" s="26"/>
      <c r="M56" s="26">
        <f t="shared" si="15"/>
        <v>3550</v>
      </c>
    </row>
    <row r="57" s="17" customFormat="1" ht="21" customHeight="1" spans="1:13">
      <c r="A57" s="26">
        <v>55</v>
      </c>
      <c r="B57" s="26" t="s">
        <v>110</v>
      </c>
      <c r="C57" s="26" t="s">
        <v>111</v>
      </c>
      <c r="D57" s="26"/>
      <c r="E57" s="26">
        <v>98</v>
      </c>
      <c r="F57" s="26"/>
      <c r="G57" s="26">
        <f t="shared" si="13"/>
        <v>98</v>
      </c>
      <c r="H57" s="26">
        <v>20</v>
      </c>
      <c r="I57" s="26">
        <v>78</v>
      </c>
      <c r="J57" s="26">
        <f t="shared" si="14"/>
        <v>5050</v>
      </c>
      <c r="K57" s="26"/>
      <c r="L57" s="26"/>
      <c r="M57" s="26">
        <f t="shared" si="15"/>
        <v>5050</v>
      </c>
    </row>
    <row r="58" s="17" customFormat="1" ht="21" customHeight="1" spans="1:13">
      <c r="A58" s="26">
        <v>56</v>
      </c>
      <c r="B58" s="26" t="s">
        <v>112</v>
      </c>
      <c r="C58" s="26" t="s">
        <v>113</v>
      </c>
      <c r="D58" s="26">
        <v>29</v>
      </c>
      <c r="E58" s="26">
        <v>76</v>
      </c>
      <c r="F58" s="26"/>
      <c r="G58" s="26">
        <f t="shared" si="13"/>
        <v>105</v>
      </c>
      <c r="H58" s="26">
        <v>50</v>
      </c>
      <c r="I58" s="26">
        <v>55</v>
      </c>
      <c r="J58" s="26">
        <f t="shared" si="14"/>
        <v>5625</v>
      </c>
      <c r="K58" s="26"/>
      <c r="L58" s="26"/>
      <c r="M58" s="26">
        <f t="shared" si="15"/>
        <v>5625</v>
      </c>
    </row>
    <row r="59" s="17" customFormat="1" ht="21" customHeight="1" spans="1:13">
      <c r="A59" s="26">
        <v>57</v>
      </c>
      <c r="B59" s="26" t="s">
        <v>114</v>
      </c>
      <c r="C59" s="26" t="s">
        <v>115</v>
      </c>
      <c r="D59" s="26"/>
      <c r="E59" s="26">
        <v>115</v>
      </c>
      <c r="F59" s="26"/>
      <c r="G59" s="26">
        <f t="shared" si="13"/>
        <v>115</v>
      </c>
      <c r="H59" s="26">
        <v>20</v>
      </c>
      <c r="I59" s="26">
        <v>95</v>
      </c>
      <c r="J59" s="26">
        <f t="shared" si="14"/>
        <v>5900</v>
      </c>
      <c r="K59" s="26"/>
      <c r="L59" s="26"/>
      <c r="M59" s="26">
        <f t="shared" si="15"/>
        <v>5900</v>
      </c>
    </row>
    <row r="60" s="17" customFormat="1" ht="21" customHeight="1" spans="1:13">
      <c r="A60" s="26">
        <v>58</v>
      </c>
      <c r="B60" s="26" t="s">
        <v>116</v>
      </c>
      <c r="C60" s="26" t="s">
        <v>117</v>
      </c>
      <c r="D60" s="26">
        <v>30</v>
      </c>
      <c r="E60" s="26">
        <v>73</v>
      </c>
      <c r="F60" s="26"/>
      <c r="G60" s="26">
        <f t="shared" si="13"/>
        <v>103</v>
      </c>
      <c r="H60" s="26">
        <v>80</v>
      </c>
      <c r="I60" s="26">
        <v>23</v>
      </c>
      <c r="J60" s="26">
        <f t="shared" si="14"/>
        <v>5750</v>
      </c>
      <c r="K60" s="26"/>
      <c r="L60" s="26"/>
      <c r="M60" s="26">
        <f t="shared" si="15"/>
        <v>5750</v>
      </c>
    </row>
    <row r="61" s="17" customFormat="1" ht="21" customHeight="1" spans="1:13">
      <c r="A61" s="26">
        <v>59</v>
      </c>
      <c r="B61" s="26" t="s">
        <v>118</v>
      </c>
      <c r="C61" s="26" t="s">
        <v>119</v>
      </c>
      <c r="D61" s="26">
        <v>20</v>
      </c>
      <c r="E61" s="26">
        <v>65</v>
      </c>
      <c r="F61" s="26"/>
      <c r="G61" s="26">
        <f t="shared" si="13"/>
        <v>85</v>
      </c>
      <c r="H61" s="26">
        <v>40</v>
      </c>
      <c r="I61" s="26">
        <v>45</v>
      </c>
      <c r="J61" s="26">
        <f t="shared" si="14"/>
        <v>4550</v>
      </c>
      <c r="K61" s="26"/>
      <c r="L61" s="26"/>
      <c r="M61" s="26">
        <f t="shared" si="15"/>
        <v>4550</v>
      </c>
    </row>
    <row r="62" s="17" customFormat="1" ht="21" customHeight="1" spans="1:13">
      <c r="A62" s="26">
        <v>60</v>
      </c>
      <c r="B62" s="26" t="s">
        <v>108</v>
      </c>
      <c r="C62" s="26" t="s">
        <v>120</v>
      </c>
      <c r="D62" s="26">
        <v>50</v>
      </c>
      <c r="E62" s="26">
        <v>50</v>
      </c>
      <c r="F62" s="26"/>
      <c r="G62" s="26">
        <f t="shared" si="13"/>
        <v>100</v>
      </c>
      <c r="H62" s="26">
        <v>100</v>
      </c>
      <c r="I62" s="26"/>
      <c r="J62" s="26">
        <f t="shared" si="14"/>
        <v>5750</v>
      </c>
      <c r="K62" s="26"/>
      <c r="L62" s="26"/>
      <c r="M62" s="26">
        <f t="shared" si="15"/>
        <v>5750</v>
      </c>
    </row>
    <row r="63" s="17" customFormat="1" ht="21" customHeight="1" spans="1:13">
      <c r="A63" s="22">
        <v>61</v>
      </c>
      <c r="B63" s="25" t="s">
        <v>121</v>
      </c>
      <c r="C63" s="44" t="s">
        <v>122</v>
      </c>
      <c r="D63" s="46">
        <v>130</v>
      </c>
      <c r="E63" s="46">
        <v>6</v>
      </c>
      <c r="F63" s="46">
        <v>130</v>
      </c>
      <c r="G63" s="22">
        <f t="shared" ref="G63:G72" si="16">D63+E63+F63</f>
        <v>266</v>
      </c>
      <c r="H63" s="22">
        <v>246</v>
      </c>
      <c r="I63" s="22">
        <v>20</v>
      </c>
      <c r="J63" s="22">
        <f t="shared" ref="J63:J72" si="17">H63*57.5+I63*50</f>
        <v>15145</v>
      </c>
      <c r="K63" s="46">
        <v>130</v>
      </c>
      <c r="L63" s="22">
        <f t="shared" ref="L63:L67" si="18">K63*60</f>
        <v>7800</v>
      </c>
      <c r="M63" s="22">
        <f t="shared" ref="M63:M72" si="19">J63+L63</f>
        <v>22945</v>
      </c>
    </row>
    <row r="64" s="17" customFormat="1" ht="21" customHeight="1" spans="1:13">
      <c r="A64" s="22">
        <v>62</v>
      </c>
      <c r="B64" s="25" t="s">
        <v>123</v>
      </c>
      <c r="C64" s="44" t="s">
        <v>124</v>
      </c>
      <c r="D64" s="46">
        <v>120</v>
      </c>
      <c r="E64" s="46">
        <v>12</v>
      </c>
      <c r="F64" s="46">
        <v>120</v>
      </c>
      <c r="G64" s="22">
        <f t="shared" si="16"/>
        <v>252</v>
      </c>
      <c r="H64" s="22">
        <v>232</v>
      </c>
      <c r="I64" s="22">
        <v>20</v>
      </c>
      <c r="J64" s="22">
        <f t="shared" si="17"/>
        <v>14340</v>
      </c>
      <c r="K64" s="46">
        <v>120</v>
      </c>
      <c r="L64" s="22">
        <f t="shared" si="18"/>
        <v>7200</v>
      </c>
      <c r="M64" s="22">
        <f t="shared" si="19"/>
        <v>21540</v>
      </c>
    </row>
    <row r="65" s="17" customFormat="1" ht="21" customHeight="1" spans="1:13">
      <c r="A65" s="22">
        <v>63</v>
      </c>
      <c r="B65" s="25" t="s">
        <v>125</v>
      </c>
      <c r="C65" s="44" t="s">
        <v>126</v>
      </c>
      <c r="D65" s="46">
        <v>73</v>
      </c>
      <c r="E65" s="46"/>
      <c r="F65" s="46">
        <v>73</v>
      </c>
      <c r="G65" s="22">
        <f t="shared" si="16"/>
        <v>146</v>
      </c>
      <c r="H65" s="22">
        <v>126</v>
      </c>
      <c r="I65" s="22">
        <v>20</v>
      </c>
      <c r="J65" s="22">
        <f t="shared" si="17"/>
        <v>8245</v>
      </c>
      <c r="K65" s="46">
        <v>73</v>
      </c>
      <c r="L65" s="22">
        <f t="shared" si="18"/>
        <v>4380</v>
      </c>
      <c r="M65" s="22">
        <f t="shared" si="19"/>
        <v>12625</v>
      </c>
    </row>
    <row r="66" s="17" customFormat="1" ht="21" customHeight="1" spans="1:13">
      <c r="A66" s="22">
        <v>64</v>
      </c>
      <c r="B66" s="25" t="s">
        <v>86</v>
      </c>
      <c r="C66" s="44" t="s">
        <v>127</v>
      </c>
      <c r="D66" s="46">
        <v>32</v>
      </c>
      <c r="E66" s="46">
        <v>62</v>
      </c>
      <c r="F66" s="46">
        <v>32</v>
      </c>
      <c r="G66" s="22">
        <f t="shared" si="16"/>
        <v>126</v>
      </c>
      <c r="H66" s="22">
        <v>106</v>
      </c>
      <c r="I66" s="22">
        <v>20</v>
      </c>
      <c r="J66" s="22">
        <f t="shared" si="17"/>
        <v>7095</v>
      </c>
      <c r="K66" s="46">
        <v>32</v>
      </c>
      <c r="L66" s="22">
        <f t="shared" si="18"/>
        <v>1920</v>
      </c>
      <c r="M66" s="22">
        <f t="shared" si="19"/>
        <v>9015</v>
      </c>
    </row>
    <row r="67" s="17" customFormat="1" ht="21" customHeight="1" spans="1:13">
      <c r="A67" s="22">
        <v>65</v>
      </c>
      <c r="B67" s="25" t="s">
        <v>128</v>
      </c>
      <c r="C67" s="44" t="s">
        <v>129</v>
      </c>
      <c r="D67" s="46">
        <v>55</v>
      </c>
      <c r="E67" s="46">
        <v>21</v>
      </c>
      <c r="F67" s="46">
        <v>55</v>
      </c>
      <c r="G67" s="22">
        <f t="shared" si="16"/>
        <v>131</v>
      </c>
      <c r="H67" s="22">
        <v>111</v>
      </c>
      <c r="I67" s="22">
        <v>20</v>
      </c>
      <c r="J67" s="22">
        <f t="shared" si="17"/>
        <v>7382.5</v>
      </c>
      <c r="K67" s="46">
        <v>55</v>
      </c>
      <c r="L67" s="22">
        <f t="shared" si="18"/>
        <v>3300</v>
      </c>
      <c r="M67" s="22">
        <f t="shared" si="19"/>
        <v>10682.5</v>
      </c>
    </row>
    <row r="68" s="17" customFormat="1" ht="21" customHeight="1" spans="1:13">
      <c r="A68" s="22">
        <v>66</v>
      </c>
      <c r="B68" s="25" t="s">
        <v>130</v>
      </c>
      <c r="C68" s="44" t="s">
        <v>131</v>
      </c>
      <c r="D68" s="46"/>
      <c r="E68" s="46">
        <v>50</v>
      </c>
      <c r="F68" s="46"/>
      <c r="G68" s="22">
        <f t="shared" si="16"/>
        <v>50</v>
      </c>
      <c r="H68" s="22"/>
      <c r="I68" s="22">
        <v>50</v>
      </c>
      <c r="J68" s="22">
        <f t="shared" si="17"/>
        <v>2500</v>
      </c>
      <c r="K68" s="48"/>
      <c r="L68" s="22"/>
      <c r="M68" s="22">
        <f t="shared" si="19"/>
        <v>2500</v>
      </c>
    </row>
    <row r="69" s="17" customFormat="1" ht="21" customHeight="1" spans="1:13">
      <c r="A69" s="22">
        <v>67</v>
      </c>
      <c r="B69" s="25" t="s">
        <v>132</v>
      </c>
      <c r="C69" s="44" t="s">
        <v>133</v>
      </c>
      <c r="D69" s="46"/>
      <c r="E69" s="46">
        <v>35</v>
      </c>
      <c r="F69" s="46"/>
      <c r="G69" s="22">
        <f t="shared" si="16"/>
        <v>35</v>
      </c>
      <c r="H69" s="22"/>
      <c r="I69" s="22">
        <v>35</v>
      </c>
      <c r="J69" s="22">
        <f t="shared" si="17"/>
        <v>1750</v>
      </c>
      <c r="K69" s="22"/>
      <c r="L69" s="22"/>
      <c r="M69" s="22">
        <f t="shared" si="19"/>
        <v>1750</v>
      </c>
    </row>
    <row r="70" s="17" customFormat="1" ht="21" customHeight="1" spans="1:13">
      <c r="A70" s="22">
        <v>68</v>
      </c>
      <c r="B70" s="25" t="s">
        <v>134</v>
      </c>
      <c r="C70" s="44" t="s">
        <v>135</v>
      </c>
      <c r="D70" s="46">
        <v>96</v>
      </c>
      <c r="E70" s="46">
        <v>19</v>
      </c>
      <c r="F70" s="46"/>
      <c r="G70" s="22">
        <f t="shared" si="16"/>
        <v>115</v>
      </c>
      <c r="H70" s="22"/>
      <c r="I70" s="22">
        <v>115</v>
      </c>
      <c r="J70" s="22">
        <f t="shared" si="17"/>
        <v>5750</v>
      </c>
      <c r="K70" s="22"/>
      <c r="L70" s="22"/>
      <c r="M70" s="22">
        <f t="shared" si="19"/>
        <v>5750</v>
      </c>
    </row>
    <row r="71" s="17" customFormat="1" ht="21" customHeight="1" spans="1:13">
      <c r="A71" s="22">
        <v>69</v>
      </c>
      <c r="B71" s="25" t="s">
        <v>136</v>
      </c>
      <c r="C71" s="44" t="s">
        <v>137</v>
      </c>
      <c r="D71" s="46"/>
      <c r="E71" s="46">
        <v>15</v>
      </c>
      <c r="F71" s="46"/>
      <c r="G71" s="22">
        <f t="shared" si="16"/>
        <v>15</v>
      </c>
      <c r="H71" s="22"/>
      <c r="I71" s="22">
        <v>15</v>
      </c>
      <c r="J71" s="22">
        <f t="shared" si="17"/>
        <v>750</v>
      </c>
      <c r="K71" s="22"/>
      <c r="L71" s="22"/>
      <c r="M71" s="22">
        <f t="shared" si="19"/>
        <v>750</v>
      </c>
    </row>
    <row r="72" s="17" customFormat="1" ht="21" customHeight="1" spans="1:13">
      <c r="A72" s="22">
        <v>70</v>
      </c>
      <c r="B72" s="25" t="s">
        <v>138</v>
      </c>
      <c r="C72" s="44" t="s">
        <v>139</v>
      </c>
      <c r="D72" s="46"/>
      <c r="E72" s="46">
        <v>15</v>
      </c>
      <c r="F72" s="46"/>
      <c r="G72" s="22">
        <f t="shared" si="16"/>
        <v>15</v>
      </c>
      <c r="H72" s="22"/>
      <c r="I72" s="22">
        <v>15</v>
      </c>
      <c r="J72" s="22">
        <f t="shared" si="17"/>
        <v>750</v>
      </c>
      <c r="K72" s="22"/>
      <c r="L72" s="22"/>
      <c r="M72" s="22">
        <f t="shared" si="19"/>
        <v>750</v>
      </c>
    </row>
    <row r="73" s="17" customFormat="1" ht="21" customHeight="1" spans="1:13">
      <c r="A73" s="26">
        <v>71</v>
      </c>
      <c r="B73" s="26" t="s">
        <v>140</v>
      </c>
      <c r="C73" s="26" t="s">
        <v>141</v>
      </c>
      <c r="D73" s="26">
        <v>70</v>
      </c>
      <c r="E73" s="26"/>
      <c r="F73" s="26"/>
      <c r="G73" s="26">
        <f t="shared" ref="G73:G93" si="20">D73+E73+F73</f>
        <v>70</v>
      </c>
      <c r="H73" s="26">
        <v>70</v>
      </c>
      <c r="I73" s="26"/>
      <c r="J73" s="26">
        <f t="shared" ref="J73:J93" si="21">H73*57.5+I73*50</f>
        <v>4025</v>
      </c>
      <c r="K73" s="26"/>
      <c r="L73" s="26"/>
      <c r="M73" s="26">
        <f t="shared" ref="M73:M93" si="22">J73+L73</f>
        <v>4025</v>
      </c>
    </row>
    <row r="74" s="17" customFormat="1" ht="21" customHeight="1" spans="1:13">
      <c r="A74" s="26">
        <v>72</v>
      </c>
      <c r="B74" s="26" t="s">
        <v>142</v>
      </c>
      <c r="C74" s="26" t="s">
        <v>143</v>
      </c>
      <c r="D74" s="26">
        <v>70</v>
      </c>
      <c r="E74" s="26"/>
      <c r="F74" s="26"/>
      <c r="G74" s="26">
        <f t="shared" si="20"/>
        <v>70</v>
      </c>
      <c r="H74" s="26">
        <v>70</v>
      </c>
      <c r="I74" s="26"/>
      <c r="J74" s="26">
        <f t="shared" si="21"/>
        <v>4025</v>
      </c>
      <c r="K74" s="26"/>
      <c r="L74" s="26"/>
      <c r="M74" s="26">
        <f t="shared" si="22"/>
        <v>4025</v>
      </c>
    </row>
    <row r="75" s="17" customFormat="1" ht="21" customHeight="1" spans="1:13">
      <c r="A75" s="26">
        <v>73</v>
      </c>
      <c r="B75" s="26" t="s">
        <v>144</v>
      </c>
      <c r="C75" s="26" t="s">
        <v>145</v>
      </c>
      <c r="D75" s="26">
        <v>50</v>
      </c>
      <c r="E75" s="26">
        <v>98</v>
      </c>
      <c r="F75" s="26"/>
      <c r="G75" s="26">
        <f t="shared" si="20"/>
        <v>148</v>
      </c>
      <c r="H75" s="26">
        <v>148</v>
      </c>
      <c r="I75" s="26"/>
      <c r="J75" s="26">
        <f t="shared" si="21"/>
        <v>8510</v>
      </c>
      <c r="K75" s="26"/>
      <c r="L75" s="26"/>
      <c r="M75" s="26">
        <f t="shared" si="22"/>
        <v>8510</v>
      </c>
    </row>
    <row r="76" s="17" customFormat="1" ht="21" customHeight="1" spans="1:13">
      <c r="A76" s="26">
        <v>74</v>
      </c>
      <c r="B76" s="26" t="s">
        <v>146</v>
      </c>
      <c r="C76" s="26" t="s">
        <v>147</v>
      </c>
      <c r="D76" s="26">
        <v>59</v>
      </c>
      <c r="E76" s="26">
        <v>90.4</v>
      </c>
      <c r="F76" s="26">
        <v>59</v>
      </c>
      <c r="G76" s="26">
        <f t="shared" si="20"/>
        <v>208.4</v>
      </c>
      <c r="H76" s="26">
        <v>117</v>
      </c>
      <c r="I76" s="26">
        <v>91.4</v>
      </c>
      <c r="J76" s="26">
        <f t="shared" si="21"/>
        <v>11297.5</v>
      </c>
      <c r="K76" s="26">
        <v>59</v>
      </c>
      <c r="L76" s="26">
        <f t="shared" ref="L76:L78" si="23">K76*60</f>
        <v>3540</v>
      </c>
      <c r="M76" s="26">
        <f t="shared" si="22"/>
        <v>14837.5</v>
      </c>
    </row>
    <row r="77" s="17" customFormat="1" ht="21" customHeight="1" spans="1:13">
      <c r="A77" s="26">
        <v>75</v>
      </c>
      <c r="B77" s="26" t="s">
        <v>148</v>
      </c>
      <c r="C77" s="26" t="s">
        <v>149</v>
      </c>
      <c r="D77" s="26">
        <v>55</v>
      </c>
      <c r="E77" s="26">
        <v>16.6</v>
      </c>
      <c r="F77" s="26">
        <v>55</v>
      </c>
      <c r="G77" s="26">
        <f t="shared" si="20"/>
        <v>126.6</v>
      </c>
      <c r="H77" s="26">
        <v>94</v>
      </c>
      <c r="I77" s="26">
        <v>32.6</v>
      </c>
      <c r="J77" s="26">
        <f t="shared" si="21"/>
        <v>7035</v>
      </c>
      <c r="K77" s="26">
        <v>55</v>
      </c>
      <c r="L77" s="26">
        <f t="shared" si="23"/>
        <v>3300</v>
      </c>
      <c r="M77" s="26">
        <f t="shared" si="22"/>
        <v>10335</v>
      </c>
    </row>
    <row r="78" s="17" customFormat="1" ht="21" customHeight="1" spans="1:13">
      <c r="A78" s="26">
        <v>76</v>
      </c>
      <c r="B78" s="26" t="s">
        <v>148</v>
      </c>
      <c r="C78" s="26" t="s">
        <v>150</v>
      </c>
      <c r="D78" s="26">
        <v>51</v>
      </c>
      <c r="E78" s="26">
        <v>16.5</v>
      </c>
      <c r="F78" s="26">
        <v>51</v>
      </c>
      <c r="G78" s="26">
        <f t="shared" si="20"/>
        <v>118.5</v>
      </c>
      <c r="H78" s="26">
        <v>93</v>
      </c>
      <c r="I78" s="26">
        <v>25.5</v>
      </c>
      <c r="J78" s="26">
        <f t="shared" si="21"/>
        <v>6622.5</v>
      </c>
      <c r="K78" s="26">
        <v>51</v>
      </c>
      <c r="L78" s="26">
        <f t="shared" si="23"/>
        <v>3060</v>
      </c>
      <c r="M78" s="26">
        <f t="shared" si="22"/>
        <v>9682.5</v>
      </c>
    </row>
    <row r="79" s="17" customFormat="1" ht="21" customHeight="1" spans="1:13">
      <c r="A79" s="26">
        <v>77</v>
      </c>
      <c r="B79" s="26" t="s">
        <v>151</v>
      </c>
      <c r="C79" s="26" t="s">
        <v>152</v>
      </c>
      <c r="D79" s="26">
        <v>95.92</v>
      </c>
      <c r="E79" s="26"/>
      <c r="F79" s="26"/>
      <c r="G79" s="26">
        <f t="shared" si="20"/>
        <v>95.92</v>
      </c>
      <c r="H79" s="26">
        <v>60</v>
      </c>
      <c r="I79" s="26">
        <v>35.92</v>
      </c>
      <c r="J79" s="26">
        <f t="shared" si="21"/>
        <v>5246</v>
      </c>
      <c r="K79" s="26"/>
      <c r="L79" s="26"/>
      <c r="M79" s="26">
        <f t="shared" si="22"/>
        <v>5246</v>
      </c>
    </row>
    <row r="80" s="17" customFormat="1" ht="21" customHeight="1" spans="1:13">
      <c r="A80" s="26">
        <v>78</v>
      </c>
      <c r="B80" s="26" t="s">
        <v>153</v>
      </c>
      <c r="C80" s="26" t="s">
        <v>154</v>
      </c>
      <c r="D80" s="26">
        <v>91</v>
      </c>
      <c r="E80" s="26">
        <v>26.7</v>
      </c>
      <c r="F80" s="26">
        <v>91</v>
      </c>
      <c r="G80" s="26">
        <f t="shared" si="20"/>
        <v>208.7</v>
      </c>
      <c r="H80" s="26">
        <v>129</v>
      </c>
      <c r="I80" s="26">
        <v>79.7</v>
      </c>
      <c r="J80" s="26">
        <f t="shared" si="21"/>
        <v>11402.5</v>
      </c>
      <c r="K80" s="26">
        <v>91</v>
      </c>
      <c r="L80" s="26">
        <f>K80*60</f>
        <v>5460</v>
      </c>
      <c r="M80" s="26">
        <f t="shared" si="22"/>
        <v>16862.5</v>
      </c>
    </row>
    <row r="81" s="17" customFormat="1" ht="21" customHeight="1" spans="1:13">
      <c r="A81" s="26">
        <v>79</v>
      </c>
      <c r="B81" s="26" t="s">
        <v>151</v>
      </c>
      <c r="C81" s="26" t="s">
        <v>152</v>
      </c>
      <c r="D81" s="26"/>
      <c r="E81" s="26">
        <v>42.3</v>
      </c>
      <c r="F81" s="26"/>
      <c r="G81" s="26">
        <f t="shared" si="20"/>
        <v>42.3</v>
      </c>
      <c r="H81" s="26">
        <v>31</v>
      </c>
      <c r="I81" s="26">
        <v>11.3</v>
      </c>
      <c r="J81" s="26">
        <f t="shared" si="21"/>
        <v>2347.5</v>
      </c>
      <c r="K81" s="26"/>
      <c r="L81" s="26"/>
      <c r="M81" s="26">
        <f t="shared" si="22"/>
        <v>2347.5</v>
      </c>
    </row>
    <row r="82" s="17" customFormat="1" ht="21" customHeight="1" spans="1:13">
      <c r="A82" s="26">
        <v>80</v>
      </c>
      <c r="B82" s="26" t="s">
        <v>155</v>
      </c>
      <c r="C82" s="26" t="s">
        <v>156</v>
      </c>
      <c r="D82" s="26"/>
      <c r="E82" s="26">
        <v>50</v>
      </c>
      <c r="F82" s="26"/>
      <c r="G82" s="26">
        <f t="shared" si="20"/>
        <v>50</v>
      </c>
      <c r="H82" s="26">
        <v>37</v>
      </c>
      <c r="I82" s="26">
        <v>13</v>
      </c>
      <c r="J82" s="26">
        <f t="shared" si="21"/>
        <v>2777.5</v>
      </c>
      <c r="K82" s="26"/>
      <c r="L82" s="26"/>
      <c r="M82" s="26">
        <f t="shared" si="22"/>
        <v>2777.5</v>
      </c>
    </row>
    <row r="83" s="17" customFormat="1" ht="21" customHeight="1" spans="1:13">
      <c r="A83" s="26">
        <v>81</v>
      </c>
      <c r="B83" s="26" t="s">
        <v>153</v>
      </c>
      <c r="C83" s="26" t="s">
        <v>154</v>
      </c>
      <c r="D83" s="26">
        <v>75.69</v>
      </c>
      <c r="E83" s="26"/>
      <c r="F83" s="26"/>
      <c r="G83" s="26">
        <f t="shared" si="20"/>
        <v>75.69</v>
      </c>
      <c r="H83" s="26">
        <v>56</v>
      </c>
      <c r="I83" s="26">
        <v>19.69</v>
      </c>
      <c r="J83" s="26">
        <f t="shared" si="21"/>
        <v>4204.5</v>
      </c>
      <c r="K83" s="26"/>
      <c r="L83" s="26"/>
      <c r="M83" s="26">
        <f t="shared" si="22"/>
        <v>4204.5</v>
      </c>
    </row>
    <row r="84" s="17" customFormat="1" ht="21" customHeight="1" spans="1:13">
      <c r="A84" s="26">
        <v>82</v>
      </c>
      <c r="B84" s="26" t="s">
        <v>157</v>
      </c>
      <c r="C84" s="26" t="s">
        <v>158</v>
      </c>
      <c r="D84" s="26">
        <v>105</v>
      </c>
      <c r="E84" s="26"/>
      <c r="F84" s="26"/>
      <c r="G84" s="26">
        <f t="shared" si="20"/>
        <v>105</v>
      </c>
      <c r="H84" s="26">
        <v>78</v>
      </c>
      <c r="I84" s="26">
        <v>27</v>
      </c>
      <c r="J84" s="26">
        <f t="shared" si="21"/>
        <v>5835</v>
      </c>
      <c r="K84" s="26"/>
      <c r="L84" s="26"/>
      <c r="M84" s="26">
        <f t="shared" si="22"/>
        <v>5835</v>
      </c>
    </row>
    <row r="85" s="17" customFormat="1" ht="21" customHeight="1" spans="1:13">
      <c r="A85" s="26">
        <v>83</v>
      </c>
      <c r="B85" s="26" t="s">
        <v>157</v>
      </c>
      <c r="C85" s="26" t="s">
        <v>159</v>
      </c>
      <c r="D85" s="26"/>
      <c r="E85" s="26">
        <v>54.5</v>
      </c>
      <c r="F85" s="26"/>
      <c r="G85" s="26">
        <f t="shared" si="20"/>
        <v>54.5</v>
      </c>
      <c r="H85" s="26">
        <v>40</v>
      </c>
      <c r="I85" s="26">
        <v>14.5</v>
      </c>
      <c r="J85" s="26">
        <f t="shared" si="21"/>
        <v>3025</v>
      </c>
      <c r="K85" s="26"/>
      <c r="L85" s="26"/>
      <c r="M85" s="26">
        <f t="shared" si="22"/>
        <v>3025</v>
      </c>
    </row>
    <row r="86" s="17" customFormat="1" ht="21" customHeight="1" spans="1:13">
      <c r="A86" s="26">
        <v>84</v>
      </c>
      <c r="B86" s="26" t="s">
        <v>80</v>
      </c>
      <c r="C86" s="26" t="s">
        <v>160</v>
      </c>
      <c r="D86" s="26">
        <v>64</v>
      </c>
      <c r="E86" s="26"/>
      <c r="F86" s="26">
        <v>64</v>
      </c>
      <c r="G86" s="26">
        <f t="shared" si="20"/>
        <v>128</v>
      </c>
      <c r="H86" s="26">
        <v>95</v>
      </c>
      <c r="I86" s="26">
        <v>33</v>
      </c>
      <c r="J86" s="26">
        <f t="shared" si="21"/>
        <v>7112.5</v>
      </c>
      <c r="K86" s="26">
        <v>64</v>
      </c>
      <c r="L86" s="26">
        <f>K86*60</f>
        <v>3840</v>
      </c>
      <c r="M86" s="26">
        <f t="shared" si="22"/>
        <v>10952.5</v>
      </c>
    </row>
    <row r="87" s="17" customFormat="1" ht="21" customHeight="1" spans="1:13">
      <c r="A87" s="26">
        <v>85</v>
      </c>
      <c r="B87" s="26" t="s">
        <v>161</v>
      </c>
      <c r="C87" s="26" t="s">
        <v>162</v>
      </c>
      <c r="D87" s="26">
        <v>58</v>
      </c>
      <c r="E87" s="26">
        <v>76.7</v>
      </c>
      <c r="F87" s="26">
        <v>58</v>
      </c>
      <c r="G87" s="26">
        <f t="shared" si="20"/>
        <v>192.7</v>
      </c>
      <c r="H87" s="26">
        <v>103</v>
      </c>
      <c r="I87" s="26">
        <v>89.7</v>
      </c>
      <c r="J87" s="26">
        <f t="shared" si="21"/>
        <v>10407.5</v>
      </c>
      <c r="K87" s="26">
        <v>58</v>
      </c>
      <c r="L87" s="26">
        <f>K87*60</f>
        <v>3480</v>
      </c>
      <c r="M87" s="26">
        <f t="shared" si="22"/>
        <v>13887.5</v>
      </c>
    </row>
    <row r="88" s="17" customFormat="1" ht="21" customHeight="1" spans="1:13">
      <c r="A88" s="26">
        <v>86</v>
      </c>
      <c r="B88" s="26" t="s">
        <v>161</v>
      </c>
      <c r="C88" s="26" t="s">
        <v>162</v>
      </c>
      <c r="D88" s="26">
        <v>40.1</v>
      </c>
      <c r="E88" s="26">
        <v>85.1</v>
      </c>
      <c r="F88" s="26"/>
      <c r="G88" s="26">
        <f t="shared" si="20"/>
        <v>125.2</v>
      </c>
      <c r="H88" s="26">
        <v>93</v>
      </c>
      <c r="I88" s="26">
        <v>32.2</v>
      </c>
      <c r="J88" s="26">
        <f t="shared" si="21"/>
        <v>6957.5</v>
      </c>
      <c r="K88" s="26"/>
      <c r="L88" s="26"/>
      <c r="M88" s="26">
        <f t="shared" si="22"/>
        <v>6957.5</v>
      </c>
    </row>
    <row r="89" s="17" customFormat="1" ht="21" customHeight="1" spans="1:13">
      <c r="A89" s="26">
        <v>87</v>
      </c>
      <c r="B89" s="26" t="s">
        <v>153</v>
      </c>
      <c r="C89" s="26" t="s">
        <v>163</v>
      </c>
      <c r="D89" s="26"/>
      <c r="E89" s="26">
        <v>34.8</v>
      </c>
      <c r="F89" s="26"/>
      <c r="G89" s="26">
        <f t="shared" si="20"/>
        <v>34.8</v>
      </c>
      <c r="H89" s="26">
        <v>26</v>
      </c>
      <c r="I89" s="26">
        <v>8.8</v>
      </c>
      <c r="J89" s="26">
        <f t="shared" si="21"/>
        <v>1935</v>
      </c>
      <c r="K89" s="26"/>
      <c r="L89" s="26"/>
      <c r="M89" s="26">
        <f t="shared" si="22"/>
        <v>1935</v>
      </c>
    </row>
    <row r="90" s="17" customFormat="1" ht="21" customHeight="1" spans="1:13">
      <c r="A90" s="26">
        <v>88</v>
      </c>
      <c r="B90" s="26" t="s">
        <v>151</v>
      </c>
      <c r="C90" s="26" t="s">
        <v>164</v>
      </c>
      <c r="D90" s="26">
        <v>103.9</v>
      </c>
      <c r="E90" s="26"/>
      <c r="F90" s="26"/>
      <c r="G90" s="26">
        <f t="shared" si="20"/>
        <v>103.9</v>
      </c>
      <c r="H90" s="26">
        <v>77</v>
      </c>
      <c r="I90" s="26">
        <v>26.9</v>
      </c>
      <c r="J90" s="26">
        <f t="shared" si="21"/>
        <v>5772.5</v>
      </c>
      <c r="K90" s="26"/>
      <c r="L90" s="26"/>
      <c r="M90" s="26">
        <f t="shared" si="22"/>
        <v>5772.5</v>
      </c>
    </row>
    <row r="91" s="17" customFormat="1" ht="21" customHeight="1" spans="1:13">
      <c r="A91" s="26">
        <v>89</v>
      </c>
      <c r="B91" s="26" t="s">
        <v>151</v>
      </c>
      <c r="C91" s="26" t="s">
        <v>165</v>
      </c>
      <c r="D91" s="26"/>
      <c r="E91" s="26">
        <v>35</v>
      </c>
      <c r="F91" s="26"/>
      <c r="G91" s="26">
        <f t="shared" si="20"/>
        <v>35</v>
      </c>
      <c r="H91" s="26">
        <v>26</v>
      </c>
      <c r="I91" s="26">
        <v>9</v>
      </c>
      <c r="J91" s="26">
        <f t="shared" si="21"/>
        <v>1945</v>
      </c>
      <c r="K91" s="26"/>
      <c r="L91" s="26"/>
      <c r="M91" s="26">
        <f t="shared" si="22"/>
        <v>1945</v>
      </c>
    </row>
    <row r="92" s="17" customFormat="1" ht="21" customHeight="1" spans="1:13">
      <c r="A92" s="26">
        <v>90</v>
      </c>
      <c r="B92" s="26" t="s">
        <v>166</v>
      </c>
      <c r="C92" s="26" t="s">
        <v>167</v>
      </c>
      <c r="D92" s="26">
        <v>162</v>
      </c>
      <c r="E92" s="26"/>
      <c r="F92" s="26"/>
      <c r="G92" s="26">
        <f t="shared" si="20"/>
        <v>162</v>
      </c>
      <c r="H92" s="26">
        <v>90</v>
      </c>
      <c r="I92" s="26">
        <v>72</v>
      </c>
      <c r="J92" s="26">
        <f t="shared" si="21"/>
        <v>8775</v>
      </c>
      <c r="K92" s="26"/>
      <c r="L92" s="26"/>
      <c r="M92" s="26">
        <f t="shared" si="22"/>
        <v>8775</v>
      </c>
    </row>
    <row r="93" s="17" customFormat="1" ht="21" customHeight="1" spans="1:13">
      <c r="A93" s="26">
        <v>91</v>
      </c>
      <c r="B93" s="26" t="s">
        <v>168</v>
      </c>
      <c r="C93" s="26" t="s">
        <v>169</v>
      </c>
      <c r="D93" s="26"/>
      <c r="E93" s="26">
        <v>97.4</v>
      </c>
      <c r="F93" s="26"/>
      <c r="G93" s="26">
        <f t="shared" si="20"/>
        <v>97.4</v>
      </c>
      <c r="H93" s="26">
        <v>72</v>
      </c>
      <c r="I93" s="26">
        <v>25.4</v>
      </c>
      <c r="J93" s="26">
        <f t="shared" si="21"/>
        <v>5410</v>
      </c>
      <c r="K93" s="26"/>
      <c r="L93" s="26"/>
      <c r="M93" s="26">
        <f t="shared" si="22"/>
        <v>5410</v>
      </c>
    </row>
    <row r="94" s="17" customFormat="1" ht="21" customHeight="1" spans="1:13">
      <c r="A94" s="5">
        <v>92</v>
      </c>
      <c r="B94" s="23" t="s">
        <v>170</v>
      </c>
      <c r="C94" s="5" t="s">
        <v>171</v>
      </c>
      <c r="D94" s="47">
        <v>77</v>
      </c>
      <c r="E94" s="26"/>
      <c r="F94" s="47"/>
      <c r="G94" s="26">
        <f t="shared" ref="G94:G126" si="24">D94+E94+F94</f>
        <v>77</v>
      </c>
      <c r="H94" s="26">
        <v>77</v>
      </c>
      <c r="I94" s="26"/>
      <c r="J94" s="49">
        <f t="shared" ref="J94:J126" si="25">H94*57.5+I94*50</f>
        <v>4427.5</v>
      </c>
      <c r="K94" s="47"/>
      <c r="L94" s="26"/>
      <c r="M94" s="49">
        <f t="shared" ref="M94:M126" si="26">J94+L94</f>
        <v>4427.5</v>
      </c>
    </row>
    <row r="95" s="17" customFormat="1" ht="21" customHeight="1" spans="1:13">
      <c r="A95" s="5">
        <v>93</v>
      </c>
      <c r="B95" s="23" t="s">
        <v>172</v>
      </c>
      <c r="C95" s="5" t="s">
        <v>173</v>
      </c>
      <c r="D95" s="47">
        <v>38</v>
      </c>
      <c r="E95" s="26">
        <v>30</v>
      </c>
      <c r="F95" s="47"/>
      <c r="G95" s="26">
        <f t="shared" si="24"/>
        <v>68</v>
      </c>
      <c r="H95" s="26">
        <v>38</v>
      </c>
      <c r="I95" s="26">
        <v>30</v>
      </c>
      <c r="J95" s="49">
        <f t="shared" si="25"/>
        <v>3685</v>
      </c>
      <c r="K95" s="47"/>
      <c r="L95" s="26"/>
      <c r="M95" s="49">
        <f t="shared" si="26"/>
        <v>3685</v>
      </c>
    </row>
    <row r="96" s="17" customFormat="1" ht="21" customHeight="1" spans="1:13">
      <c r="A96" s="5">
        <v>94</v>
      </c>
      <c r="B96" s="23" t="s">
        <v>174</v>
      </c>
      <c r="C96" s="5" t="s">
        <v>175</v>
      </c>
      <c r="D96" s="47">
        <v>37.9</v>
      </c>
      <c r="E96" s="26">
        <v>78</v>
      </c>
      <c r="F96" s="47"/>
      <c r="G96" s="26">
        <f t="shared" si="24"/>
        <v>115.9</v>
      </c>
      <c r="H96" s="26">
        <v>37.9</v>
      </c>
      <c r="I96" s="26">
        <v>78</v>
      </c>
      <c r="J96" s="49">
        <f t="shared" si="25"/>
        <v>6079.25</v>
      </c>
      <c r="K96" s="47"/>
      <c r="L96" s="26"/>
      <c r="M96" s="49">
        <f t="shared" si="26"/>
        <v>6079.25</v>
      </c>
    </row>
    <row r="97" s="17" customFormat="1" ht="21" customHeight="1" spans="1:13">
      <c r="A97" s="5">
        <v>95</v>
      </c>
      <c r="B97" s="23" t="s">
        <v>176</v>
      </c>
      <c r="C97" s="5" t="s">
        <v>177</v>
      </c>
      <c r="D97" s="47">
        <v>30.5</v>
      </c>
      <c r="E97" s="26"/>
      <c r="F97" s="47"/>
      <c r="G97" s="26">
        <f t="shared" si="24"/>
        <v>30.5</v>
      </c>
      <c r="H97" s="26">
        <v>30.5</v>
      </c>
      <c r="I97" s="26"/>
      <c r="J97" s="49">
        <f t="shared" si="25"/>
        <v>1753.75</v>
      </c>
      <c r="K97" s="47"/>
      <c r="L97" s="26"/>
      <c r="M97" s="49">
        <f t="shared" si="26"/>
        <v>1753.75</v>
      </c>
    </row>
    <row r="98" s="17" customFormat="1" ht="21" customHeight="1" spans="1:13">
      <c r="A98" s="5">
        <v>96</v>
      </c>
      <c r="B98" s="23" t="s">
        <v>176</v>
      </c>
      <c r="C98" s="5" t="s">
        <v>178</v>
      </c>
      <c r="D98" s="47"/>
      <c r="E98" s="26">
        <v>33</v>
      </c>
      <c r="F98" s="47"/>
      <c r="G98" s="26">
        <f t="shared" si="24"/>
        <v>33</v>
      </c>
      <c r="H98" s="26"/>
      <c r="I98" s="26">
        <v>33</v>
      </c>
      <c r="J98" s="49">
        <f t="shared" si="25"/>
        <v>1650</v>
      </c>
      <c r="K98" s="47"/>
      <c r="L98" s="26"/>
      <c r="M98" s="49">
        <f t="shared" si="26"/>
        <v>1650</v>
      </c>
    </row>
    <row r="99" s="17" customFormat="1" ht="21" customHeight="1" spans="1:13">
      <c r="A99" s="5">
        <v>97</v>
      </c>
      <c r="B99" s="23" t="s">
        <v>179</v>
      </c>
      <c r="C99" s="5" t="s">
        <v>180</v>
      </c>
      <c r="D99" s="47">
        <v>41.5</v>
      </c>
      <c r="E99" s="26">
        <v>41</v>
      </c>
      <c r="F99" s="47"/>
      <c r="G99" s="26">
        <f t="shared" si="24"/>
        <v>82.5</v>
      </c>
      <c r="H99" s="26">
        <v>41.5</v>
      </c>
      <c r="I99" s="26">
        <v>41</v>
      </c>
      <c r="J99" s="49">
        <f t="shared" si="25"/>
        <v>4436.25</v>
      </c>
      <c r="K99" s="47"/>
      <c r="L99" s="26"/>
      <c r="M99" s="49">
        <f t="shared" si="26"/>
        <v>4436.25</v>
      </c>
    </row>
    <row r="100" s="17" customFormat="1" ht="21" customHeight="1" spans="1:13">
      <c r="A100" s="5">
        <v>98</v>
      </c>
      <c r="B100" s="23" t="s">
        <v>181</v>
      </c>
      <c r="C100" s="5" t="s">
        <v>182</v>
      </c>
      <c r="D100" s="47">
        <v>30.1</v>
      </c>
      <c r="E100" s="26">
        <v>35</v>
      </c>
      <c r="F100" s="47"/>
      <c r="G100" s="26">
        <f t="shared" si="24"/>
        <v>65.1</v>
      </c>
      <c r="H100" s="26">
        <v>30.1</v>
      </c>
      <c r="I100" s="26">
        <v>35</v>
      </c>
      <c r="J100" s="49">
        <f t="shared" si="25"/>
        <v>3480.75</v>
      </c>
      <c r="K100" s="47"/>
      <c r="L100" s="26"/>
      <c r="M100" s="49">
        <f t="shared" si="26"/>
        <v>3480.75</v>
      </c>
    </row>
    <row r="101" s="17" customFormat="1" ht="21" customHeight="1" spans="1:13">
      <c r="A101" s="5">
        <v>99</v>
      </c>
      <c r="B101" s="23" t="s">
        <v>183</v>
      </c>
      <c r="C101" s="5" t="s">
        <v>184</v>
      </c>
      <c r="D101" s="47">
        <v>36</v>
      </c>
      <c r="E101" s="26">
        <v>32</v>
      </c>
      <c r="F101" s="47"/>
      <c r="G101" s="26">
        <f t="shared" si="24"/>
        <v>68</v>
      </c>
      <c r="H101" s="26">
        <v>36</v>
      </c>
      <c r="I101" s="26">
        <v>32</v>
      </c>
      <c r="J101" s="49">
        <f t="shared" si="25"/>
        <v>3670</v>
      </c>
      <c r="K101" s="47"/>
      <c r="L101" s="26"/>
      <c r="M101" s="49">
        <f t="shared" si="26"/>
        <v>3670</v>
      </c>
    </row>
    <row r="102" s="17" customFormat="1" ht="21" customHeight="1" spans="1:13">
      <c r="A102" s="5">
        <v>100</v>
      </c>
      <c r="B102" s="23" t="s">
        <v>185</v>
      </c>
      <c r="C102" s="5" t="s">
        <v>186</v>
      </c>
      <c r="D102" s="47">
        <v>61.2</v>
      </c>
      <c r="E102" s="26"/>
      <c r="F102" s="47"/>
      <c r="G102" s="26">
        <f t="shared" si="24"/>
        <v>61.2</v>
      </c>
      <c r="H102" s="26">
        <v>61.2</v>
      </c>
      <c r="I102" s="26"/>
      <c r="J102" s="49">
        <f t="shared" si="25"/>
        <v>3519</v>
      </c>
      <c r="K102" s="47"/>
      <c r="L102" s="26"/>
      <c r="M102" s="49">
        <f t="shared" si="26"/>
        <v>3519</v>
      </c>
    </row>
    <row r="103" s="17" customFormat="1" ht="21" customHeight="1" spans="1:13">
      <c r="A103" s="5">
        <v>101</v>
      </c>
      <c r="B103" s="23" t="s">
        <v>187</v>
      </c>
      <c r="C103" s="5" t="s">
        <v>188</v>
      </c>
      <c r="D103" s="47">
        <v>110</v>
      </c>
      <c r="E103" s="26"/>
      <c r="F103" s="47"/>
      <c r="G103" s="26">
        <f t="shared" si="24"/>
        <v>110</v>
      </c>
      <c r="H103" s="26">
        <v>110</v>
      </c>
      <c r="I103" s="26"/>
      <c r="J103" s="49">
        <f t="shared" si="25"/>
        <v>6325</v>
      </c>
      <c r="K103" s="47"/>
      <c r="L103" s="26"/>
      <c r="M103" s="49">
        <f t="shared" si="26"/>
        <v>6325</v>
      </c>
    </row>
    <row r="104" s="17" customFormat="1" ht="21" customHeight="1" spans="1:13">
      <c r="A104" s="5">
        <v>102</v>
      </c>
      <c r="B104" s="23" t="s">
        <v>189</v>
      </c>
      <c r="C104" s="5" t="s">
        <v>190</v>
      </c>
      <c r="D104" s="44">
        <v>83</v>
      </c>
      <c r="E104" s="26"/>
      <c r="F104" s="44"/>
      <c r="G104" s="26">
        <f t="shared" si="24"/>
        <v>83</v>
      </c>
      <c r="H104" s="26">
        <v>83</v>
      </c>
      <c r="I104" s="26"/>
      <c r="J104" s="49">
        <f t="shared" si="25"/>
        <v>4772.5</v>
      </c>
      <c r="K104" s="44"/>
      <c r="L104" s="26"/>
      <c r="M104" s="49">
        <f t="shared" si="26"/>
        <v>4772.5</v>
      </c>
    </row>
    <row r="105" s="17" customFormat="1" ht="21" customHeight="1" spans="1:13">
      <c r="A105" s="5">
        <v>103</v>
      </c>
      <c r="B105" s="23" t="s">
        <v>189</v>
      </c>
      <c r="C105" s="5" t="s">
        <v>191</v>
      </c>
      <c r="D105" s="44">
        <v>31.5</v>
      </c>
      <c r="E105" s="26">
        <v>33</v>
      </c>
      <c r="F105" s="44"/>
      <c r="G105" s="26">
        <f t="shared" si="24"/>
        <v>64.5</v>
      </c>
      <c r="H105" s="26">
        <v>31.5</v>
      </c>
      <c r="I105" s="26">
        <v>33</v>
      </c>
      <c r="J105" s="49">
        <f t="shared" si="25"/>
        <v>3461.25</v>
      </c>
      <c r="K105" s="44"/>
      <c r="L105" s="26"/>
      <c r="M105" s="49">
        <f t="shared" si="26"/>
        <v>3461.25</v>
      </c>
    </row>
    <row r="106" s="17" customFormat="1" ht="21" customHeight="1" spans="1:13">
      <c r="A106" s="5">
        <v>104</v>
      </c>
      <c r="B106" s="23" t="s">
        <v>192</v>
      </c>
      <c r="C106" s="5" t="s">
        <v>193</v>
      </c>
      <c r="D106" s="47">
        <v>51</v>
      </c>
      <c r="E106" s="26"/>
      <c r="F106" s="47">
        <v>51</v>
      </c>
      <c r="G106" s="26">
        <f t="shared" si="24"/>
        <v>102</v>
      </c>
      <c r="H106" s="26">
        <v>102</v>
      </c>
      <c r="I106" s="26"/>
      <c r="J106" s="49">
        <f t="shared" si="25"/>
        <v>5865</v>
      </c>
      <c r="K106" s="47">
        <v>51</v>
      </c>
      <c r="L106" s="26">
        <f t="shared" ref="L106:L110" si="27">K106*60</f>
        <v>3060</v>
      </c>
      <c r="M106" s="49">
        <f t="shared" si="26"/>
        <v>8925</v>
      </c>
    </row>
    <row r="107" s="17" customFormat="1" ht="21" customHeight="1" spans="1:13">
      <c r="A107" s="5">
        <v>105</v>
      </c>
      <c r="B107" s="23" t="s">
        <v>192</v>
      </c>
      <c r="C107" s="5" t="s">
        <v>193</v>
      </c>
      <c r="D107" s="47">
        <v>40</v>
      </c>
      <c r="E107" s="26"/>
      <c r="F107" s="47">
        <v>14</v>
      </c>
      <c r="G107" s="26">
        <f t="shared" si="24"/>
        <v>54</v>
      </c>
      <c r="H107" s="26">
        <v>54</v>
      </c>
      <c r="I107" s="26"/>
      <c r="J107" s="49">
        <f t="shared" si="25"/>
        <v>3105</v>
      </c>
      <c r="K107" s="47">
        <v>14</v>
      </c>
      <c r="L107" s="26">
        <f t="shared" si="27"/>
        <v>840</v>
      </c>
      <c r="M107" s="49">
        <f t="shared" si="26"/>
        <v>3945</v>
      </c>
    </row>
    <row r="108" s="17" customFormat="1" ht="21" customHeight="1" spans="1:13">
      <c r="A108" s="5">
        <v>106</v>
      </c>
      <c r="B108" s="23" t="s">
        <v>146</v>
      </c>
      <c r="C108" s="5" t="s">
        <v>147</v>
      </c>
      <c r="D108" s="47">
        <v>102</v>
      </c>
      <c r="E108" s="26"/>
      <c r="F108" s="47">
        <v>67.2</v>
      </c>
      <c r="G108" s="26">
        <f t="shared" si="24"/>
        <v>169.2</v>
      </c>
      <c r="H108" s="26">
        <v>162.8</v>
      </c>
      <c r="I108" s="26">
        <v>10</v>
      </c>
      <c r="J108" s="49">
        <f t="shared" si="25"/>
        <v>9861</v>
      </c>
      <c r="K108" s="47">
        <v>67.2</v>
      </c>
      <c r="L108" s="26">
        <f t="shared" si="27"/>
        <v>4032</v>
      </c>
      <c r="M108" s="49">
        <f t="shared" si="26"/>
        <v>13893</v>
      </c>
    </row>
    <row r="109" s="17" customFormat="1" ht="21" customHeight="1" spans="1:13">
      <c r="A109" s="5">
        <v>107</v>
      </c>
      <c r="B109" s="23" t="s">
        <v>146</v>
      </c>
      <c r="C109" s="5" t="s">
        <v>147</v>
      </c>
      <c r="D109" s="47">
        <v>102</v>
      </c>
      <c r="E109" s="26"/>
      <c r="F109" s="47">
        <v>67.2</v>
      </c>
      <c r="G109" s="26">
        <f t="shared" si="24"/>
        <v>169.2</v>
      </c>
      <c r="H109" s="26">
        <v>162.8</v>
      </c>
      <c r="I109" s="26">
        <v>10</v>
      </c>
      <c r="J109" s="49">
        <f t="shared" si="25"/>
        <v>9861</v>
      </c>
      <c r="K109" s="47">
        <v>67.2</v>
      </c>
      <c r="L109" s="26">
        <f t="shared" si="27"/>
        <v>4032</v>
      </c>
      <c r="M109" s="49">
        <f t="shared" si="26"/>
        <v>13893</v>
      </c>
    </row>
    <row r="110" s="17" customFormat="1" ht="21" customHeight="1" spans="1:13">
      <c r="A110" s="5">
        <v>108</v>
      </c>
      <c r="B110" s="23" t="s">
        <v>146</v>
      </c>
      <c r="C110" s="5" t="s">
        <v>147</v>
      </c>
      <c r="D110" s="47">
        <v>61</v>
      </c>
      <c r="E110" s="26"/>
      <c r="F110" s="47">
        <v>33.6</v>
      </c>
      <c r="G110" s="26">
        <f t="shared" si="24"/>
        <v>94.6</v>
      </c>
      <c r="H110" s="26">
        <v>81.4</v>
      </c>
      <c r="I110" s="26">
        <v>6</v>
      </c>
      <c r="J110" s="49">
        <f t="shared" si="25"/>
        <v>4980.5</v>
      </c>
      <c r="K110" s="47">
        <v>33.6</v>
      </c>
      <c r="L110" s="26">
        <f t="shared" si="27"/>
        <v>2016</v>
      </c>
      <c r="M110" s="49">
        <f t="shared" si="26"/>
        <v>6996.5</v>
      </c>
    </row>
    <row r="111" s="17" customFormat="1" ht="21" customHeight="1" spans="1:13">
      <c r="A111" s="5">
        <v>109</v>
      </c>
      <c r="B111" s="23" t="s">
        <v>194</v>
      </c>
      <c r="C111" s="5" t="s">
        <v>195</v>
      </c>
      <c r="D111" s="47">
        <v>61</v>
      </c>
      <c r="E111" s="26">
        <v>5</v>
      </c>
      <c r="F111" s="47"/>
      <c r="G111" s="26">
        <f t="shared" si="24"/>
        <v>66</v>
      </c>
      <c r="H111" s="26">
        <v>61</v>
      </c>
      <c r="I111" s="26">
        <v>5</v>
      </c>
      <c r="J111" s="49">
        <f t="shared" si="25"/>
        <v>3757.5</v>
      </c>
      <c r="K111" s="47"/>
      <c r="L111" s="26"/>
      <c r="M111" s="49">
        <f t="shared" si="26"/>
        <v>3757.5</v>
      </c>
    </row>
    <row r="112" s="17" customFormat="1" ht="21" customHeight="1" spans="1:13">
      <c r="A112" s="5">
        <v>110</v>
      </c>
      <c r="B112" s="23" t="s">
        <v>194</v>
      </c>
      <c r="C112" s="5" t="s">
        <v>195</v>
      </c>
      <c r="D112" s="47">
        <v>31</v>
      </c>
      <c r="E112" s="26">
        <v>34</v>
      </c>
      <c r="F112" s="47">
        <v>31</v>
      </c>
      <c r="G112" s="26">
        <f t="shared" si="24"/>
        <v>96</v>
      </c>
      <c r="H112" s="26">
        <v>62</v>
      </c>
      <c r="I112" s="26">
        <v>34</v>
      </c>
      <c r="J112" s="49">
        <f t="shared" si="25"/>
        <v>5265</v>
      </c>
      <c r="K112" s="47">
        <v>31</v>
      </c>
      <c r="L112" s="26">
        <f>K112*60</f>
        <v>1860</v>
      </c>
      <c r="M112" s="49">
        <f t="shared" si="26"/>
        <v>7125</v>
      </c>
    </row>
    <row r="113" s="17" customFormat="1" ht="21" customHeight="1" spans="1:13">
      <c r="A113" s="5">
        <v>111</v>
      </c>
      <c r="B113" s="23" t="s">
        <v>194</v>
      </c>
      <c r="C113" s="5" t="s">
        <v>195</v>
      </c>
      <c r="D113" s="47"/>
      <c r="E113" s="26">
        <v>6</v>
      </c>
      <c r="F113" s="47"/>
      <c r="G113" s="26">
        <f t="shared" si="24"/>
        <v>6</v>
      </c>
      <c r="H113" s="26"/>
      <c r="I113" s="26">
        <v>6</v>
      </c>
      <c r="J113" s="49">
        <f t="shared" si="25"/>
        <v>300</v>
      </c>
      <c r="K113" s="47"/>
      <c r="L113" s="26"/>
      <c r="M113" s="49">
        <f t="shared" si="26"/>
        <v>300</v>
      </c>
    </row>
    <row r="114" s="17" customFormat="1" ht="21" customHeight="1" spans="1:13">
      <c r="A114" s="5">
        <v>112</v>
      </c>
      <c r="B114" s="23" t="s">
        <v>196</v>
      </c>
      <c r="C114" s="5" t="s">
        <v>197</v>
      </c>
      <c r="D114" s="47">
        <v>40</v>
      </c>
      <c r="E114" s="26">
        <v>32</v>
      </c>
      <c r="F114" s="47"/>
      <c r="G114" s="26">
        <f t="shared" si="24"/>
        <v>72</v>
      </c>
      <c r="H114" s="26">
        <v>40</v>
      </c>
      <c r="I114" s="26">
        <v>32</v>
      </c>
      <c r="J114" s="49">
        <f t="shared" si="25"/>
        <v>3900</v>
      </c>
      <c r="K114" s="47"/>
      <c r="L114" s="26"/>
      <c r="M114" s="49">
        <f t="shared" si="26"/>
        <v>3900</v>
      </c>
    </row>
    <row r="115" s="17" customFormat="1" ht="21" customHeight="1" spans="1:13">
      <c r="A115" s="5">
        <v>113</v>
      </c>
      <c r="B115" s="23" t="s">
        <v>192</v>
      </c>
      <c r="C115" s="5" t="s">
        <v>198</v>
      </c>
      <c r="D115" s="47">
        <v>36.8</v>
      </c>
      <c r="E115" s="26"/>
      <c r="F115" s="47"/>
      <c r="G115" s="26">
        <f t="shared" si="24"/>
        <v>36.8</v>
      </c>
      <c r="H115" s="26">
        <v>36.8</v>
      </c>
      <c r="I115" s="26"/>
      <c r="J115" s="49">
        <f t="shared" si="25"/>
        <v>2116</v>
      </c>
      <c r="K115" s="47"/>
      <c r="L115" s="26"/>
      <c r="M115" s="49">
        <f t="shared" si="26"/>
        <v>2116</v>
      </c>
    </row>
    <row r="116" s="17" customFormat="1" ht="21" customHeight="1" spans="1:13">
      <c r="A116" s="5">
        <v>114</v>
      </c>
      <c r="B116" s="23" t="s">
        <v>170</v>
      </c>
      <c r="C116" s="5" t="s">
        <v>199</v>
      </c>
      <c r="D116" s="26">
        <v>30</v>
      </c>
      <c r="E116" s="26"/>
      <c r="F116" s="26">
        <v>30</v>
      </c>
      <c r="G116" s="26">
        <f t="shared" si="24"/>
        <v>60</v>
      </c>
      <c r="H116" s="26">
        <v>60</v>
      </c>
      <c r="I116" s="26"/>
      <c r="J116" s="49">
        <f t="shared" si="25"/>
        <v>3450</v>
      </c>
      <c r="K116" s="26">
        <v>30</v>
      </c>
      <c r="L116" s="26">
        <f>K116*60</f>
        <v>1800</v>
      </c>
      <c r="M116" s="49">
        <f t="shared" si="26"/>
        <v>5250</v>
      </c>
    </row>
    <row r="117" s="17" customFormat="1" ht="21" customHeight="1" spans="1:13">
      <c r="A117" s="5">
        <v>115</v>
      </c>
      <c r="B117" s="23" t="s">
        <v>170</v>
      </c>
      <c r="C117" s="5" t="s">
        <v>200</v>
      </c>
      <c r="D117" s="26"/>
      <c r="E117" s="26">
        <v>59</v>
      </c>
      <c r="F117" s="26"/>
      <c r="G117" s="26">
        <f t="shared" si="24"/>
        <v>59</v>
      </c>
      <c r="H117" s="26"/>
      <c r="I117" s="26">
        <v>59</v>
      </c>
      <c r="J117" s="49">
        <f t="shared" si="25"/>
        <v>2950</v>
      </c>
      <c r="K117" s="26"/>
      <c r="L117" s="26"/>
      <c r="M117" s="49">
        <f t="shared" si="26"/>
        <v>2950</v>
      </c>
    </row>
    <row r="118" s="17" customFormat="1" ht="21" customHeight="1" spans="1:13">
      <c r="A118" s="5">
        <v>116</v>
      </c>
      <c r="B118" s="23" t="s">
        <v>201</v>
      </c>
      <c r="C118" s="5" t="s">
        <v>202</v>
      </c>
      <c r="D118" s="26"/>
      <c r="E118" s="26">
        <v>46</v>
      </c>
      <c r="F118" s="26"/>
      <c r="G118" s="26">
        <f t="shared" si="24"/>
        <v>46</v>
      </c>
      <c r="H118" s="26"/>
      <c r="I118" s="26">
        <v>46</v>
      </c>
      <c r="J118" s="49">
        <f t="shared" si="25"/>
        <v>2300</v>
      </c>
      <c r="K118" s="26"/>
      <c r="L118" s="26"/>
      <c r="M118" s="49">
        <f t="shared" si="26"/>
        <v>2300</v>
      </c>
    </row>
    <row r="119" s="17" customFormat="1" ht="21" customHeight="1" spans="1:13">
      <c r="A119" s="5">
        <v>117</v>
      </c>
      <c r="B119" s="23" t="s">
        <v>203</v>
      </c>
      <c r="C119" s="5" t="s">
        <v>204</v>
      </c>
      <c r="D119" s="26"/>
      <c r="E119" s="26">
        <v>34</v>
      </c>
      <c r="F119" s="26"/>
      <c r="G119" s="26">
        <f t="shared" si="24"/>
        <v>34</v>
      </c>
      <c r="H119" s="26"/>
      <c r="I119" s="26">
        <v>34</v>
      </c>
      <c r="J119" s="49">
        <f t="shared" si="25"/>
        <v>1700</v>
      </c>
      <c r="K119" s="26"/>
      <c r="L119" s="26"/>
      <c r="M119" s="49">
        <f t="shared" si="26"/>
        <v>1700</v>
      </c>
    </row>
    <row r="120" s="17" customFormat="1" ht="21" customHeight="1" spans="1:13">
      <c r="A120" s="5">
        <v>118</v>
      </c>
      <c r="B120" s="23" t="s">
        <v>205</v>
      </c>
      <c r="C120" s="5" t="s">
        <v>206</v>
      </c>
      <c r="D120" s="26"/>
      <c r="E120" s="26">
        <v>33</v>
      </c>
      <c r="F120" s="26"/>
      <c r="G120" s="26">
        <f t="shared" si="24"/>
        <v>33</v>
      </c>
      <c r="H120" s="26"/>
      <c r="I120" s="26">
        <v>33</v>
      </c>
      <c r="J120" s="49">
        <f t="shared" si="25"/>
        <v>1650</v>
      </c>
      <c r="K120" s="26"/>
      <c r="L120" s="26"/>
      <c r="M120" s="49">
        <f t="shared" si="26"/>
        <v>1650</v>
      </c>
    </row>
    <row r="121" s="17" customFormat="1" ht="21" customHeight="1" spans="1:13">
      <c r="A121" s="5">
        <v>119</v>
      </c>
      <c r="B121" s="23" t="s">
        <v>146</v>
      </c>
      <c r="C121" s="5" t="s">
        <v>207</v>
      </c>
      <c r="D121" s="26"/>
      <c r="E121" s="26">
        <v>51</v>
      </c>
      <c r="F121" s="26"/>
      <c r="G121" s="26">
        <f t="shared" si="24"/>
        <v>51</v>
      </c>
      <c r="H121" s="26"/>
      <c r="I121" s="26">
        <v>51</v>
      </c>
      <c r="J121" s="49">
        <f t="shared" si="25"/>
        <v>2550</v>
      </c>
      <c r="K121" s="26"/>
      <c r="L121" s="26"/>
      <c r="M121" s="49">
        <f t="shared" si="26"/>
        <v>2550</v>
      </c>
    </row>
    <row r="122" s="17" customFormat="1" ht="21" customHeight="1" spans="1:13">
      <c r="A122" s="5">
        <v>120</v>
      </c>
      <c r="B122" s="23" t="s">
        <v>208</v>
      </c>
      <c r="C122" s="5" t="s">
        <v>209</v>
      </c>
      <c r="D122" s="26"/>
      <c r="E122" s="26">
        <v>50</v>
      </c>
      <c r="F122" s="26"/>
      <c r="G122" s="26">
        <f t="shared" si="24"/>
        <v>50</v>
      </c>
      <c r="H122" s="26"/>
      <c r="I122" s="26">
        <v>50</v>
      </c>
      <c r="J122" s="49">
        <f t="shared" si="25"/>
        <v>2500</v>
      </c>
      <c r="K122" s="26"/>
      <c r="L122" s="26"/>
      <c r="M122" s="49">
        <f t="shared" si="26"/>
        <v>2500</v>
      </c>
    </row>
    <row r="123" s="17" customFormat="1" ht="21" customHeight="1" spans="1:13">
      <c r="A123" s="5">
        <v>121</v>
      </c>
      <c r="B123" s="23" t="s">
        <v>210</v>
      </c>
      <c r="C123" s="5" t="s">
        <v>211</v>
      </c>
      <c r="D123" s="26"/>
      <c r="E123" s="26">
        <v>15</v>
      </c>
      <c r="F123" s="26"/>
      <c r="G123" s="26">
        <f t="shared" si="24"/>
        <v>15</v>
      </c>
      <c r="H123" s="26"/>
      <c r="I123" s="26">
        <v>15</v>
      </c>
      <c r="J123" s="49">
        <f t="shared" si="25"/>
        <v>750</v>
      </c>
      <c r="K123" s="26"/>
      <c r="L123" s="26"/>
      <c r="M123" s="49">
        <f t="shared" si="26"/>
        <v>750</v>
      </c>
    </row>
    <row r="124" s="17" customFormat="1" ht="21" customHeight="1" spans="1:13">
      <c r="A124" s="5">
        <v>122</v>
      </c>
      <c r="B124" s="23" t="s">
        <v>192</v>
      </c>
      <c r="C124" s="5" t="s">
        <v>212</v>
      </c>
      <c r="D124" s="26"/>
      <c r="E124" s="26">
        <v>66</v>
      </c>
      <c r="F124" s="26"/>
      <c r="G124" s="26">
        <f t="shared" si="24"/>
        <v>66</v>
      </c>
      <c r="H124" s="26"/>
      <c r="I124" s="26">
        <v>66</v>
      </c>
      <c r="J124" s="49">
        <f t="shared" si="25"/>
        <v>3300</v>
      </c>
      <c r="K124" s="26"/>
      <c r="L124" s="26"/>
      <c r="M124" s="49">
        <f t="shared" si="26"/>
        <v>3300</v>
      </c>
    </row>
    <row r="125" s="17" customFormat="1" ht="21" customHeight="1" spans="1:13">
      <c r="A125" s="5">
        <v>123</v>
      </c>
      <c r="B125" s="23" t="s">
        <v>185</v>
      </c>
      <c r="C125" s="5" t="s">
        <v>213</v>
      </c>
      <c r="D125" s="26"/>
      <c r="E125" s="26">
        <v>42</v>
      </c>
      <c r="F125" s="26"/>
      <c r="G125" s="26">
        <f t="shared" si="24"/>
        <v>42</v>
      </c>
      <c r="H125" s="26"/>
      <c r="I125" s="26">
        <v>42</v>
      </c>
      <c r="J125" s="49">
        <f t="shared" si="25"/>
        <v>2100</v>
      </c>
      <c r="K125" s="26"/>
      <c r="L125" s="26"/>
      <c r="M125" s="49">
        <f t="shared" si="26"/>
        <v>2100</v>
      </c>
    </row>
    <row r="126" s="17" customFormat="1" ht="21" customHeight="1" spans="1:13">
      <c r="A126" s="5">
        <v>124</v>
      </c>
      <c r="B126" s="23" t="s">
        <v>214</v>
      </c>
      <c r="C126" s="5" t="s">
        <v>215</v>
      </c>
      <c r="D126" s="26"/>
      <c r="E126" s="26">
        <v>35</v>
      </c>
      <c r="F126" s="26"/>
      <c r="G126" s="26">
        <f t="shared" si="24"/>
        <v>35</v>
      </c>
      <c r="H126" s="26"/>
      <c r="I126" s="26">
        <v>35</v>
      </c>
      <c r="J126" s="49">
        <f t="shared" si="25"/>
        <v>1750</v>
      </c>
      <c r="K126" s="26"/>
      <c r="L126" s="26"/>
      <c r="M126" s="49">
        <f t="shared" si="26"/>
        <v>1750</v>
      </c>
    </row>
    <row r="127" s="17" customFormat="1" ht="21" customHeight="1" spans="1:13">
      <c r="A127" s="47">
        <v>125</v>
      </c>
      <c r="B127" s="23" t="s">
        <v>216</v>
      </c>
      <c r="C127" s="5" t="s">
        <v>217</v>
      </c>
      <c r="D127" s="47">
        <v>135</v>
      </c>
      <c r="E127" s="47">
        <v>26</v>
      </c>
      <c r="F127" s="47"/>
      <c r="G127" s="47">
        <f t="shared" ref="G127:G137" si="28">D127+E127+F127</f>
        <v>161</v>
      </c>
      <c r="H127" s="47">
        <v>113</v>
      </c>
      <c r="I127" s="47">
        <f t="shared" ref="I127:I130" si="29">G127-H127</f>
        <v>48</v>
      </c>
      <c r="J127" s="47">
        <f t="shared" ref="J127:J153" si="30">H127*57.5+I127*50</f>
        <v>8897.5</v>
      </c>
      <c r="K127" s="47"/>
      <c r="L127" s="47"/>
      <c r="M127" s="47">
        <f t="shared" ref="M127:M153" si="31">J127+L127</f>
        <v>8897.5</v>
      </c>
    </row>
    <row r="128" s="17" customFormat="1" ht="21" customHeight="1" spans="1:13">
      <c r="A128" s="47">
        <v>126</v>
      </c>
      <c r="B128" s="23" t="s">
        <v>218</v>
      </c>
      <c r="C128" s="5" t="s">
        <v>219</v>
      </c>
      <c r="D128" s="47">
        <v>100</v>
      </c>
      <c r="E128" s="47">
        <v>23</v>
      </c>
      <c r="F128" s="47">
        <v>40</v>
      </c>
      <c r="G128" s="47">
        <f t="shared" si="28"/>
        <v>163</v>
      </c>
      <c r="H128" s="47">
        <v>100</v>
      </c>
      <c r="I128" s="47">
        <f t="shared" si="29"/>
        <v>63</v>
      </c>
      <c r="J128" s="47">
        <f t="shared" si="30"/>
        <v>8900</v>
      </c>
      <c r="K128" s="47">
        <v>40</v>
      </c>
      <c r="L128" s="47">
        <f t="shared" ref="L128:L131" si="32">K128*60</f>
        <v>2400</v>
      </c>
      <c r="M128" s="47">
        <f t="shared" si="31"/>
        <v>11300</v>
      </c>
    </row>
    <row r="129" s="17" customFormat="1" ht="21" customHeight="1" spans="1:13">
      <c r="A129" s="47">
        <v>127</v>
      </c>
      <c r="B129" s="23" t="s">
        <v>220</v>
      </c>
      <c r="C129" s="5" t="s">
        <v>141</v>
      </c>
      <c r="D129" s="47">
        <v>20</v>
      </c>
      <c r="E129" s="47"/>
      <c r="F129" s="47">
        <v>20</v>
      </c>
      <c r="G129" s="47">
        <f t="shared" si="28"/>
        <v>40</v>
      </c>
      <c r="H129" s="47">
        <v>30</v>
      </c>
      <c r="I129" s="47">
        <f t="shared" si="29"/>
        <v>10</v>
      </c>
      <c r="J129" s="47">
        <f t="shared" si="30"/>
        <v>2225</v>
      </c>
      <c r="K129" s="47">
        <v>20</v>
      </c>
      <c r="L129" s="47">
        <f t="shared" si="32"/>
        <v>1200</v>
      </c>
      <c r="M129" s="47">
        <f t="shared" si="31"/>
        <v>3425</v>
      </c>
    </row>
    <row r="130" s="17" customFormat="1" ht="21" customHeight="1" spans="1:13">
      <c r="A130" s="47">
        <v>128</v>
      </c>
      <c r="B130" s="23" t="s">
        <v>220</v>
      </c>
      <c r="C130" s="5" t="s">
        <v>141</v>
      </c>
      <c r="D130" s="47">
        <v>123</v>
      </c>
      <c r="E130" s="47">
        <v>35</v>
      </c>
      <c r="F130" s="47">
        <v>50</v>
      </c>
      <c r="G130" s="47">
        <f t="shared" si="28"/>
        <v>208</v>
      </c>
      <c r="H130" s="47">
        <v>135</v>
      </c>
      <c r="I130" s="47">
        <f t="shared" si="29"/>
        <v>73</v>
      </c>
      <c r="J130" s="47">
        <f t="shared" si="30"/>
        <v>11412.5</v>
      </c>
      <c r="K130" s="47">
        <v>50</v>
      </c>
      <c r="L130" s="47">
        <f t="shared" si="32"/>
        <v>3000</v>
      </c>
      <c r="M130" s="47">
        <f t="shared" si="31"/>
        <v>14412.5</v>
      </c>
    </row>
    <row r="131" s="17" customFormat="1" ht="21" customHeight="1" spans="1:13">
      <c r="A131" s="47">
        <v>129</v>
      </c>
      <c r="B131" s="23" t="s">
        <v>221</v>
      </c>
      <c r="C131" s="5" t="s">
        <v>222</v>
      </c>
      <c r="D131" s="47">
        <v>95</v>
      </c>
      <c r="E131" s="47">
        <v>10</v>
      </c>
      <c r="F131" s="47">
        <v>95</v>
      </c>
      <c r="G131" s="47">
        <f t="shared" si="28"/>
        <v>200</v>
      </c>
      <c r="H131" s="47">
        <v>170</v>
      </c>
      <c r="I131" s="47">
        <v>30</v>
      </c>
      <c r="J131" s="47">
        <f t="shared" si="30"/>
        <v>11275</v>
      </c>
      <c r="K131" s="47">
        <v>95</v>
      </c>
      <c r="L131" s="47">
        <f t="shared" si="32"/>
        <v>5700</v>
      </c>
      <c r="M131" s="47">
        <f t="shared" si="31"/>
        <v>16975</v>
      </c>
    </row>
    <row r="132" s="17" customFormat="1" ht="21" customHeight="1" spans="1:13">
      <c r="A132" s="47">
        <v>130</v>
      </c>
      <c r="B132" s="23" t="s">
        <v>223</v>
      </c>
      <c r="C132" s="5" t="s">
        <v>224</v>
      </c>
      <c r="D132" s="47">
        <v>60</v>
      </c>
      <c r="E132" s="47">
        <v>29</v>
      </c>
      <c r="F132" s="47"/>
      <c r="G132" s="47">
        <f t="shared" si="28"/>
        <v>89</v>
      </c>
      <c r="H132" s="47">
        <v>89</v>
      </c>
      <c r="I132" s="47"/>
      <c r="J132" s="47">
        <f t="shared" si="30"/>
        <v>5117.5</v>
      </c>
      <c r="K132" s="47"/>
      <c r="L132" s="47"/>
      <c r="M132" s="47">
        <f t="shared" si="31"/>
        <v>5117.5</v>
      </c>
    </row>
    <row r="133" s="17" customFormat="1" ht="21" customHeight="1" spans="1:13">
      <c r="A133" s="47">
        <v>131</v>
      </c>
      <c r="B133" s="23" t="s">
        <v>225</v>
      </c>
      <c r="C133" s="5" t="s">
        <v>188</v>
      </c>
      <c r="D133" s="47">
        <v>100</v>
      </c>
      <c r="E133" s="47">
        <v>46</v>
      </c>
      <c r="F133" s="47"/>
      <c r="G133" s="47">
        <f t="shared" si="28"/>
        <v>146</v>
      </c>
      <c r="H133" s="47">
        <v>146</v>
      </c>
      <c r="I133" s="47"/>
      <c r="J133" s="47">
        <f t="shared" si="30"/>
        <v>8395</v>
      </c>
      <c r="K133" s="47"/>
      <c r="L133" s="47"/>
      <c r="M133" s="47">
        <f t="shared" si="31"/>
        <v>8395</v>
      </c>
    </row>
    <row r="134" s="17" customFormat="1" ht="21" customHeight="1" spans="1:13">
      <c r="A134" s="47">
        <v>132</v>
      </c>
      <c r="B134" s="23" t="s">
        <v>226</v>
      </c>
      <c r="C134" s="5" t="s">
        <v>227</v>
      </c>
      <c r="D134" s="47">
        <v>25</v>
      </c>
      <c r="E134" s="47">
        <v>20</v>
      </c>
      <c r="F134" s="47"/>
      <c r="G134" s="47">
        <f t="shared" si="28"/>
        <v>45</v>
      </c>
      <c r="H134" s="47">
        <v>35</v>
      </c>
      <c r="I134" s="47">
        <f t="shared" ref="I134:I137" si="33">G134-H134</f>
        <v>10</v>
      </c>
      <c r="J134" s="47">
        <f t="shared" si="30"/>
        <v>2512.5</v>
      </c>
      <c r="K134" s="47"/>
      <c r="L134" s="47"/>
      <c r="M134" s="47">
        <f t="shared" si="31"/>
        <v>2512.5</v>
      </c>
    </row>
    <row r="135" s="17" customFormat="1" ht="21" customHeight="1" spans="1:13">
      <c r="A135" s="47">
        <v>133</v>
      </c>
      <c r="B135" s="23" t="s">
        <v>221</v>
      </c>
      <c r="C135" s="5" t="s">
        <v>222</v>
      </c>
      <c r="D135" s="47">
        <v>98</v>
      </c>
      <c r="E135" s="47">
        <v>11</v>
      </c>
      <c r="F135" s="47">
        <v>98</v>
      </c>
      <c r="G135" s="47">
        <f t="shared" si="28"/>
        <v>207</v>
      </c>
      <c r="H135" s="47">
        <v>176</v>
      </c>
      <c r="I135" s="47">
        <f t="shared" si="33"/>
        <v>31</v>
      </c>
      <c r="J135" s="47">
        <f t="shared" si="30"/>
        <v>11670</v>
      </c>
      <c r="K135" s="47">
        <v>98</v>
      </c>
      <c r="L135" s="47">
        <f t="shared" ref="L135:L137" si="34">K135*60</f>
        <v>5880</v>
      </c>
      <c r="M135" s="47">
        <f t="shared" si="31"/>
        <v>17550</v>
      </c>
    </row>
    <row r="136" s="17" customFormat="1" ht="21" customHeight="1" spans="1:13">
      <c r="A136" s="47">
        <v>134</v>
      </c>
      <c r="B136" s="23" t="s">
        <v>221</v>
      </c>
      <c r="C136" s="5" t="s">
        <v>222</v>
      </c>
      <c r="D136" s="47">
        <v>80</v>
      </c>
      <c r="E136" s="47">
        <v>47</v>
      </c>
      <c r="F136" s="47">
        <v>80</v>
      </c>
      <c r="G136" s="47">
        <f t="shared" si="28"/>
        <v>207</v>
      </c>
      <c r="H136" s="47">
        <v>128</v>
      </c>
      <c r="I136" s="47">
        <f t="shared" si="33"/>
        <v>79</v>
      </c>
      <c r="J136" s="47">
        <f t="shared" si="30"/>
        <v>11310</v>
      </c>
      <c r="K136" s="47">
        <v>80</v>
      </c>
      <c r="L136" s="47">
        <f t="shared" si="34"/>
        <v>4800</v>
      </c>
      <c r="M136" s="47">
        <f t="shared" si="31"/>
        <v>16110</v>
      </c>
    </row>
    <row r="137" s="17" customFormat="1" ht="21" customHeight="1" spans="1:13">
      <c r="A137" s="47">
        <v>135</v>
      </c>
      <c r="B137" s="23" t="s">
        <v>221</v>
      </c>
      <c r="C137" s="5" t="s">
        <v>222</v>
      </c>
      <c r="D137" s="47">
        <v>125</v>
      </c>
      <c r="E137" s="47">
        <v>14</v>
      </c>
      <c r="F137" s="47">
        <v>125</v>
      </c>
      <c r="G137" s="47">
        <f t="shared" si="28"/>
        <v>264</v>
      </c>
      <c r="H137" s="47">
        <v>200</v>
      </c>
      <c r="I137" s="47">
        <f t="shared" si="33"/>
        <v>64</v>
      </c>
      <c r="J137" s="47">
        <f t="shared" si="30"/>
        <v>14700</v>
      </c>
      <c r="K137" s="47">
        <v>125</v>
      </c>
      <c r="L137" s="47">
        <f t="shared" si="34"/>
        <v>7500</v>
      </c>
      <c r="M137" s="47">
        <f t="shared" si="31"/>
        <v>22200</v>
      </c>
    </row>
    <row r="138" s="17" customFormat="1" ht="21" customHeight="1" spans="1:13">
      <c r="A138" s="47">
        <v>136</v>
      </c>
      <c r="B138" s="23" t="s">
        <v>228</v>
      </c>
      <c r="C138" s="5" t="s">
        <v>229</v>
      </c>
      <c r="D138" s="47"/>
      <c r="E138" s="47">
        <v>35</v>
      </c>
      <c r="F138" s="47"/>
      <c r="G138" s="47">
        <v>35</v>
      </c>
      <c r="H138" s="47">
        <v>35</v>
      </c>
      <c r="I138" s="47"/>
      <c r="J138" s="47">
        <f t="shared" si="30"/>
        <v>2012.5</v>
      </c>
      <c r="K138" s="47"/>
      <c r="L138" s="47"/>
      <c r="M138" s="47">
        <f t="shared" si="31"/>
        <v>2012.5</v>
      </c>
    </row>
    <row r="139" s="17" customFormat="1" ht="21" customHeight="1" spans="1:13">
      <c r="A139" s="47">
        <v>137</v>
      </c>
      <c r="B139" s="23" t="s">
        <v>220</v>
      </c>
      <c r="C139" s="5" t="s">
        <v>141</v>
      </c>
      <c r="D139" s="47">
        <v>50</v>
      </c>
      <c r="E139" s="47">
        <v>70</v>
      </c>
      <c r="F139" s="47">
        <v>50</v>
      </c>
      <c r="G139" s="47">
        <f t="shared" ref="G139:G153" si="35">D139+E139+F139</f>
        <v>170</v>
      </c>
      <c r="H139" s="47">
        <v>110</v>
      </c>
      <c r="I139" s="47">
        <f t="shared" ref="I139:I145" si="36">G139-H139</f>
        <v>60</v>
      </c>
      <c r="J139" s="47">
        <f t="shared" si="30"/>
        <v>9325</v>
      </c>
      <c r="K139" s="47">
        <v>50</v>
      </c>
      <c r="L139" s="47">
        <f t="shared" ref="L139:L142" si="37">K139*60</f>
        <v>3000</v>
      </c>
      <c r="M139" s="47">
        <f t="shared" si="31"/>
        <v>12325</v>
      </c>
    </row>
    <row r="140" s="17" customFormat="1" ht="21" customHeight="1" spans="1:13">
      <c r="A140" s="47">
        <v>138</v>
      </c>
      <c r="B140" s="23" t="s">
        <v>230</v>
      </c>
      <c r="C140" s="5" t="s">
        <v>231</v>
      </c>
      <c r="D140" s="47">
        <v>72</v>
      </c>
      <c r="E140" s="47">
        <v>86</v>
      </c>
      <c r="F140" s="47"/>
      <c r="G140" s="47">
        <f t="shared" si="35"/>
        <v>158</v>
      </c>
      <c r="H140" s="47">
        <v>158</v>
      </c>
      <c r="I140" s="47"/>
      <c r="J140" s="47">
        <f t="shared" si="30"/>
        <v>9085</v>
      </c>
      <c r="K140" s="47"/>
      <c r="L140" s="47"/>
      <c r="M140" s="47">
        <f t="shared" si="31"/>
        <v>9085</v>
      </c>
    </row>
    <row r="141" s="17" customFormat="1" ht="21" customHeight="1" spans="1:13">
      <c r="A141" s="47">
        <v>139</v>
      </c>
      <c r="B141" s="23" t="s">
        <v>232</v>
      </c>
      <c r="C141" s="5" t="s">
        <v>233</v>
      </c>
      <c r="D141" s="47">
        <v>32</v>
      </c>
      <c r="E141" s="47">
        <v>60</v>
      </c>
      <c r="F141" s="47">
        <v>32</v>
      </c>
      <c r="G141" s="47">
        <f t="shared" si="35"/>
        <v>124</v>
      </c>
      <c r="H141" s="47">
        <v>32</v>
      </c>
      <c r="I141" s="47">
        <f t="shared" si="36"/>
        <v>92</v>
      </c>
      <c r="J141" s="47">
        <f t="shared" si="30"/>
        <v>6440</v>
      </c>
      <c r="K141" s="47">
        <v>32</v>
      </c>
      <c r="L141" s="47">
        <f t="shared" si="37"/>
        <v>1920</v>
      </c>
      <c r="M141" s="47">
        <f t="shared" si="31"/>
        <v>8360</v>
      </c>
    </row>
    <row r="142" s="17" customFormat="1" ht="21" customHeight="1" spans="1:13">
      <c r="A142" s="47">
        <v>140</v>
      </c>
      <c r="B142" s="23" t="s">
        <v>232</v>
      </c>
      <c r="C142" s="5" t="s">
        <v>233</v>
      </c>
      <c r="D142" s="47">
        <v>37</v>
      </c>
      <c r="E142" s="47">
        <v>50</v>
      </c>
      <c r="F142" s="47">
        <v>37</v>
      </c>
      <c r="G142" s="47">
        <f t="shared" si="35"/>
        <v>124</v>
      </c>
      <c r="H142" s="47">
        <v>37</v>
      </c>
      <c r="I142" s="47">
        <f t="shared" si="36"/>
        <v>87</v>
      </c>
      <c r="J142" s="47">
        <f t="shared" si="30"/>
        <v>6477.5</v>
      </c>
      <c r="K142" s="47">
        <v>37</v>
      </c>
      <c r="L142" s="47">
        <f t="shared" si="37"/>
        <v>2220</v>
      </c>
      <c r="M142" s="47">
        <f t="shared" si="31"/>
        <v>8697.5</v>
      </c>
    </row>
    <row r="143" s="17" customFormat="1" ht="21" customHeight="1" spans="1:13">
      <c r="A143" s="47">
        <v>141</v>
      </c>
      <c r="B143" s="23" t="s">
        <v>232</v>
      </c>
      <c r="C143" s="5" t="s">
        <v>233</v>
      </c>
      <c r="D143" s="47">
        <v>110</v>
      </c>
      <c r="E143" s="47">
        <v>69</v>
      </c>
      <c r="F143" s="47"/>
      <c r="G143" s="47">
        <f t="shared" si="35"/>
        <v>179</v>
      </c>
      <c r="H143" s="47">
        <v>70</v>
      </c>
      <c r="I143" s="47">
        <f t="shared" si="36"/>
        <v>109</v>
      </c>
      <c r="J143" s="47">
        <f t="shared" si="30"/>
        <v>9475</v>
      </c>
      <c r="K143" s="47"/>
      <c r="L143" s="47"/>
      <c r="M143" s="47">
        <f t="shared" si="31"/>
        <v>9475</v>
      </c>
    </row>
    <row r="144" s="17" customFormat="1" ht="21" customHeight="1" spans="1:13">
      <c r="A144" s="47">
        <v>142</v>
      </c>
      <c r="B144" s="23" t="s">
        <v>221</v>
      </c>
      <c r="C144" s="5" t="s">
        <v>222</v>
      </c>
      <c r="D144" s="47">
        <v>122</v>
      </c>
      <c r="E144" s="47">
        <v>70</v>
      </c>
      <c r="F144" s="47">
        <v>122</v>
      </c>
      <c r="G144" s="47">
        <f t="shared" si="35"/>
        <v>314</v>
      </c>
      <c r="H144" s="47">
        <v>200</v>
      </c>
      <c r="I144" s="47">
        <f t="shared" si="36"/>
        <v>114</v>
      </c>
      <c r="J144" s="47">
        <f t="shared" si="30"/>
        <v>17200</v>
      </c>
      <c r="K144" s="47">
        <v>122</v>
      </c>
      <c r="L144" s="47">
        <f t="shared" ref="L144:L147" si="38">K144*60</f>
        <v>7320</v>
      </c>
      <c r="M144" s="47">
        <f t="shared" si="31"/>
        <v>24520</v>
      </c>
    </row>
    <row r="145" s="17" customFormat="1" ht="21" customHeight="1" spans="1:13">
      <c r="A145" s="47">
        <v>143</v>
      </c>
      <c r="B145" s="23" t="s">
        <v>234</v>
      </c>
      <c r="C145" s="5" t="s">
        <v>235</v>
      </c>
      <c r="D145" s="47">
        <v>85</v>
      </c>
      <c r="E145" s="47">
        <v>81</v>
      </c>
      <c r="F145" s="47">
        <v>50</v>
      </c>
      <c r="G145" s="47">
        <f t="shared" si="35"/>
        <v>216</v>
      </c>
      <c r="H145" s="47">
        <v>110</v>
      </c>
      <c r="I145" s="47">
        <f t="shared" si="36"/>
        <v>106</v>
      </c>
      <c r="J145" s="47">
        <f t="shared" si="30"/>
        <v>11625</v>
      </c>
      <c r="K145" s="47">
        <v>50</v>
      </c>
      <c r="L145" s="47">
        <f t="shared" si="38"/>
        <v>3000</v>
      </c>
      <c r="M145" s="47">
        <f t="shared" si="31"/>
        <v>14625</v>
      </c>
    </row>
    <row r="146" s="17" customFormat="1" ht="21" customHeight="1" spans="1:13">
      <c r="A146" s="47">
        <v>144</v>
      </c>
      <c r="B146" s="23" t="s">
        <v>230</v>
      </c>
      <c r="C146" s="5" t="s">
        <v>236</v>
      </c>
      <c r="D146" s="47">
        <v>35</v>
      </c>
      <c r="E146" s="47"/>
      <c r="F146" s="47">
        <v>35</v>
      </c>
      <c r="G146" s="47">
        <f t="shared" si="35"/>
        <v>70</v>
      </c>
      <c r="H146" s="47">
        <v>70</v>
      </c>
      <c r="I146" s="47"/>
      <c r="J146" s="47">
        <f t="shared" si="30"/>
        <v>4025</v>
      </c>
      <c r="K146" s="47">
        <v>35</v>
      </c>
      <c r="L146" s="47">
        <f t="shared" si="38"/>
        <v>2100</v>
      </c>
      <c r="M146" s="47">
        <f t="shared" si="31"/>
        <v>6125</v>
      </c>
    </row>
    <row r="147" s="17" customFormat="1" ht="21" customHeight="1" spans="1:13">
      <c r="A147" s="47">
        <v>145</v>
      </c>
      <c r="B147" s="23" t="s">
        <v>237</v>
      </c>
      <c r="C147" s="5" t="s">
        <v>238</v>
      </c>
      <c r="D147" s="47">
        <v>30</v>
      </c>
      <c r="E147" s="47">
        <v>58</v>
      </c>
      <c r="F147" s="47">
        <v>30</v>
      </c>
      <c r="G147" s="47">
        <f t="shared" si="35"/>
        <v>118</v>
      </c>
      <c r="H147" s="47">
        <v>72</v>
      </c>
      <c r="I147" s="47">
        <f t="shared" ref="I147:I153" si="39">G147-H147</f>
        <v>46</v>
      </c>
      <c r="J147" s="47">
        <f t="shared" si="30"/>
        <v>6440</v>
      </c>
      <c r="K147" s="47">
        <v>30</v>
      </c>
      <c r="L147" s="47">
        <f t="shared" si="38"/>
        <v>1800</v>
      </c>
      <c r="M147" s="47">
        <f t="shared" si="31"/>
        <v>8240</v>
      </c>
    </row>
    <row r="148" s="17" customFormat="1" ht="21" customHeight="1" spans="1:13">
      <c r="A148" s="47">
        <v>146</v>
      </c>
      <c r="B148" s="23" t="s">
        <v>226</v>
      </c>
      <c r="C148" s="5" t="s">
        <v>239</v>
      </c>
      <c r="D148" s="47"/>
      <c r="E148" s="47">
        <v>94</v>
      </c>
      <c r="F148" s="47"/>
      <c r="G148" s="47">
        <f t="shared" si="35"/>
        <v>94</v>
      </c>
      <c r="H148" s="47">
        <v>31</v>
      </c>
      <c r="I148" s="47">
        <f t="shared" si="39"/>
        <v>63</v>
      </c>
      <c r="J148" s="47">
        <f t="shared" si="30"/>
        <v>4932.5</v>
      </c>
      <c r="K148" s="47"/>
      <c r="L148" s="47"/>
      <c r="M148" s="47">
        <f t="shared" si="31"/>
        <v>4932.5</v>
      </c>
    </row>
    <row r="149" s="17" customFormat="1" ht="21" customHeight="1" spans="1:13">
      <c r="A149" s="47">
        <v>147</v>
      </c>
      <c r="B149" s="23" t="s">
        <v>240</v>
      </c>
      <c r="C149" s="5" t="s">
        <v>241</v>
      </c>
      <c r="D149" s="47">
        <v>30</v>
      </c>
      <c r="E149" s="47">
        <v>107</v>
      </c>
      <c r="F149" s="47"/>
      <c r="G149" s="47">
        <f t="shared" si="35"/>
        <v>137</v>
      </c>
      <c r="H149" s="47">
        <v>72</v>
      </c>
      <c r="I149" s="47">
        <f t="shared" si="39"/>
        <v>65</v>
      </c>
      <c r="J149" s="47">
        <f t="shared" si="30"/>
        <v>7390</v>
      </c>
      <c r="K149" s="47"/>
      <c r="L149" s="47"/>
      <c r="M149" s="47">
        <f t="shared" si="31"/>
        <v>7390</v>
      </c>
    </row>
    <row r="150" s="17" customFormat="1" ht="21" customHeight="1" spans="1:13">
      <c r="A150" s="47">
        <v>148</v>
      </c>
      <c r="B150" s="23" t="s">
        <v>242</v>
      </c>
      <c r="C150" s="5" t="s">
        <v>243</v>
      </c>
      <c r="D150" s="47">
        <v>35</v>
      </c>
      <c r="E150" s="47">
        <v>102</v>
      </c>
      <c r="F150" s="47"/>
      <c r="G150" s="47">
        <f t="shared" si="35"/>
        <v>137</v>
      </c>
      <c r="H150" s="47"/>
      <c r="I150" s="47">
        <f t="shared" si="39"/>
        <v>137</v>
      </c>
      <c r="J150" s="47">
        <f t="shared" si="30"/>
        <v>6850</v>
      </c>
      <c r="K150" s="47"/>
      <c r="L150" s="47"/>
      <c r="M150" s="47">
        <f t="shared" si="31"/>
        <v>6850</v>
      </c>
    </row>
    <row r="151" s="17" customFormat="1" ht="21" customHeight="1" spans="1:13">
      <c r="A151" s="47">
        <v>149</v>
      </c>
      <c r="B151" s="23" t="s">
        <v>244</v>
      </c>
      <c r="C151" s="5" t="s">
        <v>245</v>
      </c>
      <c r="D151" s="47"/>
      <c r="E151" s="47">
        <v>14</v>
      </c>
      <c r="F151" s="47"/>
      <c r="G151" s="47">
        <f t="shared" si="35"/>
        <v>14</v>
      </c>
      <c r="H151" s="47"/>
      <c r="I151" s="47">
        <f t="shared" si="39"/>
        <v>14</v>
      </c>
      <c r="J151" s="47">
        <f t="shared" si="30"/>
        <v>700</v>
      </c>
      <c r="K151" s="47"/>
      <c r="L151" s="47"/>
      <c r="M151" s="47">
        <f t="shared" si="31"/>
        <v>700</v>
      </c>
    </row>
    <row r="152" s="17" customFormat="1" ht="21" customHeight="1" spans="1:13">
      <c r="A152" s="47">
        <v>150</v>
      </c>
      <c r="B152" s="23" t="s">
        <v>220</v>
      </c>
      <c r="C152" s="5" t="s">
        <v>246</v>
      </c>
      <c r="D152" s="47"/>
      <c r="E152" s="47">
        <v>42</v>
      </c>
      <c r="F152" s="47"/>
      <c r="G152" s="47">
        <f t="shared" si="35"/>
        <v>42</v>
      </c>
      <c r="H152" s="47"/>
      <c r="I152" s="47">
        <f t="shared" si="39"/>
        <v>42</v>
      </c>
      <c r="J152" s="47">
        <f t="shared" si="30"/>
        <v>2100</v>
      </c>
      <c r="K152" s="47"/>
      <c r="L152" s="47"/>
      <c r="M152" s="47">
        <f t="shared" si="31"/>
        <v>2100</v>
      </c>
    </row>
    <row r="153" s="17" customFormat="1" ht="21" customHeight="1" spans="1:13">
      <c r="A153" s="47">
        <v>151</v>
      </c>
      <c r="B153" s="23" t="s">
        <v>228</v>
      </c>
      <c r="C153" s="5" t="s">
        <v>247</v>
      </c>
      <c r="D153" s="47"/>
      <c r="E153" s="47">
        <v>48</v>
      </c>
      <c r="F153" s="47"/>
      <c r="G153" s="47">
        <f t="shared" si="35"/>
        <v>48</v>
      </c>
      <c r="H153" s="47"/>
      <c r="I153" s="47">
        <f t="shared" si="39"/>
        <v>48</v>
      </c>
      <c r="J153" s="47">
        <f t="shared" si="30"/>
        <v>2400</v>
      </c>
      <c r="K153" s="47"/>
      <c r="L153" s="47"/>
      <c r="M153" s="47">
        <f t="shared" si="31"/>
        <v>2400</v>
      </c>
    </row>
    <row r="154" s="17" customFormat="1" ht="21" customHeight="1" spans="1:13">
      <c r="A154" s="26">
        <v>152</v>
      </c>
      <c r="B154" s="26" t="s">
        <v>248</v>
      </c>
      <c r="C154" s="26" t="s">
        <v>249</v>
      </c>
      <c r="D154" s="26">
        <v>26.9</v>
      </c>
      <c r="E154" s="26">
        <v>24</v>
      </c>
      <c r="F154" s="26"/>
      <c r="G154" s="26">
        <f t="shared" ref="G154:G174" si="40">D154+E154+F154</f>
        <v>50.9</v>
      </c>
      <c r="H154" s="26">
        <v>40.72</v>
      </c>
      <c r="I154" s="26">
        <v>10.18</v>
      </c>
      <c r="J154" s="26">
        <f t="shared" ref="J154:J172" si="41">H154*57.5+I154*50</f>
        <v>2850.4</v>
      </c>
      <c r="K154" s="26"/>
      <c r="L154" s="26"/>
      <c r="M154" s="26">
        <f t="shared" ref="M154:M174" si="42">J154+L154</f>
        <v>2850.4</v>
      </c>
    </row>
    <row r="155" s="17" customFormat="1" ht="21" customHeight="1" spans="1:13">
      <c r="A155" s="26">
        <v>153</v>
      </c>
      <c r="B155" s="26" t="s">
        <v>248</v>
      </c>
      <c r="C155" s="26" t="s">
        <v>250</v>
      </c>
      <c r="D155" s="26">
        <v>55</v>
      </c>
      <c r="E155" s="26">
        <v>30.8</v>
      </c>
      <c r="F155" s="26">
        <v>52</v>
      </c>
      <c r="G155" s="26">
        <f t="shared" si="40"/>
        <v>137.8</v>
      </c>
      <c r="H155" s="26">
        <v>110.24</v>
      </c>
      <c r="I155" s="26">
        <v>27.56</v>
      </c>
      <c r="J155" s="26">
        <f t="shared" si="41"/>
        <v>7716.8</v>
      </c>
      <c r="K155" s="26">
        <v>52</v>
      </c>
      <c r="L155" s="26">
        <v>3120</v>
      </c>
      <c r="M155" s="26">
        <f t="shared" si="42"/>
        <v>10836.8</v>
      </c>
    </row>
    <row r="156" s="17" customFormat="1" ht="21" customHeight="1" spans="1:13">
      <c r="A156" s="26">
        <v>154</v>
      </c>
      <c r="B156" s="26" t="s">
        <v>248</v>
      </c>
      <c r="C156" s="26" t="s">
        <v>251</v>
      </c>
      <c r="D156" s="26">
        <v>35</v>
      </c>
      <c r="E156" s="26">
        <v>40</v>
      </c>
      <c r="F156" s="26"/>
      <c r="G156" s="26">
        <f t="shared" si="40"/>
        <v>75</v>
      </c>
      <c r="H156" s="26">
        <v>60</v>
      </c>
      <c r="I156" s="26">
        <v>15</v>
      </c>
      <c r="J156" s="26">
        <f t="shared" si="41"/>
        <v>4200</v>
      </c>
      <c r="K156" s="26"/>
      <c r="L156" s="26"/>
      <c r="M156" s="26">
        <f t="shared" si="42"/>
        <v>4200</v>
      </c>
    </row>
    <row r="157" s="17" customFormat="1" ht="21" customHeight="1" spans="1:13">
      <c r="A157" s="26">
        <v>155</v>
      </c>
      <c r="B157" s="26" t="s">
        <v>248</v>
      </c>
      <c r="C157" s="26" t="s">
        <v>252</v>
      </c>
      <c r="D157" s="26">
        <v>35</v>
      </c>
      <c r="E157" s="26">
        <v>40</v>
      </c>
      <c r="F157" s="26"/>
      <c r="G157" s="26">
        <f t="shared" si="40"/>
        <v>75</v>
      </c>
      <c r="H157" s="26">
        <v>60</v>
      </c>
      <c r="I157" s="26">
        <v>15</v>
      </c>
      <c r="J157" s="26">
        <f t="shared" si="41"/>
        <v>4200</v>
      </c>
      <c r="K157" s="26"/>
      <c r="L157" s="26"/>
      <c r="M157" s="26">
        <f t="shared" si="42"/>
        <v>4200</v>
      </c>
    </row>
    <row r="158" s="17" customFormat="1" ht="21" customHeight="1" spans="1:13">
      <c r="A158" s="26">
        <v>156</v>
      </c>
      <c r="B158" s="26" t="s">
        <v>253</v>
      </c>
      <c r="C158" s="26" t="s">
        <v>254</v>
      </c>
      <c r="D158" s="26">
        <v>49.9</v>
      </c>
      <c r="E158" s="26">
        <v>38.8</v>
      </c>
      <c r="F158" s="26">
        <v>39.5</v>
      </c>
      <c r="G158" s="26">
        <f t="shared" si="40"/>
        <v>128.2</v>
      </c>
      <c r="H158" s="26">
        <v>102.56</v>
      </c>
      <c r="I158" s="26">
        <v>25.64</v>
      </c>
      <c r="J158" s="26">
        <f t="shared" si="41"/>
        <v>7179.2</v>
      </c>
      <c r="K158" s="26">
        <v>39.5</v>
      </c>
      <c r="L158" s="26">
        <v>2370</v>
      </c>
      <c r="M158" s="26">
        <f t="shared" si="42"/>
        <v>9549.2</v>
      </c>
    </row>
    <row r="159" s="17" customFormat="1" ht="21" customHeight="1" spans="1:13">
      <c r="A159" s="26">
        <v>157</v>
      </c>
      <c r="B159" s="26" t="s">
        <v>253</v>
      </c>
      <c r="C159" s="26" t="s">
        <v>143</v>
      </c>
      <c r="D159" s="26">
        <v>40</v>
      </c>
      <c r="E159" s="26">
        <v>38</v>
      </c>
      <c r="F159" s="26"/>
      <c r="G159" s="26">
        <f t="shared" si="40"/>
        <v>78</v>
      </c>
      <c r="H159" s="26">
        <v>62.4</v>
      </c>
      <c r="I159" s="26">
        <v>15.6</v>
      </c>
      <c r="J159" s="26">
        <f t="shared" si="41"/>
        <v>4368</v>
      </c>
      <c r="K159" s="26"/>
      <c r="L159" s="26"/>
      <c r="M159" s="26">
        <f t="shared" si="42"/>
        <v>4368</v>
      </c>
    </row>
    <row r="160" s="17" customFormat="1" ht="21" customHeight="1" spans="1:13">
      <c r="A160" s="26">
        <v>158</v>
      </c>
      <c r="B160" s="26" t="s">
        <v>255</v>
      </c>
      <c r="C160" s="26" t="s">
        <v>256</v>
      </c>
      <c r="D160" s="26">
        <v>42.3</v>
      </c>
      <c r="E160" s="26">
        <v>33</v>
      </c>
      <c r="F160" s="26">
        <v>30.2</v>
      </c>
      <c r="G160" s="26">
        <f t="shared" si="40"/>
        <v>105.5</v>
      </c>
      <c r="H160" s="26">
        <v>84.4</v>
      </c>
      <c r="I160" s="26">
        <v>21.1</v>
      </c>
      <c r="J160" s="26">
        <f t="shared" si="41"/>
        <v>5908</v>
      </c>
      <c r="K160" s="26">
        <v>30.2</v>
      </c>
      <c r="L160" s="26">
        <v>1812</v>
      </c>
      <c r="M160" s="26">
        <f t="shared" si="42"/>
        <v>7720</v>
      </c>
    </row>
    <row r="161" s="17" customFormat="1" ht="21" customHeight="1" spans="1:13">
      <c r="A161" s="26">
        <v>159</v>
      </c>
      <c r="B161" s="26" t="s">
        <v>255</v>
      </c>
      <c r="C161" s="26" t="s">
        <v>257</v>
      </c>
      <c r="D161" s="26">
        <v>40.2</v>
      </c>
      <c r="E161" s="26">
        <v>29</v>
      </c>
      <c r="F161" s="26">
        <v>30.3</v>
      </c>
      <c r="G161" s="26">
        <f t="shared" si="40"/>
        <v>99.5</v>
      </c>
      <c r="H161" s="26">
        <v>79.6</v>
      </c>
      <c r="I161" s="26">
        <v>19.9</v>
      </c>
      <c r="J161" s="26">
        <f t="shared" si="41"/>
        <v>5572</v>
      </c>
      <c r="K161" s="26">
        <v>30.3</v>
      </c>
      <c r="L161" s="26">
        <v>1818</v>
      </c>
      <c r="M161" s="26">
        <f t="shared" si="42"/>
        <v>7390</v>
      </c>
    </row>
    <row r="162" s="17" customFormat="1" ht="21" customHeight="1" spans="1:13">
      <c r="A162" s="26">
        <v>160</v>
      </c>
      <c r="B162" s="26" t="s">
        <v>255</v>
      </c>
      <c r="C162" s="26" t="s">
        <v>258</v>
      </c>
      <c r="D162" s="26">
        <v>42.3</v>
      </c>
      <c r="E162" s="26">
        <v>46.5</v>
      </c>
      <c r="F162" s="26"/>
      <c r="G162" s="26">
        <f t="shared" si="40"/>
        <v>88.8</v>
      </c>
      <c r="H162" s="26">
        <v>71.04</v>
      </c>
      <c r="I162" s="26">
        <v>17.76</v>
      </c>
      <c r="J162" s="26">
        <f t="shared" si="41"/>
        <v>4972.8</v>
      </c>
      <c r="K162" s="26"/>
      <c r="L162" s="26"/>
      <c r="M162" s="26">
        <f t="shared" si="42"/>
        <v>4972.8</v>
      </c>
    </row>
    <row r="163" s="17" customFormat="1" ht="21" customHeight="1" spans="1:13">
      <c r="A163" s="26">
        <v>161</v>
      </c>
      <c r="B163" s="26" t="s">
        <v>259</v>
      </c>
      <c r="C163" s="26" t="s">
        <v>260</v>
      </c>
      <c r="D163" s="26">
        <v>123.3</v>
      </c>
      <c r="E163" s="26">
        <v>101.2</v>
      </c>
      <c r="F163" s="26">
        <v>41</v>
      </c>
      <c r="G163" s="26">
        <f t="shared" si="40"/>
        <v>265.5</v>
      </c>
      <c r="H163" s="26">
        <v>212.4</v>
      </c>
      <c r="I163" s="26">
        <v>53.1</v>
      </c>
      <c r="J163" s="26">
        <f t="shared" si="41"/>
        <v>14868</v>
      </c>
      <c r="K163" s="26">
        <v>41</v>
      </c>
      <c r="L163" s="26">
        <v>2460</v>
      </c>
      <c r="M163" s="26">
        <f t="shared" si="42"/>
        <v>17328</v>
      </c>
    </row>
    <row r="164" s="17" customFormat="1" ht="21" customHeight="1" spans="1:13">
      <c r="A164" s="26">
        <v>162</v>
      </c>
      <c r="B164" s="26" t="s">
        <v>261</v>
      </c>
      <c r="C164" s="26" t="s">
        <v>262</v>
      </c>
      <c r="D164" s="26">
        <v>18</v>
      </c>
      <c r="E164" s="26">
        <v>30.79</v>
      </c>
      <c r="F164" s="26"/>
      <c r="G164" s="26">
        <f t="shared" si="40"/>
        <v>48.79</v>
      </c>
      <c r="H164" s="26">
        <v>39</v>
      </c>
      <c r="I164" s="26">
        <v>9.79</v>
      </c>
      <c r="J164" s="26">
        <f t="shared" si="41"/>
        <v>2732</v>
      </c>
      <c r="K164" s="26"/>
      <c r="L164" s="26"/>
      <c r="M164" s="26">
        <f t="shared" si="42"/>
        <v>2732</v>
      </c>
    </row>
    <row r="165" s="17" customFormat="1" ht="21" customHeight="1" spans="1:13">
      <c r="A165" s="26">
        <v>163</v>
      </c>
      <c r="B165" s="26" t="s">
        <v>263</v>
      </c>
      <c r="C165" s="26" t="s">
        <v>264</v>
      </c>
      <c r="D165" s="26">
        <v>42.6</v>
      </c>
      <c r="E165" s="26">
        <v>31</v>
      </c>
      <c r="F165" s="26">
        <v>38.5</v>
      </c>
      <c r="G165" s="26">
        <f t="shared" si="40"/>
        <v>112.1</v>
      </c>
      <c r="H165" s="26">
        <v>89.68</v>
      </c>
      <c r="I165" s="26">
        <v>22.42</v>
      </c>
      <c r="J165" s="26">
        <f t="shared" si="41"/>
        <v>6277.6</v>
      </c>
      <c r="K165" s="26">
        <v>38.5</v>
      </c>
      <c r="L165" s="26">
        <v>2310</v>
      </c>
      <c r="M165" s="26">
        <f t="shared" si="42"/>
        <v>8587.6</v>
      </c>
    </row>
    <row r="166" s="17" customFormat="1" ht="21" customHeight="1" spans="1:13">
      <c r="A166" s="26">
        <v>164</v>
      </c>
      <c r="B166" s="26" t="s">
        <v>263</v>
      </c>
      <c r="C166" s="26" t="s">
        <v>265</v>
      </c>
      <c r="D166" s="26">
        <v>44</v>
      </c>
      <c r="E166" s="26">
        <v>42.8</v>
      </c>
      <c r="F166" s="26"/>
      <c r="G166" s="26">
        <f t="shared" si="40"/>
        <v>86.8</v>
      </c>
      <c r="H166" s="26">
        <v>69.44</v>
      </c>
      <c r="I166" s="26">
        <v>17.36</v>
      </c>
      <c r="J166" s="26">
        <f t="shared" si="41"/>
        <v>4860.8</v>
      </c>
      <c r="K166" s="26"/>
      <c r="L166" s="26"/>
      <c r="M166" s="26">
        <f t="shared" si="42"/>
        <v>4860.8</v>
      </c>
    </row>
    <row r="167" s="17" customFormat="1" ht="21" customHeight="1" spans="1:13">
      <c r="A167" s="26">
        <v>165</v>
      </c>
      <c r="B167" s="26" t="s">
        <v>266</v>
      </c>
      <c r="C167" s="26" t="s">
        <v>267</v>
      </c>
      <c r="D167" s="26">
        <v>35</v>
      </c>
      <c r="E167" s="26">
        <v>45</v>
      </c>
      <c r="F167" s="26">
        <v>35</v>
      </c>
      <c r="G167" s="26">
        <f t="shared" si="40"/>
        <v>115</v>
      </c>
      <c r="H167" s="26">
        <v>92</v>
      </c>
      <c r="I167" s="26">
        <v>23</v>
      </c>
      <c r="J167" s="26">
        <f t="shared" si="41"/>
        <v>6440</v>
      </c>
      <c r="K167" s="26">
        <v>35</v>
      </c>
      <c r="L167" s="26">
        <v>2100</v>
      </c>
      <c r="M167" s="26">
        <f t="shared" si="42"/>
        <v>8540</v>
      </c>
    </row>
    <row r="168" s="17" customFormat="1" ht="21" customHeight="1" spans="1:13">
      <c r="A168" s="26">
        <v>166</v>
      </c>
      <c r="B168" s="26" t="s">
        <v>266</v>
      </c>
      <c r="C168" s="26" t="s">
        <v>268</v>
      </c>
      <c r="D168" s="26">
        <v>30</v>
      </c>
      <c r="E168" s="26">
        <v>13.9</v>
      </c>
      <c r="F168" s="26"/>
      <c r="G168" s="26">
        <f t="shared" si="40"/>
        <v>43.9</v>
      </c>
      <c r="H168" s="26">
        <v>35.12</v>
      </c>
      <c r="I168" s="26">
        <v>8.78</v>
      </c>
      <c r="J168" s="26">
        <f t="shared" si="41"/>
        <v>2458.4</v>
      </c>
      <c r="K168" s="26"/>
      <c r="L168" s="26"/>
      <c r="M168" s="26">
        <f t="shared" si="42"/>
        <v>2458.4</v>
      </c>
    </row>
    <row r="169" s="17" customFormat="1" ht="21" customHeight="1" spans="1:13">
      <c r="A169" s="26">
        <v>167</v>
      </c>
      <c r="B169" s="26" t="s">
        <v>266</v>
      </c>
      <c r="C169" s="26" t="s">
        <v>269</v>
      </c>
      <c r="D169" s="26">
        <v>19.5</v>
      </c>
      <c r="E169" s="26">
        <v>13</v>
      </c>
      <c r="F169" s="26"/>
      <c r="G169" s="26">
        <f t="shared" si="40"/>
        <v>32.5</v>
      </c>
      <c r="H169" s="26">
        <v>26</v>
      </c>
      <c r="I169" s="26">
        <v>6.5</v>
      </c>
      <c r="J169" s="26">
        <f t="shared" si="41"/>
        <v>1820</v>
      </c>
      <c r="K169" s="26"/>
      <c r="L169" s="26"/>
      <c r="M169" s="26">
        <f t="shared" si="42"/>
        <v>1820</v>
      </c>
    </row>
    <row r="170" s="17" customFormat="1" ht="21" customHeight="1" spans="1:13">
      <c r="A170" s="26">
        <v>168</v>
      </c>
      <c r="B170" s="26" t="s">
        <v>270</v>
      </c>
      <c r="C170" s="26" t="s">
        <v>271</v>
      </c>
      <c r="D170" s="26">
        <v>35.4</v>
      </c>
      <c r="E170" s="26">
        <v>26.5</v>
      </c>
      <c r="F170" s="26">
        <v>33.5</v>
      </c>
      <c r="G170" s="26">
        <f t="shared" si="40"/>
        <v>95.4</v>
      </c>
      <c r="H170" s="26">
        <v>76.32</v>
      </c>
      <c r="I170" s="26">
        <v>19.08</v>
      </c>
      <c r="J170" s="26">
        <f t="shared" si="41"/>
        <v>5342.4</v>
      </c>
      <c r="K170" s="26">
        <v>33.5</v>
      </c>
      <c r="L170" s="26">
        <v>2010</v>
      </c>
      <c r="M170" s="26">
        <f t="shared" si="42"/>
        <v>7352.4</v>
      </c>
    </row>
    <row r="171" s="17" customFormat="1" ht="21" customHeight="1" spans="1:13">
      <c r="A171" s="26">
        <v>169</v>
      </c>
      <c r="B171" s="26" t="s">
        <v>270</v>
      </c>
      <c r="C171" s="26" t="s">
        <v>272</v>
      </c>
      <c r="D171" s="26">
        <v>30</v>
      </c>
      <c r="E171" s="26">
        <v>28</v>
      </c>
      <c r="F171" s="26"/>
      <c r="G171" s="26">
        <f t="shared" si="40"/>
        <v>58</v>
      </c>
      <c r="H171" s="26">
        <v>46.4</v>
      </c>
      <c r="I171" s="26">
        <v>11.6</v>
      </c>
      <c r="J171" s="26">
        <f t="shared" si="41"/>
        <v>3248</v>
      </c>
      <c r="K171" s="26"/>
      <c r="L171" s="26"/>
      <c r="M171" s="26">
        <f t="shared" si="42"/>
        <v>3248</v>
      </c>
    </row>
    <row r="172" s="17" customFormat="1" ht="21" customHeight="1" spans="1:13">
      <c r="A172" s="26">
        <v>170</v>
      </c>
      <c r="B172" s="26" t="s">
        <v>270</v>
      </c>
      <c r="C172" s="26" t="s">
        <v>273</v>
      </c>
      <c r="D172" s="26">
        <v>22</v>
      </c>
      <c r="E172" s="26">
        <v>20</v>
      </c>
      <c r="F172" s="26"/>
      <c r="G172" s="26">
        <f t="shared" si="40"/>
        <v>42</v>
      </c>
      <c r="H172" s="26">
        <v>33.6</v>
      </c>
      <c r="I172" s="26">
        <v>8.4</v>
      </c>
      <c r="J172" s="26">
        <f t="shared" si="41"/>
        <v>2352</v>
      </c>
      <c r="K172" s="26"/>
      <c r="L172" s="26"/>
      <c r="M172" s="26">
        <f t="shared" si="42"/>
        <v>2352</v>
      </c>
    </row>
    <row r="173" s="42" customFormat="1" ht="21" customHeight="1" spans="1:13">
      <c r="A173" s="50">
        <v>171</v>
      </c>
      <c r="B173" s="50" t="s">
        <v>274</v>
      </c>
      <c r="C173" s="50" t="s">
        <v>275</v>
      </c>
      <c r="D173" s="50">
        <v>54.6</v>
      </c>
      <c r="E173" s="50">
        <v>40</v>
      </c>
      <c r="F173" s="50"/>
      <c r="G173" s="50">
        <f t="shared" si="40"/>
        <v>94.6</v>
      </c>
      <c r="H173" s="50">
        <v>81.11</v>
      </c>
      <c r="I173" s="50">
        <v>13.49</v>
      </c>
      <c r="J173" s="50">
        <v>5338.33</v>
      </c>
      <c r="K173" s="50"/>
      <c r="L173" s="50"/>
      <c r="M173" s="50">
        <f t="shared" si="42"/>
        <v>5338.33</v>
      </c>
    </row>
    <row r="174" s="17" customFormat="1" ht="21" customHeight="1" spans="1:13">
      <c r="A174" s="26">
        <v>172</v>
      </c>
      <c r="B174" s="26" t="s">
        <v>274</v>
      </c>
      <c r="C174" s="26" t="s">
        <v>276</v>
      </c>
      <c r="D174" s="26">
        <v>20</v>
      </c>
      <c r="E174" s="26">
        <v>27.8</v>
      </c>
      <c r="F174" s="26"/>
      <c r="G174" s="26">
        <f t="shared" si="40"/>
        <v>47.8</v>
      </c>
      <c r="H174" s="26">
        <v>38.24</v>
      </c>
      <c r="I174" s="26">
        <v>9.56</v>
      </c>
      <c r="J174" s="26">
        <f>H174*57.5+I174*50</f>
        <v>2676.8</v>
      </c>
      <c r="K174" s="26"/>
      <c r="L174" s="26"/>
      <c r="M174" s="26">
        <f t="shared" si="42"/>
        <v>2676.8</v>
      </c>
    </row>
    <row r="175" s="17" customFormat="1" ht="21" customHeight="1" spans="1:13">
      <c r="A175" s="26">
        <v>173</v>
      </c>
      <c r="B175" s="26" t="s">
        <v>277</v>
      </c>
      <c r="C175" s="26" t="s">
        <v>278</v>
      </c>
      <c r="D175" s="26">
        <v>55</v>
      </c>
      <c r="E175" s="26">
        <v>24</v>
      </c>
      <c r="F175" s="26">
        <v>31</v>
      </c>
      <c r="G175" s="26">
        <f t="shared" ref="G175:G185" si="43">D175+E175+F175</f>
        <v>110</v>
      </c>
      <c r="H175" s="26">
        <f t="shared" ref="H175:H181" si="44">(G175/2832)*1416</f>
        <v>55</v>
      </c>
      <c r="I175" s="26">
        <f t="shared" ref="I175:I183" si="45">G175-H175</f>
        <v>55</v>
      </c>
      <c r="J175" s="26">
        <f t="shared" ref="J175:J185" si="46">H175*57.5+I175*50</f>
        <v>5912.5</v>
      </c>
      <c r="K175" s="26">
        <v>31</v>
      </c>
      <c r="L175" s="26">
        <f t="shared" ref="L175:L178" si="47">K175*60</f>
        <v>1860</v>
      </c>
      <c r="M175" s="26">
        <f t="shared" ref="M175:M185" si="48">J175+L175</f>
        <v>7772.5</v>
      </c>
    </row>
    <row r="176" s="17" customFormat="1" ht="21" customHeight="1" spans="1:13">
      <c r="A176" s="26">
        <v>174</v>
      </c>
      <c r="B176" s="26" t="s">
        <v>279</v>
      </c>
      <c r="C176" s="26" t="s">
        <v>280</v>
      </c>
      <c r="D176" s="26">
        <v>90</v>
      </c>
      <c r="E176" s="26">
        <v>68</v>
      </c>
      <c r="F176" s="26">
        <v>30</v>
      </c>
      <c r="G176" s="26">
        <f t="shared" si="43"/>
        <v>188</v>
      </c>
      <c r="H176" s="26">
        <f t="shared" si="44"/>
        <v>94</v>
      </c>
      <c r="I176" s="26">
        <f t="shared" si="45"/>
        <v>94</v>
      </c>
      <c r="J176" s="26">
        <f t="shared" si="46"/>
        <v>10105</v>
      </c>
      <c r="K176" s="26">
        <v>30</v>
      </c>
      <c r="L176" s="26">
        <f t="shared" si="47"/>
        <v>1800</v>
      </c>
      <c r="M176" s="26">
        <f t="shared" si="48"/>
        <v>11905</v>
      </c>
    </row>
    <row r="177" s="17" customFormat="1" ht="21" customHeight="1" spans="1:13">
      <c r="A177" s="26">
        <v>175</v>
      </c>
      <c r="B177" s="26" t="s">
        <v>281</v>
      </c>
      <c r="C177" s="26" t="s">
        <v>282</v>
      </c>
      <c r="D177" s="26">
        <v>110</v>
      </c>
      <c r="E177" s="26">
        <v>24</v>
      </c>
      <c r="F177" s="26">
        <v>35</v>
      </c>
      <c r="G177" s="26">
        <f t="shared" si="43"/>
        <v>169</v>
      </c>
      <c r="H177" s="26">
        <v>85</v>
      </c>
      <c r="I177" s="26">
        <f t="shared" si="45"/>
        <v>84</v>
      </c>
      <c r="J177" s="26">
        <f t="shared" si="46"/>
        <v>9087.5</v>
      </c>
      <c r="K177" s="26">
        <v>35</v>
      </c>
      <c r="L177" s="26">
        <f t="shared" si="47"/>
        <v>2100</v>
      </c>
      <c r="M177" s="26">
        <f t="shared" si="48"/>
        <v>11187.5</v>
      </c>
    </row>
    <row r="178" s="17" customFormat="1" ht="21" customHeight="1" spans="1:13">
      <c r="A178" s="26">
        <v>176</v>
      </c>
      <c r="B178" s="26" t="s">
        <v>283</v>
      </c>
      <c r="C178" s="26" t="s">
        <v>284</v>
      </c>
      <c r="D178" s="26">
        <v>41</v>
      </c>
      <c r="E178" s="26">
        <v>260</v>
      </c>
      <c r="F178" s="26">
        <v>34</v>
      </c>
      <c r="G178" s="26">
        <f t="shared" si="43"/>
        <v>335</v>
      </c>
      <c r="H178" s="26">
        <v>168</v>
      </c>
      <c r="I178" s="26">
        <f t="shared" si="45"/>
        <v>167</v>
      </c>
      <c r="J178" s="26">
        <f t="shared" si="46"/>
        <v>18010</v>
      </c>
      <c r="K178" s="26">
        <v>34</v>
      </c>
      <c r="L178" s="26">
        <f t="shared" si="47"/>
        <v>2040</v>
      </c>
      <c r="M178" s="26">
        <f t="shared" si="48"/>
        <v>20050</v>
      </c>
    </row>
    <row r="179" s="17" customFormat="1" ht="21" customHeight="1" spans="1:13">
      <c r="A179" s="26">
        <v>177</v>
      </c>
      <c r="B179" s="26" t="s">
        <v>285</v>
      </c>
      <c r="C179" s="26" t="s">
        <v>286</v>
      </c>
      <c r="D179" s="26">
        <v>30</v>
      </c>
      <c r="E179" s="26">
        <v>127</v>
      </c>
      <c r="F179" s="26"/>
      <c r="G179" s="26">
        <f t="shared" si="43"/>
        <v>157</v>
      </c>
      <c r="H179" s="26">
        <v>79</v>
      </c>
      <c r="I179" s="26">
        <f t="shared" si="45"/>
        <v>78</v>
      </c>
      <c r="J179" s="26">
        <f t="shared" si="46"/>
        <v>8442.5</v>
      </c>
      <c r="K179" s="26"/>
      <c r="L179" s="26"/>
      <c r="M179" s="26">
        <f t="shared" si="48"/>
        <v>8442.5</v>
      </c>
    </row>
    <row r="180" s="17" customFormat="1" ht="21" customHeight="1" spans="1:13">
      <c r="A180" s="26">
        <v>178</v>
      </c>
      <c r="B180" s="26" t="s">
        <v>277</v>
      </c>
      <c r="C180" s="26" t="s">
        <v>287</v>
      </c>
      <c r="D180" s="26">
        <v>60</v>
      </c>
      <c r="E180" s="26">
        <v>60</v>
      </c>
      <c r="F180" s="26"/>
      <c r="G180" s="26">
        <f t="shared" si="43"/>
        <v>120</v>
      </c>
      <c r="H180" s="26">
        <f t="shared" si="44"/>
        <v>60</v>
      </c>
      <c r="I180" s="26">
        <f t="shared" si="45"/>
        <v>60</v>
      </c>
      <c r="J180" s="26">
        <f t="shared" si="46"/>
        <v>6450</v>
      </c>
      <c r="K180" s="26"/>
      <c r="L180" s="26"/>
      <c r="M180" s="26">
        <f t="shared" si="48"/>
        <v>6450</v>
      </c>
    </row>
    <row r="181" s="17" customFormat="1" ht="21" customHeight="1" spans="1:13">
      <c r="A181" s="26">
        <v>179</v>
      </c>
      <c r="B181" s="26" t="s">
        <v>288</v>
      </c>
      <c r="C181" s="26" t="s">
        <v>289</v>
      </c>
      <c r="D181" s="26">
        <v>36</v>
      </c>
      <c r="E181" s="26">
        <v>148</v>
      </c>
      <c r="F181" s="26">
        <v>30</v>
      </c>
      <c r="G181" s="26">
        <f t="shared" si="43"/>
        <v>214</v>
      </c>
      <c r="H181" s="26">
        <f t="shared" si="44"/>
        <v>107</v>
      </c>
      <c r="I181" s="26">
        <f t="shared" si="45"/>
        <v>107</v>
      </c>
      <c r="J181" s="26">
        <f t="shared" si="46"/>
        <v>11502.5</v>
      </c>
      <c r="K181" s="26">
        <v>30</v>
      </c>
      <c r="L181" s="26">
        <f>K181*60</f>
        <v>1800</v>
      </c>
      <c r="M181" s="26">
        <f t="shared" si="48"/>
        <v>13302.5</v>
      </c>
    </row>
    <row r="182" s="17" customFormat="1" ht="21" customHeight="1" spans="1:13">
      <c r="A182" s="26">
        <v>180</v>
      </c>
      <c r="B182" s="26" t="s">
        <v>290</v>
      </c>
      <c r="C182" s="26" t="s">
        <v>291</v>
      </c>
      <c r="D182" s="26"/>
      <c r="E182" s="26">
        <v>65</v>
      </c>
      <c r="F182" s="26"/>
      <c r="G182" s="26">
        <f t="shared" si="43"/>
        <v>65</v>
      </c>
      <c r="H182" s="26">
        <v>33</v>
      </c>
      <c r="I182" s="26">
        <f t="shared" si="45"/>
        <v>32</v>
      </c>
      <c r="J182" s="26">
        <f t="shared" si="46"/>
        <v>3497.5</v>
      </c>
      <c r="K182" s="26"/>
      <c r="L182" s="26"/>
      <c r="M182" s="26">
        <f t="shared" si="48"/>
        <v>3497.5</v>
      </c>
    </row>
    <row r="183" s="17" customFormat="1" ht="21" customHeight="1" spans="1:13">
      <c r="A183" s="26">
        <v>181</v>
      </c>
      <c r="B183" s="26" t="s">
        <v>292</v>
      </c>
      <c r="C183" s="26" t="s">
        <v>293</v>
      </c>
      <c r="D183" s="26">
        <v>157</v>
      </c>
      <c r="E183" s="26">
        <v>145</v>
      </c>
      <c r="F183" s="26">
        <v>30</v>
      </c>
      <c r="G183" s="26">
        <f t="shared" si="43"/>
        <v>332</v>
      </c>
      <c r="H183" s="26">
        <f>(G183/2832)*1416</f>
        <v>166</v>
      </c>
      <c r="I183" s="26">
        <f t="shared" si="45"/>
        <v>166</v>
      </c>
      <c r="J183" s="26">
        <f t="shared" si="46"/>
        <v>17845</v>
      </c>
      <c r="K183" s="26">
        <v>30</v>
      </c>
      <c r="L183" s="26">
        <f>K183*60</f>
        <v>1800</v>
      </c>
      <c r="M183" s="26">
        <f t="shared" si="48"/>
        <v>19645</v>
      </c>
    </row>
    <row r="184" s="17" customFormat="1" ht="21" customHeight="1" spans="1:13">
      <c r="A184" s="26">
        <v>182</v>
      </c>
      <c r="B184" s="26" t="s">
        <v>294</v>
      </c>
      <c r="C184" s="26" t="s">
        <v>295</v>
      </c>
      <c r="D184" s="26"/>
      <c r="E184" s="26">
        <v>60</v>
      </c>
      <c r="F184" s="26"/>
      <c r="G184" s="26">
        <f t="shared" si="43"/>
        <v>60</v>
      </c>
      <c r="H184" s="26"/>
      <c r="I184" s="26">
        <v>60</v>
      </c>
      <c r="J184" s="26">
        <f t="shared" si="46"/>
        <v>3000</v>
      </c>
      <c r="K184" s="26"/>
      <c r="L184" s="26"/>
      <c r="M184" s="26">
        <f t="shared" si="48"/>
        <v>3000</v>
      </c>
    </row>
    <row r="185" s="17" customFormat="1" ht="21" customHeight="1" spans="1:13">
      <c r="A185" s="26">
        <v>183</v>
      </c>
      <c r="B185" s="26" t="s">
        <v>296</v>
      </c>
      <c r="C185" s="26" t="s">
        <v>297</v>
      </c>
      <c r="D185" s="26"/>
      <c r="E185" s="26">
        <v>45</v>
      </c>
      <c r="F185" s="26"/>
      <c r="G185" s="26">
        <f t="shared" si="43"/>
        <v>45</v>
      </c>
      <c r="H185" s="26"/>
      <c r="I185" s="26">
        <v>45</v>
      </c>
      <c r="J185" s="26">
        <f t="shared" si="46"/>
        <v>2250</v>
      </c>
      <c r="K185" s="26"/>
      <c r="L185" s="26"/>
      <c r="M185" s="26">
        <f t="shared" si="48"/>
        <v>2250</v>
      </c>
    </row>
    <row r="186" ht="24" customHeight="1" spans="1:13">
      <c r="A186" s="51" t="s">
        <v>298</v>
      </c>
      <c r="B186" s="52"/>
      <c r="C186" s="53"/>
      <c r="D186" s="54">
        <f>SUM(D3:D185)</f>
        <v>7852.21</v>
      </c>
      <c r="E186" s="54">
        <f t="shared" ref="E186:M186" si="49">SUM(E3:E185)</f>
        <v>7535.6</v>
      </c>
      <c r="F186" s="54">
        <f t="shared" si="49"/>
        <v>3268</v>
      </c>
      <c r="G186" s="54">
        <f t="shared" si="49"/>
        <v>18655.81</v>
      </c>
      <c r="H186" s="54">
        <f t="shared" si="49"/>
        <v>11377.77</v>
      </c>
      <c r="I186" s="54">
        <f t="shared" si="49"/>
        <v>7278.04</v>
      </c>
      <c r="J186" s="54">
        <f t="shared" si="49"/>
        <v>1018123.78</v>
      </c>
      <c r="K186" s="54">
        <f t="shared" si="49"/>
        <v>3203</v>
      </c>
      <c r="L186" s="54">
        <f t="shared" si="49"/>
        <v>192180</v>
      </c>
      <c r="M186" s="54">
        <f t="shared" si="49"/>
        <v>1210303.78</v>
      </c>
    </row>
  </sheetData>
  <autoFilter xmlns:etc="http://www.wps.cn/officeDocument/2017/etCustomData" ref="A2:M185" etc:filterBottomFollowUsedRange="0">
    <extLst/>
  </autoFilter>
  <mergeCells count="2">
    <mergeCell ref="A1:M1"/>
    <mergeCell ref="A186:C186"/>
  </mergeCells>
  <pageMargins left="0.708661417322835" right="0.708661417322835" top="0.748031496062992" bottom="0.748031496062992" header="0.31496062992126" footer="0.31496062992126"/>
  <pageSetup paperSize="9" scale="63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F6" sqref="F6"/>
    </sheetView>
  </sheetViews>
  <sheetFormatPr defaultColWidth="9" defaultRowHeight="13.5"/>
  <cols>
    <col min="2" max="5" width="10.875" customWidth="1"/>
    <col min="6" max="6" width="11.875" customWidth="1"/>
    <col min="7" max="7" width="11.625" customWidth="1"/>
    <col min="8" max="8" width="11.5" customWidth="1"/>
    <col min="9" max="9" width="15.375" customWidth="1"/>
    <col min="10" max="10" width="11.625" customWidth="1"/>
    <col min="11" max="11" width="12.5" customWidth="1"/>
    <col min="12" max="12" width="14" customWidth="1"/>
    <col min="13" max="13" width="10.875" customWidth="1"/>
  </cols>
  <sheetData>
    <row r="1" ht="48" customHeight="1" spans="1:13">
      <c r="A1" s="31" t="s">
        <v>299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22" customHeight="1" spans="1:13">
      <c r="A2" s="32" t="s">
        <v>1</v>
      </c>
      <c r="B2" s="32" t="s">
        <v>300</v>
      </c>
      <c r="C2" s="33" t="s">
        <v>301</v>
      </c>
      <c r="D2" s="34"/>
      <c r="E2" s="34"/>
      <c r="F2" s="34"/>
      <c r="G2" s="34"/>
      <c r="H2" s="34"/>
      <c r="I2" s="34"/>
      <c r="J2" s="34"/>
      <c r="K2" s="34"/>
      <c r="L2" s="39"/>
      <c r="M2" s="40" t="s">
        <v>302</v>
      </c>
    </row>
    <row r="3" ht="33" customHeight="1" spans="1:13">
      <c r="A3" s="32"/>
      <c r="B3" s="32"/>
      <c r="C3" s="32" t="s">
        <v>4</v>
      </c>
      <c r="D3" s="32" t="s">
        <v>5</v>
      </c>
      <c r="E3" s="32" t="s">
        <v>6</v>
      </c>
      <c r="F3" s="32" t="s">
        <v>303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41"/>
    </row>
    <row r="4" s="1" customFormat="1" ht="27.75" customHeight="1" spans="1:13">
      <c r="A4" s="10">
        <v>1</v>
      </c>
      <c r="B4" s="35" t="s">
        <v>304</v>
      </c>
      <c r="C4" s="10">
        <v>470.1</v>
      </c>
      <c r="D4" s="10">
        <v>695</v>
      </c>
      <c r="E4" s="10">
        <v>149</v>
      </c>
      <c r="F4" s="10">
        <f>C4+D4+E4</f>
        <v>1314.1</v>
      </c>
      <c r="G4" s="10">
        <v>1101</v>
      </c>
      <c r="H4" s="10">
        <v>213.1</v>
      </c>
      <c r="I4" s="10">
        <f>G4*57.5+H4*50</f>
        <v>73962.5</v>
      </c>
      <c r="J4" s="10">
        <v>149</v>
      </c>
      <c r="K4" s="10">
        <f>J4*60</f>
        <v>8940</v>
      </c>
      <c r="L4" s="10">
        <f>I4+K4</f>
        <v>82902.5</v>
      </c>
      <c r="M4" s="10"/>
    </row>
    <row r="5" s="1" customFormat="1" ht="27.75" customHeight="1" spans="1:13">
      <c r="A5" s="10">
        <v>2</v>
      </c>
      <c r="B5" s="35" t="s">
        <v>305</v>
      </c>
      <c r="C5" s="10">
        <v>694</v>
      </c>
      <c r="D5" s="10">
        <v>927</v>
      </c>
      <c r="E5" s="10">
        <v>110</v>
      </c>
      <c r="F5" s="10">
        <f t="shared" ref="F5:F13" si="0">C5+D5+E5</f>
        <v>1731</v>
      </c>
      <c r="G5" s="10">
        <v>546</v>
      </c>
      <c r="H5" s="10">
        <v>1185</v>
      </c>
      <c r="I5" s="10">
        <f t="shared" ref="I5:I13" si="1">G5*57.5+H5*50</f>
        <v>90645</v>
      </c>
      <c r="J5" s="10">
        <v>110</v>
      </c>
      <c r="K5" s="10">
        <f t="shared" ref="K5:K13" si="2">J5*60</f>
        <v>6600</v>
      </c>
      <c r="L5" s="10">
        <f t="shared" ref="L5:L13" si="3">I5+K5</f>
        <v>97245</v>
      </c>
      <c r="M5" s="10"/>
    </row>
    <row r="6" s="1" customFormat="1" ht="27.75" customHeight="1" spans="1:13">
      <c r="A6" s="10">
        <v>3</v>
      </c>
      <c r="B6" s="35" t="s">
        <v>306</v>
      </c>
      <c r="C6" s="10">
        <v>463</v>
      </c>
      <c r="D6" s="10">
        <v>434.51</v>
      </c>
      <c r="E6" s="10">
        <v>463</v>
      </c>
      <c r="F6" s="10">
        <f t="shared" si="0"/>
        <v>1360.51</v>
      </c>
      <c r="G6" s="10">
        <v>511</v>
      </c>
      <c r="H6" s="10">
        <v>849.51</v>
      </c>
      <c r="I6" s="10">
        <f t="shared" si="1"/>
        <v>71858</v>
      </c>
      <c r="J6" s="10">
        <v>398</v>
      </c>
      <c r="K6" s="10">
        <f t="shared" si="2"/>
        <v>23880</v>
      </c>
      <c r="L6" s="10">
        <f t="shared" si="3"/>
        <v>95738</v>
      </c>
      <c r="M6" s="10"/>
    </row>
    <row r="7" s="1" customFormat="1" ht="27.75" customHeight="1" spans="1:13">
      <c r="A7" s="10">
        <v>4</v>
      </c>
      <c r="B7" s="35" t="s">
        <v>307</v>
      </c>
      <c r="C7" s="10">
        <v>418</v>
      </c>
      <c r="D7" s="10">
        <v>717</v>
      </c>
      <c r="E7" s="10">
        <v>110</v>
      </c>
      <c r="F7" s="10">
        <f t="shared" si="0"/>
        <v>1245</v>
      </c>
      <c r="G7" s="10">
        <v>718</v>
      </c>
      <c r="H7" s="10">
        <v>527</v>
      </c>
      <c r="I7" s="10">
        <f t="shared" si="1"/>
        <v>67635</v>
      </c>
      <c r="J7" s="10">
        <v>110</v>
      </c>
      <c r="K7" s="10">
        <f t="shared" si="2"/>
        <v>6600</v>
      </c>
      <c r="L7" s="10">
        <f t="shared" si="3"/>
        <v>74235</v>
      </c>
      <c r="M7" s="10"/>
    </row>
    <row r="8" s="1" customFormat="1" ht="27.75" customHeight="1" spans="1:13">
      <c r="A8" s="10">
        <v>5</v>
      </c>
      <c r="B8" s="35" t="s">
        <v>308</v>
      </c>
      <c r="C8" s="10">
        <v>506</v>
      </c>
      <c r="D8" s="10">
        <v>235</v>
      </c>
      <c r="E8" s="10">
        <v>410</v>
      </c>
      <c r="F8" s="10">
        <f t="shared" si="0"/>
        <v>1151</v>
      </c>
      <c r="G8" s="10">
        <v>821</v>
      </c>
      <c r="H8" s="10">
        <v>330</v>
      </c>
      <c r="I8" s="10">
        <f t="shared" si="1"/>
        <v>63707.5</v>
      </c>
      <c r="J8" s="10">
        <v>410</v>
      </c>
      <c r="K8" s="10">
        <f t="shared" si="2"/>
        <v>24600</v>
      </c>
      <c r="L8" s="10">
        <f t="shared" si="3"/>
        <v>88307.5</v>
      </c>
      <c r="M8" s="10"/>
    </row>
    <row r="9" s="1" customFormat="1" ht="27.75" customHeight="1" spans="1:13">
      <c r="A9" s="10">
        <v>6</v>
      </c>
      <c r="B9" s="35" t="s">
        <v>309</v>
      </c>
      <c r="C9" s="10">
        <v>1150.61</v>
      </c>
      <c r="D9" s="10">
        <v>724</v>
      </c>
      <c r="E9" s="10">
        <v>378</v>
      </c>
      <c r="F9" s="10">
        <f t="shared" si="0"/>
        <v>2252.61</v>
      </c>
      <c r="G9" s="10">
        <v>1605</v>
      </c>
      <c r="H9" s="10">
        <v>647.61</v>
      </c>
      <c r="I9" s="10">
        <f t="shared" si="1"/>
        <v>124668</v>
      </c>
      <c r="J9" s="10">
        <v>378</v>
      </c>
      <c r="K9" s="10">
        <f t="shared" si="2"/>
        <v>22680</v>
      </c>
      <c r="L9" s="10">
        <f t="shared" si="3"/>
        <v>147348</v>
      </c>
      <c r="M9" s="10"/>
    </row>
    <row r="10" s="1" customFormat="1" ht="27.75" customHeight="1" spans="1:13">
      <c r="A10" s="10">
        <v>7</v>
      </c>
      <c r="B10" s="35" t="s">
        <v>310</v>
      </c>
      <c r="C10" s="10">
        <v>1131.5</v>
      </c>
      <c r="D10" s="10">
        <v>790</v>
      </c>
      <c r="E10" s="10">
        <v>294</v>
      </c>
      <c r="F10" s="10">
        <f t="shared" si="0"/>
        <v>2215.5</v>
      </c>
      <c r="G10" s="10">
        <v>1399.5</v>
      </c>
      <c r="H10" s="10">
        <v>816</v>
      </c>
      <c r="I10" s="10">
        <f t="shared" si="1"/>
        <v>121271.25</v>
      </c>
      <c r="J10" s="10">
        <v>294</v>
      </c>
      <c r="K10" s="10">
        <f t="shared" si="2"/>
        <v>17640</v>
      </c>
      <c r="L10" s="10">
        <f t="shared" si="3"/>
        <v>138911.25</v>
      </c>
      <c r="M10" s="10"/>
    </row>
    <row r="11" s="1" customFormat="1" ht="27.75" customHeight="1" spans="1:13">
      <c r="A11" s="10">
        <v>8</v>
      </c>
      <c r="B11" s="35" t="s">
        <v>311</v>
      </c>
      <c r="C11" s="10">
        <v>1599</v>
      </c>
      <c r="D11" s="10">
        <v>1247</v>
      </c>
      <c r="E11" s="10">
        <v>864</v>
      </c>
      <c r="F11" s="10">
        <f t="shared" si="0"/>
        <v>3710</v>
      </c>
      <c r="G11" s="10">
        <v>2319</v>
      </c>
      <c r="H11" s="10">
        <v>1391</v>
      </c>
      <c r="I11" s="10">
        <f t="shared" si="1"/>
        <v>202892.5</v>
      </c>
      <c r="J11" s="10">
        <v>864</v>
      </c>
      <c r="K11" s="10">
        <f t="shared" si="2"/>
        <v>51840</v>
      </c>
      <c r="L11" s="10">
        <f t="shared" si="3"/>
        <v>254732.5</v>
      </c>
      <c r="M11" s="10"/>
    </row>
    <row r="12" s="1" customFormat="1" ht="27.75" customHeight="1" spans="1:13">
      <c r="A12" s="10">
        <v>9</v>
      </c>
      <c r="B12" s="35" t="s">
        <v>312</v>
      </c>
      <c r="C12" s="10">
        <v>841</v>
      </c>
      <c r="D12" s="10">
        <v>740.09</v>
      </c>
      <c r="E12" s="10">
        <v>300</v>
      </c>
      <c r="F12" s="10">
        <f t="shared" si="0"/>
        <v>1881.09</v>
      </c>
      <c r="G12" s="10">
        <v>1510.27</v>
      </c>
      <c r="H12" s="10">
        <v>370.82</v>
      </c>
      <c r="I12" s="10">
        <v>105381.53</v>
      </c>
      <c r="J12" s="10">
        <v>300</v>
      </c>
      <c r="K12" s="10">
        <f t="shared" si="2"/>
        <v>18000</v>
      </c>
      <c r="L12" s="10">
        <f t="shared" si="3"/>
        <v>123381.53</v>
      </c>
      <c r="M12" s="10"/>
    </row>
    <row r="13" s="1" customFormat="1" ht="27.75" customHeight="1" spans="1:13">
      <c r="A13" s="10">
        <v>10</v>
      </c>
      <c r="B13" s="35" t="s">
        <v>313</v>
      </c>
      <c r="C13" s="10">
        <v>579</v>
      </c>
      <c r="D13" s="10">
        <v>1026</v>
      </c>
      <c r="E13" s="10">
        <v>190</v>
      </c>
      <c r="F13" s="10">
        <f t="shared" si="0"/>
        <v>1795</v>
      </c>
      <c r="G13" s="10">
        <v>847</v>
      </c>
      <c r="H13" s="10">
        <v>948</v>
      </c>
      <c r="I13" s="10">
        <f>G13*57.5+H13*50</f>
        <v>96102.5</v>
      </c>
      <c r="J13" s="10">
        <v>190</v>
      </c>
      <c r="K13" s="10">
        <f t="shared" si="2"/>
        <v>11400</v>
      </c>
      <c r="L13" s="10">
        <f t="shared" si="3"/>
        <v>107502.5</v>
      </c>
      <c r="M13" s="10"/>
    </row>
    <row r="14" s="19" customFormat="1" ht="27.75" customHeight="1" spans="1:13">
      <c r="A14" s="36" t="s">
        <v>298</v>
      </c>
      <c r="B14" s="37"/>
      <c r="C14" s="38">
        <f>SUM(C4:C13)</f>
        <v>7852.21</v>
      </c>
      <c r="D14" s="38">
        <f t="shared" ref="D14:L14" si="4">SUM(D4:D13)</f>
        <v>7535.6</v>
      </c>
      <c r="E14" s="38">
        <f t="shared" si="4"/>
        <v>3268</v>
      </c>
      <c r="F14" s="38">
        <f t="shared" si="4"/>
        <v>18655.81</v>
      </c>
      <c r="G14" s="38">
        <f t="shared" si="4"/>
        <v>11377.77</v>
      </c>
      <c r="H14" s="38">
        <f t="shared" si="4"/>
        <v>7278.04</v>
      </c>
      <c r="I14" s="38">
        <f t="shared" si="4"/>
        <v>1018123.78</v>
      </c>
      <c r="J14" s="38">
        <f t="shared" si="4"/>
        <v>3203</v>
      </c>
      <c r="K14" s="38">
        <f t="shared" si="4"/>
        <v>192180</v>
      </c>
      <c r="L14" s="38">
        <f t="shared" si="4"/>
        <v>1210303.78</v>
      </c>
      <c r="M14" s="38"/>
    </row>
  </sheetData>
  <mergeCells count="6">
    <mergeCell ref="A1:M1"/>
    <mergeCell ref="C2:L2"/>
    <mergeCell ref="A14:B14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scale="88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opLeftCell="A5" workbookViewId="0">
      <selection activeCell="P7" sqref="P7"/>
    </sheetView>
  </sheetViews>
  <sheetFormatPr defaultColWidth="9" defaultRowHeight="13.5"/>
  <cols>
    <col min="1" max="1" width="5.375" customWidth="1"/>
    <col min="2" max="2" width="21.625" customWidth="1"/>
    <col min="3" max="12" width="12.25" customWidth="1"/>
  </cols>
  <sheetData>
    <row r="1" ht="75" customHeight="1" spans="1:12">
      <c r="A1" s="20" t="s">
        <v>314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7" customFormat="1" ht="45" customHeight="1" spans="1:12">
      <c r="A2" s="22" t="s">
        <v>1</v>
      </c>
      <c r="B2" s="23" t="s">
        <v>315</v>
      </c>
      <c r="C2" s="22" t="s">
        <v>316</v>
      </c>
      <c r="D2" s="22" t="s">
        <v>317</v>
      </c>
      <c r="E2" s="22" t="s">
        <v>318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</row>
    <row r="3" s="17" customFormat="1" ht="45" customHeight="1" spans="1:12">
      <c r="A3" s="22">
        <v>1</v>
      </c>
      <c r="B3" s="24" t="s">
        <v>319</v>
      </c>
      <c r="C3" s="22">
        <v>390</v>
      </c>
      <c r="D3" s="22">
        <v>650</v>
      </c>
      <c r="E3" s="22">
        <v>390</v>
      </c>
      <c r="F3" s="22">
        <f t="shared" ref="F3:F13" si="0">C3+D3+E3</f>
        <v>1430</v>
      </c>
      <c r="G3" s="22">
        <v>870</v>
      </c>
      <c r="H3" s="22">
        <v>560</v>
      </c>
      <c r="I3" s="22">
        <f t="shared" ref="I3:I13" si="1">G3*57.5+H3*50</f>
        <v>78025</v>
      </c>
      <c r="J3" s="22">
        <v>390</v>
      </c>
      <c r="K3" s="22">
        <f t="shared" ref="K3:K13" si="2">J3*60</f>
        <v>23400</v>
      </c>
      <c r="L3" s="22">
        <f t="shared" ref="L3:L13" si="3">I3+K3</f>
        <v>101425</v>
      </c>
    </row>
    <row r="4" s="18" customFormat="1" ht="45" customHeight="1" spans="1:12">
      <c r="A4" s="22">
        <v>2</v>
      </c>
      <c r="B4" s="25" t="s">
        <v>320</v>
      </c>
      <c r="C4" s="26">
        <v>398.6</v>
      </c>
      <c r="D4" s="26">
        <v>163.62</v>
      </c>
      <c r="E4" s="26">
        <v>250</v>
      </c>
      <c r="F4" s="22">
        <f t="shared" si="0"/>
        <v>812.22</v>
      </c>
      <c r="G4" s="26">
        <v>605.13</v>
      </c>
      <c r="H4" s="26">
        <v>207.09</v>
      </c>
      <c r="I4" s="26">
        <v>45149.48</v>
      </c>
      <c r="J4" s="26">
        <v>250</v>
      </c>
      <c r="K4" s="22">
        <f t="shared" si="2"/>
        <v>15000</v>
      </c>
      <c r="L4" s="22">
        <f t="shared" si="3"/>
        <v>60149.48</v>
      </c>
    </row>
    <row r="5" s="17" customFormat="1" ht="45" customHeight="1" spans="1:12">
      <c r="A5" s="22">
        <v>3</v>
      </c>
      <c r="B5" s="23" t="s">
        <v>321</v>
      </c>
      <c r="C5" s="22">
        <v>380.9</v>
      </c>
      <c r="D5" s="22"/>
      <c r="E5" s="22">
        <v>130</v>
      </c>
      <c r="F5" s="22">
        <f t="shared" si="0"/>
        <v>510.9</v>
      </c>
      <c r="G5" s="22">
        <v>372</v>
      </c>
      <c r="H5" s="22">
        <v>138.9</v>
      </c>
      <c r="I5" s="22">
        <f t="shared" si="1"/>
        <v>28335</v>
      </c>
      <c r="J5" s="22">
        <v>130</v>
      </c>
      <c r="K5" s="22">
        <f t="shared" si="2"/>
        <v>7800</v>
      </c>
      <c r="L5" s="22">
        <f t="shared" si="3"/>
        <v>36135</v>
      </c>
    </row>
    <row r="6" s="17" customFormat="1" ht="45" customHeight="1" spans="1:12">
      <c r="A6" s="22">
        <v>4</v>
      </c>
      <c r="B6" s="23" t="s">
        <v>322</v>
      </c>
      <c r="C6" s="26">
        <v>192</v>
      </c>
      <c r="D6" s="26">
        <v>85</v>
      </c>
      <c r="E6" s="26">
        <v>168</v>
      </c>
      <c r="F6" s="26">
        <v>445</v>
      </c>
      <c r="G6" s="26">
        <v>406</v>
      </c>
      <c r="H6" s="26">
        <v>39</v>
      </c>
      <c r="I6" s="26">
        <v>25295</v>
      </c>
      <c r="J6" s="26">
        <v>168</v>
      </c>
      <c r="K6" s="26">
        <v>10080</v>
      </c>
      <c r="L6" s="26">
        <v>35375</v>
      </c>
    </row>
    <row r="7" s="17" customFormat="1" ht="45" customHeight="1" spans="1:12">
      <c r="A7" s="22">
        <v>5</v>
      </c>
      <c r="B7" s="27" t="s">
        <v>323</v>
      </c>
      <c r="C7" s="22">
        <v>265</v>
      </c>
      <c r="D7" s="22"/>
      <c r="E7" s="22">
        <v>97</v>
      </c>
      <c r="F7" s="22">
        <f>SUM(C7:E7)</f>
        <v>362</v>
      </c>
      <c r="G7" s="22">
        <v>328</v>
      </c>
      <c r="H7" s="22">
        <v>34</v>
      </c>
      <c r="I7" s="22">
        <v>20560</v>
      </c>
      <c r="J7" s="22">
        <v>97</v>
      </c>
      <c r="K7" s="22">
        <v>5820</v>
      </c>
      <c r="L7" s="22">
        <v>26380</v>
      </c>
    </row>
    <row r="8" s="17" customFormat="1" ht="45" customHeight="1" spans="1:12">
      <c r="A8" s="22">
        <v>6</v>
      </c>
      <c r="B8" s="23" t="s">
        <v>324</v>
      </c>
      <c r="C8" s="22">
        <v>191.74</v>
      </c>
      <c r="D8" s="22"/>
      <c r="E8" s="22">
        <v>30</v>
      </c>
      <c r="F8" s="22">
        <f t="shared" si="0"/>
        <v>221.74</v>
      </c>
      <c r="G8" s="22">
        <v>221.74</v>
      </c>
      <c r="H8" s="22"/>
      <c r="I8" s="22">
        <f t="shared" si="1"/>
        <v>12750.05</v>
      </c>
      <c r="J8" s="22">
        <v>30</v>
      </c>
      <c r="K8" s="22">
        <f t="shared" si="2"/>
        <v>1800</v>
      </c>
      <c r="L8" s="22">
        <f t="shared" si="3"/>
        <v>14550.05</v>
      </c>
    </row>
    <row r="9" s="17" customFormat="1" ht="45" customHeight="1" spans="1:12">
      <c r="A9" s="22">
        <v>7</v>
      </c>
      <c r="B9" s="28" t="s">
        <v>325</v>
      </c>
      <c r="C9" s="22">
        <v>152.5</v>
      </c>
      <c r="D9" s="22">
        <v>95</v>
      </c>
      <c r="E9" s="22">
        <v>100</v>
      </c>
      <c r="F9" s="22">
        <f t="shared" si="0"/>
        <v>347.5</v>
      </c>
      <c r="G9" s="22">
        <v>309.5</v>
      </c>
      <c r="H9" s="22">
        <v>38</v>
      </c>
      <c r="I9" s="22">
        <f t="shared" si="1"/>
        <v>19696.25</v>
      </c>
      <c r="J9" s="22">
        <v>100</v>
      </c>
      <c r="K9" s="22">
        <f t="shared" si="2"/>
        <v>6000</v>
      </c>
      <c r="L9" s="22">
        <f t="shared" si="3"/>
        <v>25696.25</v>
      </c>
    </row>
    <row r="10" s="17" customFormat="1" ht="45" customHeight="1" spans="1:12">
      <c r="A10" s="22">
        <v>8</v>
      </c>
      <c r="B10" s="23" t="s">
        <v>326</v>
      </c>
      <c r="C10" s="22">
        <v>148</v>
      </c>
      <c r="D10" s="22">
        <v>270</v>
      </c>
      <c r="E10" s="22">
        <v>66</v>
      </c>
      <c r="F10" s="22">
        <f t="shared" si="0"/>
        <v>484</v>
      </c>
      <c r="G10" s="29">
        <v>299.6</v>
      </c>
      <c r="H10" s="22">
        <v>184.4</v>
      </c>
      <c r="I10" s="22">
        <f t="shared" si="1"/>
        <v>26447</v>
      </c>
      <c r="J10" s="22">
        <v>66</v>
      </c>
      <c r="K10" s="22">
        <f t="shared" si="2"/>
        <v>3960</v>
      </c>
      <c r="L10" s="22">
        <f t="shared" si="3"/>
        <v>30407</v>
      </c>
    </row>
    <row r="11" s="17" customFormat="1" ht="45" customHeight="1" spans="1:12">
      <c r="A11" s="22">
        <v>9</v>
      </c>
      <c r="B11" s="23" t="s">
        <v>327</v>
      </c>
      <c r="C11" s="22">
        <v>918.73</v>
      </c>
      <c r="D11" s="22">
        <v>754.89</v>
      </c>
      <c r="E11" s="22">
        <v>188</v>
      </c>
      <c r="F11" s="22">
        <f t="shared" si="0"/>
        <v>1861.62</v>
      </c>
      <c r="G11" s="22">
        <v>1497.2</v>
      </c>
      <c r="H11" s="22">
        <v>364.42</v>
      </c>
      <c r="I11" s="22">
        <f t="shared" si="1"/>
        <v>104310</v>
      </c>
      <c r="J11" s="22">
        <v>188</v>
      </c>
      <c r="K11" s="22">
        <f t="shared" si="2"/>
        <v>11280</v>
      </c>
      <c r="L11" s="22">
        <f t="shared" si="3"/>
        <v>115590</v>
      </c>
    </row>
    <row r="12" s="17" customFormat="1" ht="45" customHeight="1" spans="1:12">
      <c r="A12" s="22">
        <v>10</v>
      </c>
      <c r="B12" s="23" t="s">
        <v>328</v>
      </c>
      <c r="C12" s="22">
        <v>640</v>
      </c>
      <c r="D12" s="22">
        <v>228</v>
      </c>
      <c r="E12" s="22">
        <v>40</v>
      </c>
      <c r="F12" s="22">
        <f t="shared" si="0"/>
        <v>908</v>
      </c>
      <c r="G12" s="22">
        <v>454</v>
      </c>
      <c r="H12" s="22">
        <v>454</v>
      </c>
      <c r="I12" s="22">
        <f t="shared" si="1"/>
        <v>48805</v>
      </c>
      <c r="J12" s="22">
        <v>40</v>
      </c>
      <c r="K12" s="22">
        <f t="shared" si="2"/>
        <v>2400</v>
      </c>
      <c r="L12" s="22">
        <f t="shared" si="3"/>
        <v>51205</v>
      </c>
    </row>
    <row r="13" s="19" customFormat="1" ht="45" customHeight="1" spans="1:12">
      <c r="A13" s="22">
        <v>11</v>
      </c>
      <c r="B13" s="23" t="s">
        <v>329</v>
      </c>
      <c r="C13" s="22">
        <v>79</v>
      </c>
      <c r="D13" s="22">
        <v>112</v>
      </c>
      <c r="E13" s="22">
        <v>79</v>
      </c>
      <c r="F13" s="22">
        <f t="shared" si="0"/>
        <v>270</v>
      </c>
      <c r="G13" s="22">
        <v>138</v>
      </c>
      <c r="H13" s="22">
        <v>132</v>
      </c>
      <c r="I13" s="22">
        <f t="shared" si="1"/>
        <v>14535</v>
      </c>
      <c r="J13" s="22">
        <v>79</v>
      </c>
      <c r="K13" s="22">
        <f t="shared" si="2"/>
        <v>4740</v>
      </c>
      <c r="L13" s="22">
        <f t="shared" si="3"/>
        <v>19275</v>
      </c>
    </row>
    <row r="14" ht="27" customHeight="1" spans="1:12">
      <c r="A14" s="30" t="s">
        <v>298</v>
      </c>
      <c r="B14" s="30"/>
      <c r="C14" s="30">
        <f t="shared" ref="C14:L14" si="4">SUM(C3:C13)</f>
        <v>3756.47</v>
      </c>
      <c r="D14" s="30">
        <f t="shared" si="4"/>
        <v>2358.51</v>
      </c>
      <c r="E14" s="30">
        <f t="shared" si="4"/>
        <v>1538</v>
      </c>
      <c r="F14" s="30">
        <f t="shared" si="4"/>
        <v>7652.98</v>
      </c>
      <c r="G14" s="30">
        <f t="shared" si="4"/>
        <v>5501.17</v>
      </c>
      <c r="H14" s="30">
        <f t="shared" si="4"/>
        <v>2151.81</v>
      </c>
      <c r="I14" s="30">
        <f t="shared" si="4"/>
        <v>423907.78</v>
      </c>
      <c r="J14" s="30">
        <f t="shared" si="4"/>
        <v>1538</v>
      </c>
      <c r="K14" s="30">
        <f t="shared" si="4"/>
        <v>92280</v>
      </c>
      <c r="L14" s="30">
        <f t="shared" si="4"/>
        <v>516187.78</v>
      </c>
    </row>
  </sheetData>
  <mergeCells count="2">
    <mergeCell ref="A1:L1"/>
    <mergeCell ref="A14:B14"/>
  </mergeCells>
  <pageMargins left="0.75" right="0.75" top="1" bottom="1" header="0.5" footer="0.5"/>
  <pageSetup paperSize="9" scale="5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workbookViewId="0">
      <selection activeCell="S10" sqref="S10"/>
    </sheetView>
  </sheetViews>
  <sheetFormatPr defaultColWidth="9" defaultRowHeight="13.5"/>
  <cols>
    <col min="1" max="2" width="9" style="1"/>
    <col min="3" max="3" width="10.875" style="1" customWidth="1"/>
    <col min="4" max="4" width="11.625" style="1" customWidth="1"/>
    <col min="5" max="5" width="11.5" style="1" customWidth="1"/>
    <col min="6" max="6" width="10.875" style="1" customWidth="1"/>
    <col min="7" max="7" width="11.75" style="1" customWidth="1"/>
    <col min="8" max="8" width="11.375" style="1" customWidth="1"/>
    <col min="9" max="9" width="11.75" style="1" customWidth="1"/>
    <col min="10" max="10" width="12.75" style="1" customWidth="1"/>
    <col min="11" max="11" width="10.875" style="1" customWidth="1"/>
    <col min="12" max="12" width="11.625" style="1" customWidth="1"/>
    <col min="13" max="13" width="11.875" style="1" customWidth="1"/>
    <col min="14" max="16384" width="9" style="1"/>
  </cols>
  <sheetData>
    <row r="1" ht="48" customHeight="1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" customHeight="1" spans="1:13">
      <c r="A2" s="4" t="s">
        <v>1</v>
      </c>
      <c r="B2" s="5" t="s">
        <v>331</v>
      </c>
      <c r="C2" s="6" t="s">
        <v>332</v>
      </c>
      <c r="D2" s="7" t="s">
        <v>301</v>
      </c>
      <c r="E2" s="8"/>
      <c r="F2" s="8"/>
      <c r="G2" s="8"/>
      <c r="H2" s="8"/>
      <c r="I2" s="8"/>
      <c r="J2" s="8"/>
      <c r="K2" s="8"/>
      <c r="L2" s="8"/>
      <c r="M2" s="8"/>
    </row>
    <row r="3" ht="42" customHeight="1" spans="1:13">
      <c r="A3" s="4"/>
      <c r="B3" s="5"/>
      <c r="C3" s="9"/>
      <c r="D3" s="4" t="s">
        <v>4</v>
      </c>
      <c r="E3" s="4" t="s">
        <v>5</v>
      </c>
      <c r="F3" s="4" t="s">
        <v>6</v>
      </c>
      <c r="G3" s="4" t="s">
        <v>303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ht="27.75" customHeight="1" spans="1:13">
      <c r="A4" s="10">
        <v>1</v>
      </c>
      <c r="B4" s="10" t="s">
        <v>333</v>
      </c>
      <c r="C4" s="10">
        <v>1</v>
      </c>
      <c r="D4" s="10">
        <v>390</v>
      </c>
      <c r="E4" s="10">
        <v>650</v>
      </c>
      <c r="F4" s="10">
        <v>390</v>
      </c>
      <c r="G4" s="10">
        <v>1430</v>
      </c>
      <c r="H4" s="10">
        <v>870</v>
      </c>
      <c r="I4" s="10">
        <v>560</v>
      </c>
      <c r="J4" s="10">
        <v>78025</v>
      </c>
      <c r="K4" s="10">
        <v>390</v>
      </c>
      <c r="L4" s="10">
        <v>23400</v>
      </c>
      <c r="M4" s="10">
        <v>101425</v>
      </c>
    </row>
    <row r="5" ht="27.75" customHeight="1" spans="1:13">
      <c r="A5" s="10">
        <v>2</v>
      </c>
      <c r="B5" s="10" t="s">
        <v>306</v>
      </c>
      <c r="C5" s="10">
        <v>1</v>
      </c>
      <c r="D5" s="10">
        <v>106</v>
      </c>
      <c r="E5" s="10"/>
      <c r="F5" s="10">
        <v>62</v>
      </c>
      <c r="G5" s="10">
        <v>168</v>
      </c>
      <c r="H5" s="10">
        <v>168</v>
      </c>
      <c r="I5" s="10"/>
      <c r="J5" s="10">
        <v>9660</v>
      </c>
      <c r="K5" s="10">
        <v>62</v>
      </c>
      <c r="L5" s="10">
        <v>3720</v>
      </c>
      <c r="M5" s="10">
        <v>13380</v>
      </c>
    </row>
    <row r="6" s="1" customFormat="1" ht="27.75" customHeight="1" spans="1:13">
      <c r="A6" s="10">
        <v>3</v>
      </c>
      <c r="B6" s="10" t="s">
        <v>307</v>
      </c>
      <c r="C6" s="10">
        <v>2</v>
      </c>
      <c r="D6" s="10">
        <v>193</v>
      </c>
      <c r="E6" s="10">
        <v>85</v>
      </c>
      <c r="F6" s="10">
        <v>164</v>
      </c>
      <c r="G6" s="10">
        <v>442</v>
      </c>
      <c r="H6" s="10">
        <v>328</v>
      </c>
      <c r="I6" s="10">
        <v>114</v>
      </c>
      <c r="J6" s="10">
        <v>24560</v>
      </c>
      <c r="K6" s="10">
        <v>164</v>
      </c>
      <c r="L6" s="10">
        <v>9840</v>
      </c>
      <c r="M6" s="10">
        <v>34400</v>
      </c>
    </row>
    <row r="7" ht="27.75" customHeight="1" spans="1:13">
      <c r="A7" s="10">
        <v>4</v>
      </c>
      <c r="B7" s="10" t="s">
        <v>308</v>
      </c>
      <c r="C7" s="10">
        <v>2</v>
      </c>
      <c r="D7" s="10">
        <v>399</v>
      </c>
      <c r="E7" s="10"/>
      <c r="F7" s="10">
        <v>231</v>
      </c>
      <c r="G7" s="10">
        <v>630</v>
      </c>
      <c r="H7" s="10">
        <v>596</v>
      </c>
      <c r="I7" s="10">
        <v>34</v>
      </c>
      <c r="J7" s="10">
        <v>35970</v>
      </c>
      <c r="K7" s="10">
        <v>231</v>
      </c>
      <c r="L7" s="10">
        <v>13860</v>
      </c>
      <c r="M7" s="10">
        <v>49830</v>
      </c>
    </row>
    <row r="8" s="1" customFormat="1" ht="27.75" customHeight="1" spans="1:13">
      <c r="A8" s="10">
        <v>5</v>
      </c>
      <c r="B8" s="10" t="s">
        <v>309</v>
      </c>
      <c r="C8" s="10">
        <v>3</v>
      </c>
      <c r="D8" s="10">
        <v>488.64</v>
      </c>
      <c r="E8" s="10">
        <v>95</v>
      </c>
      <c r="F8" s="10">
        <v>30</v>
      </c>
      <c r="G8" s="10">
        <v>613.64</v>
      </c>
      <c r="H8" s="10">
        <v>511.74</v>
      </c>
      <c r="I8" s="10">
        <v>101.9</v>
      </c>
      <c r="J8" s="10">
        <v>34520.05</v>
      </c>
      <c r="K8" s="10">
        <v>30</v>
      </c>
      <c r="L8" s="10">
        <v>1800</v>
      </c>
      <c r="M8" s="10">
        <v>36320.05</v>
      </c>
    </row>
    <row r="9" ht="27.75" customHeight="1" spans="1:13">
      <c r="A9" s="10">
        <v>6</v>
      </c>
      <c r="B9" s="10" t="s">
        <v>310</v>
      </c>
      <c r="C9" s="10">
        <v>1</v>
      </c>
      <c r="D9" s="10">
        <v>101.5</v>
      </c>
      <c r="E9" s="10"/>
      <c r="F9" s="10">
        <v>100</v>
      </c>
      <c r="G9" s="10">
        <v>201.5</v>
      </c>
      <c r="H9" s="10">
        <v>201.5</v>
      </c>
      <c r="I9" s="10"/>
      <c r="J9" s="10">
        <v>11586.25</v>
      </c>
      <c r="K9" s="10">
        <v>100</v>
      </c>
      <c r="L9" s="10">
        <v>6000</v>
      </c>
      <c r="M9" s="10">
        <v>17586.25</v>
      </c>
    </row>
    <row r="10" ht="27.75" customHeight="1" spans="1:13">
      <c r="A10" s="10">
        <v>7</v>
      </c>
      <c r="B10" s="10" t="s">
        <v>311</v>
      </c>
      <c r="C10" s="10">
        <v>1</v>
      </c>
      <c r="D10" s="10">
        <v>209</v>
      </c>
      <c r="E10" s="10">
        <v>13</v>
      </c>
      <c r="F10" s="10">
        <v>138</v>
      </c>
      <c r="G10" s="10">
        <v>360</v>
      </c>
      <c r="H10" s="10">
        <v>246</v>
      </c>
      <c r="I10" s="10">
        <v>114</v>
      </c>
      <c r="J10" s="10">
        <v>19845</v>
      </c>
      <c r="K10" s="10">
        <v>138</v>
      </c>
      <c r="L10" s="10">
        <v>8280</v>
      </c>
      <c r="M10" s="10">
        <v>28125</v>
      </c>
    </row>
    <row r="11" ht="27.75" customHeight="1" spans="1:13">
      <c r="A11" s="10">
        <v>8</v>
      </c>
      <c r="B11" s="10" t="s">
        <v>334</v>
      </c>
      <c r="C11" s="10">
        <v>3</v>
      </c>
      <c r="D11" s="10">
        <v>1104.33</v>
      </c>
      <c r="E11" s="10">
        <v>1106.6</v>
      </c>
      <c r="F11" s="10">
        <v>268</v>
      </c>
      <c r="G11" s="10">
        <v>2478.93</v>
      </c>
      <c r="H11" s="10">
        <v>1867.2</v>
      </c>
      <c r="I11" s="10">
        <v>611.73</v>
      </c>
      <c r="J11" s="10">
        <v>137950.5</v>
      </c>
      <c r="K11" s="10">
        <v>268</v>
      </c>
      <c r="L11" s="10">
        <v>16080</v>
      </c>
      <c r="M11" s="10">
        <v>154030.5</v>
      </c>
    </row>
    <row r="12" s="1" customFormat="1" ht="27.75" customHeight="1" spans="1:23">
      <c r="A12" s="10">
        <v>9</v>
      </c>
      <c r="B12" s="10" t="s">
        <v>312</v>
      </c>
      <c r="C12" s="10">
        <v>2</v>
      </c>
      <c r="D12" s="10">
        <v>46</v>
      </c>
      <c r="E12" s="10">
        <v>68.91</v>
      </c>
      <c r="F12" s="10">
        <v>36</v>
      </c>
      <c r="G12" s="10">
        <v>150.91</v>
      </c>
      <c r="H12" s="10">
        <v>120.73</v>
      </c>
      <c r="I12" s="10">
        <v>30.18</v>
      </c>
      <c r="J12" s="10">
        <v>8450.98</v>
      </c>
      <c r="K12" s="10">
        <v>36</v>
      </c>
      <c r="L12" s="10">
        <v>2160</v>
      </c>
      <c r="M12" s="10">
        <v>10610.98</v>
      </c>
      <c r="Q12" s="14"/>
      <c r="R12" s="14"/>
      <c r="S12" s="15"/>
      <c r="T12" s="15"/>
      <c r="U12" s="16"/>
      <c r="V12" s="15"/>
      <c r="W12" s="15"/>
    </row>
    <row r="13" s="1" customFormat="1" ht="27.75" customHeight="1" spans="1:13">
      <c r="A13" s="10">
        <v>10</v>
      </c>
      <c r="B13" s="10" t="s">
        <v>313</v>
      </c>
      <c r="C13" s="10">
        <v>2</v>
      </c>
      <c r="D13" s="10">
        <v>719</v>
      </c>
      <c r="E13" s="10">
        <v>340</v>
      </c>
      <c r="F13" s="10">
        <v>119</v>
      </c>
      <c r="G13" s="10">
        <v>1178</v>
      </c>
      <c r="H13" s="10">
        <v>592</v>
      </c>
      <c r="I13" s="10">
        <v>586</v>
      </c>
      <c r="J13" s="10">
        <v>63340</v>
      </c>
      <c r="K13" s="10">
        <v>119</v>
      </c>
      <c r="L13" s="10">
        <v>7140</v>
      </c>
      <c r="M13" s="10">
        <v>70480</v>
      </c>
    </row>
    <row r="14" s="2" customFormat="1" ht="27.75" customHeight="1" spans="1:13">
      <c r="A14" s="11" t="s">
        <v>298</v>
      </c>
      <c r="B14" s="12"/>
      <c r="C14" s="13"/>
      <c r="D14" s="13">
        <f t="shared" ref="D14:M14" si="0">SUM(D4:D13)</f>
        <v>3756.47</v>
      </c>
      <c r="E14" s="13">
        <f t="shared" si="0"/>
        <v>2358.51</v>
      </c>
      <c r="F14" s="13">
        <f t="shared" si="0"/>
        <v>1538</v>
      </c>
      <c r="G14" s="13">
        <f t="shared" si="0"/>
        <v>7652.98</v>
      </c>
      <c r="H14" s="13">
        <f t="shared" si="0"/>
        <v>5501.17</v>
      </c>
      <c r="I14" s="13">
        <f t="shared" si="0"/>
        <v>2151.81</v>
      </c>
      <c r="J14" s="13">
        <f t="shared" si="0"/>
        <v>423907.78</v>
      </c>
      <c r="K14" s="13">
        <f t="shared" si="0"/>
        <v>1538</v>
      </c>
      <c r="L14" s="13">
        <f t="shared" si="0"/>
        <v>92280</v>
      </c>
      <c r="M14" s="13">
        <f t="shared" si="0"/>
        <v>516187.78</v>
      </c>
    </row>
  </sheetData>
  <mergeCells count="9">
    <mergeCell ref="A1:M1"/>
    <mergeCell ref="D2:M2"/>
    <mergeCell ref="Q12:R12"/>
    <mergeCell ref="S12:T12"/>
    <mergeCell ref="V12:W12"/>
    <mergeCell ref="A14:B14"/>
    <mergeCell ref="A2:A3"/>
    <mergeCell ref="B2:B3"/>
    <mergeCell ref="C2:C3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 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2024-10-23T08:18:46Z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3825A0A3A68B456B869B88EC7D47D625</vt:lpwstr>
  </property>
</Properties>
</file>