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27" activeTab="5"/>
  </bookViews>
  <sheets>
    <sheet name="封面2023nb" sheetId="26" r:id="rId1"/>
    <sheet name="目录2023nb" sheetId="27" r:id="rId2"/>
    <sheet name="居民资2023nb01" sheetId="10" r:id="rId3"/>
    <sheet name="居民收支2023nb02" sheetId="11" r:id="rId4"/>
    <sheet name="居民医疗暂2023nb03" sheetId="12" r:id="rId5"/>
    <sheet name="补充资料表五2023nbb01" sheetId="21" r:id="rId6"/>
    <sheet name="补充资料表九2023nbb01" sheetId="2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2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3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计量单位:人次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计量单位:人次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计量单位:人次
舍位方案:保留小数2位
数据长度上限:13
</t>
        </r>
      </text>
    </comment>
  </commentList>
</comments>
</file>

<file path=xl/sharedStrings.xml><?xml version="1.0" encoding="utf-8"?>
<sst xmlns="http://schemas.openxmlformats.org/spreadsheetml/2006/main" count="304" uniqueCount="233">
  <si>
    <t>2 0 2 3 年 度 医 疗 保 障 基 金 年 报 表</t>
  </si>
  <si>
    <t>编制单位：株洲市天元区医疗保障局</t>
  </si>
  <si>
    <t>单位负责人：彭礼刚</t>
  </si>
  <si>
    <t>财务负责人：王敏</t>
  </si>
  <si>
    <t>制表人：彭争艳</t>
  </si>
  <si>
    <t>报出时间：2024年1月</t>
  </si>
  <si>
    <t>国家医保局 印 制</t>
  </si>
  <si>
    <t>二 〇 二 三 年</t>
  </si>
  <si>
    <t>目     录</t>
  </si>
  <si>
    <t>一、城乡居民基本医疗保险基金资产负债表………………………………………………………………………………………</t>
  </si>
  <si>
    <t>年报 01 表</t>
  </si>
  <si>
    <t>二、城乡居民基本医疗保险基金收支表  …………………………………………………………………………………………</t>
  </si>
  <si>
    <t>年报 02 表</t>
  </si>
  <si>
    <t>三、城乡居民基本医疗保险基金暂收、暂付款明细表  …………………………………………………………………………</t>
  </si>
  <si>
    <t>年报 03 表</t>
  </si>
  <si>
    <t>四、城乡医疗救助基金收支情况表  ……………………………………………………………………………………………</t>
  </si>
  <si>
    <t>年报 补01 表</t>
  </si>
  <si>
    <t>五、城乡居民基本医疗保险基础资料表………………………………………………………………………………………</t>
  </si>
  <si>
    <t>年报 补02 表</t>
  </si>
  <si>
    <t>城乡居民基本医疗保险基金资产负债表</t>
  </si>
  <si>
    <t>年报 07表</t>
  </si>
  <si>
    <t>填报单位:</t>
  </si>
  <si>
    <t>株洲市天元区医疗保障局</t>
  </si>
  <si>
    <t>2023年12月31日</t>
  </si>
  <si>
    <t>单位：元</t>
  </si>
  <si>
    <t>项        目</t>
  </si>
  <si>
    <t>年初数</t>
  </si>
  <si>
    <t>期末数</t>
  </si>
  <si>
    <t>1</t>
  </si>
  <si>
    <t>一、资产</t>
  </si>
  <si>
    <t>2</t>
  </si>
  <si>
    <t xml:space="preserve">    库存现金</t>
  </si>
  <si>
    <t>3</t>
  </si>
  <si>
    <t xml:space="preserve">    支出户存款</t>
  </si>
  <si>
    <t>4</t>
  </si>
  <si>
    <t xml:space="preserve">    财政专户存款</t>
  </si>
  <si>
    <t>5</t>
  </si>
  <si>
    <t xml:space="preserve">    暂付款</t>
  </si>
  <si>
    <t>6</t>
  </si>
  <si>
    <t>二、负债</t>
  </si>
  <si>
    <t>7</t>
  </si>
  <si>
    <t xml:space="preserve">    暂收款</t>
  </si>
  <si>
    <t>8</t>
  </si>
  <si>
    <t xml:space="preserve">    借入款项</t>
  </si>
  <si>
    <t>9</t>
  </si>
  <si>
    <t>三、净资产</t>
  </si>
  <si>
    <t xml:space="preserve">    基金</t>
  </si>
  <si>
    <t xml:space="preserve">    其中:风险调剂金</t>
  </si>
  <si>
    <t>注：收入户存款、国库存款统一在财政专户存款中填列。</t>
  </si>
  <si>
    <t xml:space="preserve">纵向公式：1=2+3+4+5; 6=7+8; </t>
  </si>
  <si>
    <t>其他说明：表样中黄色显示为计算公式不需要录入。白色显示单元格需要录入。</t>
  </si>
  <si>
    <t xml:space="preserve">         蓝色无占位符‘--’单元格为取数公式，系统自动取数，不需要录入。蓝色有占位符‘--’单元格不用录入。</t>
  </si>
  <si>
    <t>城乡居民基本医疗保险基金收支表</t>
  </si>
  <si>
    <t>年报 08表</t>
  </si>
  <si>
    <t>2023年</t>
  </si>
  <si>
    <t>单位:元</t>
  </si>
  <si>
    <t>项         目</t>
  </si>
  <si>
    <t>合计</t>
  </si>
  <si>
    <t>一、基本医疗保险费收入</t>
  </si>
  <si>
    <t>一、基本医疗保险待遇支出</t>
  </si>
  <si>
    <t>其中：个人缴费收入</t>
  </si>
  <si>
    <t>其中：</t>
  </si>
  <si>
    <t>住院支出</t>
  </si>
  <si>
    <t xml:space="preserve">     单位对职工家属的资助收入</t>
  </si>
  <si>
    <t>门诊慢特病</t>
  </si>
  <si>
    <t xml:space="preserve">     集体扶持收入</t>
  </si>
  <si>
    <t>普通门诊统筹</t>
  </si>
  <si>
    <t xml:space="preserve">     城乡医疗救助资助收入</t>
  </si>
  <si>
    <t>其他</t>
  </si>
  <si>
    <t xml:space="preserve">     财政对困难人员代缴收入</t>
  </si>
  <si>
    <t>二、利息收入</t>
  </si>
  <si>
    <t xml:space="preserve">   (一)定期利息</t>
  </si>
  <si>
    <t xml:space="preserve">   (二)活期利息</t>
  </si>
  <si>
    <t>二、划转用于城乡居民大病保险支出</t>
  </si>
  <si>
    <t>三、财政补贴收入</t>
  </si>
  <si>
    <t xml:space="preserve">    （一）大病保险待遇支出</t>
  </si>
  <si>
    <t>(一)按规定标准财政补助收入</t>
  </si>
  <si>
    <t xml:space="preserve">    （二）大病保险其他支出</t>
  </si>
  <si>
    <t xml:space="preserve">  1.中央财政补助收入</t>
  </si>
  <si>
    <t>三、其他支出</t>
  </si>
  <si>
    <t xml:space="preserve">  2.省级财政补助收入</t>
  </si>
  <si>
    <t xml:space="preserve">  3.市及市以下各级财政补助收入</t>
  </si>
  <si>
    <t>（二）对医保基金负担新冠病毒疫苗及接种费用的补助</t>
  </si>
  <si>
    <t>（三）其他财政收入</t>
  </si>
  <si>
    <t>四、其他收入</t>
  </si>
  <si>
    <t>小    计</t>
  </si>
  <si>
    <t>五、上级补助收入</t>
  </si>
  <si>
    <t>四、补助下级支出</t>
  </si>
  <si>
    <t>六、下级上解收入</t>
  </si>
  <si>
    <t>五、上解上级支出</t>
  </si>
  <si>
    <t>本年收入合计</t>
  </si>
  <si>
    <t>本年支出合计</t>
  </si>
  <si>
    <t>七、上年结余</t>
  </si>
  <si>
    <t>六、年末滚存结余</t>
  </si>
  <si>
    <t>总    计</t>
  </si>
  <si>
    <t>补充资料：基本医疗保险费收入中划入门诊统筹的金额为：</t>
  </si>
  <si>
    <t>元。</t>
  </si>
  <si>
    <t>注：1.“个人缴费收入”项反映城乡居民按照规定缴费标准缴纳的保费收入；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</si>
  <si>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</si>
  <si>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</si>
  <si>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</si>
  <si>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5.“财政补贴收入”项反映各级政府给予城乡居民基本医疗保险基金的补助，包括按照规定补助标准和参保（合）居民人数给予的缴费补助。</t>
  </si>
  <si>
    <t>6.“大病保险其他支出”项反映大病保险委托商保机构经办成本和利润支出项目。</t>
  </si>
  <si>
    <t>勾稽关系：1.基本医疗保险费收入=个人缴费收入+单位对家属的资助收入+集体扶持收入+城乡医疗救助资助收入+其他；基本医疗保险待遇支出=住院支出+门诊慢特病+门诊统筹+其他；</t>
  </si>
  <si>
    <t>纵向公式：1=2+3+4+5+6；7=8+9；10=11+15+16；11=12+13+14；18=1+7+10+17；23=18+20+21；27=23+25； 28=29+30+31+32；36=37+38； 45=28+36+39; 50=45+47+48; 52=23+25-50;54=50+52;</t>
  </si>
  <si>
    <t xml:space="preserve"> 城乡居民基本医疗保险基金暂收、暂付款明细表</t>
  </si>
  <si>
    <t>年报 09表</t>
  </si>
  <si>
    <t>填报单位：</t>
  </si>
  <si>
    <t>项    目</t>
  </si>
  <si>
    <t>暂 收 款</t>
  </si>
  <si>
    <t>暂 付 款</t>
  </si>
  <si>
    <t>金   额</t>
  </si>
  <si>
    <t>备     注</t>
  </si>
  <si>
    <t xml:space="preserve"> 备      注</t>
  </si>
  <si>
    <t xml:space="preserve"> 一、暂收医疗保险费</t>
  </si>
  <si>
    <t>市级统筹</t>
  </si>
  <si>
    <t>26</t>
  </si>
  <si>
    <t xml:space="preserve">  一、垫付医疗费</t>
  </si>
  <si>
    <t>新冠疫苗疫苗费用</t>
  </si>
  <si>
    <t xml:space="preserve"> 二、暂存未付医疗费</t>
  </si>
  <si>
    <t>27</t>
  </si>
  <si>
    <t xml:space="preserve">  二、跨省异地就医预付金</t>
  </si>
  <si>
    <t xml:space="preserve"> 三、跨省异地就医预付金</t>
  </si>
  <si>
    <t>28</t>
  </si>
  <si>
    <t xml:space="preserve">  三、药品集中带量采购资金</t>
  </si>
  <si>
    <t xml:space="preserve"> 四、其他</t>
  </si>
  <si>
    <t>29</t>
  </si>
  <si>
    <t xml:space="preserve">  四、先行支付待遇</t>
  </si>
  <si>
    <t>30</t>
  </si>
  <si>
    <t xml:space="preserve">  五、先行支付疫苗费用</t>
  </si>
  <si>
    <t>31</t>
  </si>
  <si>
    <t xml:space="preserve">  六、其他</t>
  </si>
  <si>
    <t>32</t>
  </si>
  <si>
    <t>33</t>
  </si>
  <si>
    <t>34</t>
  </si>
  <si>
    <t>10</t>
  </si>
  <si>
    <t>35</t>
  </si>
  <si>
    <t>11</t>
  </si>
  <si>
    <t>36</t>
  </si>
  <si>
    <t>12</t>
  </si>
  <si>
    <t>37</t>
  </si>
  <si>
    <t>13</t>
  </si>
  <si>
    <t>38</t>
  </si>
  <si>
    <t>14</t>
  </si>
  <si>
    <t>39</t>
  </si>
  <si>
    <t>15</t>
  </si>
  <si>
    <t>40</t>
  </si>
  <si>
    <t>16</t>
  </si>
  <si>
    <t>41</t>
  </si>
  <si>
    <t>17</t>
  </si>
  <si>
    <t>42</t>
  </si>
  <si>
    <t>18</t>
  </si>
  <si>
    <t>43</t>
  </si>
  <si>
    <t>19</t>
  </si>
  <si>
    <t>44</t>
  </si>
  <si>
    <t>20</t>
  </si>
  <si>
    <t>45</t>
  </si>
  <si>
    <t>21</t>
  </si>
  <si>
    <t>46</t>
  </si>
  <si>
    <t>22</t>
  </si>
  <si>
    <t>47</t>
  </si>
  <si>
    <t>23</t>
  </si>
  <si>
    <t>48</t>
  </si>
  <si>
    <t>24</t>
  </si>
  <si>
    <t>49</t>
  </si>
  <si>
    <t>25</t>
  </si>
  <si>
    <t>总      计</t>
  </si>
  <si>
    <t>50</t>
  </si>
  <si>
    <t>注：纵向公式：25=1+2+3+4；50=26+27+28+29+30+31；</t>
  </si>
  <si>
    <t>城乡医疗救助基金收支情况表</t>
  </si>
  <si>
    <t>年报补05表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</si>
  <si>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</si>
  <si>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</si>
  <si>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</si>
  <si>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</si>
  <si>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</si>
  <si>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</si>
  <si>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</si>
  <si>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</si>
  <si>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小计</t>
  </si>
  <si>
    <t xml:space="preserve">    （五）上级补助收入</t>
  </si>
  <si>
    <t xml:space="preserve">    （六）下级上解收入</t>
  </si>
  <si>
    <t xml:space="preserve">  三、本年支出</t>
  </si>
  <si>
    <t xml:space="preserve">    （一) 资助参保支出</t>
  </si>
  <si>
    <t xml:space="preserve">    （二) 住院救助支出</t>
  </si>
  <si>
    <t xml:space="preserve">    （三）门诊救助支出</t>
  </si>
  <si>
    <t xml:space="preserve">    （四）补助下级支出</t>
  </si>
  <si>
    <t xml:space="preserve">    （五）上解上级支出</t>
  </si>
  <si>
    <t xml:space="preserve">  四、本年收支结余</t>
  </si>
  <si>
    <t xml:space="preserve">  五、年末滚存结余</t>
  </si>
  <si>
    <t>注：本表由医疗救助资金管理部门填报</t>
  </si>
  <si>
    <t>表间关系</t>
  </si>
  <si>
    <t xml:space="preserve">    1.本年收入=财政安排+彩票公益投入+利息收入+其他资金</t>
  </si>
  <si>
    <t xml:space="preserve">    2.本年支出=资助参保支出+住院救助支出+门诊救助支出</t>
  </si>
  <si>
    <t xml:space="preserve">    3、上年结余+本年收支结余=年末滚存结余</t>
  </si>
  <si>
    <t>城乡居民基本医疗保险基础资料表</t>
  </si>
  <si>
    <t>年报补09表</t>
  </si>
  <si>
    <t>单位</t>
  </si>
  <si>
    <t>数      量</t>
  </si>
  <si>
    <t>一、参保人员年末数</t>
  </si>
  <si>
    <t>人</t>
  </si>
  <si>
    <t>　　(一)经办机构收入户</t>
  </si>
  <si>
    <t>元</t>
  </si>
  <si>
    <t xml:space="preserve">    其中：代缴费人数</t>
  </si>
  <si>
    <t>　　(二)国库户</t>
  </si>
  <si>
    <t>二、待遇享受情况</t>
  </si>
  <si>
    <t xml:space="preserve"> --</t>
  </si>
  <si>
    <t>五、大病保险情况</t>
  </si>
  <si>
    <t>　  (一)参保人员住院人数</t>
  </si>
  <si>
    <t xml:space="preserve">    (一)资金情况</t>
  </si>
  <si>
    <t>　  (二)参保人员住院人次数</t>
  </si>
  <si>
    <t>人次</t>
  </si>
  <si>
    <t xml:space="preserve">        1.上年结余</t>
  </si>
  <si>
    <t xml:space="preserve">    (三)参保人员门诊人数</t>
  </si>
  <si>
    <t xml:space="preserve">        2.本年筹集</t>
  </si>
  <si>
    <t xml:space="preserve">    (四)参保人员门诊人次数</t>
  </si>
  <si>
    <t xml:space="preserve">        3.本年支出</t>
  </si>
  <si>
    <t>三、保险费缴纳情况</t>
  </si>
  <si>
    <t xml:space="preserve">          其中：大病保险待遇支出</t>
  </si>
  <si>
    <t xml:space="preserve">    (一)缴纳当年医疗保险费</t>
  </si>
  <si>
    <t xml:space="preserve">                大病保险承办/经办管理费用支出</t>
  </si>
  <si>
    <t xml:space="preserve">    (二)预收下年度医疗保险费</t>
  </si>
  <si>
    <t xml:space="preserve">        4.当年收支结余</t>
  </si>
  <si>
    <t>四、医疗费用支付情况</t>
  </si>
  <si>
    <t xml:space="preserve">        5.年末滚存结余</t>
  </si>
  <si>
    <t xml:space="preserve">    (一)医保基金应付金额</t>
  </si>
  <si>
    <t xml:space="preserve">   (二)人数情况</t>
  </si>
  <si>
    <t xml:space="preserve">    (二)医保基金实付金额</t>
  </si>
  <si>
    <t xml:space="preserve">        1.大病保险覆盖人数</t>
  </si>
  <si>
    <t xml:space="preserve">    (三)医保基金未付金额</t>
  </si>
  <si>
    <t xml:space="preserve">        2.享受大病保险待遇人数</t>
  </si>
  <si>
    <t>五、基金暂存其他账户存款年末数</t>
  </si>
  <si>
    <t xml:space="preserve">        3.享受大病保险待遇人次数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</si>
</sst>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"/>
    <numFmt numFmtId="177" formatCode="#,##0.00_ ;\-#,##0.00"/>
  </numFmts>
  <fonts count="4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sz val="10"/>
      <color theme="1"/>
      <name val="Calibri"/>
      <charset val="134"/>
    </font>
    <font>
      <sz val="9"/>
      <color rgb="FF000000"/>
      <name val="宋体"/>
      <charset val="134"/>
    </font>
    <font>
      <sz val="8"/>
      <color rgb="FF000000"/>
      <name val="Arial"/>
      <charset val="134"/>
    </font>
    <font>
      <sz val="11"/>
      <color rgb="FF000000"/>
      <name val="宋体"/>
      <charset val="134"/>
    </font>
    <font>
      <sz val="8"/>
      <color rgb="FF000000"/>
      <name val="仿宋"/>
      <charset val="134"/>
    </font>
    <font>
      <sz val="14"/>
      <color theme="1"/>
      <name val="宋体"/>
      <charset val="134"/>
      <scheme val="minor"/>
    </font>
    <font>
      <sz val="25"/>
      <color rgb="FF000000"/>
      <name val="黑体"/>
      <charset val="134"/>
    </font>
    <font>
      <sz val="14"/>
      <color rgb="FF000000"/>
      <name val="仿宋"/>
      <charset val="134"/>
    </font>
    <font>
      <sz val="14"/>
      <color rgb="FFFF0000"/>
      <name val="仿宋"/>
      <charset val="134"/>
    </font>
    <font>
      <sz val="14"/>
      <color rgb="FF000000"/>
      <name val="宋体"/>
      <charset val="134"/>
    </font>
    <font>
      <sz val="25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23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6" borderId="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9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1" fillId="0" borderId="0">
      <alignment vertical="center"/>
    </xf>
    <xf numFmtId="0" fontId="32" fillId="7" borderId="11">
      <alignment vertical="center"/>
    </xf>
    <xf numFmtId="0" fontId="33" fillId="8" borderId="12">
      <alignment vertical="center"/>
    </xf>
    <xf numFmtId="0" fontId="34" fillId="8" borderId="11">
      <alignment vertical="center"/>
    </xf>
    <xf numFmtId="0" fontId="35" fillId="9" borderId="13">
      <alignment vertical="center"/>
    </xf>
    <xf numFmtId="0" fontId="36" fillId="0" borderId="14">
      <alignment vertical="center"/>
    </xf>
    <xf numFmtId="0" fontId="37" fillId="0" borderId="15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1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41" fillId="32" borderId="0">
      <alignment vertical="center"/>
    </xf>
    <xf numFmtId="0" fontId="41" fillId="33" borderId="0">
      <alignment vertical="center"/>
    </xf>
    <xf numFmtId="0" fontId="0" fillId="34" borderId="0">
      <alignment vertical="center"/>
    </xf>
    <xf numFmtId="0" fontId="0" fillId="35" borderId="0">
      <alignment vertical="center"/>
    </xf>
    <xf numFmtId="0" fontId="41" fillId="36" borderId="0">
      <alignment vertical="center"/>
    </xf>
  </cellStyleXfs>
  <cellXfs count="103">
    <xf numFmtId="0" fontId="0" fillId="0" borderId="0" xfId="0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49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77" fontId="2" fillId="2" borderId="1" xfId="0" applyNumberFormat="1" applyFont="1" applyFill="1" applyBorder="1" applyAlignment="1" applyProtection="1">
      <alignment horizontal="left" vertical="center"/>
    </xf>
    <xf numFmtId="177" fontId="2" fillId="2" borderId="1" xfId="0" applyNumberFormat="1" applyFont="1" applyFill="1" applyBorder="1" applyAlignment="1" applyProtection="1">
      <alignment horizontal="right" vertical="center"/>
    </xf>
    <xf numFmtId="177" fontId="2" fillId="4" borderId="1" xfId="0" applyNumberFormat="1" applyFont="1" applyFill="1" applyBorder="1" applyAlignment="1" applyProtection="1">
      <alignment horizontal="left" vertical="center"/>
    </xf>
    <xf numFmtId="177" fontId="2" fillId="4" borderId="1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/>
    <xf numFmtId="0" fontId="2" fillId="3" borderId="1" xfId="0" applyNumberFormat="1" applyFont="1" applyFill="1" applyBorder="1" applyAlignment="1" applyProtection="1"/>
    <xf numFmtId="0" fontId="2" fillId="3" borderId="4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177" fontId="2" fillId="2" borderId="5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/>
    <xf numFmtId="0" fontId="2" fillId="2" borderId="5" xfId="0" applyNumberFormat="1" applyFont="1" applyFill="1" applyBorder="1" applyAlignment="1" applyProtection="1">
      <alignment horizontal="left"/>
    </xf>
    <xf numFmtId="177" fontId="2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left" vertical="center"/>
    </xf>
    <xf numFmtId="177" fontId="10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right" vertical="center"/>
    </xf>
    <xf numFmtId="0" fontId="2" fillId="3" borderId="6" xfId="0" applyNumberFormat="1" applyFont="1" applyFill="1" applyBorder="1" applyAlignment="1" applyProtection="1">
      <alignment horizontal="left" vertical="center"/>
    </xf>
    <xf numFmtId="0" fontId="2" fillId="3" borderId="7" xfId="0" applyNumberFormat="1" applyFont="1" applyFill="1" applyBorder="1" applyAlignment="1" applyProtection="1">
      <alignment horizontal="left" vertical="center"/>
    </xf>
    <xf numFmtId="0" fontId="2" fillId="3" borderId="6" xfId="0" applyNumberFormat="1" applyFont="1" applyFill="1" applyBorder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right" vertical="center"/>
    </xf>
    <xf numFmtId="0" fontId="2" fillId="3" borderId="7" xfId="0" applyNumberFormat="1" applyFont="1" applyFill="1" applyBorder="1" applyAlignment="1" applyProtection="1">
      <alignment horizontal="right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177" fontId="2" fillId="4" borderId="7" xfId="0" applyNumberFormat="1" applyFont="1" applyFill="1" applyBorder="1" applyAlignment="1" applyProtection="1">
      <alignment horizontal="right" vertical="center"/>
    </xf>
    <xf numFmtId="177" fontId="2" fillId="2" borderId="2" xfId="0" applyNumberFormat="1" applyFont="1" applyFill="1" applyBorder="1" applyAlignment="1" applyProtection="1">
      <alignment horizontal="right" vertical="center"/>
    </xf>
    <xf numFmtId="177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right" vertical="center"/>
    </xf>
    <xf numFmtId="177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177" fontId="2" fillId="5" borderId="1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>
      <alignment horizontal="center" vertical="center"/>
    </xf>
    <xf numFmtId="0" fontId="16" fillId="2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Border="1" applyAlignment="1" applyProtection="1">
      <alignment horizontal="left" vertical="center"/>
    </xf>
    <xf numFmtId="0" fontId="19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>
      <alignment horizontal="center" vertical="center"/>
    </xf>
    <xf numFmtId="0" fontId="21" fillId="2" borderId="0" xfId="0" applyNumberFormat="1" applyFont="1" applyFill="1" applyBorder="1" applyAlignment="1" applyProtection="1">
      <alignment horizontal="center" vertical="center"/>
    </xf>
    <xf numFmtId="0" fontId="22" fillId="2" borderId="0" xfId="0" applyNumberFormat="1" applyFont="1" applyFill="1" applyBorder="1" applyAlignment="1" applyProtection="1">
      <alignment vertical="center"/>
    </xf>
    <xf numFmtId="49" fontId="21" fillId="2" borderId="0" xfId="0" applyNumberFormat="1" applyFont="1" applyFill="1" applyBorder="1" applyAlignment="1" applyProtection="1">
      <alignment vertical="center" wrapText="1"/>
    </xf>
    <xf numFmtId="0" fontId="21" fillId="2" borderId="0" xfId="0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Border="1" applyAlignment="1" applyProtection="1">
      <alignment horizontal="right" vertical="center"/>
    </xf>
    <xf numFmtId="49" fontId="22" fillId="2" borderId="0" xfId="0" applyNumberFormat="1" applyFont="1" applyFill="1" applyAlignment="1" applyProtection="1">
      <alignment horizontal="left" vertical="center" wrapText="1"/>
    </xf>
    <xf numFmtId="0" fontId="22" fillId="2" borderId="0" xfId="0" applyNumberFormat="1" applyFont="1" applyFill="1" applyBorder="1" applyAlignment="1" applyProtection="1">
      <alignment horizontal="left" vertical="center"/>
    </xf>
    <xf numFmtId="49" fontId="21" fillId="2" borderId="0" xfId="0" applyNumberFormat="1" applyFont="1" applyFill="1" applyBorder="1" applyAlignment="1" applyProtection="1">
      <alignment horizontal="left" vertical="center" wrapText="1"/>
    </xf>
    <xf numFmtId="0" fontId="21" fillId="2" borderId="0" xfId="0" applyNumberFormat="1" applyFont="1" applyFill="1" applyBorder="1" applyAlignment="1" applyProtection="1">
      <alignment vertical="center" wrapText="1"/>
    </xf>
    <xf numFmtId="0" fontId="22" fillId="2" borderId="0" xfId="0" applyNumberFormat="1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21" fillId="2" borderId="0" xfId="0" applyNumberFormat="1" applyFont="1" applyFill="1" applyBorder="1" applyAlignment="1" applyProtection="1">
      <alignment vertical="center"/>
    </xf>
    <xf numFmtId="0" fontId="22" fillId="2" borderId="0" xfId="0" applyNumberFormat="1" applyFont="1" applyFill="1" applyAlignment="1" applyProtection="1">
      <alignment vertical="center"/>
    </xf>
    <xf numFmtId="176" fontId="18" fillId="2" borderId="0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opLeftCell="A3" workbookViewId="0">
      <selection activeCell="S9" sqref="S9"/>
    </sheetView>
  </sheetViews>
  <sheetFormatPr defaultColWidth="8" defaultRowHeight="14.25" customHeight="1"/>
  <cols>
    <col min="1" max="1" width="22.1416666666667" style="14" customWidth="1"/>
    <col min="2" max="2" width="5.70833333333333" style="14" customWidth="1"/>
    <col min="3" max="3" width="6.14166666666667" style="14" customWidth="1"/>
    <col min="4" max="4" width="4.425" style="14" customWidth="1"/>
    <col min="5" max="5" width="7.425" style="14" customWidth="1"/>
    <col min="6" max="6" width="14.5666666666667" style="14" customWidth="1"/>
    <col min="7" max="7" width="12.5666666666667" style="14" customWidth="1"/>
    <col min="8" max="8" width="5.425" style="14" customWidth="1"/>
    <col min="9" max="9" width="10.425" style="14" customWidth="1"/>
    <col min="10" max="10" width="8.70833333333333" style="14" customWidth="1"/>
    <col min="11" max="13" width="8.14166666666667" style="14" customWidth="1"/>
    <col min="14" max="14" width="21.2833333333333" style="14" customWidth="1"/>
    <col min="15" max="15" width="10.2833333333333" style="14" customWidth="1"/>
  </cols>
  <sheetData>
    <row r="1" hidden="1" customHeight="1" spans="1:15">
      <c r="A1" s="84"/>
      <c r="B1" s="84"/>
      <c r="C1" s="52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hidden="1" customHeight="1" spans="1:15">
      <c r="A2" s="85"/>
      <c r="B2" s="86"/>
      <c r="C2" s="86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ht="27" customHeight="1" spans="1:15">
      <c r="A3" s="55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ht="45" customHeight="1" spans="1:1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ht="37.5" customHeight="1" spans="1:15">
      <c r="A5" s="88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99"/>
    </row>
    <row r="6" ht="45" customHeight="1" spans="1: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ht="45" customHeight="1" spans="1:15">
      <c r="A7" s="89"/>
      <c r="B7" s="89"/>
      <c r="C7" s="89"/>
      <c r="D7" s="89"/>
      <c r="E7" s="90" t="s">
        <v>1</v>
      </c>
      <c r="F7" s="90"/>
      <c r="G7" s="91"/>
      <c r="H7" s="91"/>
      <c r="I7" s="91"/>
      <c r="J7" s="91"/>
      <c r="K7" s="100"/>
      <c r="L7" s="100"/>
      <c r="M7" s="89"/>
      <c r="N7" s="89"/>
      <c r="O7" s="89"/>
    </row>
    <row r="8" ht="15" customHeight="1" spans="1:15">
      <c r="A8" s="89"/>
      <c r="B8" s="89"/>
      <c r="C8" s="89"/>
      <c r="D8" s="89"/>
      <c r="E8" s="92"/>
      <c r="F8" s="92"/>
      <c r="G8" s="93"/>
      <c r="H8" s="93"/>
      <c r="I8" s="93"/>
      <c r="J8" s="93"/>
      <c r="K8" s="89"/>
      <c r="L8" s="89"/>
      <c r="M8" s="89"/>
      <c r="N8" s="89"/>
      <c r="O8" s="89"/>
    </row>
    <row r="9" ht="45" customHeight="1" spans="1:15">
      <c r="A9" s="89"/>
      <c r="B9" s="89"/>
      <c r="C9" s="89"/>
      <c r="D9" s="89"/>
      <c r="E9" s="94" t="s">
        <v>2</v>
      </c>
      <c r="F9" s="94"/>
      <c r="G9" s="94"/>
      <c r="H9" s="94"/>
      <c r="I9" s="101" t="s">
        <v>3</v>
      </c>
      <c r="J9" s="101"/>
      <c r="K9" s="101"/>
      <c r="L9" s="101"/>
      <c r="M9" s="101"/>
      <c r="N9" s="89"/>
      <c r="O9" s="89"/>
    </row>
    <row r="10" ht="15" customHeight="1" spans="1:15">
      <c r="A10" s="89"/>
      <c r="B10" s="89"/>
      <c r="C10" s="89"/>
      <c r="D10" s="89"/>
      <c r="E10" s="92"/>
      <c r="F10" s="92"/>
      <c r="G10" s="93"/>
      <c r="H10" s="93"/>
      <c r="I10" s="92"/>
      <c r="J10" s="92"/>
      <c r="K10" s="89"/>
      <c r="L10" s="89"/>
      <c r="M10" s="89"/>
      <c r="N10" s="89"/>
      <c r="O10" s="89"/>
    </row>
    <row r="11" ht="45" customHeight="1" spans="1:15">
      <c r="A11" s="89"/>
      <c r="B11" s="89"/>
      <c r="C11" s="89"/>
      <c r="D11" s="89"/>
      <c r="E11" s="95" t="s">
        <v>4</v>
      </c>
      <c r="F11" s="95"/>
      <c r="G11" s="96"/>
      <c r="H11" s="97"/>
      <c r="I11" s="90" t="s">
        <v>5</v>
      </c>
      <c r="J11" s="90"/>
      <c r="K11" s="91"/>
      <c r="L11" s="91"/>
      <c r="M11" s="91"/>
      <c r="N11" s="89"/>
      <c r="O11" s="89"/>
    </row>
    <row r="12" ht="45" customHeight="1" spans="1: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45" customHeight="1" spans="1:15">
      <c r="A13" s="98" t="s">
        <v>6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84"/>
    </row>
    <row r="14" ht="45" customHeight="1" spans="1:15">
      <c r="A14" s="98" t="s">
        <v>7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84"/>
    </row>
    <row r="15" ht="13.5" customHeight="1" spans="1: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102"/>
    </row>
  </sheetData>
  <mergeCells count="7">
    <mergeCell ref="B2:C2"/>
    <mergeCell ref="A5:N5"/>
    <mergeCell ref="E9:H9"/>
    <mergeCell ref="E11:F11"/>
    <mergeCell ref="G11:H11"/>
    <mergeCell ref="A13:N13"/>
    <mergeCell ref="A14:N14"/>
  </mergeCells>
  <printOptions horizontalCentered="1"/>
  <pageMargins left="0.751388888888889" right="0.751388888888889" top="1" bottom="1" header="0.5" footer="0.5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M6" sqref="M6"/>
    </sheetView>
  </sheetViews>
  <sheetFormatPr defaultColWidth="8" defaultRowHeight="14.25" customHeight="1" outlineLevelRow="6"/>
  <cols>
    <col min="1" max="1" width="15.7083333333333" style="14" customWidth="1"/>
    <col min="2" max="3" width="11.425" style="14" customWidth="1"/>
    <col min="4" max="4" width="42.2833333333333" style="14" customWidth="1"/>
    <col min="5" max="5" width="4.425" style="14" customWidth="1"/>
    <col min="6" max="6" width="3.70833333333333" style="14" customWidth="1"/>
    <col min="7" max="7" width="2.14166666666667" style="14" customWidth="1"/>
    <col min="8" max="8" width="23.8583333333333" style="14" customWidth="1"/>
    <col min="9" max="9" width="10.2833333333333" style="14" customWidth="1"/>
  </cols>
  <sheetData>
    <row r="1" ht="42.75" customHeight="1" spans="1:9">
      <c r="A1" s="78" t="s">
        <v>8</v>
      </c>
      <c r="B1" s="78"/>
      <c r="C1" s="78"/>
      <c r="D1" s="78"/>
      <c r="E1" s="78"/>
      <c r="F1" s="78"/>
      <c r="G1" s="78"/>
      <c r="H1" s="78"/>
      <c r="I1" s="82"/>
    </row>
    <row r="2" s="77" customFormat="1" ht="51" customHeight="1" spans="1:9">
      <c r="A2" s="79" t="s">
        <v>9</v>
      </c>
      <c r="B2" s="79"/>
      <c r="C2" s="79"/>
      <c r="D2" s="79"/>
      <c r="E2" s="79"/>
      <c r="F2" s="79"/>
      <c r="G2" s="79"/>
      <c r="H2" s="79" t="s">
        <v>10</v>
      </c>
      <c r="I2" s="83"/>
    </row>
    <row r="3" s="77" customFormat="1" ht="51" customHeight="1" spans="1:9">
      <c r="A3" s="79" t="s">
        <v>11</v>
      </c>
      <c r="B3" s="79"/>
      <c r="C3" s="79"/>
      <c r="D3" s="79"/>
      <c r="E3" s="79"/>
      <c r="F3" s="79"/>
      <c r="G3" s="79"/>
      <c r="H3" s="79" t="s">
        <v>12</v>
      </c>
      <c r="I3" s="83"/>
    </row>
    <row r="4" s="77" customFormat="1" ht="51" customHeight="1" spans="1:9">
      <c r="A4" s="79" t="s">
        <v>13</v>
      </c>
      <c r="B4" s="79"/>
      <c r="C4" s="79"/>
      <c r="D4" s="79"/>
      <c r="E4" s="79"/>
      <c r="F4" s="79"/>
      <c r="G4" s="79"/>
      <c r="H4" s="79" t="s">
        <v>14</v>
      </c>
      <c r="I4" s="83"/>
    </row>
    <row r="5" s="77" customFormat="1" ht="51" customHeight="1" spans="1:9">
      <c r="A5" s="79" t="s">
        <v>15</v>
      </c>
      <c r="B5" s="80"/>
      <c r="C5" s="80"/>
      <c r="D5" s="80"/>
      <c r="E5" s="80"/>
      <c r="F5" s="80"/>
      <c r="G5" s="80"/>
      <c r="H5" s="79" t="s">
        <v>16</v>
      </c>
      <c r="I5" s="79"/>
    </row>
    <row r="6" s="77" customFormat="1" ht="51" customHeight="1" spans="1:9">
      <c r="A6" s="79" t="s">
        <v>17</v>
      </c>
      <c r="B6" s="79"/>
      <c r="C6" s="79"/>
      <c r="D6" s="79"/>
      <c r="E6" s="79"/>
      <c r="F6" s="79"/>
      <c r="G6" s="79"/>
      <c r="H6" s="79" t="s">
        <v>18</v>
      </c>
      <c r="I6" s="79"/>
    </row>
    <row r="7" s="77" customFormat="1" ht="51" customHeight="1" spans="1:9">
      <c r="A7" s="81"/>
      <c r="B7" s="81"/>
      <c r="C7" s="81"/>
      <c r="D7" s="81"/>
      <c r="E7" s="81"/>
      <c r="F7" s="81"/>
      <c r="G7" s="81"/>
      <c r="H7" s="81"/>
      <c r="I7" s="81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zoomScale="110" zoomScaleNormal="110" topLeftCell="A2" workbookViewId="0">
      <selection activeCell="B39" sqref="B39"/>
    </sheetView>
  </sheetViews>
  <sheetFormatPr defaultColWidth="8" defaultRowHeight="14.25" customHeight="1" outlineLevelCol="3"/>
  <cols>
    <col min="1" max="1" width="10.7083333333333" style="14" customWidth="1"/>
    <col min="2" max="2" width="35.425" style="14" customWidth="1"/>
    <col min="3" max="3" width="31" style="14" customWidth="1"/>
    <col min="4" max="4" width="31.1416666666667" style="14" customWidth="1"/>
  </cols>
  <sheetData>
    <row r="1" hidden="1" customHeight="1" spans="1:4">
      <c r="A1" s="71"/>
      <c r="B1" s="55"/>
      <c r="C1" s="71"/>
      <c r="D1" s="71"/>
    </row>
    <row r="2" ht="57.75" customHeight="1" spans="1:4">
      <c r="A2" s="1" t="s">
        <v>19</v>
      </c>
      <c r="B2" s="1"/>
      <c r="C2" s="1"/>
      <c r="D2" s="1"/>
    </row>
    <row r="3" ht="18.75" customHeight="1" spans="1:4">
      <c r="A3" s="17"/>
      <c r="B3" s="17"/>
      <c r="C3" s="17"/>
      <c r="D3" s="17" t="s">
        <v>20</v>
      </c>
    </row>
    <row r="4" ht="15.75" customHeight="1" spans="1:4">
      <c r="A4" s="17" t="s">
        <v>21</v>
      </c>
      <c r="B4" s="75" t="s">
        <v>22</v>
      </c>
      <c r="C4" s="75" t="s">
        <v>23</v>
      </c>
      <c r="D4" s="17" t="s">
        <v>24</v>
      </c>
    </row>
    <row r="5" ht="29.25" customHeight="1" spans="1:4">
      <c r="A5" s="8" t="s">
        <v>25</v>
      </c>
      <c r="B5" s="8"/>
      <c r="C5" s="8" t="s">
        <v>26</v>
      </c>
      <c r="D5" s="8" t="s">
        <v>27</v>
      </c>
    </row>
    <row r="6" ht="31.5" customHeight="1" spans="1:4">
      <c r="A6" s="8"/>
      <c r="B6" s="8"/>
      <c r="C6" s="8"/>
      <c r="D6" s="8"/>
    </row>
    <row r="7" ht="18.75" customHeight="1" spans="1:4">
      <c r="A7" s="8" t="s">
        <v>28</v>
      </c>
      <c r="B7" s="20" t="s">
        <v>29</v>
      </c>
      <c r="C7" s="24">
        <f t="shared" ref="C7:D7" si="0">C8+C9+C10+C11</f>
        <v>156278727.75</v>
      </c>
      <c r="D7" s="24">
        <f t="shared" si="0"/>
        <v>81688282.75</v>
      </c>
    </row>
    <row r="8" ht="18.75" customHeight="1" spans="1:4">
      <c r="A8" s="8" t="s">
        <v>30</v>
      </c>
      <c r="B8" s="9" t="s">
        <v>31</v>
      </c>
      <c r="C8" s="22"/>
      <c r="D8" s="22"/>
    </row>
    <row r="9" ht="18.75" customHeight="1" spans="1:4">
      <c r="A9" s="8" t="s">
        <v>32</v>
      </c>
      <c r="B9" s="9" t="s">
        <v>33</v>
      </c>
      <c r="C9" s="22">
        <v>45185528.25</v>
      </c>
      <c r="D9" s="22">
        <v>77881006.13</v>
      </c>
    </row>
    <row r="10" ht="18.75" customHeight="1" spans="1:4">
      <c r="A10" s="8" t="s">
        <v>34</v>
      </c>
      <c r="B10" s="9" t="s">
        <v>35</v>
      </c>
      <c r="C10" s="22"/>
      <c r="D10" s="22"/>
    </row>
    <row r="11" ht="18.75" customHeight="1" spans="1:4">
      <c r="A11" s="8" t="s">
        <v>36</v>
      </c>
      <c r="B11" s="9" t="s">
        <v>37</v>
      </c>
      <c r="C11" s="22">
        <v>111093199.5</v>
      </c>
      <c r="D11" s="76">
        <f>居民医疗暂2023nb03!H31</f>
        <v>3807276.62</v>
      </c>
    </row>
    <row r="12" ht="18.75" customHeight="1" spans="1:4">
      <c r="A12" s="8" t="s">
        <v>38</v>
      </c>
      <c r="B12" s="9" t="s">
        <v>39</v>
      </c>
      <c r="C12" s="24">
        <f t="shared" ref="C12:D12" si="1">C13+C14</f>
        <v>2794983.32</v>
      </c>
      <c r="D12" s="24">
        <f t="shared" si="1"/>
        <v>81688282.75</v>
      </c>
    </row>
    <row r="13" ht="18.75" customHeight="1" spans="1:4">
      <c r="A13" s="8" t="s">
        <v>40</v>
      </c>
      <c r="B13" s="9" t="s">
        <v>41</v>
      </c>
      <c r="C13" s="22">
        <v>2794983.32</v>
      </c>
      <c r="D13" s="76">
        <f>居民医疗暂2023nb03!C31</f>
        <v>81688282.75</v>
      </c>
    </row>
    <row r="14" ht="18.75" customHeight="1" spans="1:4">
      <c r="A14" s="8" t="s">
        <v>42</v>
      </c>
      <c r="B14" s="9" t="s">
        <v>43</v>
      </c>
      <c r="C14" s="22"/>
      <c r="D14" s="22"/>
    </row>
    <row r="15" ht="18.75" customHeight="1" spans="1:4">
      <c r="A15" s="8" t="s">
        <v>44</v>
      </c>
      <c r="B15" s="9" t="s">
        <v>45</v>
      </c>
      <c r="C15" s="76">
        <f>居民收支2023nb02!D31</f>
        <v>153483744.43</v>
      </c>
      <c r="D15" s="76">
        <f>居民收支2023nb02!H31</f>
        <v>0</v>
      </c>
    </row>
    <row r="16" s="74" customFormat="1" ht="18.75" customHeight="1" spans="1:4">
      <c r="A16" s="8">
        <v>10</v>
      </c>
      <c r="B16" s="9" t="s">
        <v>46</v>
      </c>
      <c r="C16" s="22">
        <v>153483744.43</v>
      </c>
      <c r="D16" s="22">
        <v>0</v>
      </c>
    </row>
    <row r="17" ht="18.75" customHeight="1" spans="1:4">
      <c r="A17" s="8">
        <v>11</v>
      </c>
      <c r="B17" s="9" t="s">
        <v>47</v>
      </c>
      <c r="C17" s="22"/>
      <c r="D17" s="22"/>
    </row>
    <row r="18" ht="18.75" customHeight="1" spans="1:4">
      <c r="A18" s="45" t="s">
        <v>48</v>
      </c>
      <c r="B18" s="45"/>
      <c r="C18" s="45"/>
      <c r="D18" s="45"/>
    </row>
    <row r="19" ht="13.5" customHeight="1" spans="1:4">
      <c r="A19" s="28" t="s">
        <v>49</v>
      </c>
      <c r="B19" s="28"/>
      <c r="C19" s="28"/>
      <c r="D19" s="28"/>
    </row>
    <row r="20" ht="13.5" customHeight="1" spans="1:4">
      <c r="A20" s="28" t="s">
        <v>50</v>
      </c>
      <c r="B20" s="28"/>
      <c r="C20" s="28"/>
      <c r="D20" s="28"/>
    </row>
    <row r="21" ht="13.5" customHeight="1" spans="1:4">
      <c r="A21" s="28" t="s">
        <v>51</v>
      </c>
      <c r="B21" s="28"/>
      <c r="C21" s="28"/>
      <c r="D21" s="28"/>
    </row>
    <row r="24" customHeight="1" spans="1:4">
      <c r="A24" s="73"/>
      <c r="B24" s="73"/>
      <c r="C24" s="73"/>
      <c r="D24" s="73"/>
    </row>
  </sheetData>
  <sheetProtection sheet="1"/>
  <mergeCells count="9">
    <mergeCell ref="A2:D2"/>
    <mergeCell ref="A18:D18"/>
    <mergeCell ref="A19:D19"/>
    <mergeCell ref="A20:D20"/>
    <mergeCell ref="A21:D21"/>
    <mergeCell ref="A24:D24"/>
    <mergeCell ref="C5:C6"/>
    <mergeCell ref="D5:D6"/>
    <mergeCell ref="A5:B6"/>
  </mergeCells>
  <printOptions horizontalCentered="1"/>
  <pageMargins left="0.590277777777778" right="0.590277777777778" top="0.590277777777778" bottom="0.590277777777778" header="0.511805555555556" footer="0.511805555555556"/>
  <pageSetup paperSize="9" fitToWidth="0" fitToHeight="0" pageOrder="overThenDown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zoomScale="110" zoomScaleNormal="110" workbookViewId="0">
      <selection activeCell="H15" sqref="H15:H16"/>
    </sheetView>
  </sheetViews>
  <sheetFormatPr defaultColWidth="8" defaultRowHeight="14.25" customHeight="1" outlineLevelCol="7"/>
  <cols>
    <col min="1" max="2" width="10.7083333333333" style="14" customWidth="1"/>
    <col min="3" max="3" width="28.5666666666667" style="14" customWidth="1"/>
    <col min="4" max="4" width="24.8583333333333" style="14" customWidth="1"/>
    <col min="5" max="5" width="7.425" style="14" customWidth="1"/>
    <col min="6" max="6" width="12.2833333333333" style="14" customWidth="1"/>
    <col min="7" max="7" width="26.8583333333333" style="14" customWidth="1"/>
    <col min="8" max="8" width="23" style="14" customWidth="1"/>
  </cols>
  <sheetData>
    <row r="1" ht="0.75" customHeight="1" spans="1:8">
      <c r="A1" s="55"/>
      <c r="B1" s="55"/>
      <c r="C1" s="55"/>
      <c r="D1" s="55"/>
      <c r="E1" s="55"/>
      <c r="F1" s="55"/>
      <c r="G1" s="55"/>
      <c r="H1" s="55"/>
    </row>
    <row r="2" ht="60" customHeight="1" spans="1:8">
      <c r="A2" s="1" t="s">
        <v>52</v>
      </c>
      <c r="B2" s="1"/>
      <c r="C2" s="1"/>
      <c r="D2" s="1"/>
      <c r="E2" s="1"/>
      <c r="F2" s="1"/>
      <c r="G2" s="1"/>
      <c r="H2" s="1"/>
    </row>
    <row r="3" ht="0.75" customHeight="1" spans="1:8">
      <c r="A3" s="1"/>
      <c r="B3" s="1"/>
      <c r="C3" s="1"/>
      <c r="D3" s="1"/>
      <c r="E3" s="1"/>
      <c r="F3" s="1"/>
      <c r="G3" s="56"/>
      <c r="H3" s="56"/>
    </row>
    <row r="4" ht="15" customHeight="1" spans="1:8">
      <c r="A4" s="34"/>
      <c r="B4" s="34"/>
      <c r="C4" s="34"/>
      <c r="D4" s="34"/>
      <c r="E4" s="34"/>
      <c r="F4" s="34"/>
      <c r="G4" s="17"/>
      <c r="H4" s="17" t="s">
        <v>53</v>
      </c>
    </row>
    <row r="5" ht="15" customHeight="1" spans="1:8">
      <c r="A5" s="35" t="s">
        <v>21</v>
      </c>
      <c r="B5" s="18" t="s">
        <v>22</v>
      </c>
      <c r="C5" s="18"/>
      <c r="D5" s="35"/>
      <c r="E5" s="37" t="s">
        <v>54</v>
      </c>
      <c r="F5" s="37"/>
      <c r="G5" s="35"/>
      <c r="H5" s="35" t="s">
        <v>55</v>
      </c>
    </row>
    <row r="6" ht="15" customHeight="1" spans="1:8">
      <c r="A6" s="8" t="s">
        <v>56</v>
      </c>
      <c r="B6" s="8"/>
      <c r="C6" s="8"/>
      <c r="D6" s="8" t="s">
        <v>57</v>
      </c>
      <c r="E6" s="8" t="s">
        <v>56</v>
      </c>
      <c r="F6" s="8"/>
      <c r="G6" s="8"/>
      <c r="H6" s="8" t="s">
        <v>57</v>
      </c>
    </row>
    <row r="7" ht="15" customHeight="1" spans="1:8">
      <c r="A7" s="8" t="s">
        <v>28</v>
      </c>
      <c r="B7" s="20" t="s">
        <v>58</v>
      </c>
      <c r="C7" s="20"/>
      <c r="D7" s="24">
        <f>D8+D9+D10+D11+D12</f>
        <v>72383562.97</v>
      </c>
      <c r="E7" s="8">
        <v>28</v>
      </c>
      <c r="F7" s="20" t="s">
        <v>59</v>
      </c>
      <c r="G7" s="20"/>
      <c r="H7" s="24">
        <f>H8+H9+H10+H11</f>
        <v>217282158.12</v>
      </c>
    </row>
    <row r="8" ht="15" customHeight="1" spans="1:8">
      <c r="A8" s="8" t="s">
        <v>30</v>
      </c>
      <c r="B8" s="57" t="s">
        <v>60</v>
      </c>
      <c r="C8" s="58"/>
      <c r="D8" s="22">
        <v>71331649.97</v>
      </c>
      <c r="E8" s="8">
        <v>29</v>
      </c>
      <c r="F8" s="59" t="s">
        <v>61</v>
      </c>
      <c r="G8" s="58" t="s">
        <v>62</v>
      </c>
      <c r="H8" s="22">
        <v>174349604.47</v>
      </c>
    </row>
    <row r="9" ht="15" customHeight="1" spans="1:8">
      <c r="A9" s="8" t="s">
        <v>32</v>
      </c>
      <c r="B9" s="57" t="s">
        <v>63</v>
      </c>
      <c r="C9" s="58"/>
      <c r="D9" s="22"/>
      <c r="E9" s="8">
        <v>30</v>
      </c>
      <c r="F9" s="59"/>
      <c r="G9" s="58" t="s">
        <v>64</v>
      </c>
      <c r="H9" s="22">
        <v>42932553.65</v>
      </c>
    </row>
    <row r="10" ht="15" customHeight="1" spans="1:8">
      <c r="A10" s="8" t="s">
        <v>34</v>
      </c>
      <c r="B10" s="57" t="s">
        <v>65</v>
      </c>
      <c r="C10" s="58"/>
      <c r="D10" s="22"/>
      <c r="E10" s="8">
        <v>31</v>
      </c>
      <c r="F10" s="59"/>
      <c r="G10" s="58" t="s">
        <v>66</v>
      </c>
      <c r="H10" s="22"/>
    </row>
    <row r="11" ht="15" customHeight="1" spans="1:8">
      <c r="A11" s="8" t="s">
        <v>36</v>
      </c>
      <c r="B11" s="57" t="s">
        <v>67</v>
      </c>
      <c r="C11" s="58"/>
      <c r="D11" s="22">
        <v>1051913</v>
      </c>
      <c r="E11" s="8">
        <v>32</v>
      </c>
      <c r="F11" s="59"/>
      <c r="G11" s="58" t="s">
        <v>68</v>
      </c>
      <c r="H11" s="22"/>
    </row>
    <row r="12" ht="15" customHeight="1" spans="1:8">
      <c r="A12" s="8">
        <v>6</v>
      </c>
      <c r="B12" s="57" t="s">
        <v>69</v>
      </c>
      <c r="C12" s="58"/>
      <c r="D12" s="22"/>
      <c r="E12" s="8">
        <v>33</v>
      </c>
      <c r="F12" s="59"/>
      <c r="G12" s="58"/>
      <c r="H12" s="60"/>
    </row>
    <row r="13" ht="15" customHeight="1" spans="1:8">
      <c r="A13" s="8">
        <v>7</v>
      </c>
      <c r="B13" s="20" t="s">
        <v>70</v>
      </c>
      <c r="C13" s="20"/>
      <c r="D13" s="24">
        <f>D14+D15</f>
        <v>0</v>
      </c>
      <c r="E13" s="8">
        <v>34</v>
      </c>
      <c r="F13" s="59"/>
      <c r="G13" s="58"/>
      <c r="H13" s="60"/>
    </row>
    <row r="14" ht="15" customHeight="1" spans="1:8">
      <c r="A14" s="8">
        <v>8</v>
      </c>
      <c r="B14" s="57" t="s">
        <v>71</v>
      </c>
      <c r="C14" s="58"/>
      <c r="D14" s="22"/>
      <c r="E14" s="8">
        <v>35</v>
      </c>
      <c r="F14" s="57"/>
      <c r="G14" s="61"/>
      <c r="H14" s="60"/>
    </row>
    <row r="15" ht="15" customHeight="1" spans="1:8">
      <c r="A15" s="8">
        <v>9</v>
      </c>
      <c r="B15" s="20" t="s">
        <v>72</v>
      </c>
      <c r="C15" s="20"/>
      <c r="D15" s="22"/>
      <c r="E15" s="8">
        <v>36</v>
      </c>
      <c r="F15" s="20" t="s">
        <v>73</v>
      </c>
      <c r="G15" s="20"/>
      <c r="H15" s="24">
        <f>H16+H17</f>
        <v>0</v>
      </c>
    </row>
    <row r="16" ht="15" customHeight="1" spans="1:8">
      <c r="A16" s="8">
        <v>10</v>
      </c>
      <c r="B16" s="20" t="s">
        <v>74</v>
      </c>
      <c r="C16" s="20"/>
      <c r="D16" s="24">
        <f>D17+D21+D22</f>
        <v>90313268.39</v>
      </c>
      <c r="E16" s="8">
        <v>37</v>
      </c>
      <c r="F16" s="62" t="s">
        <v>75</v>
      </c>
      <c r="G16" s="61"/>
      <c r="H16" s="22"/>
    </row>
    <row r="17" ht="15" customHeight="1" spans="1:8">
      <c r="A17" s="8">
        <v>11</v>
      </c>
      <c r="B17" s="20" t="s">
        <v>76</v>
      </c>
      <c r="C17" s="20"/>
      <c r="D17" s="24">
        <f>D18+D19+D20</f>
        <v>90313268.39</v>
      </c>
      <c r="E17" s="8">
        <v>38</v>
      </c>
      <c r="F17" s="62" t="s">
        <v>77</v>
      </c>
      <c r="G17" s="61"/>
      <c r="H17" s="22"/>
    </row>
    <row r="18" ht="15" customHeight="1" spans="1:8">
      <c r="A18" s="8">
        <v>12</v>
      </c>
      <c r="B18" s="20" t="s">
        <v>78</v>
      </c>
      <c r="C18" s="20"/>
      <c r="D18" s="22">
        <v>65951220.7</v>
      </c>
      <c r="E18" s="8">
        <v>39</v>
      </c>
      <c r="F18" s="57" t="s">
        <v>79</v>
      </c>
      <c r="G18" s="58"/>
      <c r="H18" s="22"/>
    </row>
    <row r="19" ht="15" customHeight="1" spans="1:8">
      <c r="A19" s="8">
        <v>13</v>
      </c>
      <c r="B19" s="20" t="s">
        <v>80</v>
      </c>
      <c r="C19" s="20"/>
      <c r="D19" s="22"/>
      <c r="E19" s="8">
        <v>40</v>
      </c>
      <c r="F19" s="8"/>
      <c r="G19" s="8"/>
      <c r="H19" s="60"/>
    </row>
    <row r="20" ht="15" customHeight="1" spans="1:8">
      <c r="A20" s="8">
        <v>14</v>
      </c>
      <c r="B20" s="20" t="s">
        <v>81</v>
      </c>
      <c r="C20" s="20"/>
      <c r="D20" s="22">
        <v>24362047.69</v>
      </c>
      <c r="E20" s="8">
        <v>41</v>
      </c>
      <c r="F20" s="8"/>
      <c r="G20" s="8"/>
      <c r="H20" s="8"/>
    </row>
    <row r="21" ht="22.5" customHeight="1" spans="1:8">
      <c r="A21" s="8">
        <v>15</v>
      </c>
      <c r="B21" s="63" t="s">
        <v>82</v>
      </c>
      <c r="C21" s="63"/>
      <c r="D21" s="22"/>
      <c r="E21" s="8">
        <v>42</v>
      </c>
      <c r="F21" s="20"/>
      <c r="G21" s="20"/>
      <c r="H21" s="60"/>
    </row>
    <row r="22" ht="15" customHeight="1" spans="1:8">
      <c r="A22" s="8">
        <v>16</v>
      </c>
      <c r="B22" s="64" t="s">
        <v>83</v>
      </c>
      <c r="C22" s="64"/>
      <c r="D22" s="22"/>
      <c r="E22" s="8">
        <v>43</v>
      </c>
      <c r="F22" s="20"/>
      <c r="G22" s="20"/>
      <c r="H22" s="60"/>
    </row>
    <row r="23" ht="15" customHeight="1" spans="1:8">
      <c r="A23" s="8">
        <v>17</v>
      </c>
      <c r="B23" s="57" t="s">
        <v>84</v>
      </c>
      <c r="C23" s="58"/>
      <c r="D23" s="22">
        <v>11027.7</v>
      </c>
      <c r="E23" s="8">
        <v>44</v>
      </c>
      <c r="F23" s="57"/>
      <c r="G23" s="58"/>
      <c r="H23" s="58"/>
    </row>
    <row r="24" ht="15" customHeight="1" spans="1:8">
      <c r="A24" s="8">
        <v>18</v>
      </c>
      <c r="B24" s="65" t="s">
        <v>85</v>
      </c>
      <c r="C24" s="65"/>
      <c r="D24" s="24">
        <f>D7+D13+D16+D23</f>
        <v>162707859.06</v>
      </c>
      <c r="E24" s="8">
        <v>45</v>
      </c>
      <c r="F24" s="65" t="s">
        <v>85</v>
      </c>
      <c r="G24" s="65"/>
      <c r="H24" s="66">
        <f>H7+H15+H18</f>
        <v>217282158.12</v>
      </c>
    </row>
    <row r="25" ht="15" customHeight="1" spans="1:8">
      <c r="A25" s="8">
        <v>19</v>
      </c>
      <c r="B25" s="65"/>
      <c r="C25" s="65"/>
      <c r="D25" s="60"/>
      <c r="E25" s="8">
        <v>46</v>
      </c>
      <c r="F25" s="57"/>
      <c r="G25" s="58"/>
      <c r="H25" s="60"/>
    </row>
    <row r="26" ht="15" customHeight="1" spans="1:8">
      <c r="A26" s="8">
        <v>20</v>
      </c>
      <c r="B26" s="20" t="s">
        <v>86</v>
      </c>
      <c r="C26" s="20"/>
      <c r="D26" s="22"/>
      <c r="E26" s="8">
        <v>47</v>
      </c>
      <c r="F26" s="20" t="s">
        <v>87</v>
      </c>
      <c r="G26" s="20"/>
      <c r="H26" s="22"/>
    </row>
    <row r="27" ht="15" customHeight="1" spans="1:8">
      <c r="A27" s="8">
        <v>21</v>
      </c>
      <c r="B27" s="20" t="s">
        <v>88</v>
      </c>
      <c r="C27" s="20"/>
      <c r="D27" s="22"/>
      <c r="E27" s="8">
        <v>48</v>
      </c>
      <c r="F27" s="20" t="s">
        <v>89</v>
      </c>
      <c r="G27" s="20"/>
      <c r="H27" s="22">
        <v>98909445.37</v>
      </c>
    </row>
    <row r="28" ht="15" customHeight="1" spans="1:8">
      <c r="A28" s="8">
        <v>22</v>
      </c>
      <c r="B28" s="8"/>
      <c r="C28" s="8"/>
      <c r="D28" s="60"/>
      <c r="E28" s="8">
        <v>49</v>
      </c>
      <c r="F28" s="8"/>
      <c r="G28" s="8"/>
      <c r="H28" s="60"/>
    </row>
    <row r="29" ht="15" customHeight="1" spans="1:8">
      <c r="A29" s="8">
        <v>23</v>
      </c>
      <c r="B29" s="65" t="s">
        <v>90</v>
      </c>
      <c r="C29" s="65"/>
      <c r="D29" s="24">
        <f>D24+D26+D27</f>
        <v>162707859.06</v>
      </c>
      <c r="E29" s="8">
        <v>50</v>
      </c>
      <c r="F29" s="65" t="s">
        <v>91</v>
      </c>
      <c r="G29" s="65"/>
      <c r="H29" s="24">
        <f>H24+H26+H27</f>
        <v>316191603.49</v>
      </c>
    </row>
    <row r="30" ht="15" customHeight="1" spans="1:8">
      <c r="A30" s="8">
        <v>24</v>
      </c>
      <c r="B30" s="8"/>
      <c r="C30" s="8"/>
      <c r="D30" s="60"/>
      <c r="E30" s="8">
        <v>51</v>
      </c>
      <c r="F30" s="65"/>
      <c r="G30" s="65"/>
      <c r="H30" s="60"/>
    </row>
    <row r="31" ht="15" customHeight="1" spans="1:8">
      <c r="A31" s="8">
        <v>25</v>
      </c>
      <c r="B31" s="20" t="s">
        <v>92</v>
      </c>
      <c r="C31" s="20"/>
      <c r="D31" s="22">
        <v>153483744.43</v>
      </c>
      <c r="E31" s="8">
        <v>52</v>
      </c>
      <c r="F31" s="20" t="s">
        <v>93</v>
      </c>
      <c r="G31" s="20"/>
      <c r="H31" s="24">
        <f>(D29+D31)-H29</f>
        <v>0</v>
      </c>
    </row>
    <row r="32" ht="15" customHeight="1" spans="1:8">
      <c r="A32" s="8">
        <v>26</v>
      </c>
      <c r="B32" s="8"/>
      <c r="C32" s="8"/>
      <c r="D32" s="60"/>
      <c r="E32" s="8">
        <v>53</v>
      </c>
      <c r="F32" s="8"/>
      <c r="G32" s="8"/>
      <c r="H32" s="60"/>
    </row>
    <row r="33" ht="15" customHeight="1" spans="1:8">
      <c r="A33" s="8">
        <v>27</v>
      </c>
      <c r="B33" s="65" t="s">
        <v>94</v>
      </c>
      <c r="C33" s="65"/>
      <c r="D33" s="24">
        <f>D29+D31</f>
        <v>316191603.49</v>
      </c>
      <c r="E33" s="8">
        <v>54</v>
      </c>
      <c r="F33" s="65" t="s">
        <v>94</v>
      </c>
      <c r="G33" s="65"/>
      <c r="H33" s="24">
        <f>H29+H31</f>
        <v>316191603.49</v>
      </c>
    </row>
    <row r="34" ht="22.5" customHeight="1" spans="1:8">
      <c r="A34" s="34" t="s">
        <v>95</v>
      </c>
      <c r="B34" s="28"/>
      <c r="C34" s="28"/>
      <c r="D34" s="67"/>
      <c r="E34" s="28" t="s">
        <v>96</v>
      </c>
      <c r="F34" s="28"/>
      <c r="G34" s="28"/>
      <c r="H34" s="28"/>
    </row>
    <row r="35" ht="13.5" customHeight="1" spans="1:8">
      <c r="A35" s="28" t="s">
        <v>97</v>
      </c>
      <c r="B35" s="17"/>
      <c r="C35" s="17"/>
      <c r="D35" s="17"/>
      <c r="E35" s="68"/>
      <c r="F35" s="17"/>
      <c r="G35" s="28"/>
      <c r="H35" s="28"/>
    </row>
    <row r="36" ht="13.5" customHeight="1" spans="1:8">
      <c r="A36" s="28" t="s">
        <v>98</v>
      </c>
      <c r="B36" s="17"/>
      <c r="C36" s="17"/>
      <c r="D36" s="17"/>
      <c r="E36" s="68"/>
      <c r="F36" s="17"/>
      <c r="G36" s="28"/>
      <c r="H36" s="28"/>
    </row>
    <row r="37" ht="13.5" customHeight="1" spans="1:8">
      <c r="A37" s="28" t="s">
        <v>99</v>
      </c>
      <c r="B37" s="17"/>
      <c r="C37" s="17"/>
      <c r="D37" s="17"/>
      <c r="E37" s="68"/>
      <c r="F37" s="17"/>
      <c r="G37" s="28"/>
      <c r="H37" s="28"/>
    </row>
    <row r="38" ht="13.5" customHeight="1" spans="1:8">
      <c r="A38" s="28" t="s">
        <v>100</v>
      </c>
      <c r="B38" s="17"/>
      <c r="C38" s="17"/>
      <c r="D38" s="17"/>
      <c r="E38" s="68"/>
      <c r="F38" s="17"/>
      <c r="G38" s="28"/>
      <c r="H38" s="28"/>
    </row>
    <row r="39" ht="13.5" customHeight="1" spans="1:8">
      <c r="A39" s="28" t="s">
        <v>101</v>
      </c>
      <c r="B39" s="17"/>
      <c r="C39" s="17"/>
      <c r="D39" s="17"/>
      <c r="E39" s="68"/>
      <c r="F39" s="17"/>
      <c r="G39" s="28"/>
      <c r="H39" s="28"/>
    </row>
    <row r="40" ht="13.5" customHeight="1" spans="1:8">
      <c r="A40" s="28" t="s">
        <v>102</v>
      </c>
      <c r="B40" s="17"/>
      <c r="C40" s="17"/>
      <c r="D40" s="17"/>
      <c r="E40" s="68"/>
      <c r="F40" s="17"/>
      <c r="G40" s="28"/>
      <c r="H40" s="28"/>
    </row>
    <row r="41" ht="33" customHeight="1" spans="1:8">
      <c r="A41" s="69" t="s">
        <v>103</v>
      </c>
      <c r="B41" s="17"/>
      <c r="C41" s="17"/>
      <c r="D41" s="17"/>
      <c r="E41" s="68"/>
      <c r="F41" s="17"/>
      <c r="G41" s="28"/>
      <c r="H41" s="28"/>
    </row>
    <row r="42" ht="27" customHeight="1" spans="1:8">
      <c r="A42" s="69" t="s">
        <v>104</v>
      </c>
      <c r="B42" s="17"/>
      <c r="C42" s="17"/>
      <c r="D42" s="17"/>
      <c r="E42" s="68"/>
      <c r="F42" s="17"/>
      <c r="G42" s="28"/>
      <c r="H42" s="28"/>
    </row>
    <row r="43" ht="13.5" customHeight="1" spans="1:8">
      <c r="A43" s="28" t="s">
        <v>50</v>
      </c>
      <c r="B43" s="17"/>
      <c r="C43" s="17"/>
      <c r="D43" s="17"/>
      <c r="E43" s="68"/>
      <c r="F43" s="17"/>
      <c r="G43" s="28"/>
      <c r="H43" s="28"/>
    </row>
    <row r="44" ht="13.5" customHeight="1" spans="1:8">
      <c r="A44" s="28" t="s">
        <v>51</v>
      </c>
      <c r="B44" s="17"/>
      <c r="C44" s="17"/>
      <c r="D44" s="17"/>
      <c r="E44" s="68"/>
      <c r="F44" s="17"/>
      <c r="G44" s="28"/>
      <c r="H44" s="28"/>
    </row>
    <row r="46" customHeight="1" spans="1:8">
      <c r="A46" s="70"/>
      <c r="B46" s="71"/>
      <c r="C46" s="71"/>
      <c r="D46" s="71"/>
      <c r="E46" s="72"/>
      <c r="F46" s="71"/>
      <c r="G46" s="73"/>
      <c r="H46" s="73"/>
    </row>
    <row r="47" ht="32.25" customHeight="1" spans="1:8">
      <c r="A47" s="70"/>
      <c r="B47" s="71"/>
      <c r="C47" s="71"/>
      <c r="D47" s="71"/>
      <c r="E47" s="72"/>
      <c r="F47" s="71"/>
      <c r="G47" s="73"/>
      <c r="H47" s="73"/>
    </row>
  </sheetData>
  <sheetProtection sheet="1"/>
  <mergeCells count="63">
    <mergeCell ref="B5:C5"/>
    <mergeCell ref="E5:F5"/>
    <mergeCell ref="A6:C6"/>
    <mergeCell ref="E6:G6"/>
    <mergeCell ref="B7:C7"/>
    <mergeCell ref="F7:G7"/>
    <mergeCell ref="B8:C8"/>
    <mergeCell ref="B9:C9"/>
    <mergeCell ref="B10:C10"/>
    <mergeCell ref="B11:C11"/>
    <mergeCell ref="B12:C12"/>
    <mergeCell ref="B13:C13"/>
    <mergeCell ref="B14:C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B24:C24"/>
    <mergeCell ref="F24:G24"/>
    <mergeCell ref="B25:C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A34:C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6:H46"/>
    <mergeCell ref="A47:H47"/>
    <mergeCell ref="A2:H3"/>
  </mergeCells>
  <printOptions horizontalCentered="1"/>
  <pageMargins left="0.590277777777778" right="0.590277777777778" top="0.590277777777778" bottom="0.590277777777778" header="0.511805555555556" footer="0.511805555555556"/>
  <pageSetup paperSize="9" scale="69" fitToWidth="0" fitToHeight="0" pageOrder="overThenDown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selection activeCell="I10" sqref="I10"/>
    </sheetView>
  </sheetViews>
  <sheetFormatPr defaultColWidth="8" defaultRowHeight="14.25" customHeight="1"/>
  <cols>
    <col min="1" max="1" width="12.1416666666667" style="14" customWidth="1"/>
    <col min="2" max="2" width="23.425" style="14" customWidth="1"/>
    <col min="3" max="3" width="16.425" style="14" customWidth="1"/>
    <col min="4" max="4" width="15.8583333333333" style="14" customWidth="1"/>
    <col min="5" max="5" width="8" style="14" hidden="1" customWidth="1"/>
    <col min="6" max="6" width="7.56666666666667" style="14" customWidth="1"/>
    <col min="7" max="7" width="30" style="14" customWidth="1"/>
    <col min="8" max="8" width="19.2833333333333" style="14" customWidth="1"/>
    <col min="9" max="9" width="17.5666666666667" style="14" customWidth="1"/>
  </cols>
  <sheetData>
    <row r="1" ht="44.25" customHeight="1" spans="1:9">
      <c r="A1" s="1" t="s">
        <v>105</v>
      </c>
      <c r="B1" s="1"/>
      <c r="C1" s="1"/>
      <c r="D1" s="30"/>
      <c r="E1" s="30"/>
      <c r="F1" s="1"/>
      <c r="G1" s="1"/>
      <c r="H1" s="1"/>
      <c r="I1" s="1"/>
    </row>
    <row r="2" hidden="1" customHeight="1" spans="1:9">
      <c r="A2" s="31"/>
      <c r="B2" s="31"/>
      <c r="C2" s="31"/>
      <c r="D2" s="32"/>
      <c r="E2" s="33"/>
      <c r="F2" s="31"/>
      <c r="G2" s="31"/>
      <c r="H2" s="31"/>
      <c r="I2" s="31"/>
    </row>
    <row r="3" s="29" customFormat="1" ht="15.75" customHeight="1" spans="1:9">
      <c r="A3" s="34"/>
      <c r="B3" s="34"/>
      <c r="C3" s="34"/>
      <c r="D3" s="26"/>
      <c r="E3" s="26"/>
      <c r="F3" s="34"/>
      <c r="G3" s="34"/>
      <c r="H3" s="34"/>
      <c r="I3" s="17" t="s">
        <v>106</v>
      </c>
    </row>
    <row r="4" s="29" customFormat="1" ht="15.75" customHeight="1" spans="1:9">
      <c r="A4" s="35" t="s">
        <v>107</v>
      </c>
      <c r="B4" s="36" t="s">
        <v>22</v>
      </c>
      <c r="C4" s="37"/>
      <c r="D4" s="38"/>
      <c r="E4" s="38"/>
      <c r="F4" s="36" t="s">
        <v>54</v>
      </c>
      <c r="G4" s="18"/>
      <c r="H4" s="37"/>
      <c r="I4" s="35" t="s">
        <v>55</v>
      </c>
    </row>
    <row r="5" s="29" customFormat="1" ht="15.75" customHeight="1" spans="1:9">
      <c r="A5" s="39" t="s">
        <v>108</v>
      </c>
      <c r="B5" s="8"/>
      <c r="C5" s="8" t="s">
        <v>109</v>
      </c>
      <c r="D5" s="40"/>
      <c r="E5" s="41"/>
      <c r="F5" s="39" t="s">
        <v>108</v>
      </c>
      <c r="G5" s="8"/>
      <c r="H5" s="8" t="s">
        <v>110</v>
      </c>
      <c r="I5" s="8"/>
    </row>
    <row r="6" s="29" customFormat="1" ht="24.75" customHeight="1" spans="1:9">
      <c r="A6" s="42"/>
      <c r="B6" s="8"/>
      <c r="C6" s="8" t="s">
        <v>111</v>
      </c>
      <c r="D6" s="8" t="s">
        <v>112</v>
      </c>
      <c r="E6" s="41"/>
      <c r="F6" s="42"/>
      <c r="G6" s="8"/>
      <c r="H6" s="8" t="s">
        <v>111</v>
      </c>
      <c r="I6" s="8" t="s">
        <v>113</v>
      </c>
    </row>
    <row r="7" s="29" customFormat="1" ht="15.75" customHeight="1" spans="1:9">
      <c r="A7" s="8" t="s">
        <v>28</v>
      </c>
      <c r="B7" s="20" t="s">
        <v>114</v>
      </c>
      <c r="C7" s="22">
        <v>81688282.75</v>
      </c>
      <c r="D7" s="43" t="s">
        <v>115</v>
      </c>
      <c r="E7" s="41"/>
      <c r="F7" s="8" t="s">
        <v>116</v>
      </c>
      <c r="G7" s="20" t="s">
        <v>117</v>
      </c>
      <c r="H7" s="22">
        <v>2704900.68</v>
      </c>
      <c r="I7" s="43" t="s">
        <v>118</v>
      </c>
    </row>
    <row r="8" s="29" customFormat="1" ht="15.75" customHeight="1" spans="1:9">
      <c r="A8" s="8" t="s">
        <v>30</v>
      </c>
      <c r="B8" s="20" t="s">
        <v>119</v>
      </c>
      <c r="C8" s="22"/>
      <c r="D8" s="43"/>
      <c r="E8" s="41"/>
      <c r="F8" s="8" t="s">
        <v>120</v>
      </c>
      <c r="G8" s="20" t="s">
        <v>121</v>
      </c>
      <c r="H8" s="22"/>
      <c r="I8" s="43"/>
    </row>
    <row r="9" s="29" customFormat="1" ht="15.75" customHeight="1" spans="1:9">
      <c r="A9" s="8" t="s">
        <v>32</v>
      </c>
      <c r="B9" s="20" t="s">
        <v>122</v>
      </c>
      <c r="C9" s="22"/>
      <c r="D9" s="43"/>
      <c r="E9" s="41"/>
      <c r="F9" s="8" t="s">
        <v>123</v>
      </c>
      <c r="G9" s="20" t="s">
        <v>124</v>
      </c>
      <c r="H9" s="22">
        <v>1102375.94</v>
      </c>
      <c r="I9" s="43"/>
    </row>
    <row r="10" s="29" customFormat="1" ht="15.75" customHeight="1" spans="1:9">
      <c r="A10" s="8" t="s">
        <v>34</v>
      </c>
      <c r="B10" s="20" t="s">
        <v>125</v>
      </c>
      <c r="C10" s="22"/>
      <c r="D10" s="43"/>
      <c r="E10" s="41"/>
      <c r="F10" s="8" t="s">
        <v>126</v>
      </c>
      <c r="G10" s="20" t="s">
        <v>127</v>
      </c>
      <c r="H10" s="22"/>
      <c r="I10" s="43"/>
    </row>
    <row r="11" s="29" customFormat="1" ht="15.75" customHeight="1" spans="1:9">
      <c r="A11" s="8" t="s">
        <v>36</v>
      </c>
      <c r="B11" s="20"/>
      <c r="C11" s="44"/>
      <c r="D11" s="8"/>
      <c r="E11" s="41"/>
      <c r="F11" s="8" t="s">
        <v>128</v>
      </c>
      <c r="G11" s="20" t="s">
        <v>129</v>
      </c>
      <c r="H11" s="22"/>
      <c r="I11" s="43"/>
    </row>
    <row r="12" s="29" customFormat="1" ht="15.75" customHeight="1" spans="1:9">
      <c r="A12" s="8" t="s">
        <v>38</v>
      </c>
      <c r="B12" s="20"/>
      <c r="C12" s="44"/>
      <c r="D12" s="8"/>
      <c r="E12" s="41"/>
      <c r="F12" s="8" t="s">
        <v>130</v>
      </c>
      <c r="G12" s="20" t="s">
        <v>131</v>
      </c>
      <c r="H12" s="22"/>
      <c r="I12" s="43"/>
    </row>
    <row r="13" s="29" customFormat="1" ht="15.75" customHeight="1" spans="1:9">
      <c r="A13" s="8" t="s">
        <v>40</v>
      </c>
      <c r="B13" s="20"/>
      <c r="C13" s="44"/>
      <c r="D13" s="8"/>
      <c r="E13" s="41"/>
      <c r="F13" s="8" t="s">
        <v>132</v>
      </c>
      <c r="G13" s="20"/>
      <c r="H13" s="44"/>
      <c r="I13" s="44"/>
    </row>
    <row r="14" s="29" customFormat="1" ht="15.75" customHeight="1" spans="1:9">
      <c r="A14" s="8" t="s">
        <v>42</v>
      </c>
      <c r="B14" s="20"/>
      <c r="C14" s="44"/>
      <c r="D14" s="8"/>
      <c r="E14" s="41"/>
      <c r="F14" s="8" t="s">
        <v>133</v>
      </c>
      <c r="G14" s="20"/>
      <c r="H14" s="44"/>
      <c r="I14" s="44"/>
    </row>
    <row r="15" s="29" customFormat="1" ht="15.75" customHeight="1" spans="1:9">
      <c r="A15" s="8" t="s">
        <v>44</v>
      </c>
      <c r="B15" s="20"/>
      <c r="C15" s="44"/>
      <c r="D15" s="8"/>
      <c r="E15" s="41"/>
      <c r="F15" s="8" t="s">
        <v>134</v>
      </c>
      <c r="G15" s="20"/>
      <c r="H15" s="44"/>
      <c r="I15" s="44"/>
    </row>
    <row r="16" s="29" customFormat="1" ht="15.75" customHeight="1" spans="1:9">
      <c r="A16" s="8" t="s">
        <v>135</v>
      </c>
      <c r="B16" s="20"/>
      <c r="C16" s="44"/>
      <c r="D16" s="8"/>
      <c r="E16" s="41"/>
      <c r="F16" s="8" t="s">
        <v>136</v>
      </c>
      <c r="G16" s="20"/>
      <c r="H16" s="44"/>
      <c r="I16" s="44"/>
    </row>
    <row r="17" s="29" customFormat="1" ht="15.75" customHeight="1" spans="1:9">
      <c r="A17" s="8" t="s">
        <v>137</v>
      </c>
      <c r="B17" s="20"/>
      <c r="C17" s="44"/>
      <c r="D17" s="8"/>
      <c r="E17" s="41"/>
      <c r="F17" s="8" t="s">
        <v>138</v>
      </c>
      <c r="G17" s="20"/>
      <c r="H17" s="44"/>
      <c r="I17" s="44"/>
    </row>
    <row r="18" s="29" customFormat="1" ht="15.75" customHeight="1" spans="1:9">
      <c r="A18" s="8" t="s">
        <v>139</v>
      </c>
      <c r="B18" s="20"/>
      <c r="C18" s="44"/>
      <c r="D18" s="8"/>
      <c r="E18" s="41"/>
      <c r="F18" s="8" t="s">
        <v>140</v>
      </c>
      <c r="G18" s="20"/>
      <c r="H18" s="44"/>
      <c r="I18" s="44"/>
    </row>
    <row r="19" s="29" customFormat="1" ht="15.75" customHeight="1" spans="1:9">
      <c r="A19" s="8" t="s">
        <v>141</v>
      </c>
      <c r="B19" s="20"/>
      <c r="C19" s="44"/>
      <c r="D19" s="8"/>
      <c r="E19" s="41"/>
      <c r="F19" s="8" t="s">
        <v>142</v>
      </c>
      <c r="G19" s="20"/>
      <c r="H19" s="44"/>
      <c r="I19" s="44"/>
    </row>
    <row r="20" s="29" customFormat="1" ht="15.75" customHeight="1" spans="1:9">
      <c r="A20" s="8" t="s">
        <v>143</v>
      </c>
      <c r="B20" s="20"/>
      <c r="C20" s="44"/>
      <c r="D20" s="8"/>
      <c r="E20" s="41"/>
      <c r="F20" s="8" t="s">
        <v>144</v>
      </c>
      <c r="G20" s="20"/>
      <c r="H20" s="44"/>
      <c r="I20" s="44"/>
    </row>
    <row r="21" s="29" customFormat="1" ht="15.75" customHeight="1" spans="1:9">
      <c r="A21" s="8" t="s">
        <v>145</v>
      </c>
      <c r="B21" s="20"/>
      <c r="C21" s="44"/>
      <c r="D21" s="8"/>
      <c r="E21" s="41"/>
      <c r="F21" s="8" t="s">
        <v>146</v>
      </c>
      <c r="G21" s="20"/>
      <c r="H21" s="44"/>
      <c r="I21" s="44"/>
    </row>
    <row r="22" s="29" customFormat="1" ht="15.75" customHeight="1" spans="1:9">
      <c r="A22" s="8" t="s">
        <v>147</v>
      </c>
      <c r="B22" s="20"/>
      <c r="C22" s="44"/>
      <c r="D22" s="8"/>
      <c r="E22" s="41"/>
      <c r="F22" s="8" t="s">
        <v>148</v>
      </c>
      <c r="G22" s="20"/>
      <c r="H22" s="44"/>
      <c r="I22" s="44"/>
    </row>
    <row r="23" s="29" customFormat="1" ht="15.75" customHeight="1" spans="1:9">
      <c r="A23" s="8" t="s">
        <v>149</v>
      </c>
      <c r="B23" s="20"/>
      <c r="C23" s="44"/>
      <c r="D23" s="8"/>
      <c r="E23" s="41"/>
      <c r="F23" s="8" t="s">
        <v>150</v>
      </c>
      <c r="G23" s="20"/>
      <c r="H23" s="44"/>
      <c r="I23" s="44"/>
    </row>
    <row r="24" s="29" customFormat="1" ht="15.75" customHeight="1" spans="1:9">
      <c r="A24" s="8" t="s">
        <v>151</v>
      </c>
      <c r="B24" s="20"/>
      <c r="C24" s="44"/>
      <c r="D24" s="8"/>
      <c r="E24" s="41"/>
      <c r="F24" s="8" t="s">
        <v>152</v>
      </c>
      <c r="G24" s="20"/>
      <c r="H24" s="44"/>
      <c r="I24" s="44"/>
    </row>
    <row r="25" s="29" customFormat="1" ht="15.75" customHeight="1" spans="1:9">
      <c r="A25" s="8" t="s">
        <v>153</v>
      </c>
      <c r="B25" s="20"/>
      <c r="C25" s="44"/>
      <c r="D25" s="8"/>
      <c r="E25" s="41"/>
      <c r="F25" s="8" t="s">
        <v>154</v>
      </c>
      <c r="G25" s="20"/>
      <c r="H25" s="44"/>
      <c r="I25" s="44"/>
    </row>
    <row r="26" s="29" customFormat="1" ht="15.75" customHeight="1" spans="1:9">
      <c r="A26" s="8" t="s">
        <v>155</v>
      </c>
      <c r="B26" s="20"/>
      <c r="C26" s="44"/>
      <c r="D26" s="8"/>
      <c r="E26" s="41"/>
      <c r="F26" s="8" t="s">
        <v>156</v>
      </c>
      <c r="G26" s="20"/>
      <c r="H26" s="44"/>
      <c r="I26" s="44"/>
    </row>
    <row r="27" s="29" customFormat="1" ht="15.75" customHeight="1" spans="1:9">
      <c r="A27" s="8" t="s">
        <v>157</v>
      </c>
      <c r="B27" s="20"/>
      <c r="C27" s="44"/>
      <c r="D27" s="8"/>
      <c r="E27" s="41"/>
      <c r="F27" s="8" t="s">
        <v>158</v>
      </c>
      <c r="G27" s="20"/>
      <c r="H27" s="44"/>
      <c r="I27" s="44"/>
    </row>
    <row r="28" s="29" customFormat="1" ht="15.75" customHeight="1" spans="1:9">
      <c r="A28" s="8" t="s">
        <v>159</v>
      </c>
      <c r="B28" s="20"/>
      <c r="C28" s="44"/>
      <c r="D28" s="8"/>
      <c r="E28" s="41"/>
      <c r="F28" s="8" t="s">
        <v>160</v>
      </c>
      <c r="G28" s="20"/>
      <c r="H28" s="44"/>
      <c r="I28" s="44"/>
    </row>
    <row r="29" s="29" customFormat="1" ht="15.75" customHeight="1" spans="1:9">
      <c r="A29" s="8" t="s">
        <v>161</v>
      </c>
      <c r="B29" s="20"/>
      <c r="C29" s="44"/>
      <c r="D29" s="8"/>
      <c r="E29" s="41"/>
      <c r="F29" s="8" t="s">
        <v>162</v>
      </c>
      <c r="G29" s="20"/>
      <c r="H29" s="44"/>
      <c r="I29" s="44"/>
    </row>
    <row r="30" s="29" customFormat="1" ht="15.75" customHeight="1" spans="1:9">
      <c r="A30" s="8" t="s">
        <v>163</v>
      </c>
      <c r="B30" s="20"/>
      <c r="C30" s="44"/>
      <c r="D30" s="8"/>
      <c r="E30" s="41"/>
      <c r="F30" s="8" t="s">
        <v>164</v>
      </c>
      <c r="G30" s="20"/>
      <c r="H30" s="44"/>
      <c r="I30" s="44"/>
    </row>
    <row r="31" s="29" customFormat="1" ht="15.75" customHeight="1" spans="1:9">
      <c r="A31" s="8" t="s">
        <v>165</v>
      </c>
      <c r="B31" s="8" t="s">
        <v>166</v>
      </c>
      <c r="C31" s="24">
        <f>C7+C8+C9+C10</f>
        <v>81688282.75</v>
      </c>
      <c r="D31" s="43"/>
      <c r="E31" s="41"/>
      <c r="F31" s="8" t="s">
        <v>167</v>
      </c>
      <c r="G31" s="8" t="s">
        <v>166</v>
      </c>
      <c r="H31" s="24">
        <f>H7+H8+H9+H10+H11+H12</f>
        <v>3807276.62</v>
      </c>
      <c r="I31" s="43"/>
    </row>
    <row r="32" s="29" customFormat="1" ht="13.5" customHeight="1" spans="1:9">
      <c r="A32" s="45" t="s">
        <v>168</v>
      </c>
      <c r="B32" s="45"/>
      <c r="C32" s="46"/>
      <c r="D32" s="47"/>
      <c r="E32" s="48"/>
      <c r="F32" s="45"/>
      <c r="G32" s="45"/>
      <c r="H32" s="46"/>
      <c r="I32" s="46"/>
    </row>
    <row r="33" s="29" customFormat="1" ht="13.5" customHeight="1" spans="1:9">
      <c r="A33" s="28" t="s">
        <v>50</v>
      </c>
      <c r="B33" s="28"/>
      <c r="C33" s="49"/>
      <c r="D33" s="26"/>
      <c r="E33" s="50"/>
      <c r="F33" s="28"/>
      <c r="G33" s="28"/>
      <c r="H33" s="49"/>
      <c r="I33" s="49"/>
    </row>
    <row r="34" s="29" customFormat="1" ht="13.5" customHeight="1" spans="1:9">
      <c r="A34" s="28" t="s">
        <v>51</v>
      </c>
      <c r="B34" s="28"/>
      <c r="C34" s="49"/>
      <c r="D34" s="26"/>
      <c r="E34" s="50"/>
      <c r="F34" s="28"/>
      <c r="G34" s="28"/>
      <c r="H34" s="49"/>
      <c r="I34" s="49"/>
    </row>
    <row r="35" customHeight="1" spans="1:9">
      <c r="A35" s="51"/>
      <c r="B35" s="51"/>
      <c r="C35" s="51"/>
      <c r="D35" s="51"/>
      <c r="E35" s="51"/>
      <c r="F35" s="51"/>
      <c r="G35" s="51"/>
      <c r="H35" s="51"/>
      <c r="I35" s="51"/>
    </row>
    <row r="36" customHeight="1" spans="1:8">
      <c r="A36" s="52"/>
      <c r="B36" s="52"/>
      <c r="C36" s="53"/>
      <c r="E36" s="54"/>
      <c r="F36" s="52"/>
      <c r="G36" s="52"/>
      <c r="H36" s="53"/>
    </row>
  </sheetData>
  <sheetProtection sheet="1"/>
  <mergeCells count="11">
    <mergeCell ref="A1:I1"/>
    <mergeCell ref="F4:G4"/>
    <mergeCell ref="C5:D5"/>
    <mergeCell ref="H5:I5"/>
    <mergeCell ref="A32:H32"/>
    <mergeCell ref="A33:H33"/>
    <mergeCell ref="A34:H34"/>
    <mergeCell ref="A36:H36"/>
    <mergeCell ref="E5:E6"/>
    <mergeCell ref="A5:B6"/>
    <mergeCell ref="F5:G6"/>
  </mergeCells>
  <printOptions horizontalCentered="1"/>
  <pageMargins left="0.590277777777778" right="0.590277777777778" top="0.590277777777778" bottom="0.590277777777778" header="0.511805555555556" footer="0.511805555555556"/>
  <pageSetup paperSize="9" scale="90" fitToWidth="0" fitToHeight="0" pageOrder="overThenDown" orientation="landscape" horizontalDpi="6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zoomScale="110" zoomScaleNormal="110" topLeftCell="A10" workbookViewId="0">
      <selection activeCell="F16" sqref="F16"/>
    </sheetView>
  </sheetViews>
  <sheetFormatPr defaultColWidth="8" defaultRowHeight="14.25" customHeight="1" outlineLevelCol="2"/>
  <cols>
    <col min="1" max="1" width="12.5666666666667" style="14" customWidth="1"/>
    <col min="2" max="2" width="40.5666666666667" style="14" customWidth="1"/>
    <col min="3" max="3" width="32.425" style="12" customWidth="1"/>
    <col min="4" max="6" width="8" style="12" customWidth="1"/>
  </cols>
  <sheetData>
    <row r="1" s="12" customFormat="1" ht="44.25" customHeight="1" spans="1:3">
      <c r="A1" s="1" t="s">
        <v>169</v>
      </c>
      <c r="B1" s="1"/>
      <c r="C1" s="15"/>
    </row>
    <row r="2" s="12" customFormat="1" ht="18.75" customHeight="1" spans="1:3">
      <c r="A2" s="16"/>
      <c r="B2" s="17" t="s">
        <v>54</v>
      </c>
      <c r="C2" s="17" t="s">
        <v>170</v>
      </c>
    </row>
    <row r="3" s="12" customFormat="1" ht="18.75" customHeight="1" spans="1:3">
      <c r="A3" s="18" t="s">
        <v>107</v>
      </c>
      <c r="B3" s="17" t="s">
        <v>22</v>
      </c>
      <c r="C3" s="17" t="s">
        <v>24</v>
      </c>
    </row>
    <row r="4" s="12" customFormat="1" ht="41.25" customHeight="1" spans="1:3">
      <c r="A4" s="8" t="s">
        <v>171</v>
      </c>
      <c r="B4" s="19" t="s">
        <v>172</v>
      </c>
      <c r="C4" s="19" t="s">
        <v>172</v>
      </c>
    </row>
    <row r="5" s="12" customFormat="1" ht="22.5" customHeight="1" spans="1:3">
      <c r="A5" s="20" t="s">
        <v>173</v>
      </c>
      <c r="B5" s="21"/>
      <c r="C5" s="22">
        <v>586490.66</v>
      </c>
    </row>
    <row r="6" s="12" customFormat="1" ht="22.5" customHeight="1" spans="1:3">
      <c r="A6" s="20" t="s">
        <v>174</v>
      </c>
      <c r="B6" s="23">
        <f>B7+B8+B9+B10</f>
        <v>0</v>
      </c>
      <c r="C6" s="24">
        <f>C7+C8+C9+C10+C12+C13</f>
        <v>4590793.31</v>
      </c>
    </row>
    <row r="7" s="12" customFormat="1" ht="22.5" customHeight="1" spans="1:3">
      <c r="A7" s="20" t="s">
        <v>175</v>
      </c>
      <c r="B7" s="21"/>
      <c r="C7" s="22">
        <v>4483900</v>
      </c>
    </row>
    <row r="8" s="12" customFormat="1" ht="22.5" customHeight="1" spans="1:3">
      <c r="A8" s="20" t="s">
        <v>176</v>
      </c>
      <c r="B8" s="21"/>
      <c r="C8" s="22"/>
    </row>
    <row r="9" s="12" customFormat="1" ht="22.5" customHeight="1" spans="1:3">
      <c r="A9" s="20" t="s">
        <v>177</v>
      </c>
      <c r="B9" s="21"/>
      <c r="C9" s="22">
        <v>6893.31</v>
      </c>
    </row>
    <row r="10" s="12" customFormat="1" ht="22.5" customHeight="1" spans="1:3">
      <c r="A10" s="20" t="s">
        <v>178</v>
      </c>
      <c r="B10" s="21"/>
      <c r="C10" s="22">
        <v>100000</v>
      </c>
    </row>
    <row r="11" s="13" customFormat="1" ht="22.5" customHeight="1" spans="1:3">
      <c r="A11" s="20" t="s">
        <v>179</v>
      </c>
      <c r="B11" s="21"/>
      <c r="C11" s="24">
        <f>C7+C8+C9+C10</f>
        <v>4590793.31</v>
      </c>
    </row>
    <row r="12" s="13" customFormat="1" ht="22.5" customHeight="1" spans="1:3">
      <c r="A12" s="20" t="s">
        <v>180</v>
      </c>
      <c r="B12" s="21"/>
      <c r="C12" s="22"/>
    </row>
    <row r="13" s="13" customFormat="1" ht="22.5" customHeight="1" spans="1:3">
      <c r="A13" s="20" t="s">
        <v>181</v>
      </c>
      <c r="B13" s="21"/>
      <c r="C13" s="22"/>
    </row>
    <row r="14" s="12" customFormat="1" ht="22.5" customHeight="1" spans="1:3">
      <c r="A14" s="20" t="s">
        <v>182</v>
      </c>
      <c r="B14" s="23">
        <f>B15+B16+B17</f>
        <v>0</v>
      </c>
      <c r="C14" s="24">
        <f>C15+C16+C17+C19+C20</f>
        <v>5079223.38</v>
      </c>
    </row>
    <row r="15" s="12" customFormat="1" ht="22.5" customHeight="1" spans="1:3">
      <c r="A15" s="20" t="s">
        <v>183</v>
      </c>
      <c r="B15" s="21"/>
      <c r="C15" s="22">
        <v>1051913</v>
      </c>
    </row>
    <row r="16" s="12" customFormat="1" ht="22.5" customHeight="1" spans="1:3">
      <c r="A16" s="20" t="s">
        <v>184</v>
      </c>
      <c r="B16" s="21"/>
      <c r="C16" s="22">
        <v>3991657.78</v>
      </c>
    </row>
    <row r="17" s="12" customFormat="1" ht="22.5" customHeight="1" spans="1:3">
      <c r="A17" s="20" t="s">
        <v>185</v>
      </c>
      <c r="B17" s="21"/>
      <c r="C17" s="22">
        <v>35652.6</v>
      </c>
    </row>
    <row r="18" s="13" customFormat="1" ht="22.5" customHeight="1" spans="1:3">
      <c r="A18" s="20" t="s">
        <v>179</v>
      </c>
      <c r="B18" s="21"/>
      <c r="C18" s="24">
        <f>C15+C16+C17</f>
        <v>5079223.38</v>
      </c>
    </row>
    <row r="19" s="13" customFormat="1" ht="22.5" customHeight="1" spans="1:3">
      <c r="A19" s="20" t="s">
        <v>186</v>
      </c>
      <c r="B19" s="21"/>
      <c r="C19" s="22"/>
    </row>
    <row r="20" s="13" customFormat="1" ht="22.5" customHeight="1" spans="1:3">
      <c r="A20" s="20" t="s">
        <v>187</v>
      </c>
      <c r="B20" s="21"/>
      <c r="C20" s="22"/>
    </row>
    <row r="21" s="12" customFormat="1" ht="22.5" customHeight="1" spans="1:3">
      <c r="A21" s="20" t="s">
        <v>188</v>
      </c>
      <c r="B21" s="23">
        <f t="shared" ref="B21:C21" si="0">B6-B14</f>
        <v>0</v>
      </c>
      <c r="C21" s="24">
        <f t="shared" si="0"/>
        <v>-488430.069999999</v>
      </c>
    </row>
    <row r="22" s="12" customFormat="1" ht="22.5" customHeight="1" spans="1:3">
      <c r="A22" s="20" t="s">
        <v>189</v>
      </c>
      <c r="B22" s="23">
        <f t="shared" ref="B22:C22" si="1">B5+B21</f>
        <v>0</v>
      </c>
      <c r="C22" s="24">
        <f t="shared" si="1"/>
        <v>98060.5900000007</v>
      </c>
    </row>
    <row r="23" s="12" customFormat="1" ht="18.75" customHeight="1" spans="1:3">
      <c r="A23" s="25" t="s">
        <v>190</v>
      </c>
      <c r="B23" s="26"/>
      <c r="C23" s="27"/>
    </row>
    <row r="24" s="12" customFormat="1" ht="18.75" customHeight="1" spans="1:3">
      <c r="A24" s="28" t="s">
        <v>191</v>
      </c>
      <c r="B24" s="17"/>
      <c r="C24" s="27"/>
    </row>
    <row r="25" s="12" customFormat="1" ht="18.75" customHeight="1" spans="1:3">
      <c r="A25" s="28" t="s">
        <v>192</v>
      </c>
      <c r="B25" s="28"/>
      <c r="C25" s="27"/>
    </row>
    <row r="26" s="12" customFormat="1" ht="18.75" customHeight="1" spans="1:3">
      <c r="A26" s="28" t="s">
        <v>193</v>
      </c>
      <c r="B26" s="28"/>
      <c r="C26" s="27"/>
    </row>
    <row r="27" s="12" customFormat="1" ht="13.5" customHeight="1" spans="1:3">
      <c r="A27" s="28" t="s">
        <v>194</v>
      </c>
      <c r="B27" s="28"/>
      <c r="C27" s="27"/>
    </row>
  </sheetData>
  <sheetProtection sheet="1"/>
  <mergeCells count="22">
    <mergeCell ref="A1:C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B26"/>
    <mergeCell ref="A27:B27"/>
  </mergeCells>
  <printOptions horizontalCentered="1"/>
  <pageMargins left="0.554861111111111" right="0.554861111111111" top="0.60625" bottom="0.60625" header="0.5" footer="0.5"/>
  <pageSetup paperSize="1" fitToWidth="0" fitToHeight="0" orientation="portrait" horizontalDpi="6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I3" sqref="I3"/>
    </sheetView>
  </sheetViews>
  <sheetFormatPr defaultColWidth="8.85833333333333" defaultRowHeight="13.5" outlineLevelCol="5"/>
  <cols>
    <col min="1" max="1" width="34.425" customWidth="1"/>
    <col min="2" max="2" width="11.425" customWidth="1"/>
    <col min="3" max="3" width="24" customWidth="1"/>
    <col min="4" max="4" width="51.2833333333333" customWidth="1"/>
    <col min="5" max="5" width="11.425" customWidth="1"/>
    <col min="6" max="6" width="23.8583333333333" customWidth="1"/>
  </cols>
  <sheetData>
    <row r="1" ht="18.75" customHeight="1" spans="1:6">
      <c r="A1" s="1" t="s">
        <v>195</v>
      </c>
      <c r="B1" s="1"/>
      <c r="C1" s="2"/>
      <c r="D1" s="2"/>
      <c r="E1" s="2"/>
      <c r="F1" s="2"/>
    </row>
    <row r="2" ht="18.75" customHeight="1" spans="1:6">
      <c r="A2" s="2"/>
      <c r="B2" s="2"/>
      <c r="C2" s="2"/>
      <c r="D2" s="2"/>
      <c r="E2" s="2"/>
      <c r="F2" s="2"/>
    </row>
    <row r="3" ht="15" customHeight="1" spans="1:6">
      <c r="A3" s="3"/>
      <c r="B3" s="3"/>
      <c r="C3" s="4"/>
      <c r="D3" s="5"/>
      <c r="E3" s="5"/>
      <c r="F3" s="4" t="s">
        <v>196</v>
      </c>
    </row>
    <row r="4" ht="15" customHeight="1" spans="1:6">
      <c r="A4" s="6" t="s">
        <v>107</v>
      </c>
      <c r="B4" s="7" t="s">
        <v>22</v>
      </c>
      <c r="C4" s="4"/>
      <c r="D4" s="7" t="s">
        <v>54</v>
      </c>
      <c r="E4" s="3"/>
      <c r="F4" s="4" t="s">
        <v>24</v>
      </c>
    </row>
    <row r="5" ht="25.5" customHeight="1" spans="1:6">
      <c r="A5" s="8" t="s">
        <v>171</v>
      </c>
      <c r="B5" s="8" t="s">
        <v>197</v>
      </c>
      <c r="C5" s="8" t="s">
        <v>198</v>
      </c>
      <c r="D5" s="8" t="s">
        <v>171</v>
      </c>
      <c r="E5" s="8" t="s">
        <v>197</v>
      </c>
      <c r="F5" s="8" t="s">
        <v>198</v>
      </c>
    </row>
    <row r="6" ht="25.5" customHeight="1" spans="1:6">
      <c r="A6" s="9" t="s">
        <v>199</v>
      </c>
      <c r="B6" s="8" t="s">
        <v>200</v>
      </c>
      <c r="C6" s="10"/>
      <c r="D6" s="9" t="s">
        <v>201</v>
      </c>
      <c r="E6" s="8" t="s">
        <v>202</v>
      </c>
      <c r="F6" s="11"/>
    </row>
    <row r="7" ht="25.5" customHeight="1" spans="1:6">
      <c r="A7" s="9" t="s">
        <v>203</v>
      </c>
      <c r="B7" s="8" t="s">
        <v>200</v>
      </c>
      <c r="C7" s="10"/>
      <c r="D7" s="9" t="s">
        <v>204</v>
      </c>
      <c r="E7" s="8" t="s">
        <v>202</v>
      </c>
      <c r="F7" s="11"/>
    </row>
    <row r="8" ht="25.5" customHeight="1" spans="1:6">
      <c r="A8" s="9" t="s">
        <v>205</v>
      </c>
      <c r="B8" s="8" t="s">
        <v>206</v>
      </c>
      <c r="C8" s="8" t="s">
        <v>206</v>
      </c>
      <c r="D8" s="9" t="s">
        <v>207</v>
      </c>
      <c r="E8" s="8" t="s">
        <v>206</v>
      </c>
      <c r="F8" s="8">
        <v>0</v>
      </c>
    </row>
    <row r="9" ht="25.5" customHeight="1" spans="1:6">
      <c r="A9" s="9" t="s">
        <v>208</v>
      </c>
      <c r="B9" s="8" t="s">
        <v>200</v>
      </c>
      <c r="C9" s="10"/>
      <c r="D9" s="9" t="s">
        <v>209</v>
      </c>
      <c r="E9" s="8" t="s">
        <v>206</v>
      </c>
      <c r="F9" s="8">
        <v>0</v>
      </c>
    </row>
    <row r="10" ht="25.5" customHeight="1" spans="1:6">
      <c r="A10" s="9" t="s">
        <v>210</v>
      </c>
      <c r="B10" s="8" t="s">
        <v>211</v>
      </c>
      <c r="C10" s="11"/>
      <c r="D10" s="9" t="s">
        <v>212</v>
      </c>
      <c r="E10" s="8" t="s">
        <v>202</v>
      </c>
      <c r="F10" s="11"/>
    </row>
    <row r="11" ht="25.5" customHeight="1" spans="1:6">
      <c r="A11" s="9" t="s">
        <v>213</v>
      </c>
      <c r="B11" s="8" t="s">
        <v>200</v>
      </c>
      <c r="C11" s="10"/>
      <c r="D11" s="9" t="s">
        <v>214</v>
      </c>
      <c r="E11" s="8" t="s">
        <v>202</v>
      </c>
      <c r="F11" s="11"/>
    </row>
    <row r="12" ht="25.5" customHeight="1" spans="1:6">
      <c r="A12" s="9" t="s">
        <v>215</v>
      </c>
      <c r="B12" s="8" t="s">
        <v>211</v>
      </c>
      <c r="C12" s="11"/>
      <c r="D12" s="9" t="s">
        <v>216</v>
      </c>
      <c r="E12" s="8" t="s">
        <v>202</v>
      </c>
      <c r="F12" s="11"/>
    </row>
    <row r="13" ht="25.5" customHeight="1" spans="1:6">
      <c r="A13" s="9" t="s">
        <v>217</v>
      </c>
      <c r="B13" s="8" t="s">
        <v>206</v>
      </c>
      <c r="C13" s="8">
        <v>0</v>
      </c>
      <c r="D13" s="9" t="s">
        <v>218</v>
      </c>
      <c r="E13" s="8" t="s">
        <v>202</v>
      </c>
      <c r="F13" s="11"/>
    </row>
    <row r="14" ht="25.5" customHeight="1" spans="1:6">
      <c r="A14" s="9" t="s">
        <v>219</v>
      </c>
      <c r="B14" s="8" t="s">
        <v>202</v>
      </c>
      <c r="C14" s="11">
        <v>72383562.97</v>
      </c>
      <c r="D14" s="9" t="s">
        <v>220</v>
      </c>
      <c r="E14" s="8" t="s">
        <v>202</v>
      </c>
      <c r="F14" s="11"/>
    </row>
    <row r="15" ht="25.5" customHeight="1" spans="1:6">
      <c r="A15" s="9" t="s">
        <v>221</v>
      </c>
      <c r="B15" s="8" t="s">
        <v>202</v>
      </c>
      <c r="C15" s="11"/>
      <c r="D15" s="9" t="s">
        <v>222</v>
      </c>
      <c r="E15" s="8" t="s">
        <v>202</v>
      </c>
      <c r="F15" s="11"/>
    </row>
    <row r="16" ht="25.5" customHeight="1" spans="1:6">
      <c r="A16" s="9" t="s">
        <v>223</v>
      </c>
      <c r="B16" s="8" t="s">
        <v>206</v>
      </c>
      <c r="C16" s="8">
        <v>0</v>
      </c>
      <c r="D16" s="9" t="s">
        <v>224</v>
      </c>
      <c r="E16" s="8" t="s">
        <v>202</v>
      </c>
      <c r="F16" s="11"/>
    </row>
    <row r="17" ht="25.5" customHeight="1" spans="1:6">
      <c r="A17" s="9" t="s">
        <v>225</v>
      </c>
      <c r="B17" s="8" t="s">
        <v>202</v>
      </c>
      <c r="C17" s="11">
        <v>316191603.49</v>
      </c>
      <c r="D17" s="9" t="s">
        <v>226</v>
      </c>
      <c r="E17" s="8" t="s">
        <v>206</v>
      </c>
      <c r="F17" s="8">
        <v>0</v>
      </c>
    </row>
    <row r="18" ht="25.5" customHeight="1" spans="1:6">
      <c r="A18" s="9" t="s">
        <v>227</v>
      </c>
      <c r="B18" s="8" t="s">
        <v>202</v>
      </c>
      <c r="C18" s="11">
        <v>316191603.49</v>
      </c>
      <c r="D18" s="9" t="s">
        <v>228</v>
      </c>
      <c r="E18" s="8" t="s">
        <v>200</v>
      </c>
      <c r="F18" s="10"/>
    </row>
    <row r="19" ht="25.5" customHeight="1" spans="1:6">
      <c r="A19" s="9" t="s">
        <v>229</v>
      </c>
      <c r="B19" s="8" t="s">
        <v>202</v>
      </c>
      <c r="C19" s="11"/>
      <c r="D19" s="9" t="s">
        <v>230</v>
      </c>
      <c r="E19" s="8" t="s">
        <v>200</v>
      </c>
      <c r="F19" s="10"/>
    </row>
    <row r="20" ht="25.5" customHeight="1" spans="1:6">
      <c r="A20" s="9" t="s">
        <v>231</v>
      </c>
      <c r="B20" s="8" t="s">
        <v>206</v>
      </c>
      <c r="C20" s="8">
        <v>0</v>
      </c>
      <c r="D20" s="9" t="s">
        <v>232</v>
      </c>
      <c r="E20" s="8" t="s">
        <v>211</v>
      </c>
      <c r="F20" s="11"/>
    </row>
    <row r="21" ht="15" customHeight="1"/>
    <row r="22" ht="15" customHeight="1"/>
    <row r="23" ht="15" customHeight="1"/>
  </sheetData>
  <sheetProtection sheet="1"/>
  <mergeCells count="2">
    <mergeCell ref="B4:C4"/>
    <mergeCell ref="A1:F2"/>
  </mergeCells>
  <printOptions horizontalCentered="1"/>
  <pageMargins left="0.554861111111111" right="0.554861111111111" top="0.60625" bottom="0.60625" header="0.5" footer="0.5"/>
  <pageSetup paperSize="1" scale="80" fitToWidth="0" fitToHeight="0" pageOrder="overThenDown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封面2023nb</vt:lpstr>
      <vt:lpstr>目录2023nb</vt:lpstr>
      <vt:lpstr>居民资2023nb01</vt:lpstr>
      <vt:lpstr>居民收支2023nb02</vt:lpstr>
      <vt:lpstr>居民医疗暂2023nb03</vt:lpstr>
      <vt:lpstr>补充资料表五2023nbb01</vt:lpstr>
      <vt:lpstr>补充资料表九2023nbb01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</cp:lastModifiedBy>
  <dcterms:created xsi:type="dcterms:W3CDTF">2024-02-26T03:06:00Z</dcterms:created>
  <dcterms:modified xsi:type="dcterms:W3CDTF">2024-05-08T01:16:47Z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663BD7EE1A64401C8C965079B17F8DE2_12</vt:lpwstr>
  </property>
  <property fmtid="{D5CDD505-2E9C-101B-9397-08002B2CF9AE}" pid="3" name="KSOProductBuildVer">
    <vt:lpwstr>2052-12.1.0.16729</vt:lpwstr>
  </property>
</Properties>
</file>