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财政（公开表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<sst xmlns="http://schemas.openxmlformats.org/spreadsheetml/2006/main" count="57" uniqueCount="40">
  <si>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炎陵县财政局综合规划口2024年度5-8月炎陵县财政民生专项资金分配情况表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</si>
  <si>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</si>
  <si>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</si>
  <si>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</si>
  <si>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</si>
  <si>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</si>
  <si>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</si>
  <si>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</si>
  <si>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</si>
  <si>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</si>
  <si>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截至8月31日止余额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</si>
  <si>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</si>
  <si>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</si>
  <si>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</si>
  <si>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</si>
  <si>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</si>
  <si>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</si>
  <si>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</si>
  <si>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</si>
  <si>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</si>
  <si>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2210108老旧小区改造</t>
  </si>
  <si>
    <t>湘财预
〔2023〕120号</t>
  </si>
  <si>
    <t>2023年中央财政城镇保障性安居工程补助资金预算（城镇老旧小区改造）</t>
  </si>
  <si>
    <t>综合规划股</t>
  </si>
  <si>
    <t>主动公开</t>
  </si>
  <si>
    <t>炎财综指〔2024〕10号、炎财综指〔2024〕11号</t>
  </si>
  <si>
    <t>炎陵县住房和城乡建设局</t>
  </si>
  <si>
    <t>湘财预
〔2023〕257号</t>
  </si>
  <si>
    <t>2023年省级财政城镇保障性安居工程专项资金（城镇老旧小区改造）</t>
  </si>
  <si>
    <t>湘财预
〔2023〕362号</t>
  </si>
  <si>
    <t>提前下达2024年部分中央财政城镇保障性安居工程补助资金（城镇老旧小区改造70万元）</t>
  </si>
  <si>
    <t>炎财综指〔2024〕24号、炎财综指〔2024〕25号、炎财综指〔2024〕37号</t>
  </si>
  <si>
    <t>221010保障性租赁住房</t>
  </si>
  <si>
    <t>湘财预
〔2022〕314号</t>
  </si>
  <si>
    <t>提前下达2023年部分中央财政城镇保障性安居工程补助资金（租赁住房保障）</t>
  </si>
  <si>
    <t>提前下达2024年部分中央财政城镇保障性安居工程补助资金（租赁住房保障20万元）</t>
  </si>
  <si>
    <t>炎财综指〔2024〕23号、炎财综指〔2024〕29号</t>
  </si>
  <si>
    <t>炎陵县住房和保障服务中心</t>
  </si>
  <si>
    <t>湘财预〔2024〕74号</t>
  </si>
  <si>
    <t>下达2024年中央财政城镇保障性安居工程补助资金（城镇老旧小区改造313万元、城镇老旧小区改造奖励资金166万元）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</si>
</sst>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4" applyNumberFormat="0" applyAlignment="0" applyProtection="0">
      <alignment vertical="center"/>
    </xf>
    <xf numFmtId="0" fontId="13" fillId="7" borderId="15" applyNumberFormat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8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>
      <alignment vertical="top"/>
    </xf>
    <xf numFmtId="0" fontId="24" fillId="0" borderId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5" xfId="5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4" xfId="49" applyNumberFormat="1" applyFont="1" applyFill="1" applyBorder="1" applyAlignment="1" applyProtection="1">
      <alignment horizontal="center" vertical="center" wrapText="1"/>
    </xf>
    <xf numFmtId="176" fontId="3" fillId="0" borderId="10" xfId="5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zoomScale="90" zoomScaleNormal="90" workbookViewId="0">
      <pane ySplit="6" topLeftCell="A7" activePane="bottomLeft" state="frozen"/>
      <selection/>
      <selection pane="bottomLeft" activeCell="G10" sqref="G10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27" t="s">
        <v>9</v>
      </c>
      <c r="M3" s="28"/>
      <c r="N3" s="29"/>
      <c r="O3" s="30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31"/>
      <c r="N5" s="31"/>
      <c r="O5" s="6"/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>SUM(G7:G12)</f>
        <v>6008780</v>
      </c>
      <c r="H6" s="10">
        <f>SUM(H7:H12)</f>
        <v>0</v>
      </c>
      <c r="I6" s="10">
        <f>SUM(I7:I12)</f>
        <v>5690000</v>
      </c>
      <c r="J6" s="10">
        <f t="shared" ref="J6:O6" si="0">SUM(J7:J12)</f>
        <v>0</v>
      </c>
      <c r="K6" s="10">
        <f t="shared" si="0"/>
        <v>318780</v>
      </c>
      <c r="L6" s="10">
        <f t="shared" si="0"/>
        <v>290370</v>
      </c>
      <c r="M6" s="32"/>
      <c r="N6" s="32"/>
      <c r="O6" s="10">
        <f>SUM(O7:O12)</f>
        <v>5718410</v>
      </c>
      <c r="P6" s="32"/>
    </row>
    <row r="7" s="1" customFormat="1" ht="74" customHeight="1" spans="1:16">
      <c r="A7" s="4">
        <f>ROW()-6</f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>SUM(H7:K7)</f>
        <v>109100</v>
      </c>
      <c r="H7" s="15"/>
      <c r="I7" s="15"/>
      <c r="J7" s="33"/>
      <c r="K7" s="34">
        <v>109100</v>
      </c>
      <c r="L7" s="34">
        <f>10780+19510</f>
        <v>30290</v>
      </c>
      <c r="M7" s="35" t="s">
        <v>25</v>
      </c>
      <c r="N7" s="35" t="s">
        <v>26</v>
      </c>
      <c r="O7" s="15">
        <f>G7-L7</f>
        <v>78810</v>
      </c>
      <c r="P7" s="4"/>
    </row>
    <row r="8" s="1" customFormat="1" customHeight="1" spans="1:16">
      <c r="A8" s="4">
        <f>ROW()-6</f>
        <v>2</v>
      </c>
      <c r="B8" s="11" t="s">
        <v>20</v>
      </c>
      <c r="C8" s="12" t="s">
        <v>27</v>
      </c>
      <c r="D8" s="13" t="s">
        <v>28</v>
      </c>
      <c r="E8" s="14" t="s">
        <v>23</v>
      </c>
      <c r="F8" s="4" t="s">
        <v>24</v>
      </c>
      <c r="G8" s="15">
        <f>SUM(H8:K8)</f>
        <v>150000</v>
      </c>
      <c r="H8" s="15"/>
      <c r="I8" s="15"/>
      <c r="J8" s="33"/>
      <c r="K8" s="34">
        <v>150000</v>
      </c>
      <c r="L8" s="33"/>
      <c r="M8" s="36"/>
      <c r="N8" s="35"/>
      <c r="O8" s="15">
        <f>G8-L8</f>
        <v>150000</v>
      </c>
      <c r="P8" s="4"/>
    </row>
    <row r="9" s="1" customFormat="1" customHeight="1" spans="1:16">
      <c r="A9" s="4">
        <f>ROW()-6</f>
        <v>3</v>
      </c>
      <c r="B9" s="11" t="s">
        <v>20</v>
      </c>
      <c r="C9" s="16" t="s">
        <v>29</v>
      </c>
      <c r="D9" s="17" t="s">
        <v>30</v>
      </c>
      <c r="E9" s="14" t="s">
        <v>23</v>
      </c>
      <c r="F9" s="4" t="s">
        <v>24</v>
      </c>
      <c r="G9" s="15">
        <f>SUM(H9:K9)</f>
        <v>700000</v>
      </c>
      <c r="H9" s="15"/>
      <c r="I9" s="15">
        <v>700000</v>
      </c>
      <c r="J9" s="15"/>
      <c r="K9" s="34"/>
      <c r="L9" s="33">
        <f>64000+28000+38000</f>
        <v>130000</v>
      </c>
      <c r="M9" s="35" t="s">
        <v>31</v>
      </c>
      <c r="N9" s="35" t="s">
        <v>26</v>
      </c>
      <c r="O9" s="15">
        <f>G9-L9</f>
        <v>570000</v>
      </c>
      <c r="P9" s="4"/>
    </row>
    <row r="10" s="1" customFormat="1" customHeight="1" spans="1:16">
      <c r="A10" s="4">
        <f>ROW()-6</f>
        <v>4</v>
      </c>
      <c r="B10" s="11" t="s">
        <v>32</v>
      </c>
      <c r="C10" s="16" t="s">
        <v>33</v>
      </c>
      <c r="D10" s="17" t="s">
        <v>34</v>
      </c>
      <c r="E10" s="14" t="s">
        <v>23</v>
      </c>
      <c r="F10" s="4" t="s">
        <v>24</v>
      </c>
      <c r="G10" s="15">
        <f>SUM(H10:K10)</f>
        <v>59680</v>
      </c>
      <c r="H10" s="15"/>
      <c r="I10" s="15"/>
      <c r="J10" s="15"/>
      <c r="K10" s="34">
        <v>59680</v>
      </c>
      <c r="L10" s="33"/>
      <c r="M10" s="36"/>
      <c r="N10" s="35"/>
      <c r="O10" s="15">
        <f>G10-L10</f>
        <v>59680</v>
      </c>
      <c r="P10" s="4"/>
    </row>
    <row r="11" s="1" customFormat="1" customHeight="1" spans="1:16">
      <c r="A11" s="18">
        <f>ROW()-6</f>
        <v>5</v>
      </c>
      <c r="B11" s="19" t="s">
        <v>32</v>
      </c>
      <c r="C11" s="20" t="s">
        <v>29</v>
      </c>
      <c r="D11" s="21" t="s">
        <v>35</v>
      </c>
      <c r="E11" s="22" t="s">
        <v>23</v>
      </c>
      <c r="F11" s="18" t="s">
        <v>24</v>
      </c>
      <c r="G11" s="23">
        <f>SUM(H11:K11)</f>
        <v>200000</v>
      </c>
      <c r="H11" s="23"/>
      <c r="I11" s="23">
        <v>200000</v>
      </c>
      <c r="J11" s="23"/>
      <c r="K11" s="37"/>
      <c r="L11" s="38">
        <f>64560+65520</f>
        <v>130080</v>
      </c>
      <c r="M11" s="39" t="s">
        <v>36</v>
      </c>
      <c r="N11" s="39" t="s">
        <v>37</v>
      </c>
      <c r="O11" s="23">
        <f>G11-L11</f>
        <v>69920</v>
      </c>
      <c r="P11" s="18"/>
    </row>
    <row r="12" customHeight="1" spans="1:16">
      <c r="A12" s="4">
        <f>ROW()-6</f>
        <v>6</v>
      </c>
      <c r="B12" s="11" t="s">
        <v>20</v>
      </c>
      <c r="C12" s="24" t="s">
        <v>38</v>
      </c>
      <c r="D12" s="25" t="s">
        <v>39</v>
      </c>
      <c r="E12" s="26" t="s">
        <v>23</v>
      </c>
      <c r="F12" s="4" t="s">
        <v>24</v>
      </c>
      <c r="G12" s="15">
        <f>SUM(H12:K12)</f>
        <v>4790000</v>
      </c>
      <c r="H12" s="4"/>
      <c r="I12" s="15">
        <v>4790000</v>
      </c>
      <c r="J12" s="4"/>
      <c r="K12" s="4"/>
      <c r="L12" s="4"/>
      <c r="M12" s="4"/>
      <c r="N12" s="4"/>
      <c r="O12" s="15">
        <f>G12-L12</f>
        <v>4790000</v>
      </c>
      <c r="P12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2024-09-10T08:08:21Z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2052-12.1.0.16729</vt:lpwstr>
  </property>
</Properties>
</file>