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8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<sst xmlns="http://schemas.openxmlformats.org/spreadsheetml/2006/main" count="180" uniqueCount="111">
  <si>
    <t>2024年5月份茶陵县乡镇（公社）老放映员生活困难补助发放表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</si>
  <si>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</si>
  <si>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</si>
  <si>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</si>
  <si>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</si>
  <si>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</si>
  <si>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</si>
  <si>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</si>
  <si>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</si>
  <si>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</si>
  <si>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</si>
  <si>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</si>
  <si>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</si>
  <si>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</si>
  <si>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</si>
  <si>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</si>
  <si>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</si>
  <si>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</si>
  <si>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</si>
  <si>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</si>
  <si>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</si>
  <si>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</si>
  <si>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</si>
  <si>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陈小华</t>
  </si>
  <si>
    <t>1962.11</t>
  </si>
  <si>
    <t>2022.12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</si>
  <si>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</si>
  <si>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</si>
  <si>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</si>
  <si>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</si>
  <si>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</si>
  <si>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</si>
  <si>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</si>
  <si>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</si>
  <si>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</si>
  <si>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</si>
  <si>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</si>
  <si>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</si>
  <si>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</si>
  <si>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</si>
  <si>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</si>
  <si>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</si>
  <si>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</si>
  <si>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</si>
  <si>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</si>
  <si>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</si>
  <si>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</si>
  <si>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</si>
  <si>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</si>
  <si>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</si>
  <si>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</si>
  <si>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</si>
  <si>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</si>
  <si>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</si>
  <si>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</si>
  <si>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</si>
  <si>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</si>
  <si>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</si>
  <si>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</si>
  <si>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</si>
  <si>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</si>
  <si>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</si>
  <si>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</si>
  <si>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</si>
  <si>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</si>
  <si>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</si>
  <si>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</si>
  <si>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</si>
  <si>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</si>
  <si>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段聪棉</t>
  </si>
  <si>
    <t>茶陵县湖口镇</t>
  </si>
  <si>
    <t>王国连</t>
  </si>
  <si>
    <t>1951.06</t>
  </si>
  <si>
    <t>陈章哲</t>
  </si>
  <si>
    <t>1950.07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</si>
  <si>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</si>
  <si>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</si>
  <si>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</si>
  <si>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</si>
  <si>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</si>
  <si>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</si>
  <si>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</si>
  <si>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</si>
  <si>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</si>
  <si>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谭益娥</t>
  </si>
  <si>
    <t>2023.03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</si>
  <si>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</si>
  <si>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</si>
  <si>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</si>
  <si>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</si>
  <si>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</si>
  <si>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</si>
  <si>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</si>
  <si>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</si>
  <si>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</si>
  <si>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</si>
  <si>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</si>
  <si>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</si>
  <si>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</si>
  <si>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</si>
  <si>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</si>
  <si>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</si>
  <si>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</si>
  <si>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</si>
  <si>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</si>
  <si>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</si>
  <si>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</si>
  <si>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</si>
  <si>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谭正祥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</si>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</sst>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4"/>
  <sheetViews>
    <sheetView tabSelected="1" workbookViewId="0">
      <selection activeCell="D5" sqref="D5"/>
    </sheetView>
  </sheetViews>
  <sheetFormatPr defaultColWidth="10" defaultRowHeight="14.25"/>
  <cols>
    <col min="1" max="1" width="5" style="4" customWidth="1"/>
    <col min="2" max="2" width="10.125" style="4" customWidth="1"/>
    <col min="3" max="3" width="5.5" style="4" customWidth="1"/>
    <col min="4" max="4" width="9.375" style="4" customWidth="1"/>
    <col min="5" max="5" width="16.25" style="4" customWidth="1"/>
    <col min="6" max="6" width="11" style="4" customWidth="1"/>
    <col min="7" max="7" width="10.75" style="4" customWidth="1"/>
    <col min="8" max="8" width="10.375" style="5" customWidth="1"/>
    <col min="9" max="9" width="10.5" style="5" customWidth="1"/>
    <col min="10" max="10" width="17" style="4" customWidth="1"/>
    <col min="11" max="234" width="10" style="4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6"/>
      <c r="IB6" s="6"/>
      <c r="IC6" s="6"/>
      <c r="XEQ6"/>
      <c r="XER6"/>
      <c r="XES6"/>
      <c r="XET6"/>
      <c r="XEU6"/>
      <c r="XEV6"/>
      <c r="XEW6"/>
    </row>
    <row r="7" s="2" customFormat="1" ht="24" customHeight="1" spans="1:16377">
      <c r="A7" s="10">
        <v>5</v>
      </c>
      <c r="B7" s="11" t="s">
        <v>23</v>
      </c>
      <c r="C7" s="12" t="s">
        <v>12</v>
      </c>
      <c r="D7" s="12" t="s">
        <v>24</v>
      </c>
      <c r="E7" s="12" t="s">
        <v>21</v>
      </c>
      <c r="F7" s="10">
        <v>5</v>
      </c>
      <c r="G7" s="10">
        <v>120</v>
      </c>
      <c r="H7" s="13" t="s">
        <v>25</v>
      </c>
      <c r="I7" s="10">
        <v>120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20"/>
      <c r="IB7" s="20"/>
      <c r="IC7" s="20"/>
      <c r="XEQ7" s="22"/>
      <c r="XER7" s="22"/>
      <c r="XES7" s="22"/>
      <c r="XET7" s="22"/>
      <c r="XEU7" s="22"/>
      <c r="XEV7" s="22"/>
      <c r="XEW7" s="22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28</v>
      </c>
      <c r="F8" s="10">
        <f>VLOOKUP(B8,[1]定表2!$B$1:$G$65536,6,FALSE)</f>
        <v>32</v>
      </c>
      <c r="G8" s="10">
        <v>180</v>
      </c>
      <c r="H8" s="13">
        <v>2015.01</v>
      </c>
      <c r="I8" s="10">
        <v>180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29</v>
      </c>
      <c r="C9" s="12" t="s">
        <v>12</v>
      </c>
      <c r="D9" s="13" t="s">
        <v>30</v>
      </c>
      <c r="E9" s="12" t="s">
        <v>28</v>
      </c>
      <c r="F9" s="10">
        <f>VLOOKUP(B9,[1]定表2!$B$1:$G$65536,6,FALSE)</f>
        <v>10</v>
      </c>
      <c r="G9" s="10">
        <v>150</v>
      </c>
      <c r="H9" s="13">
        <v>2015.01</v>
      </c>
      <c r="I9" s="10">
        <v>150</v>
      </c>
      <c r="J9" s="1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33</v>
      </c>
      <c r="F10" s="10">
        <f>VLOOKUP(B10,[1]定表2!$B$1:$G$65536,6,FALSE)</f>
        <v>6</v>
      </c>
      <c r="G10" s="10">
        <v>120</v>
      </c>
      <c r="H10" s="13">
        <v>2015.01</v>
      </c>
      <c r="I10" s="10">
        <v>120</v>
      </c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6"/>
      <c r="IB10" s="6"/>
      <c r="IC10" s="6"/>
      <c r="XEQ10"/>
      <c r="XER10"/>
      <c r="XES10"/>
      <c r="XET10"/>
      <c r="XEU10"/>
      <c r="XEV10"/>
      <c r="XEW10"/>
    </row>
    <row r="11" s="1" customFormat="1" ht="24" customHeight="1" spans="1:16377">
      <c r="A11" s="10">
        <v>9</v>
      </c>
      <c r="B11" s="11" t="s">
        <v>34</v>
      </c>
      <c r="C11" s="12" t="s">
        <v>12</v>
      </c>
      <c r="D11" s="13" t="s">
        <v>35</v>
      </c>
      <c r="E11" s="12" t="s">
        <v>33</v>
      </c>
      <c r="F11" s="10">
        <v>6</v>
      </c>
      <c r="G11" s="10">
        <v>120</v>
      </c>
      <c r="H11" s="13">
        <v>2015.01</v>
      </c>
      <c r="I11" s="10">
        <v>120</v>
      </c>
      <c r="J11" s="1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6"/>
      <c r="IB11" s="6"/>
      <c r="IC11" s="6"/>
      <c r="XEQ11"/>
      <c r="XER11"/>
      <c r="XES11"/>
      <c r="XET11"/>
      <c r="XEU11"/>
      <c r="XEV11"/>
      <c r="XEW11"/>
    </row>
    <row r="12" s="3" customFormat="1" ht="24" customHeight="1" spans="1:237">
      <c r="A12" s="10">
        <v>10</v>
      </c>
      <c r="B12" s="11" t="s">
        <v>36</v>
      </c>
      <c r="C12" s="12" t="s">
        <v>12</v>
      </c>
      <c r="D12" s="13" t="s">
        <v>37</v>
      </c>
      <c r="E12" s="12" t="s">
        <v>33</v>
      </c>
      <c r="F12" s="10">
        <v>15</v>
      </c>
      <c r="G12" s="10">
        <v>180</v>
      </c>
      <c r="H12" s="13">
        <v>2015.01</v>
      </c>
      <c r="I12" s="10">
        <v>180</v>
      </c>
      <c r="J12" s="1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21"/>
      <c r="IB12" s="21"/>
      <c r="IC12" s="21"/>
    </row>
    <row r="13" s="4" customFormat="1" ht="24" customHeight="1" spans="1:10">
      <c r="A13" s="10">
        <v>11</v>
      </c>
      <c r="B13" s="11" t="s">
        <v>38</v>
      </c>
      <c r="C13" s="12" t="s">
        <v>12</v>
      </c>
      <c r="D13" s="13" t="s">
        <v>30</v>
      </c>
      <c r="E13" s="14" t="s">
        <v>33</v>
      </c>
      <c r="F13" s="10">
        <v>9</v>
      </c>
      <c r="G13" s="10">
        <v>150</v>
      </c>
      <c r="H13" s="13">
        <v>2015.01</v>
      </c>
      <c r="I13" s="10">
        <v>150</v>
      </c>
      <c r="J13" s="12"/>
    </row>
    <row r="14" s="1" customFormat="1" ht="24" customHeight="1" spans="1:16377">
      <c r="A14" s="10">
        <v>12</v>
      </c>
      <c r="B14" s="11" t="s">
        <v>39</v>
      </c>
      <c r="C14" s="12" t="s">
        <v>12</v>
      </c>
      <c r="D14" s="13" t="s">
        <v>37</v>
      </c>
      <c r="E14" s="12" t="s">
        <v>40</v>
      </c>
      <c r="F14" s="10">
        <f>VLOOKUP(B14,[1]定表2!$B$1:$G$65536,6,FALSE)</f>
        <v>14</v>
      </c>
      <c r="G14" s="10">
        <v>180</v>
      </c>
      <c r="H14" s="13">
        <v>2015.01</v>
      </c>
      <c r="I14" s="10">
        <v>180</v>
      </c>
      <c r="J14" s="1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42</v>
      </c>
      <c r="D15" s="13" t="s">
        <v>43</v>
      </c>
      <c r="E15" s="12" t="s">
        <v>40</v>
      </c>
      <c r="F15" s="10">
        <f>VLOOKUP(B15,[1]定表2!$B$1:$G$65536,6,FALSE)</f>
        <v>18</v>
      </c>
      <c r="G15" s="10">
        <v>180</v>
      </c>
      <c r="H15" s="13">
        <v>2017.03</v>
      </c>
      <c r="I15" s="10">
        <v>180</v>
      </c>
      <c r="J15" s="1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44</v>
      </c>
      <c r="C16" s="12" t="s">
        <v>12</v>
      </c>
      <c r="D16" s="13" t="s">
        <v>45</v>
      </c>
      <c r="E16" s="12" t="s">
        <v>40</v>
      </c>
      <c r="F16" s="10">
        <f>VLOOKUP(B16,[1]定表2!$B$1:$G$65536,6,FALSE)</f>
        <v>22</v>
      </c>
      <c r="G16" s="10">
        <v>180</v>
      </c>
      <c r="H16" s="13">
        <v>2016.12</v>
      </c>
      <c r="I16" s="10">
        <v>180</v>
      </c>
      <c r="J16" s="1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42</v>
      </c>
      <c r="D17" s="13" t="s">
        <v>47</v>
      </c>
      <c r="E17" s="12" t="s">
        <v>40</v>
      </c>
      <c r="F17" s="10">
        <v>14</v>
      </c>
      <c r="G17" s="10">
        <v>180</v>
      </c>
      <c r="H17" s="13" t="s">
        <v>48</v>
      </c>
      <c r="I17" s="10">
        <v>180</v>
      </c>
      <c r="J17" s="1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6"/>
      <c r="IB17" s="6"/>
      <c r="IC17" s="6"/>
      <c r="XEQ17"/>
      <c r="XER17"/>
      <c r="XES17"/>
      <c r="XET17"/>
      <c r="XEU17"/>
      <c r="XEV17"/>
      <c r="XEW17"/>
    </row>
    <row r="18" s="1" customFormat="1" ht="24" customHeight="1" spans="1:16377">
      <c r="A18" s="10">
        <v>16</v>
      </c>
      <c r="B18" s="11" t="s">
        <v>49</v>
      </c>
      <c r="C18" s="12" t="s">
        <v>12</v>
      </c>
      <c r="D18" s="13" t="s">
        <v>50</v>
      </c>
      <c r="E18" s="12" t="s">
        <v>40</v>
      </c>
      <c r="F18" s="10">
        <f>VLOOKUP(B18,[1]定表2!$B$1:$G$65536,6,FALSE)</f>
        <v>6</v>
      </c>
      <c r="G18" s="10">
        <v>120</v>
      </c>
      <c r="H18" s="13" t="s">
        <v>51</v>
      </c>
      <c r="I18" s="10">
        <v>120</v>
      </c>
      <c r="J18" s="1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6"/>
      <c r="IB18" s="6"/>
      <c r="IC18" s="6"/>
      <c r="XEQ18"/>
      <c r="XER18"/>
      <c r="XES18"/>
      <c r="XET18"/>
      <c r="XEU18"/>
      <c r="XEV18"/>
      <c r="XEW18"/>
    </row>
    <row r="19" s="4" customFormat="1" ht="24" customHeight="1" spans="1:10">
      <c r="A19" s="10">
        <v>17</v>
      </c>
      <c r="B19" s="11" t="s">
        <v>52</v>
      </c>
      <c r="C19" s="12" t="s">
        <v>42</v>
      </c>
      <c r="D19" s="13" t="s">
        <v>53</v>
      </c>
      <c r="E19" s="14" t="s">
        <v>40</v>
      </c>
      <c r="F19" s="10">
        <v>8</v>
      </c>
      <c r="G19" s="10">
        <v>150</v>
      </c>
      <c r="H19" s="13" t="s">
        <v>54</v>
      </c>
      <c r="I19" s="10">
        <v>150</v>
      </c>
      <c r="J19" s="12" t="s">
        <v>55</v>
      </c>
    </row>
    <row r="20" s="1" customFormat="1" ht="24" customHeight="1" spans="1:16377">
      <c r="A20" s="10">
        <v>18</v>
      </c>
      <c r="B20" s="11" t="s">
        <v>56</v>
      </c>
      <c r="C20" s="12" t="s">
        <v>12</v>
      </c>
      <c r="D20" s="13" t="s">
        <v>57</v>
      </c>
      <c r="E20" s="12" t="s">
        <v>58</v>
      </c>
      <c r="F20" s="10">
        <v>9</v>
      </c>
      <c r="G20" s="10">
        <v>150</v>
      </c>
      <c r="H20" s="13">
        <v>2020.02</v>
      </c>
      <c r="I20" s="10">
        <v>150</v>
      </c>
      <c r="J20" s="1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59</v>
      </c>
      <c r="C21" s="12" t="s">
        <v>42</v>
      </c>
      <c r="D21" s="13" t="s">
        <v>60</v>
      </c>
      <c r="E21" s="12" t="s">
        <v>58</v>
      </c>
      <c r="F21" s="10">
        <v>14</v>
      </c>
      <c r="G21" s="10">
        <v>180</v>
      </c>
      <c r="H21" s="13">
        <v>2018.01</v>
      </c>
      <c r="I21" s="10">
        <v>180</v>
      </c>
      <c r="J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61</v>
      </c>
      <c r="C22" s="12" t="s">
        <v>12</v>
      </c>
      <c r="D22" s="13" t="s">
        <v>62</v>
      </c>
      <c r="E22" s="12" t="s">
        <v>58</v>
      </c>
      <c r="F22" s="10">
        <f>VLOOKUP(B22,[1]定表2!$B$1:$G$65536,6,FALSE)</f>
        <v>13</v>
      </c>
      <c r="G22" s="10">
        <v>180</v>
      </c>
      <c r="H22" s="13">
        <v>2015.01</v>
      </c>
      <c r="I22" s="10">
        <v>180</v>
      </c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63</v>
      </c>
      <c r="C23" s="12" t="s">
        <v>12</v>
      </c>
      <c r="D23" s="13" t="s">
        <v>43</v>
      </c>
      <c r="E23" s="12" t="s">
        <v>58</v>
      </c>
      <c r="F23" s="10">
        <f>VLOOKUP(B23,[1]定表2!$B$1:$G$65536,6,FALSE)</f>
        <v>16</v>
      </c>
      <c r="G23" s="10">
        <v>180</v>
      </c>
      <c r="H23" s="13">
        <v>2017.03</v>
      </c>
      <c r="I23" s="10">
        <v>180</v>
      </c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6"/>
      <c r="IB23" s="6"/>
      <c r="IC23" s="6"/>
      <c r="XEQ23"/>
      <c r="XER23"/>
      <c r="XES23"/>
      <c r="XET23"/>
      <c r="XEU23"/>
      <c r="XEV23"/>
      <c r="XEW23"/>
    </row>
    <row r="24" s="1" customFormat="1" ht="24" customHeight="1" spans="1:1637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58</v>
      </c>
      <c r="F24" s="10">
        <f>VLOOKUP(B24,[1]定表2!$B$1:$G$65536,6,FALSE)</f>
        <v>8</v>
      </c>
      <c r="G24" s="10">
        <v>150</v>
      </c>
      <c r="H24" s="13" t="s">
        <v>66</v>
      </c>
      <c r="I24" s="10">
        <v>150</v>
      </c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6"/>
      <c r="IB24" s="6"/>
      <c r="IC24" s="6"/>
      <c r="XEQ24"/>
      <c r="XER24"/>
      <c r="XES24"/>
      <c r="XET24"/>
      <c r="XEU24"/>
      <c r="XEV24"/>
      <c r="XEW24"/>
    </row>
    <row r="25" s="3" customFormat="1" ht="24" customHeight="1" spans="1:237">
      <c r="A25" s="10">
        <v>23</v>
      </c>
      <c r="B25" s="11" t="s">
        <v>67</v>
      </c>
      <c r="C25" s="12" t="s">
        <v>12</v>
      </c>
      <c r="D25" s="13" t="s">
        <v>68</v>
      </c>
      <c r="E25" s="12" t="s">
        <v>58</v>
      </c>
      <c r="F25" s="10">
        <f>VLOOKUP(B25,[1]定表2!$B$1:$G$65536,6,FALSE)</f>
        <v>11</v>
      </c>
      <c r="G25" s="10">
        <v>150</v>
      </c>
      <c r="H25" s="13">
        <v>2016.04</v>
      </c>
      <c r="I25" s="10">
        <v>150</v>
      </c>
      <c r="J25" s="1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1"/>
      <c r="IB25" s="21"/>
      <c r="IC25" s="21"/>
    </row>
    <row r="26" s="2" customFormat="1" ht="24" customHeight="1" spans="1:16377">
      <c r="A26" s="10">
        <v>24</v>
      </c>
      <c r="B26" s="11" t="s">
        <v>69</v>
      </c>
      <c r="C26" s="12" t="s">
        <v>42</v>
      </c>
      <c r="D26" s="12">
        <v>1960.06</v>
      </c>
      <c r="E26" s="12" t="s">
        <v>70</v>
      </c>
      <c r="F26" s="10">
        <f>VLOOKUP(B26,[1]定表2!$B$1:$G$65536,6,FALSE)</f>
        <v>8</v>
      </c>
      <c r="G26" s="10">
        <v>150</v>
      </c>
      <c r="H26" s="13">
        <v>2020.06</v>
      </c>
      <c r="I26" s="10">
        <v>150</v>
      </c>
      <c r="J26" s="1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20"/>
      <c r="IB26" s="20"/>
      <c r="IC26" s="20"/>
      <c r="XEQ26" s="22"/>
      <c r="XER26" s="22"/>
      <c r="XES26" s="22"/>
      <c r="XET26" s="22"/>
      <c r="XEU26" s="22"/>
      <c r="XEV26" s="22"/>
      <c r="XEW26" s="22"/>
    </row>
    <row r="27" s="1" customFormat="1" ht="24" customHeight="1" spans="1:16377">
      <c r="A27" s="10">
        <v>25</v>
      </c>
      <c r="B27" s="11" t="s">
        <v>71</v>
      </c>
      <c r="C27" s="12" t="s">
        <v>12</v>
      </c>
      <c r="D27" s="13" t="s">
        <v>72</v>
      </c>
      <c r="E27" s="12" t="s">
        <v>70</v>
      </c>
      <c r="F27" s="10">
        <f>VLOOKUP(B27,[1]定表2!$B$1:$G$65536,6,FALSE)</f>
        <v>16</v>
      </c>
      <c r="G27" s="10">
        <v>180</v>
      </c>
      <c r="H27" s="13">
        <v>2015.01</v>
      </c>
      <c r="I27" s="10">
        <v>180</v>
      </c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6"/>
      <c r="IB27" s="6"/>
      <c r="IC27" s="6"/>
      <c r="XEQ27"/>
      <c r="XER27"/>
      <c r="XES27"/>
      <c r="XET27"/>
      <c r="XEU27"/>
      <c r="XEV27"/>
      <c r="XEW27"/>
    </row>
    <row r="28" s="3" customFormat="1" ht="24" customHeight="1" spans="1:237">
      <c r="A28" s="10">
        <v>26</v>
      </c>
      <c r="B28" s="11" t="s">
        <v>73</v>
      </c>
      <c r="C28" s="12" t="s">
        <v>12</v>
      </c>
      <c r="D28" s="13" t="s">
        <v>74</v>
      </c>
      <c r="E28" s="12" t="s">
        <v>70</v>
      </c>
      <c r="F28" s="10">
        <f>VLOOKUP(B28,[1]定表2!$B$1:$G$65536,6,FALSE)</f>
        <v>9</v>
      </c>
      <c r="G28" s="10">
        <v>150</v>
      </c>
      <c r="H28" s="13">
        <v>2015.01</v>
      </c>
      <c r="I28" s="10">
        <v>150</v>
      </c>
      <c r="J28" s="1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21"/>
      <c r="IB28" s="21"/>
      <c r="IC28" s="21"/>
    </row>
    <row r="29" s="3" customFormat="1" ht="24" customHeight="1" spans="1:237">
      <c r="A29" s="10">
        <v>27</v>
      </c>
      <c r="B29" s="11" t="s">
        <v>75</v>
      </c>
      <c r="C29" s="12" t="s">
        <v>42</v>
      </c>
      <c r="D29" s="13" t="s">
        <v>76</v>
      </c>
      <c r="E29" s="12" t="s">
        <v>70</v>
      </c>
      <c r="F29" s="10">
        <v>6</v>
      </c>
      <c r="G29" s="10">
        <v>120</v>
      </c>
      <c r="H29" s="13">
        <v>2020.06</v>
      </c>
      <c r="I29" s="10">
        <v>120</v>
      </c>
      <c r="J29" s="1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21"/>
      <c r="IB29" s="21"/>
      <c r="IC29" s="21"/>
    </row>
    <row r="30" s="3" customFormat="1" ht="24" customHeight="1" spans="1:237">
      <c r="A30" s="10">
        <v>28</v>
      </c>
      <c r="B30" s="11" t="s">
        <v>77</v>
      </c>
      <c r="C30" s="12" t="s">
        <v>12</v>
      </c>
      <c r="D30" s="13" t="s">
        <v>78</v>
      </c>
      <c r="E30" s="14" t="s">
        <v>70</v>
      </c>
      <c r="F30" s="10">
        <f>VLOOKUP(B30,[1]定表2!$B$1:$G$65536,6,FALSE)</f>
        <v>19</v>
      </c>
      <c r="G30" s="10">
        <v>180</v>
      </c>
      <c r="H30" s="13">
        <v>2015.01</v>
      </c>
      <c r="I30" s="10">
        <v>180</v>
      </c>
      <c r="J30" s="1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21"/>
      <c r="IB30" s="21"/>
      <c r="IC30" s="21"/>
    </row>
    <row r="31" s="1" customFormat="1" ht="24" customHeight="1" spans="1:16377">
      <c r="A31" s="10">
        <v>29</v>
      </c>
      <c r="B31" s="11" t="s">
        <v>79</v>
      </c>
      <c r="C31" s="12" t="s">
        <v>12</v>
      </c>
      <c r="D31" s="13" t="s">
        <v>80</v>
      </c>
      <c r="E31" s="14" t="s">
        <v>81</v>
      </c>
      <c r="F31" s="10">
        <f>VLOOKUP(B31,[1]定表2!$B$1:$G$65536,6,FALSE)</f>
        <v>14</v>
      </c>
      <c r="G31" s="10">
        <v>180</v>
      </c>
      <c r="H31" s="13">
        <v>2017.12</v>
      </c>
      <c r="I31" s="10">
        <v>180</v>
      </c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6"/>
      <c r="IB31" s="6"/>
      <c r="IC31" s="6"/>
      <c r="XEQ31"/>
      <c r="XER31"/>
      <c r="XES31"/>
      <c r="XET31"/>
      <c r="XEU31"/>
      <c r="XEV31"/>
      <c r="XEW31"/>
    </row>
    <row r="32" s="1" customFormat="1" ht="24" customHeight="1" spans="1:16377">
      <c r="A32" s="10">
        <v>30</v>
      </c>
      <c r="B32" s="11" t="s">
        <v>82</v>
      </c>
      <c r="C32" s="12" t="s">
        <v>12</v>
      </c>
      <c r="D32" s="13" t="s">
        <v>83</v>
      </c>
      <c r="E32" s="14" t="s">
        <v>81</v>
      </c>
      <c r="F32" s="10">
        <f>VLOOKUP(B32,[1]定表2!$B$1:$G$65536,6,FALSE)</f>
        <v>14</v>
      </c>
      <c r="G32" s="10">
        <v>180</v>
      </c>
      <c r="H32" s="13">
        <v>2015.01</v>
      </c>
      <c r="I32" s="10">
        <v>180</v>
      </c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6"/>
      <c r="IB32" s="6"/>
      <c r="IC32" s="6"/>
      <c r="XEQ32"/>
      <c r="XER32"/>
      <c r="XES32"/>
      <c r="XET32"/>
      <c r="XEU32"/>
      <c r="XEV32"/>
      <c r="XEW32"/>
    </row>
    <row r="33" s="1" customFormat="1" ht="24" customHeight="1" spans="1:16377">
      <c r="A33" s="10">
        <v>31</v>
      </c>
      <c r="B33" s="11" t="s">
        <v>84</v>
      </c>
      <c r="C33" s="12" t="s">
        <v>42</v>
      </c>
      <c r="D33" s="13">
        <v>1963.02</v>
      </c>
      <c r="E33" s="14" t="s">
        <v>81</v>
      </c>
      <c r="F33" s="10">
        <v>7</v>
      </c>
      <c r="G33" s="10">
        <v>120</v>
      </c>
      <c r="H33" s="13" t="s">
        <v>85</v>
      </c>
      <c r="I33" s="10">
        <v>120</v>
      </c>
      <c r="J33" s="1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6"/>
      <c r="IB33" s="6"/>
      <c r="IC33" s="6"/>
      <c r="XEQ33"/>
      <c r="XER33"/>
      <c r="XES33"/>
      <c r="XET33"/>
      <c r="XEU33"/>
      <c r="XEV33"/>
      <c r="XEW33"/>
    </row>
    <row r="34" s="3" customFormat="1" ht="24" customHeight="1" spans="1:237">
      <c r="A34" s="10">
        <v>32</v>
      </c>
      <c r="B34" s="11" t="s">
        <v>86</v>
      </c>
      <c r="C34" s="12" t="s">
        <v>12</v>
      </c>
      <c r="D34" s="13" t="s">
        <v>87</v>
      </c>
      <c r="E34" s="14" t="s">
        <v>88</v>
      </c>
      <c r="F34" s="10">
        <f>VLOOKUP(B34,[1]定表2!$B$1:$G$65536,6,FALSE)</f>
        <v>18</v>
      </c>
      <c r="G34" s="10">
        <v>180</v>
      </c>
      <c r="H34" s="13" t="s">
        <v>89</v>
      </c>
      <c r="I34" s="10">
        <v>180</v>
      </c>
      <c r="J34" s="12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21"/>
      <c r="IB34" s="21"/>
      <c r="IC34" s="21"/>
    </row>
    <row r="35" s="3" customFormat="1" ht="24" customHeight="1" spans="1:237">
      <c r="A35" s="10">
        <v>33</v>
      </c>
      <c r="B35" s="11" t="s">
        <v>90</v>
      </c>
      <c r="C35" s="12" t="s">
        <v>12</v>
      </c>
      <c r="D35" s="13" t="s">
        <v>91</v>
      </c>
      <c r="E35" s="12" t="s">
        <v>88</v>
      </c>
      <c r="F35" s="10">
        <f>VLOOKUP(B35,[1]定表2!$B$1:$G$65536,6,FALSE)</f>
        <v>21</v>
      </c>
      <c r="G35" s="10">
        <v>180</v>
      </c>
      <c r="H35" s="13">
        <v>2015.01</v>
      </c>
      <c r="I35" s="10">
        <v>180</v>
      </c>
      <c r="J35" s="1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21"/>
      <c r="IB35" s="21"/>
      <c r="IC35" s="21"/>
    </row>
    <row r="36" s="3" customFormat="1" ht="24" customHeight="1" spans="1:237">
      <c r="A36" s="10">
        <v>34</v>
      </c>
      <c r="B36" s="11" t="s">
        <v>92</v>
      </c>
      <c r="C36" s="12" t="s">
        <v>12</v>
      </c>
      <c r="D36" s="13" t="s">
        <v>93</v>
      </c>
      <c r="E36" s="12" t="s">
        <v>94</v>
      </c>
      <c r="F36" s="10">
        <v>22</v>
      </c>
      <c r="G36" s="10">
        <v>180</v>
      </c>
      <c r="H36" s="13" t="s">
        <v>95</v>
      </c>
      <c r="I36" s="10">
        <v>180</v>
      </c>
      <c r="J36" s="1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21"/>
      <c r="IB36" s="21"/>
      <c r="IC36" s="21"/>
    </row>
    <row r="37" s="3" customFormat="1" ht="24" customHeight="1" spans="1:237">
      <c r="A37" s="10">
        <v>35</v>
      </c>
      <c r="B37" s="11" t="s">
        <v>96</v>
      </c>
      <c r="C37" s="12" t="s">
        <v>12</v>
      </c>
      <c r="D37" s="13" t="s">
        <v>97</v>
      </c>
      <c r="E37" s="12" t="s">
        <v>94</v>
      </c>
      <c r="F37" s="10">
        <f>VLOOKUP(B37,[1]定表2!$B$1:$G$65536,6,FALSE)</f>
        <v>9</v>
      </c>
      <c r="G37" s="10">
        <v>150</v>
      </c>
      <c r="H37" s="13">
        <v>2015.07</v>
      </c>
      <c r="I37" s="10">
        <v>150</v>
      </c>
      <c r="J37" s="1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21"/>
      <c r="IB37" s="21"/>
      <c r="IC37" s="21"/>
    </row>
    <row r="38" s="3" customFormat="1" ht="24" customHeight="1" spans="1:237">
      <c r="A38" s="10">
        <v>36</v>
      </c>
      <c r="B38" s="11" t="s">
        <v>98</v>
      </c>
      <c r="C38" s="12" t="s">
        <v>12</v>
      </c>
      <c r="D38" s="13" t="s">
        <v>99</v>
      </c>
      <c r="E38" s="12" t="s">
        <v>94</v>
      </c>
      <c r="F38" s="10">
        <f>VLOOKUP(B38,[1]定表2!$B$1:$G$65536,6,FALSE)</f>
        <v>10</v>
      </c>
      <c r="G38" s="10">
        <v>150</v>
      </c>
      <c r="H38" s="13">
        <v>2018.08</v>
      </c>
      <c r="I38" s="10">
        <v>150</v>
      </c>
      <c r="J38" s="1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21"/>
      <c r="IB38" s="21"/>
      <c r="IC38" s="21"/>
    </row>
    <row r="39" s="3" customFormat="1" ht="24" customHeight="1" spans="1:237">
      <c r="A39" s="10">
        <v>37</v>
      </c>
      <c r="B39" s="11" t="s">
        <v>100</v>
      </c>
      <c r="C39" s="12" t="s">
        <v>12</v>
      </c>
      <c r="D39" s="13" t="s">
        <v>101</v>
      </c>
      <c r="E39" s="12" t="s">
        <v>102</v>
      </c>
      <c r="F39" s="10">
        <f>VLOOKUP(B39,[1]定表2!$B$1:$G$65536,6,FALSE)</f>
        <v>6</v>
      </c>
      <c r="G39" s="10">
        <v>120</v>
      </c>
      <c r="H39" s="13">
        <v>2015.11</v>
      </c>
      <c r="I39" s="10">
        <v>120</v>
      </c>
      <c r="J39" s="1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21"/>
      <c r="IB39" s="21"/>
      <c r="IC39" s="21"/>
    </row>
    <row r="40" s="1" customFormat="1" ht="24" customHeight="1" spans="1:16377">
      <c r="A40" s="10">
        <v>38</v>
      </c>
      <c r="B40" s="11" t="s">
        <v>103</v>
      </c>
      <c r="C40" s="12" t="s">
        <v>12</v>
      </c>
      <c r="D40" s="13" t="s">
        <v>104</v>
      </c>
      <c r="E40" s="12" t="s">
        <v>102</v>
      </c>
      <c r="F40" s="10">
        <f>VLOOKUP(B40,[1]定表2!$B$1:$G$65536,6,FALSE)</f>
        <v>20</v>
      </c>
      <c r="G40" s="10">
        <v>180</v>
      </c>
      <c r="H40" s="13">
        <v>2015.01</v>
      </c>
      <c r="I40" s="10">
        <v>180</v>
      </c>
      <c r="J40" s="1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6"/>
      <c r="IB40" s="6"/>
      <c r="IC40" s="6"/>
      <c r="XEQ40"/>
      <c r="XER40"/>
      <c r="XES40"/>
      <c r="XET40"/>
      <c r="XEU40"/>
      <c r="XEV40"/>
      <c r="XEW40"/>
    </row>
    <row r="41" s="3" customFormat="1" ht="45" customHeight="1" spans="1:16377">
      <c r="A41" s="10">
        <v>39</v>
      </c>
      <c r="B41" s="12" t="s">
        <v>105</v>
      </c>
      <c r="C41" s="12" t="s">
        <v>42</v>
      </c>
      <c r="D41" s="10" t="s">
        <v>106</v>
      </c>
      <c r="E41" s="12" t="s">
        <v>102</v>
      </c>
      <c r="F41" s="10">
        <v>7</v>
      </c>
      <c r="G41" s="10">
        <v>120</v>
      </c>
      <c r="H41" s="13">
        <v>2022.07</v>
      </c>
      <c r="I41" s="10">
        <v>120</v>
      </c>
      <c r="J41" s="12" t="s">
        <v>107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21"/>
      <c r="IB41" s="21"/>
      <c r="IC41" s="21"/>
      <c r="XEQ41" s="23"/>
      <c r="XER41" s="23"/>
      <c r="XES41" s="23"/>
      <c r="XET41" s="23"/>
      <c r="XEU41" s="23"/>
      <c r="XEV41" s="23"/>
      <c r="XEW41" s="23"/>
    </row>
    <row r="42" s="1" customFormat="1" ht="27" customHeight="1" spans="1:16377">
      <c r="A42" s="10">
        <v>40</v>
      </c>
      <c r="B42" s="11" t="s">
        <v>108</v>
      </c>
      <c r="C42" s="11" t="s">
        <v>12</v>
      </c>
      <c r="D42" s="11">
        <v>1964.01</v>
      </c>
      <c r="E42" s="12" t="s">
        <v>102</v>
      </c>
      <c r="F42" s="11">
        <v>8</v>
      </c>
      <c r="G42" s="11">
        <v>150</v>
      </c>
      <c r="H42" s="11">
        <v>2024.02</v>
      </c>
      <c r="I42" s="10">
        <v>150</v>
      </c>
      <c r="J42" s="1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6"/>
      <c r="IB42" s="6"/>
      <c r="IC42" s="6"/>
      <c r="XEQ42"/>
      <c r="XER42"/>
      <c r="XES42"/>
      <c r="XET42"/>
      <c r="XEU42"/>
      <c r="XEV42"/>
      <c r="XEW42"/>
    </row>
    <row r="43" s="1" customFormat="1" ht="27" customHeight="1" spans="1:16377">
      <c r="A43" s="11"/>
      <c r="B43" s="11" t="s">
        <v>109</v>
      </c>
      <c r="C43" s="11"/>
      <c r="D43" s="11"/>
      <c r="E43" s="11"/>
      <c r="F43" s="11"/>
      <c r="G43" s="11"/>
      <c r="H43" s="11"/>
      <c r="I43" s="10">
        <f>SUM(I3:I42)</f>
        <v>6270</v>
      </c>
      <c r="J43" s="1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6"/>
      <c r="IB43" s="6"/>
      <c r="IC43" s="6"/>
      <c r="XEQ43"/>
      <c r="XER43"/>
      <c r="XES43"/>
      <c r="XET43"/>
      <c r="XEU43"/>
      <c r="XEV43"/>
      <c r="XEW43"/>
    </row>
    <row r="44" ht="60" customHeight="1" spans="1:10">
      <c r="A44" s="15" t="s">
        <v>110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2">
    <mergeCell ref="A1:J1"/>
    <mergeCell ref="A44:J44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超级小芙</cp:lastModifiedBy>
  <dcterms:created xsi:type="dcterms:W3CDTF">2020-12-03T00:54:00Z</dcterms:created>
  <dcterms:modified xsi:type="dcterms:W3CDTF">2024-05-16T09:35:59Z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D4E0F73B8BD94512AA79BB3847C79CD3_13</vt:lpwstr>
  </property>
</Properties>
</file>