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<sst xmlns="http://schemas.openxmlformats.org/spreadsheetml/2006/main" count="963" uniqueCount="452">
  <si>
    <t>2024年部门预算公开表</t>
  </si>
  <si>
    <t>单位编码：</t>
  </si>
  <si>
    <t>045004</t>
  </si>
  <si>
    <t>单位名称：</t>
  </si>
  <si>
    <t>炎陵县示范幼儿园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</si>
  <si>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</si>
  <si>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</si>
  <si>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</si>
  <si>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</si>
  <si>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</si>
  <si>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</si>
  <si>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</si>
  <si>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</si>
  <si>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</si>
  <si>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</si>
  <si>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</si>
  <si>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</si>
  <si>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</si>
  <si>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</si>
  <si>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</si>
  <si>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</si>
  <si>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</si>
  <si>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</si>
  <si>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</si>
  <si>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</si>
  <si>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</si>
  <si>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</si>
  <si>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</si>
  <si>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</si>
  <si>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</si>
  <si>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</si>
  <si>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单位：045004_炎陵县示范幼儿园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</si>
  <si>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</si>
  <si>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</si>
  <si>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</si>
  <si>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</si>
  <si>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</si>
  <si>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</si>
  <si>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</si>
  <si>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</si>
  <si>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</si>
  <si>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</si>
  <si>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</si>
  <si>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</si>
  <si>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</si>
  <si>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</si>
  <si>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</si>
  <si>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</si>
  <si>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</si>
  <si>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</si>
  <si>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</si>
  <si>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</si>
  <si>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</si>
  <si>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</si>
  <si>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</si>
  <si>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</si>
  <si>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</si>
  <si>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</si>
  <si>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</si>
  <si>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</si>
  <si>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</si>
  <si>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</si>
  <si>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</si>
  <si>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</si>
  <si>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</si>
  <si>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</si>
  <si>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</si>
  <si>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</si>
  <si>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</si>
  <si>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</si>
  <si>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</si>
  <si>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</si>
  <si>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</si>
  <si>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</si>
  <si>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</si>
  <si>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</si>
  <si>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</si>
  <si>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</si>
  <si>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</si>
  <si>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</si>
  <si>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</si>
  <si>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</si>
  <si>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</si>
  <si>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</si>
  <si>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</si>
  <si>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</si>
  <si>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</si>
  <si>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</si>
  <si>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</si>
  <si>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</si>
  <si>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</si>
  <si>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</si>
  <si>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</si>
  <si>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</si>
  <si>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</si>
  <si>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</si>
  <si>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</si>
  <si>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</si>
  <si>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</si>
  <si>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</si>
  <si>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</si>
  <si>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</si>
  <si>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</si>
  <si>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</si>
  <si>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</si>
  <si>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</si>
  <si>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</si>
  <si>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</si>
  <si>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</si>
  <si>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</si>
  <si>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</si>
  <si>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</si>
  <si>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</si>
  <si>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</si>
  <si>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</si>
  <si>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</si>
  <si>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</si>
  <si>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</si>
  <si>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</si>
  <si>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</si>
  <si>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</si>
  <si>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</si>
  <si>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</si>
  <si>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</si>
  <si>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</si>
  <si>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</si>
  <si>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</si>
  <si>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</si>
  <si>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</si>
  <si>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</si>
  <si>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</si>
  <si>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</si>
  <si>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</si>
  <si>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</si>
  <si>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</si>
  <si>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</si>
  <si>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</si>
  <si>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</si>
  <si>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</si>
  <si>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</si>
  <si>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</si>
  <si>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</si>
  <si>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</si>
  <si>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</si>
  <si>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</si>
  <si>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</si>
  <si>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</si>
  <si>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</si>
  <si>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</si>
  <si>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</si>
  <si>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</si>
  <si>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</si>
  <si>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</si>
  <si>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</si>
  <si>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</si>
  <si>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</si>
  <si>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045004</t>
  </si>
  <si>
    <t xml:space="preserve">  炎陵县示范幼儿园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</si>
  <si>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</si>
  <si>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</si>
  <si>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</si>
  <si>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</si>
  <si>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</si>
  <si>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</si>
  <si>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</si>
  <si>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</si>
  <si>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</si>
  <si>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</si>
  <si>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</si>
  <si>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</si>
  <si>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炎陵县示范幼儿园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</si>
  <si>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</si>
  <si>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</si>
  <si>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</si>
  <si>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</si>
  <si>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</si>
  <si>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</si>
  <si>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>01</t>
  </si>
  <si>
    <t xml:space="preserve">      2050201</t>
  </si>
  <si>
    <t xml:space="preserve">      学前教育</t>
  </si>
  <si>
    <t>99</t>
  </si>
  <si>
    <t xml:space="preserve">      2050299</t>
  </si>
  <si>
    <t xml:space="preserve">      其他普通教育支出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</si>
  <si>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</si>
  <si>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</si>
  <si>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</si>
  <si>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</si>
  <si>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</si>
  <si>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</si>
  <si>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</si>
  <si>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</si>
  <si>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</si>
  <si>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</si>
  <si>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</si>
  <si>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</si>
  <si>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</si>
  <si>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</si>
  <si>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</si>
  <si>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</si>
  <si>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</si>
  <si>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</si>
  <si>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045004</t>
  </si>
  <si>
    <t xml:space="preserve">    学前教育</t>
  </si>
  <si>
    <t xml:space="preserve">    其他普通教育支出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</si>
  <si>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</si>
  <si>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</si>
  <si>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</si>
  <si>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</si>
  <si>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</si>
  <si>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</si>
  <si>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</si>
  <si>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</si>
  <si>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</si>
  <si>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</si>
  <si>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</si>
  <si>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</si>
  <si>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</si>
  <si>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</si>
  <si>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</si>
  <si>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</si>
  <si>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</si>
  <si>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</si>
  <si>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</si>
  <si>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</si>
  <si>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</si>
  <si>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</si>
  <si>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</si>
  <si>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</si>
  <si>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</si>
  <si>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</si>
  <si>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</si>
  <si>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</si>
  <si>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</si>
  <si>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  2050299</t>
  </si>
  <si>
    <t xml:space="preserve">     其他普通教育支出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</si>
  <si>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</si>
  <si>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</si>
  <si>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</si>
  <si>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</si>
  <si>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</si>
  <si>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</si>
  <si>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</si>
  <si>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30199</t>
  </si>
  <si>
    <t xml:space="preserve">  其他工资福利支出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</si>
  <si>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</si>
  <si>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</si>
  <si>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</si>
  <si>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</si>
  <si>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</si>
  <si>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</si>
  <si>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</si>
  <si>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</si>
  <si>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</si>
  <si>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</si>
  <si>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</si>
  <si>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</si>
  <si>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</si>
  <si>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</si>
  <si>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 xml:space="preserve">  30111</t>
  </si>
  <si>
    <t xml:space="preserve">  公务员医疗补助缴费</t>
  </si>
  <si>
    <t>303</t>
  </si>
  <si>
    <t xml:space="preserve">  30307</t>
  </si>
  <si>
    <t xml:space="preserve">  医疗费补助</t>
  </si>
  <si>
    <t>302</t>
  </si>
  <si>
    <t>商品和服务支出</t>
  </si>
  <si>
    <t xml:space="preserve">  30228</t>
  </si>
  <si>
    <t xml:space="preserve">  工会经费</t>
  </si>
  <si>
    <t>其他商品服务支出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</si>
  <si>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</si>
  <si>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</si>
  <si>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</si>
  <si>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</si>
  <si>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</si>
  <si>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</si>
  <si>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</si>
  <si>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</si>
  <si>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</si>
  <si>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</si>
  <si>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</si>
  <si>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</si>
  <si>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</si>
  <si>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</si>
  <si>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</si>
  <si>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</si>
  <si>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</si>
  <si>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</si>
  <si>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</si>
  <si>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</si>
  <si>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</si>
  <si>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</si>
  <si>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</si>
  <si>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</si>
  <si>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</si>
  <si>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</si>
  <si>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</si>
  <si>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</si>
  <si>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</si>
  <si>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</si>
  <si>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</si>
  <si>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</si>
  <si>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</si>
  <si>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</si>
  <si>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</si>
  <si>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</si>
  <si>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</si>
  <si>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</si>
  <si>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</si>
  <si>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</si>
  <si>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</si>
  <si>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</si>
  <si>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</si>
  <si>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</si>
  <si>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</si>
  <si>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</si>
  <si>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</si>
  <si>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</si>
  <si>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</si>
  <si>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</si>
  <si>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</si>
  <si>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</si>
  <si>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</si>
  <si>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</si>
  <si>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</si>
  <si>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</si>
  <si>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</si>
  <si>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</si>
  <si>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</si>
  <si>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</si>
  <si>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</si>
  <si>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</si>
  <si>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</si>
  <si>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</si>
  <si>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</si>
  <si>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</si>
  <si>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</si>
  <si>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</si>
  <si>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</si>
  <si>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</si>
  <si>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</si>
  <si>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</si>
  <si>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</si>
  <si>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</si>
  <si>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</si>
  <si>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</si>
  <si>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</si>
  <si>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</si>
  <si>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</si>
  <si>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注：本单位无“三公”经费</t>
  </si>
  <si>
    <t>部门公开表16</t>
  </si>
  <si>
    <t>本年政府性基金预算支出</t>
  </si>
  <si>
    <t>注：本单位无政府性基金预算</t>
  </si>
  <si>
    <t>部门公开表17</t>
  </si>
  <si>
    <t>部门公开表18</t>
  </si>
  <si>
    <t>部门公开表19</t>
  </si>
  <si>
    <t>本年国有资本经营预算支出</t>
  </si>
  <si>
    <t>注：本单位无国有资本经营预算</t>
  </si>
  <si>
    <t>部门公开表20</t>
  </si>
  <si>
    <t>本年财政专户管理资金预算支出</t>
  </si>
  <si>
    <t>注：本单位无财政专户管理资金预算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</si>
  <si>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</si>
  <si>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</si>
  <si>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</si>
  <si>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</si>
  <si>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</si>
  <si>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</si>
  <si>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</si>
  <si>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</si>
  <si>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</si>
  <si>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</si>
  <si>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</si>
  <si>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</si>
  <si>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</si>
  <si>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</si>
  <si>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注：本单位无专项资金预算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</si>
  <si>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</si>
  <si>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</si>
  <si>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</si>
  <si>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</si>
  <si>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</si>
  <si>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</si>
  <si>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</si>
  <si>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</si>
  <si>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</si>
  <si>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</si>
  <si>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</si>
  <si>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</si>
  <si>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</si>
  <si>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</si>
  <si>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</si>
  <si>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</si>
  <si>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</si>
  <si>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</si>
  <si>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</si>
  <si>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</si>
  <si>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</si>
  <si>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</si>
  <si>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</si>
  <si>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</si>
  <si>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</si>
  <si>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</si>
  <si>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</si>
  <si>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</si>
  <si>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</si>
  <si>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注：本单位无项目支出。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</si>
  <si>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</si>
  <si>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</si>
  <si>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</si>
  <si>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</si>
  <si>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</si>
  <si>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</si>
  <si>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</si>
  <si>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</si>
  <si>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</si>
  <si>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</si>
  <si>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</si>
  <si>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（一）贯彻党的教育方针，坚持“以德树人”为宗旨，不断探索科学育儿规律，提高保教质量，做到年检达标。（二）实施保教过程中，保证幼儿在园期间的一切安全，杜绝事故的发生，使幼儿在德、智 、体、美等方面得到全面发展。（三）认真做好入托幼儿在园期间的卫生保健和膳食的营养搭配工作，加强饮食卫生管理，杜绝出现传染性疾病。（四）严格内部管理，加强成本核算，增收节支，提高经济效益。(五）严格履行幼儿园的各项规章制度，做到服务主动，管理到位。（六）按照考核条件保障职工收入。（七）完成上级部门交办的其它工作。</t>
  </si>
  <si>
    <t xml:space="preserve"> 经费投入</t>
  </si>
  <si>
    <t>≥</t>
  </si>
  <si>
    <t>500</t>
  </si>
  <si>
    <t>元/人</t>
  </si>
  <si>
    <t>生均每年达到500元/人</t>
  </si>
  <si>
    <t>低于1个百分点，扣1分</t>
  </si>
  <si>
    <t>无</t>
  </si>
  <si>
    <t>定性</t>
  </si>
  <si>
    <t>平均在园幼儿人数</t>
  </si>
  <si>
    <t>350</t>
  </si>
  <si>
    <t>人</t>
  </si>
  <si>
    <t>全年平均在园幼儿人数达到350人以上</t>
  </si>
  <si>
    <t>每少1人，扣1分</t>
  </si>
  <si>
    <t>学校安防“三防”建设完成率</t>
  </si>
  <si>
    <t xml:space="preserve">100	</t>
  </si>
  <si>
    <t>百分比</t>
  </si>
  <si>
    <t>安防建设达到100%</t>
  </si>
  <si>
    <t>不合格，计0分</t>
  </si>
  <si>
    <t>财政拨款及时率</t>
  </si>
  <si>
    <t>100</t>
  </si>
  <si>
    <t>及时率</t>
  </si>
  <si>
    <t>不按进度拨款，扣1分</t>
  </si>
  <si>
    <t>保教费上缴财政</t>
  </si>
  <si>
    <t>=</t>
  </si>
  <si>
    <t>保教费百分百上缴财政</t>
  </si>
  <si>
    <t>适龄儿童入学率</t>
  </si>
  <si>
    <t>入学年龄幼儿数/总幼儿数达到100%</t>
  </si>
  <si>
    <t>0</t>
  </si>
  <si>
    <t>教学质量</t>
  </si>
  <si>
    <t>是否提升</t>
  </si>
  <si>
    <t>教育部门对学校的评价</t>
  </si>
  <si>
    <t>优秀计满分，良好计90分，合格计60分。不合格计0分</t>
  </si>
  <si>
    <t>家长满意度</t>
  </si>
  <si>
    <t>95</t>
  </si>
  <si>
    <t>年度家长调查满意度</t>
  </si>
  <si>
    <t>每降1个百分点，扣1分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</si>
</sst>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10" sqref="J10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4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pane ySplit="5" topLeftCell="A6" activePane="bottomLeft" state="frozen"/>
      <selection/>
      <selection pane="bottomLeft" activeCell="G15" sqref="G15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236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28" t="s">
        <v>31</v>
      </c>
      <c r="B3" s="28"/>
      <c r="C3" s="28"/>
      <c r="D3" s="28"/>
      <c r="E3" s="29" t="s">
        <v>237</v>
      </c>
    </row>
    <row r="4" ht="38.85" customHeight="1" spans="1:5">
      <c r="A4" s="4" t="s">
        <v>238</v>
      </c>
      <c r="B4" s="4"/>
      <c r="C4" s="4" t="s">
        <v>239</v>
      </c>
      <c r="D4" s="4"/>
      <c r="E4" s="4"/>
    </row>
    <row r="5" ht="22.9" customHeight="1" spans="1:5">
      <c r="A5" s="4" t="s">
        <v>240</v>
      </c>
      <c r="B5" s="4" t="s">
        <v>161</v>
      </c>
      <c r="C5" s="4" t="s">
        <v>136</v>
      </c>
      <c r="D5" s="4" t="s">
        <v>227</v>
      </c>
      <c r="E5" s="4" t="s">
        <v>228</v>
      </c>
    </row>
    <row r="6" ht="26.45" customHeight="1" spans="1:5">
      <c r="A6" s="12" t="s">
        <v>241</v>
      </c>
      <c r="B6" s="12" t="s">
        <v>206</v>
      </c>
      <c r="C6" s="30">
        <v>4455661</v>
      </c>
      <c r="D6" s="30">
        <v>4455661</v>
      </c>
      <c r="E6" s="30"/>
    </row>
    <row r="7" ht="26.45" customHeight="1" spans="1:5">
      <c r="A7" s="31" t="s">
        <v>242</v>
      </c>
      <c r="B7" s="31" t="s">
        <v>243</v>
      </c>
      <c r="C7" s="32">
        <v>1896</v>
      </c>
      <c r="D7" s="32">
        <v>1896</v>
      </c>
      <c r="E7" s="32"/>
    </row>
    <row r="8" ht="26.45" customHeight="1" spans="1:5">
      <c r="A8" s="31" t="s">
        <v>244</v>
      </c>
      <c r="B8" s="31" t="s">
        <v>245</v>
      </c>
      <c r="C8" s="32">
        <v>886224</v>
      </c>
      <c r="D8" s="32">
        <v>886224</v>
      </c>
      <c r="E8" s="32"/>
    </row>
    <row r="9" ht="26.45" customHeight="1" spans="1:5">
      <c r="A9" s="31" t="s">
        <v>246</v>
      </c>
      <c r="B9" s="31" t="s">
        <v>247</v>
      </c>
      <c r="C9" s="32">
        <v>975134</v>
      </c>
      <c r="D9" s="32">
        <v>975134</v>
      </c>
      <c r="E9" s="32"/>
    </row>
    <row r="10" ht="26.45" customHeight="1" spans="1:5">
      <c r="A10" s="31" t="s">
        <v>248</v>
      </c>
      <c r="B10" s="31" t="s">
        <v>249</v>
      </c>
      <c r="C10" s="32">
        <v>1408344</v>
      </c>
      <c r="D10" s="32">
        <v>1408344</v>
      </c>
      <c r="E10" s="32"/>
    </row>
    <row r="11" ht="26.45" customHeight="1" spans="1:5">
      <c r="A11" s="31" t="s">
        <v>250</v>
      </c>
      <c r="B11" s="31" t="s">
        <v>251</v>
      </c>
      <c r="C11" s="32">
        <v>199644</v>
      </c>
      <c r="D11" s="32">
        <v>199644</v>
      </c>
      <c r="E11" s="32"/>
    </row>
    <row r="12" ht="26.45" customHeight="1" spans="1:5">
      <c r="A12" s="31" t="s">
        <v>252</v>
      </c>
      <c r="B12" s="31" t="s">
        <v>253</v>
      </c>
      <c r="C12" s="32">
        <v>35768</v>
      </c>
      <c r="D12" s="32">
        <v>35768</v>
      </c>
      <c r="E12" s="32"/>
    </row>
    <row r="13" ht="26.45" customHeight="1" spans="1:5">
      <c r="A13" s="31" t="s">
        <v>254</v>
      </c>
      <c r="B13" s="31" t="s">
        <v>255</v>
      </c>
      <c r="C13" s="32">
        <v>481168</v>
      </c>
      <c r="D13" s="32">
        <v>481168</v>
      </c>
      <c r="E13" s="32"/>
    </row>
    <row r="14" ht="26.45" customHeight="1" spans="1:5">
      <c r="A14" s="31" t="s">
        <v>256</v>
      </c>
      <c r="B14" s="31" t="s">
        <v>257</v>
      </c>
      <c r="C14" s="32">
        <v>398632</v>
      </c>
      <c r="D14" s="32">
        <v>398632</v>
      </c>
      <c r="E14" s="32"/>
    </row>
    <row r="15" ht="26.45" customHeight="1" spans="1:5">
      <c r="A15" s="31" t="s">
        <v>258</v>
      </c>
      <c r="B15" s="31" t="s">
        <v>259</v>
      </c>
      <c r="C15" s="32">
        <v>68851</v>
      </c>
      <c r="D15" s="32">
        <v>68851</v>
      </c>
      <c r="E15" s="32"/>
    </row>
    <row r="16" ht="26.45" customHeight="1" spans="1:5">
      <c r="A16" s="12" t="s">
        <v>260</v>
      </c>
      <c r="B16" s="12" t="s">
        <v>195</v>
      </c>
      <c r="C16" s="30">
        <v>1890</v>
      </c>
      <c r="D16" s="30">
        <v>1890</v>
      </c>
      <c r="E16" s="30"/>
    </row>
    <row r="17" ht="26.45" customHeight="1" spans="1:5">
      <c r="A17" s="31" t="s">
        <v>261</v>
      </c>
      <c r="B17" s="31" t="s">
        <v>262</v>
      </c>
      <c r="C17" s="32">
        <v>1890</v>
      </c>
      <c r="D17" s="32">
        <v>1890</v>
      </c>
      <c r="E17" s="32"/>
    </row>
    <row r="18" ht="26.45" customHeight="1" spans="1:5">
      <c r="A18" s="12" t="s">
        <v>263</v>
      </c>
      <c r="B18" s="12" t="s">
        <v>264</v>
      </c>
      <c r="C18" s="30">
        <f>C19+C20</f>
        <v>869699</v>
      </c>
      <c r="D18" s="30">
        <f>D19+D20</f>
        <v>0</v>
      </c>
      <c r="E18" s="30">
        <f>E19+E20</f>
        <v>869699</v>
      </c>
    </row>
    <row r="19" ht="26.45" customHeight="1" spans="1:5">
      <c r="A19" s="31" t="s">
        <v>265</v>
      </c>
      <c r="B19" s="31" t="s">
        <v>266</v>
      </c>
      <c r="C19" s="32">
        <v>38099</v>
      </c>
      <c r="D19" s="32"/>
      <c r="E19" s="32">
        <v>38099</v>
      </c>
    </row>
    <row r="20" ht="26.45" customHeight="1" spans="1:5">
      <c r="A20" s="31">
        <v>30299</v>
      </c>
      <c r="B20" s="31" t="s">
        <v>267</v>
      </c>
      <c r="C20" s="32">
        <f>E20</f>
        <v>831600</v>
      </c>
      <c r="D20" s="32"/>
      <c r="E20" s="32">
        <v>831600</v>
      </c>
    </row>
    <row r="21" ht="22.9" customHeight="1" spans="1:5">
      <c r="A21" s="18" t="s">
        <v>136</v>
      </c>
      <c r="B21" s="18"/>
      <c r="C21" s="30">
        <f>C6+C16+C18</f>
        <v>5327250</v>
      </c>
      <c r="D21" s="30">
        <f>D6+D16+D18</f>
        <v>4457551</v>
      </c>
      <c r="E21" s="30">
        <f>E6+E16+E18</f>
        <v>869699</v>
      </c>
    </row>
    <row r="22" ht="16.35" customHeight="1" spans="1:5">
      <c r="A22" s="7" t="s">
        <v>235</v>
      </c>
      <c r="B22" s="7"/>
      <c r="C22" s="7"/>
      <c r="D22" s="7"/>
      <c r="E22" s="7"/>
    </row>
  </sheetData>
  <mergeCells count="6">
    <mergeCell ref="A2:E2"/>
    <mergeCell ref="A3:D3"/>
    <mergeCell ref="A4:B4"/>
    <mergeCell ref="C4:E4"/>
    <mergeCell ref="A21:B21"/>
    <mergeCell ref="A22:B2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1" sqref="A11:E1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268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159</v>
      </c>
      <c r="B4" s="4"/>
      <c r="C4" s="4"/>
      <c r="D4" s="4" t="s">
        <v>184</v>
      </c>
      <c r="E4" s="4" t="s">
        <v>185</v>
      </c>
      <c r="F4" s="4" t="s">
        <v>205</v>
      </c>
      <c r="G4" s="4" t="s">
        <v>187</v>
      </c>
      <c r="H4" s="4"/>
      <c r="I4" s="4"/>
      <c r="J4" s="4"/>
      <c r="K4" s="4"/>
      <c r="L4" s="4" t="s">
        <v>191</v>
      </c>
      <c r="M4" s="4"/>
      <c r="N4" s="4"/>
    </row>
    <row r="5" ht="39.6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269</v>
      </c>
      <c r="I5" s="4" t="s">
        <v>270</v>
      </c>
      <c r="J5" s="4" t="s">
        <v>271</v>
      </c>
      <c r="K5" s="4" t="s">
        <v>272</v>
      </c>
      <c r="L5" s="4" t="s">
        <v>136</v>
      </c>
      <c r="M5" s="4" t="s">
        <v>206</v>
      </c>
      <c r="N5" s="4" t="s">
        <v>273</v>
      </c>
    </row>
    <row r="6" ht="22.9" customHeight="1" spans="1:14">
      <c r="A6" s="14"/>
      <c r="B6" s="14"/>
      <c r="C6" s="14"/>
      <c r="D6" s="14"/>
      <c r="E6" s="14" t="s">
        <v>136</v>
      </c>
      <c r="F6" s="27">
        <v>4455661</v>
      </c>
      <c r="G6" s="27"/>
      <c r="H6" s="27"/>
      <c r="I6" s="27"/>
      <c r="J6" s="27"/>
      <c r="K6" s="27"/>
      <c r="L6" s="27">
        <v>4455661</v>
      </c>
      <c r="M6" s="27">
        <v>4455661</v>
      </c>
      <c r="N6" s="27"/>
    </row>
    <row r="7" ht="22.9" customHeight="1" spans="1:14">
      <c r="A7" s="14"/>
      <c r="B7" s="14"/>
      <c r="C7" s="14"/>
      <c r="D7" s="12" t="s">
        <v>154</v>
      </c>
      <c r="E7" s="12" t="s">
        <v>155</v>
      </c>
      <c r="F7" s="27">
        <v>4455661</v>
      </c>
      <c r="G7" s="27"/>
      <c r="H7" s="27"/>
      <c r="I7" s="27"/>
      <c r="J7" s="27"/>
      <c r="K7" s="27"/>
      <c r="L7" s="27">
        <v>4455661</v>
      </c>
      <c r="M7" s="27">
        <v>4455661</v>
      </c>
      <c r="N7" s="27"/>
    </row>
    <row r="8" ht="22.9" customHeight="1" spans="1:14">
      <c r="A8" s="14"/>
      <c r="B8" s="14"/>
      <c r="C8" s="14"/>
      <c r="D8" s="20" t="s">
        <v>156</v>
      </c>
      <c r="E8" s="20" t="s">
        <v>157</v>
      </c>
      <c r="F8" s="27">
        <v>4455661</v>
      </c>
      <c r="G8" s="27"/>
      <c r="H8" s="27"/>
      <c r="I8" s="27"/>
      <c r="J8" s="27"/>
      <c r="K8" s="27"/>
      <c r="L8" s="27">
        <v>4455661</v>
      </c>
      <c r="M8" s="27">
        <v>4455661</v>
      </c>
      <c r="N8" s="27"/>
    </row>
    <row r="9" ht="22.9" customHeight="1" spans="1:14">
      <c r="A9" s="23" t="s">
        <v>171</v>
      </c>
      <c r="B9" s="23" t="s">
        <v>174</v>
      </c>
      <c r="C9" s="23" t="s">
        <v>177</v>
      </c>
      <c r="D9" s="19" t="s">
        <v>201</v>
      </c>
      <c r="E9" s="5" t="s">
        <v>202</v>
      </c>
      <c r="F9" s="6">
        <v>4367580</v>
      </c>
      <c r="G9" s="6"/>
      <c r="H9" s="21"/>
      <c r="I9" s="21"/>
      <c r="J9" s="21"/>
      <c r="K9" s="21"/>
      <c r="L9" s="6">
        <v>4367580</v>
      </c>
      <c r="M9" s="21">
        <v>4367580</v>
      </c>
      <c r="N9" s="21"/>
    </row>
    <row r="10" ht="22.9" customHeight="1" spans="1:14">
      <c r="A10" s="23" t="s">
        <v>171</v>
      </c>
      <c r="B10" s="23" t="s">
        <v>174</v>
      </c>
      <c r="C10" s="23" t="s">
        <v>180</v>
      </c>
      <c r="D10" s="19" t="s">
        <v>201</v>
      </c>
      <c r="E10" s="5" t="s">
        <v>203</v>
      </c>
      <c r="F10" s="6">
        <v>88081</v>
      </c>
      <c r="G10" s="6"/>
      <c r="H10" s="21"/>
      <c r="I10" s="21"/>
      <c r="J10" s="21"/>
      <c r="K10" s="21"/>
      <c r="L10" s="6">
        <v>88081</v>
      </c>
      <c r="M10" s="21">
        <v>88081</v>
      </c>
      <c r="N10" s="21"/>
    </row>
    <row r="11" ht="16.35" customHeight="1" spans="1:5">
      <c r="A11" s="7" t="s">
        <v>235</v>
      </c>
      <c r="B11" s="7"/>
      <c r="C11" s="7"/>
      <c r="D11" s="7"/>
      <c r="E11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1:E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zoomScale="110" zoomScaleNormal="110" topLeftCell="E1" workbookViewId="0">
      <selection activeCell="R7" sqref="R7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7" width="9.375" customWidth="1"/>
    <col min="8" max="8" width="10.125" customWidth="1"/>
    <col min="9" max="18" width="9.2" customWidth="1"/>
    <col min="19" max="22" width="7.75" customWidth="1"/>
    <col min="23" max="23" width="9.75" customWidth="1"/>
  </cols>
  <sheetData>
    <row r="1" ht="16.35" customHeight="1" spans="1:22">
      <c r="A1" s="1"/>
      <c r="U1" s="16" t="s">
        <v>274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159</v>
      </c>
      <c r="B4" s="4"/>
      <c r="C4" s="4"/>
      <c r="D4" s="4" t="s">
        <v>184</v>
      </c>
      <c r="E4" s="4" t="s">
        <v>185</v>
      </c>
      <c r="F4" s="4" t="s">
        <v>205</v>
      </c>
      <c r="G4" s="4" t="s">
        <v>275</v>
      </c>
      <c r="H4" s="4"/>
      <c r="I4" s="4"/>
      <c r="J4" s="4"/>
      <c r="K4" s="4"/>
      <c r="L4" s="4" t="s">
        <v>276</v>
      </c>
      <c r="M4" s="4"/>
      <c r="N4" s="4"/>
      <c r="O4" s="4"/>
      <c r="P4" s="4"/>
      <c r="Q4" s="4"/>
      <c r="R4" s="4" t="s">
        <v>271</v>
      </c>
      <c r="S4" s="4" t="s">
        <v>277</v>
      </c>
      <c r="T4" s="4"/>
      <c r="U4" s="4"/>
      <c r="V4" s="4"/>
    </row>
    <row r="5" ht="41.4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278</v>
      </c>
      <c r="I5" s="4" t="s">
        <v>279</v>
      </c>
      <c r="J5" s="4" t="s">
        <v>280</v>
      </c>
      <c r="K5" s="4" t="s">
        <v>281</v>
      </c>
      <c r="L5" s="4" t="s">
        <v>136</v>
      </c>
      <c r="M5" s="4" t="s">
        <v>282</v>
      </c>
      <c r="N5" s="4" t="s">
        <v>283</v>
      </c>
      <c r="O5" s="4" t="s">
        <v>284</v>
      </c>
      <c r="P5" s="4" t="s">
        <v>285</v>
      </c>
      <c r="Q5" s="4" t="s">
        <v>286</v>
      </c>
      <c r="R5" s="4"/>
      <c r="S5" s="4" t="s">
        <v>136</v>
      </c>
      <c r="T5" s="4" t="s">
        <v>287</v>
      </c>
      <c r="U5" s="4" t="s">
        <v>288</v>
      </c>
      <c r="V5" s="4" t="s">
        <v>272</v>
      </c>
    </row>
    <row r="6" ht="22.9" customHeight="1" spans="1:22">
      <c r="A6" s="14"/>
      <c r="B6" s="14"/>
      <c r="C6" s="14"/>
      <c r="D6" s="14"/>
      <c r="E6" s="14" t="s">
        <v>136</v>
      </c>
      <c r="F6" s="13">
        <v>4455661</v>
      </c>
      <c r="G6" s="13">
        <v>3269702</v>
      </c>
      <c r="H6" s="13">
        <v>1408344</v>
      </c>
      <c r="I6" s="13">
        <v>886224</v>
      </c>
      <c r="J6" s="13">
        <v>975134</v>
      </c>
      <c r="K6" s="13"/>
      <c r="L6" s="13">
        <v>785431</v>
      </c>
      <c r="M6" s="13">
        <v>481168</v>
      </c>
      <c r="N6" s="13"/>
      <c r="O6" s="13">
        <v>199644</v>
      </c>
      <c r="P6" s="13">
        <v>68851</v>
      </c>
      <c r="Q6" s="13">
        <v>35768</v>
      </c>
      <c r="R6" s="13">
        <v>398632</v>
      </c>
      <c r="S6" s="13">
        <v>1896</v>
      </c>
      <c r="T6" s="13"/>
      <c r="U6" s="13"/>
      <c r="V6" s="13">
        <v>1896</v>
      </c>
    </row>
    <row r="7" ht="22.9" customHeight="1" spans="1:22">
      <c r="A7" s="14"/>
      <c r="B7" s="14"/>
      <c r="C7" s="14"/>
      <c r="D7" s="12" t="s">
        <v>154</v>
      </c>
      <c r="E7" s="12" t="s">
        <v>155</v>
      </c>
      <c r="F7" s="13">
        <v>4455661</v>
      </c>
      <c r="G7" s="13">
        <v>3269702</v>
      </c>
      <c r="H7" s="13">
        <v>1408344</v>
      </c>
      <c r="I7" s="13">
        <v>886224</v>
      </c>
      <c r="J7" s="13">
        <v>975134</v>
      </c>
      <c r="K7" s="13"/>
      <c r="L7" s="13">
        <v>785431</v>
      </c>
      <c r="M7" s="13">
        <v>481168</v>
      </c>
      <c r="N7" s="13"/>
      <c r="O7" s="13">
        <v>199644</v>
      </c>
      <c r="P7" s="13">
        <v>68851</v>
      </c>
      <c r="Q7" s="13">
        <v>35768</v>
      </c>
      <c r="R7" s="13">
        <v>398632</v>
      </c>
      <c r="S7" s="13">
        <v>1896</v>
      </c>
      <c r="T7" s="13"/>
      <c r="U7" s="13"/>
      <c r="V7" s="13">
        <v>1896</v>
      </c>
    </row>
    <row r="8" ht="22.9" customHeight="1" spans="1:22">
      <c r="A8" s="14"/>
      <c r="B8" s="14"/>
      <c r="C8" s="14"/>
      <c r="D8" s="20" t="s">
        <v>156</v>
      </c>
      <c r="E8" s="20" t="s">
        <v>157</v>
      </c>
      <c r="F8" s="13">
        <v>4455661</v>
      </c>
      <c r="G8" s="13">
        <v>3269702</v>
      </c>
      <c r="H8" s="13">
        <v>1408344</v>
      </c>
      <c r="I8" s="13">
        <v>886224</v>
      </c>
      <c r="J8" s="13">
        <v>975134</v>
      </c>
      <c r="K8" s="13"/>
      <c r="L8" s="13">
        <v>785431</v>
      </c>
      <c r="M8" s="13">
        <v>481168</v>
      </c>
      <c r="N8" s="13"/>
      <c r="O8" s="13">
        <v>199644</v>
      </c>
      <c r="P8" s="13">
        <v>68851</v>
      </c>
      <c r="Q8" s="13">
        <v>35768</v>
      </c>
      <c r="R8" s="13">
        <v>398632</v>
      </c>
      <c r="S8" s="13">
        <v>1896</v>
      </c>
      <c r="T8" s="13"/>
      <c r="U8" s="13"/>
      <c r="V8" s="13">
        <v>1896</v>
      </c>
    </row>
    <row r="9" ht="22.9" customHeight="1" spans="1:22">
      <c r="A9" s="23" t="s">
        <v>171</v>
      </c>
      <c r="B9" s="23" t="s">
        <v>174</v>
      </c>
      <c r="C9" s="23" t="s">
        <v>177</v>
      </c>
      <c r="D9" s="19" t="s">
        <v>201</v>
      </c>
      <c r="E9" s="5" t="s">
        <v>202</v>
      </c>
      <c r="F9" s="6">
        <v>4367580</v>
      </c>
      <c r="G9" s="21">
        <v>3269702</v>
      </c>
      <c r="H9" s="21">
        <v>1408344</v>
      </c>
      <c r="I9" s="21">
        <v>886224</v>
      </c>
      <c r="J9" s="21">
        <v>975134</v>
      </c>
      <c r="K9" s="21"/>
      <c r="L9" s="6">
        <v>697350</v>
      </c>
      <c r="M9" s="21">
        <v>481168</v>
      </c>
      <c r="N9" s="21"/>
      <c r="O9" s="21">
        <v>199644</v>
      </c>
      <c r="P9" s="21"/>
      <c r="Q9" s="21">
        <v>16538</v>
      </c>
      <c r="R9" s="21">
        <v>398632</v>
      </c>
      <c r="S9" s="6">
        <v>1896</v>
      </c>
      <c r="T9" s="21"/>
      <c r="U9" s="21"/>
      <c r="V9" s="21">
        <v>1896</v>
      </c>
    </row>
    <row r="10" ht="22.9" customHeight="1" spans="1:22">
      <c r="A10" s="23" t="s">
        <v>171</v>
      </c>
      <c r="B10" s="23" t="s">
        <v>174</v>
      </c>
      <c r="C10" s="23" t="s">
        <v>180</v>
      </c>
      <c r="D10" s="19" t="s">
        <v>201</v>
      </c>
      <c r="E10" s="5" t="s">
        <v>203</v>
      </c>
      <c r="F10" s="6">
        <v>88081</v>
      </c>
      <c r="G10" s="21"/>
      <c r="H10" s="21"/>
      <c r="I10" s="21"/>
      <c r="J10" s="21"/>
      <c r="K10" s="21"/>
      <c r="L10" s="6">
        <v>88081</v>
      </c>
      <c r="M10" s="21"/>
      <c r="N10" s="21"/>
      <c r="O10" s="21"/>
      <c r="P10" s="21">
        <v>68851</v>
      </c>
      <c r="Q10" s="21">
        <v>19230</v>
      </c>
      <c r="R10" s="21"/>
      <c r="S10" s="6"/>
      <c r="T10" s="21"/>
      <c r="U10" s="21"/>
      <c r="V10" s="21"/>
    </row>
    <row r="11" ht="16.35" customHeight="1" spans="1:6">
      <c r="A11" s="7" t="s">
        <v>235</v>
      </c>
      <c r="B11" s="7"/>
      <c r="C11" s="7"/>
      <c r="D11" s="7"/>
      <c r="E11" s="7"/>
      <c r="F11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1:E11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16" sqref="I16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289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184</v>
      </c>
      <c r="E4" s="4" t="s">
        <v>185</v>
      </c>
      <c r="F4" s="4" t="s">
        <v>290</v>
      </c>
      <c r="G4" s="4" t="s">
        <v>291</v>
      </c>
      <c r="H4" s="4" t="s">
        <v>292</v>
      </c>
      <c r="I4" s="4" t="s">
        <v>293</v>
      </c>
      <c r="J4" s="4" t="s">
        <v>294</v>
      </c>
      <c r="K4" s="4" t="s">
        <v>295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1890</v>
      </c>
      <c r="G6" s="13">
        <v>1890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154</v>
      </c>
      <c r="E7" s="12" t="s">
        <v>155</v>
      </c>
      <c r="F7" s="13">
        <v>1890</v>
      </c>
      <c r="G7" s="13">
        <v>1890</v>
      </c>
      <c r="H7" s="13"/>
      <c r="I7" s="13"/>
      <c r="J7" s="13"/>
      <c r="K7" s="13"/>
    </row>
    <row r="8" ht="22.9" customHeight="1" spans="1:11">
      <c r="A8" s="14"/>
      <c r="B8" s="14"/>
      <c r="C8" s="14"/>
      <c r="D8" s="20" t="s">
        <v>156</v>
      </c>
      <c r="E8" s="20" t="s">
        <v>157</v>
      </c>
      <c r="F8" s="13">
        <v>1890</v>
      </c>
      <c r="G8" s="13">
        <v>1890</v>
      </c>
      <c r="H8" s="13"/>
      <c r="I8" s="13"/>
      <c r="J8" s="13"/>
      <c r="K8" s="13"/>
    </row>
    <row r="9" ht="22.9" customHeight="1" spans="1:11">
      <c r="A9" s="23" t="s">
        <v>171</v>
      </c>
      <c r="B9" s="23" t="s">
        <v>174</v>
      </c>
      <c r="C9" s="23" t="s">
        <v>177</v>
      </c>
      <c r="D9" s="19" t="s">
        <v>201</v>
      </c>
      <c r="E9" s="5" t="s">
        <v>202</v>
      </c>
      <c r="F9" s="6">
        <v>1890</v>
      </c>
      <c r="G9" s="21">
        <v>1890</v>
      </c>
      <c r="H9" s="21"/>
      <c r="I9" s="21"/>
      <c r="J9" s="21"/>
      <c r="K9" s="21"/>
    </row>
    <row r="10" ht="16.35" customHeight="1" spans="1:5">
      <c r="A10" s="7" t="s">
        <v>235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296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159</v>
      </c>
      <c r="B4" s="4"/>
      <c r="C4" s="4"/>
      <c r="D4" s="4" t="s">
        <v>184</v>
      </c>
      <c r="E4" s="4" t="s">
        <v>185</v>
      </c>
      <c r="F4" s="4" t="s">
        <v>290</v>
      </c>
      <c r="G4" s="4" t="s">
        <v>297</v>
      </c>
      <c r="H4" s="4" t="s">
        <v>298</v>
      </c>
      <c r="I4" s="4" t="s">
        <v>299</v>
      </c>
      <c r="J4" s="4" t="s">
        <v>300</v>
      </c>
      <c r="K4" s="4" t="s">
        <v>301</v>
      </c>
      <c r="L4" s="4" t="s">
        <v>302</v>
      </c>
      <c r="M4" s="4" t="s">
        <v>303</v>
      </c>
      <c r="N4" s="4" t="s">
        <v>292</v>
      </c>
      <c r="O4" s="4" t="s">
        <v>304</v>
      </c>
      <c r="P4" s="4" t="s">
        <v>305</v>
      </c>
      <c r="Q4" s="4" t="s">
        <v>293</v>
      </c>
      <c r="R4" s="4" t="s">
        <v>295</v>
      </c>
    </row>
    <row r="5" ht="21.6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1890</v>
      </c>
      <c r="G6" s="13"/>
      <c r="H6" s="13"/>
      <c r="I6" s="13"/>
      <c r="J6" s="13"/>
      <c r="K6" s="13"/>
      <c r="L6" s="13"/>
      <c r="M6" s="13">
        <v>1890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155</v>
      </c>
      <c r="F7" s="13">
        <v>1890</v>
      </c>
      <c r="G7" s="13"/>
      <c r="H7" s="13"/>
      <c r="I7" s="13"/>
      <c r="J7" s="13"/>
      <c r="K7" s="13"/>
      <c r="L7" s="13"/>
      <c r="M7" s="13">
        <v>1890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0" t="s">
        <v>156</v>
      </c>
      <c r="E8" s="20" t="s">
        <v>157</v>
      </c>
      <c r="F8" s="13">
        <v>1890</v>
      </c>
      <c r="G8" s="13"/>
      <c r="H8" s="13"/>
      <c r="I8" s="13"/>
      <c r="J8" s="13"/>
      <c r="K8" s="13"/>
      <c r="L8" s="13"/>
      <c r="M8" s="13">
        <v>1890</v>
      </c>
      <c r="N8" s="13"/>
      <c r="O8" s="13"/>
      <c r="P8" s="13"/>
      <c r="Q8" s="13"/>
      <c r="R8" s="13"/>
    </row>
    <row r="9" ht="22.9" customHeight="1" spans="1:18">
      <c r="A9" s="23" t="s">
        <v>171</v>
      </c>
      <c r="B9" s="23" t="s">
        <v>174</v>
      </c>
      <c r="C9" s="23" t="s">
        <v>177</v>
      </c>
      <c r="D9" s="19" t="s">
        <v>201</v>
      </c>
      <c r="E9" s="5" t="s">
        <v>202</v>
      </c>
      <c r="F9" s="6">
        <v>1890</v>
      </c>
      <c r="G9" s="21"/>
      <c r="H9" s="21"/>
      <c r="I9" s="21"/>
      <c r="J9" s="21"/>
      <c r="K9" s="21"/>
      <c r="L9" s="21"/>
      <c r="M9" s="21">
        <v>1890</v>
      </c>
      <c r="N9" s="21"/>
      <c r="O9" s="21"/>
      <c r="P9" s="21"/>
      <c r="Q9" s="21"/>
      <c r="R9" s="21"/>
    </row>
    <row r="10" ht="16.35" customHeight="1" spans="1:5">
      <c r="A10" s="7" t="s">
        <v>235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7" sqref="F7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9" width="8.625" customWidth="1"/>
    <col min="20" max="20" width="7.125" customWidth="1"/>
    <col min="21" max="21" width="9.75" customWidth="1"/>
  </cols>
  <sheetData>
    <row r="1" ht="16.35" customHeight="1" spans="1:20">
      <c r="A1" s="1"/>
      <c r="S1" s="16" t="s">
        <v>306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159</v>
      </c>
      <c r="B4" s="4"/>
      <c r="C4" s="4"/>
      <c r="D4" s="4" t="s">
        <v>184</v>
      </c>
      <c r="E4" s="4" t="s">
        <v>185</v>
      </c>
      <c r="F4" s="4" t="s">
        <v>290</v>
      </c>
      <c r="G4" s="4" t="s">
        <v>188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191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307</v>
      </c>
      <c r="I5" s="4" t="s">
        <v>308</v>
      </c>
      <c r="J5" s="4" t="s">
        <v>309</v>
      </c>
      <c r="K5" s="4" t="s">
        <v>310</v>
      </c>
      <c r="L5" s="4" t="s">
        <v>311</v>
      </c>
      <c r="M5" s="4" t="s">
        <v>312</v>
      </c>
      <c r="N5" s="4" t="s">
        <v>313</v>
      </c>
      <c r="O5" s="4" t="s">
        <v>314</v>
      </c>
      <c r="P5" s="4" t="s">
        <v>315</v>
      </c>
      <c r="Q5" s="4" t="s">
        <v>316</v>
      </c>
      <c r="R5" s="4" t="s">
        <v>136</v>
      </c>
      <c r="S5" s="4" t="s">
        <v>264</v>
      </c>
      <c r="T5" s="4" t="s">
        <v>273</v>
      </c>
    </row>
    <row r="6" ht="22.9" customHeight="1" spans="1:20">
      <c r="A6" s="14"/>
      <c r="B6" s="14"/>
      <c r="C6" s="14"/>
      <c r="D6" s="14"/>
      <c r="E6" s="14" t="s">
        <v>136</v>
      </c>
      <c r="F6" s="27">
        <f>F7</f>
        <v>869699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f>R7</f>
        <v>869699</v>
      </c>
      <c r="S6" s="27">
        <f>S7</f>
        <v>869699</v>
      </c>
      <c r="T6" s="27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27">
        <f>F8</f>
        <v>869699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f>R8</f>
        <v>869699</v>
      </c>
      <c r="S7" s="27">
        <f>S8</f>
        <v>869699</v>
      </c>
      <c r="T7" s="27"/>
    </row>
    <row r="8" ht="22.9" customHeight="1" spans="1:20">
      <c r="A8" s="14"/>
      <c r="B8" s="14"/>
      <c r="C8" s="14"/>
      <c r="D8" s="20" t="s">
        <v>156</v>
      </c>
      <c r="E8" s="20" t="s">
        <v>157</v>
      </c>
      <c r="F8" s="27">
        <f>F9</f>
        <v>869699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f>R9</f>
        <v>869699</v>
      </c>
      <c r="S8" s="27">
        <f>S9</f>
        <v>869699</v>
      </c>
      <c r="T8" s="27"/>
    </row>
    <row r="9" ht="22.9" customHeight="1" spans="1:20">
      <c r="A9" s="23" t="s">
        <v>171</v>
      </c>
      <c r="B9" s="23" t="s">
        <v>174</v>
      </c>
      <c r="C9" s="23" t="s">
        <v>177</v>
      </c>
      <c r="D9" s="19" t="s">
        <v>201</v>
      </c>
      <c r="E9" s="5" t="s">
        <v>202</v>
      </c>
      <c r="F9" s="6">
        <f>R9</f>
        <v>869699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f>S9</f>
        <v>869699</v>
      </c>
      <c r="S9" s="21">
        <f>831600+38099</f>
        <v>869699</v>
      </c>
      <c r="T9" s="21"/>
    </row>
    <row r="10" ht="22.9" customHeight="1" spans="1:6">
      <c r="A10" s="7" t="s">
        <v>235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I1" workbookViewId="0">
      <selection activeCell="AB7" sqref="AB7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27" width="7.125" customWidth="1"/>
    <col min="28" max="28" width="8.625" customWidth="1"/>
    <col min="29" max="32" width="7.125" customWidth="1"/>
    <col min="33" max="34" width="9.75" customWidth="1"/>
  </cols>
  <sheetData>
    <row r="1" ht="13.9" customHeight="1" spans="1:33">
      <c r="A1" s="1"/>
      <c r="F1" s="1"/>
      <c r="AF1" s="16" t="s">
        <v>317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159</v>
      </c>
      <c r="B4" s="4"/>
      <c r="C4" s="4"/>
      <c r="D4" s="4" t="s">
        <v>184</v>
      </c>
      <c r="E4" s="4" t="s">
        <v>185</v>
      </c>
      <c r="F4" s="4" t="s">
        <v>318</v>
      </c>
      <c r="G4" s="4" t="s">
        <v>319</v>
      </c>
      <c r="H4" s="4" t="s">
        <v>320</v>
      </c>
      <c r="I4" s="4" t="s">
        <v>321</v>
      </c>
      <c r="J4" s="4" t="s">
        <v>322</v>
      </c>
      <c r="K4" s="4" t="s">
        <v>323</v>
      </c>
      <c r="L4" s="4" t="s">
        <v>324</v>
      </c>
      <c r="M4" s="4" t="s">
        <v>325</v>
      </c>
      <c r="N4" s="4" t="s">
        <v>326</v>
      </c>
      <c r="O4" s="4" t="s">
        <v>327</v>
      </c>
      <c r="P4" s="4" t="s">
        <v>328</v>
      </c>
      <c r="Q4" s="4" t="s">
        <v>313</v>
      </c>
      <c r="R4" s="4" t="s">
        <v>315</v>
      </c>
      <c r="S4" s="4" t="s">
        <v>329</v>
      </c>
      <c r="T4" s="4" t="s">
        <v>308</v>
      </c>
      <c r="U4" s="4" t="s">
        <v>309</v>
      </c>
      <c r="V4" s="4" t="s">
        <v>312</v>
      </c>
      <c r="W4" s="4" t="s">
        <v>330</v>
      </c>
      <c r="X4" s="4" t="s">
        <v>331</v>
      </c>
      <c r="Y4" s="4" t="s">
        <v>332</v>
      </c>
      <c r="Z4" s="4" t="s">
        <v>333</v>
      </c>
      <c r="AA4" s="4" t="s">
        <v>311</v>
      </c>
      <c r="AB4" s="4" t="s">
        <v>334</v>
      </c>
      <c r="AC4" s="4" t="s">
        <v>335</v>
      </c>
      <c r="AD4" s="4" t="s">
        <v>314</v>
      </c>
      <c r="AE4" s="4" t="s">
        <v>336</v>
      </c>
      <c r="AF4" s="4" t="s">
        <v>337</v>
      </c>
      <c r="AG4" s="4" t="s">
        <v>316</v>
      </c>
    </row>
    <row r="5" ht="21.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26"/>
      <c r="C6" s="26"/>
      <c r="D6" s="5"/>
      <c r="E6" s="5" t="s">
        <v>136</v>
      </c>
      <c r="F6" s="27">
        <f>F7</f>
        <v>869699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38099</v>
      </c>
      <c r="AC6" s="27"/>
      <c r="AD6" s="27"/>
      <c r="AE6" s="27"/>
      <c r="AF6" s="27"/>
      <c r="AG6" s="27">
        <f>AG7</f>
        <v>831600</v>
      </c>
    </row>
    <row r="7" ht="22.9" customHeight="1" spans="1:33">
      <c r="A7" s="14"/>
      <c r="B7" s="14"/>
      <c r="C7" s="14"/>
      <c r="D7" s="12" t="s">
        <v>154</v>
      </c>
      <c r="E7" s="12" t="s">
        <v>155</v>
      </c>
      <c r="F7" s="27">
        <f>F8</f>
        <v>869699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38099</v>
      </c>
      <c r="AC7" s="27"/>
      <c r="AD7" s="27"/>
      <c r="AE7" s="27"/>
      <c r="AF7" s="27"/>
      <c r="AG7" s="27">
        <f>AG8</f>
        <v>831600</v>
      </c>
    </row>
    <row r="8" ht="22.9" customHeight="1" spans="1:33">
      <c r="A8" s="14"/>
      <c r="B8" s="14"/>
      <c r="C8" s="14"/>
      <c r="D8" s="20" t="s">
        <v>156</v>
      </c>
      <c r="E8" s="20" t="s">
        <v>157</v>
      </c>
      <c r="F8" s="27">
        <f>F9</f>
        <v>869699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38099</v>
      </c>
      <c r="AC8" s="27"/>
      <c r="AD8" s="27"/>
      <c r="AE8" s="27"/>
      <c r="AF8" s="27"/>
      <c r="AG8" s="27">
        <f>AG9</f>
        <v>831600</v>
      </c>
    </row>
    <row r="9" ht="22.9" customHeight="1" spans="1:33">
      <c r="A9" s="23" t="s">
        <v>171</v>
      </c>
      <c r="B9" s="23" t="s">
        <v>174</v>
      </c>
      <c r="C9" s="23" t="s">
        <v>177</v>
      </c>
      <c r="D9" s="19" t="s">
        <v>201</v>
      </c>
      <c r="E9" s="5" t="s">
        <v>202</v>
      </c>
      <c r="F9" s="21">
        <f>AB9+AG9</f>
        <v>869699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38099</v>
      </c>
      <c r="AC9" s="21"/>
      <c r="AD9" s="21"/>
      <c r="AE9" s="21"/>
      <c r="AF9" s="21"/>
      <c r="AG9" s="21">
        <v>831600</v>
      </c>
    </row>
    <row r="10" ht="16.35" customHeight="1" spans="1:5">
      <c r="A10" s="7" t="s">
        <v>235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19" sqref="F19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338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339</v>
      </c>
      <c r="B4" s="4" t="s">
        <v>340</v>
      </c>
      <c r="C4" s="4" t="s">
        <v>341</v>
      </c>
      <c r="D4" s="4" t="s">
        <v>342</v>
      </c>
      <c r="E4" s="4" t="s">
        <v>343</v>
      </c>
      <c r="F4" s="4"/>
      <c r="G4" s="4"/>
      <c r="H4" s="4" t="s">
        <v>344</v>
      </c>
    </row>
    <row r="5" ht="25.9" customHeight="1" spans="1:8">
      <c r="A5" s="4"/>
      <c r="B5" s="4"/>
      <c r="C5" s="4"/>
      <c r="D5" s="4"/>
      <c r="E5" s="4" t="s">
        <v>138</v>
      </c>
      <c r="F5" s="4" t="s">
        <v>345</v>
      </c>
      <c r="G5" s="4" t="s">
        <v>346</v>
      </c>
      <c r="H5" s="4"/>
    </row>
    <row r="6" ht="22.9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9" customHeight="1" spans="1:8">
      <c r="A7" s="12" t="s">
        <v>154</v>
      </c>
      <c r="B7" s="12" t="s">
        <v>155</v>
      </c>
      <c r="C7" s="13"/>
      <c r="D7" s="13"/>
      <c r="E7" s="13"/>
      <c r="F7" s="13"/>
      <c r="G7" s="13"/>
      <c r="H7" s="13"/>
    </row>
    <row r="8" ht="22.9" customHeight="1" spans="1:8">
      <c r="A8" s="19" t="s">
        <v>156</v>
      </c>
      <c r="B8" s="19" t="s">
        <v>157</v>
      </c>
      <c r="C8" s="21"/>
      <c r="D8" s="21"/>
      <c r="E8" s="6"/>
      <c r="F8" s="21"/>
      <c r="G8" s="21"/>
      <c r="H8" s="21"/>
    </row>
    <row r="9" ht="16.35" customHeight="1" spans="1:3">
      <c r="A9" s="7" t="s">
        <v>347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1" sqref="D2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348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349</v>
      </c>
      <c r="E4" s="4"/>
      <c r="F4" s="4"/>
      <c r="G4" s="4"/>
      <c r="H4" s="4" t="s">
        <v>163</v>
      </c>
    </row>
    <row r="5" ht="19.9" customHeight="1" spans="1:8">
      <c r="A5" s="4"/>
      <c r="B5" s="4"/>
      <c r="C5" s="4"/>
      <c r="D5" s="4" t="s">
        <v>138</v>
      </c>
      <c r="E5" s="4" t="s">
        <v>227</v>
      </c>
      <c r="F5" s="4"/>
      <c r="G5" s="4" t="s">
        <v>228</v>
      </c>
      <c r="H5" s="4"/>
    </row>
    <row r="6" ht="27.6" customHeight="1" spans="1:8">
      <c r="A6" s="4"/>
      <c r="B6" s="4"/>
      <c r="C6" s="4"/>
      <c r="D6" s="4"/>
      <c r="E6" s="4" t="s">
        <v>206</v>
      </c>
      <c r="F6" s="4" t="s">
        <v>195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350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21" sqref="E2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351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159</v>
      </c>
      <c r="B4" s="4"/>
      <c r="C4" s="4"/>
      <c r="D4" s="4" t="s">
        <v>184</v>
      </c>
      <c r="E4" s="4" t="s">
        <v>185</v>
      </c>
      <c r="F4" s="4" t="s">
        <v>186</v>
      </c>
      <c r="G4" s="4" t="s">
        <v>187</v>
      </c>
      <c r="H4" s="4" t="s">
        <v>188</v>
      </c>
      <c r="I4" s="4" t="s">
        <v>189</v>
      </c>
      <c r="J4" s="4" t="s">
        <v>190</v>
      </c>
      <c r="K4" s="4" t="s">
        <v>191</v>
      </c>
      <c r="L4" s="4" t="s">
        <v>192</v>
      </c>
      <c r="M4" s="4" t="s">
        <v>193</v>
      </c>
      <c r="N4" s="4" t="s">
        <v>194</v>
      </c>
      <c r="O4" s="4" t="s">
        <v>195</v>
      </c>
      <c r="P4" s="4" t="s">
        <v>196</v>
      </c>
      <c r="Q4" s="4" t="s">
        <v>197</v>
      </c>
      <c r="R4" s="4" t="s">
        <v>198</v>
      </c>
      <c r="S4" s="4" t="s">
        <v>199</v>
      </c>
      <c r="T4" s="4" t="s">
        <v>200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350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49" t="s">
        <v>6</v>
      </c>
      <c r="C3" s="49"/>
    </row>
    <row r="4" ht="32.65" customHeight="1" spans="2:3">
      <c r="B4" s="50">
        <v>1</v>
      </c>
      <c r="C4" s="51" t="s">
        <v>7</v>
      </c>
    </row>
    <row r="5" ht="32.65" customHeight="1" spans="2:3">
      <c r="B5" s="50">
        <v>2</v>
      </c>
      <c r="C5" s="52" t="s">
        <v>8</v>
      </c>
    </row>
    <row r="6" ht="32.65" customHeight="1" spans="2:3">
      <c r="B6" s="50">
        <v>3</v>
      </c>
      <c r="C6" s="51" t="s">
        <v>9</v>
      </c>
    </row>
    <row r="7" ht="32.65" customHeight="1" spans="2:3">
      <c r="B7" s="50">
        <v>4</v>
      </c>
      <c r="C7" s="51" t="s">
        <v>10</v>
      </c>
    </row>
    <row r="8" ht="32.65" customHeight="1" spans="2:3">
      <c r="B8" s="50">
        <v>5</v>
      </c>
      <c r="C8" s="51" t="s">
        <v>11</v>
      </c>
    </row>
    <row r="9" ht="32.65" customHeight="1" spans="2:3">
      <c r="B9" s="50">
        <v>6</v>
      </c>
      <c r="C9" s="51" t="s">
        <v>12</v>
      </c>
    </row>
    <row r="10" ht="32.65" customHeight="1" spans="2:3">
      <c r="B10" s="50">
        <v>7</v>
      </c>
      <c r="C10" s="51" t="s">
        <v>13</v>
      </c>
    </row>
    <row r="11" ht="32.65" customHeight="1" spans="2:3">
      <c r="B11" s="50">
        <v>8</v>
      </c>
      <c r="C11" s="51" t="s">
        <v>14</v>
      </c>
    </row>
    <row r="12" ht="32.65" customHeight="1" spans="2:3">
      <c r="B12" s="50">
        <v>9</v>
      </c>
      <c r="C12" s="51" t="s">
        <v>15</v>
      </c>
    </row>
    <row r="13" ht="32.65" customHeight="1" spans="2:3">
      <c r="B13" s="50">
        <v>10</v>
      </c>
      <c r="C13" s="51" t="s">
        <v>16</v>
      </c>
    </row>
    <row r="14" ht="32.65" customHeight="1" spans="2:3">
      <c r="B14" s="50">
        <v>11</v>
      </c>
      <c r="C14" s="51" t="s">
        <v>17</v>
      </c>
    </row>
    <row r="15" ht="32.65" customHeight="1" spans="2:3">
      <c r="B15" s="50">
        <v>12</v>
      </c>
      <c r="C15" s="51" t="s">
        <v>18</v>
      </c>
    </row>
    <row r="16" ht="32.65" customHeight="1" spans="2:3">
      <c r="B16" s="50">
        <v>13</v>
      </c>
      <c r="C16" s="51" t="s">
        <v>19</v>
      </c>
    </row>
    <row r="17" ht="32.65" customHeight="1" spans="2:3">
      <c r="B17" s="50">
        <v>14</v>
      </c>
      <c r="C17" s="51" t="s">
        <v>20</v>
      </c>
    </row>
    <row r="18" ht="32.65" customHeight="1" spans="2:3">
      <c r="B18" s="50">
        <v>15</v>
      </c>
      <c r="C18" s="51" t="s">
        <v>21</v>
      </c>
    </row>
    <row r="19" ht="32.65" customHeight="1" spans="2:3">
      <c r="B19" s="50">
        <v>16</v>
      </c>
      <c r="C19" s="51" t="s">
        <v>22</v>
      </c>
    </row>
    <row r="20" ht="32.65" customHeight="1" spans="2:3">
      <c r="B20" s="50">
        <v>17</v>
      </c>
      <c r="C20" s="51" t="s">
        <v>23</v>
      </c>
    </row>
    <row r="21" ht="32.65" customHeight="1" spans="2:3">
      <c r="B21" s="50">
        <v>18</v>
      </c>
      <c r="C21" s="51" t="s">
        <v>24</v>
      </c>
    </row>
    <row r="22" ht="32.65" customHeight="1" spans="2:3">
      <c r="B22" s="50">
        <v>19</v>
      </c>
      <c r="C22" s="51" t="s">
        <v>25</v>
      </c>
    </row>
    <row r="23" ht="32.65" customHeight="1" spans="2:3">
      <c r="B23" s="50">
        <v>20</v>
      </c>
      <c r="C23" s="51" t="s">
        <v>26</v>
      </c>
    </row>
    <row r="24" ht="32.65" customHeight="1" spans="2:3">
      <c r="B24" s="50">
        <v>21</v>
      </c>
      <c r="C24" s="51" t="s">
        <v>27</v>
      </c>
    </row>
    <row r="25" ht="32.65" customHeight="1" spans="2:3">
      <c r="B25" s="50">
        <v>22</v>
      </c>
      <c r="C25" s="51" t="s">
        <v>28</v>
      </c>
    </row>
    <row r="26" ht="32.6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G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352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159</v>
      </c>
      <c r="B4" s="4"/>
      <c r="C4" s="4"/>
      <c r="D4" s="4" t="s">
        <v>184</v>
      </c>
      <c r="E4" s="4" t="s">
        <v>185</v>
      </c>
      <c r="F4" s="4" t="s">
        <v>205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206</v>
      </c>
      <c r="I5" s="4" t="s">
        <v>207</v>
      </c>
      <c r="J5" s="4" t="s">
        <v>195</v>
      </c>
      <c r="K5" s="4" t="s">
        <v>136</v>
      </c>
      <c r="L5" s="4" t="s">
        <v>209</v>
      </c>
      <c r="M5" s="4" t="s">
        <v>210</v>
      </c>
      <c r="N5" s="4" t="s">
        <v>197</v>
      </c>
      <c r="O5" s="4" t="s">
        <v>211</v>
      </c>
      <c r="P5" s="4" t="s">
        <v>212</v>
      </c>
      <c r="Q5" s="4" t="s">
        <v>213</v>
      </c>
      <c r="R5" s="4" t="s">
        <v>193</v>
      </c>
      <c r="S5" s="4" t="s">
        <v>196</v>
      </c>
      <c r="T5" s="4" t="s">
        <v>200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350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353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160</v>
      </c>
      <c r="B4" s="4" t="s">
        <v>161</v>
      </c>
      <c r="C4" s="4" t="s">
        <v>136</v>
      </c>
      <c r="D4" s="4" t="s">
        <v>354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227</v>
      </c>
      <c r="F5" s="4"/>
      <c r="G5" s="4" t="s">
        <v>228</v>
      </c>
      <c r="H5" s="4"/>
    </row>
    <row r="6" ht="23.25" customHeight="1" spans="1:8">
      <c r="A6" s="4"/>
      <c r="B6" s="4"/>
      <c r="C6" s="4"/>
      <c r="D6" s="4"/>
      <c r="E6" s="4" t="s">
        <v>206</v>
      </c>
      <c r="F6" s="4" t="s">
        <v>195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355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356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160</v>
      </c>
      <c r="B4" s="4" t="s">
        <v>161</v>
      </c>
      <c r="C4" s="4" t="s">
        <v>136</v>
      </c>
      <c r="D4" s="4" t="s">
        <v>357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227</v>
      </c>
      <c r="F5" s="4"/>
      <c r="G5" s="4" t="s">
        <v>228</v>
      </c>
      <c r="H5" s="4"/>
    </row>
    <row r="6" ht="24.2" customHeight="1" spans="1:8">
      <c r="A6" s="4"/>
      <c r="B6" s="4"/>
      <c r="C6" s="4"/>
      <c r="D6" s="4"/>
      <c r="E6" s="4" t="s">
        <v>206</v>
      </c>
      <c r="F6" s="4" t="s">
        <v>195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358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C18" sqref="C1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6" t="s">
        <v>359</v>
      </c>
      <c r="N1" s="1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184</v>
      </c>
      <c r="B4" s="4" t="s">
        <v>360</v>
      </c>
      <c r="C4" s="4" t="s">
        <v>361</v>
      </c>
      <c r="D4" s="4"/>
      <c r="E4" s="4"/>
      <c r="F4" s="4"/>
      <c r="G4" s="4"/>
      <c r="H4" s="4"/>
      <c r="I4" s="4"/>
      <c r="J4" s="4"/>
      <c r="K4" s="4"/>
      <c r="L4" s="4"/>
      <c r="M4" s="4" t="s">
        <v>362</v>
      </c>
      <c r="N4" s="4"/>
    </row>
    <row r="5" ht="31.9" customHeight="1" spans="1:14">
      <c r="A5" s="4"/>
      <c r="B5" s="4"/>
      <c r="C5" s="4" t="s">
        <v>363</v>
      </c>
      <c r="D5" s="4" t="s">
        <v>139</v>
      </c>
      <c r="E5" s="4"/>
      <c r="F5" s="4"/>
      <c r="G5" s="4"/>
      <c r="H5" s="4"/>
      <c r="I5" s="4"/>
      <c r="J5" s="4" t="s">
        <v>364</v>
      </c>
      <c r="K5" s="4" t="s">
        <v>141</v>
      </c>
      <c r="L5" s="4" t="s">
        <v>142</v>
      </c>
      <c r="M5" s="4" t="s">
        <v>365</v>
      </c>
      <c r="N5" s="4" t="s">
        <v>366</v>
      </c>
    </row>
    <row r="6" ht="44.85" customHeight="1" spans="1:14">
      <c r="A6" s="4"/>
      <c r="B6" s="4"/>
      <c r="C6" s="4"/>
      <c r="D6" s="4" t="s">
        <v>367</v>
      </c>
      <c r="E6" s="4" t="s">
        <v>368</v>
      </c>
      <c r="F6" s="4" t="s">
        <v>369</v>
      </c>
      <c r="G6" s="4" t="s">
        <v>370</v>
      </c>
      <c r="H6" s="4" t="s">
        <v>371</v>
      </c>
      <c r="I6" s="4" t="s">
        <v>372</v>
      </c>
      <c r="J6" s="4"/>
      <c r="K6" s="4"/>
      <c r="L6" s="4"/>
      <c r="M6" s="4"/>
      <c r="N6" s="4"/>
    </row>
    <row r="7" ht="22.9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373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8" sqref="A18:D1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374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184</v>
      </c>
      <c r="B4" s="4" t="s">
        <v>375</v>
      </c>
      <c r="C4" s="4" t="s">
        <v>376</v>
      </c>
      <c r="D4" s="4" t="s">
        <v>377</v>
      </c>
      <c r="E4" s="4" t="s">
        <v>378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379</v>
      </c>
      <c r="F5" s="4" t="s">
        <v>380</v>
      </c>
      <c r="G5" s="4" t="s">
        <v>381</v>
      </c>
      <c r="H5" s="4" t="s">
        <v>382</v>
      </c>
      <c r="I5" s="4" t="s">
        <v>383</v>
      </c>
      <c r="J5" s="4" t="s">
        <v>384</v>
      </c>
      <c r="K5" s="4" t="s">
        <v>385</v>
      </c>
      <c r="L5" s="4" t="s">
        <v>386</v>
      </c>
      <c r="M5" s="4" t="s">
        <v>387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388</v>
      </c>
      <c r="F7" s="15" t="s">
        <v>389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390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391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392</v>
      </c>
      <c r="F10" s="15" t="s">
        <v>393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394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395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396</v>
      </c>
      <c r="F13" s="15" t="s">
        <v>397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398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399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400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401</v>
      </c>
      <c r="F17" s="15" t="s">
        <v>402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403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topLeftCell="B1" workbookViewId="0">
      <pane ySplit="7" topLeftCell="A8" activePane="bottomLeft" state="frozen"/>
      <selection/>
      <selection pane="bottomLeft" activeCell="C8" sqref="C8:C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404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339</v>
      </c>
      <c r="B5" s="4" t="s">
        <v>340</v>
      </c>
      <c r="C5" s="4" t="s">
        <v>405</v>
      </c>
      <c r="D5" s="4"/>
      <c r="E5" s="4"/>
      <c r="F5" s="4"/>
      <c r="G5" s="4"/>
      <c r="H5" s="4"/>
      <c r="I5" s="4"/>
      <c r="J5" s="4" t="s">
        <v>406</v>
      </c>
      <c r="K5" s="4" t="s">
        <v>407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376</v>
      </c>
      <c r="D6" s="4" t="s">
        <v>408</v>
      </c>
      <c r="E6" s="4"/>
      <c r="F6" s="4"/>
      <c r="G6" s="4"/>
      <c r="H6" s="4" t="s">
        <v>409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410</v>
      </c>
      <c r="F7" s="4" t="s">
        <v>143</v>
      </c>
      <c r="G7" s="4" t="s">
        <v>411</v>
      </c>
      <c r="H7" s="4" t="s">
        <v>162</v>
      </c>
      <c r="I7" s="4" t="s">
        <v>163</v>
      </c>
      <c r="J7" s="4"/>
      <c r="K7" s="4" t="s">
        <v>379</v>
      </c>
      <c r="L7" s="4" t="s">
        <v>380</v>
      </c>
      <c r="M7" s="4" t="s">
        <v>381</v>
      </c>
      <c r="N7" s="4" t="s">
        <v>386</v>
      </c>
      <c r="O7" s="4" t="s">
        <v>382</v>
      </c>
      <c r="P7" s="4" t="s">
        <v>412</v>
      </c>
      <c r="Q7" s="4" t="s">
        <v>413</v>
      </c>
      <c r="R7" s="4" t="s">
        <v>414</v>
      </c>
      <c r="S7" s="4" t="s">
        <v>387</v>
      </c>
    </row>
    <row r="8" ht="19.9" customHeight="1" spans="1:19">
      <c r="A8" s="5" t="s">
        <v>2</v>
      </c>
      <c r="B8" s="5" t="s">
        <v>4</v>
      </c>
      <c r="C8" s="6">
        <v>5327250</v>
      </c>
      <c r="D8" s="6">
        <v>5327250</v>
      </c>
      <c r="E8" s="6"/>
      <c r="F8" s="6"/>
      <c r="G8" s="6"/>
      <c r="H8" s="6">
        <v>5327250</v>
      </c>
      <c r="I8" s="6"/>
      <c r="J8" s="5" t="s">
        <v>415</v>
      </c>
      <c r="K8" s="5" t="s">
        <v>388</v>
      </c>
      <c r="L8" s="5" t="s">
        <v>389</v>
      </c>
      <c r="M8" s="5" t="s">
        <v>416</v>
      </c>
      <c r="N8" s="5" t="s">
        <v>417</v>
      </c>
      <c r="O8" s="5" t="s">
        <v>418</v>
      </c>
      <c r="P8" s="5" t="s">
        <v>419</v>
      </c>
      <c r="Q8" s="5" t="s">
        <v>420</v>
      </c>
      <c r="R8" s="5" t="s">
        <v>421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390</v>
      </c>
      <c r="M9" s="5" t="s">
        <v>422</v>
      </c>
      <c r="N9" s="5" t="s">
        <v>423</v>
      </c>
      <c r="O9" s="5" t="s">
        <v>422</v>
      </c>
      <c r="P9" s="5" t="s">
        <v>422</v>
      </c>
      <c r="Q9" s="5" t="s">
        <v>422</v>
      </c>
      <c r="R9" s="5" t="s">
        <v>422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391</v>
      </c>
      <c r="M10" s="5" t="s">
        <v>422</v>
      </c>
      <c r="N10" s="5" t="s">
        <v>423</v>
      </c>
      <c r="O10" s="5" t="s">
        <v>422</v>
      </c>
      <c r="P10" s="5" t="s">
        <v>422</v>
      </c>
      <c r="Q10" s="5" t="s">
        <v>422</v>
      </c>
      <c r="R10" s="5" t="s">
        <v>422</v>
      </c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392</v>
      </c>
      <c r="L11" s="8" t="s">
        <v>393</v>
      </c>
      <c r="M11" s="5" t="s">
        <v>424</v>
      </c>
      <c r="N11" s="5" t="s">
        <v>417</v>
      </c>
      <c r="O11" s="5" t="s">
        <v>425</v>
      </c>
      <c r="P11" s="5" t="s">
        <v>426</v>
      </c>
      <c r="Q11" s="5" t="s">
        <v>427</v>
      </c>
      <c r="R11" s="5" t="s">
        <v>428</v>
      </c>
      <c r="S11" s="5"/>
    </row>
    <row r="12" ht="29.2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394</v>
      </c>
      <c r="M12" s="5" t="s">
        <v>429</v>
      </c>
      <c r="N12" s="5" t="s">
        <v>417</v>
      </c>
      <c r="O12" s="5" t="s">
        <v>430</v>
      </c>
      <c r="P12" s="5" t="s">
        <v>431</v>
      </c>
      <c r="Q12" s="5" t="s">
        <v>432</v>
      </c>
      <c r="R12" s="5" t="s">
        <v>433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395</v>
      </c>
      <c r="M13" s="5" t="s">
        <v>434</v>
      </c>
      <c r="N13" s="5" t="s">
        <v>417</v>
      </c>
      <c r="O13" s="5" t="s">
        <v>435</v>
      </c>
      <c r="P13" s="5" t="s">
        <v>431</v>
      </c>
      <c r="Q13" s="5" t="s">
        <v>436</v>
      </c>
      <c r="R13" s="5" t="s">
        <v>437</v>
      </c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396</v>
      </c>
      <c r="L14" s="8" t="s">
        <v>397</v>
      </c>
      <c r="M14" s="5" t="s">
        <v>438</v>
      </c>
      <c r="N14" s="5" t="s">
        <v>439</v>
      </c>
      <c r="O14" s="5" t="s">
        <v>435</v>
      </c>
      <c r="P14" s="5" t="s">
        <v>431</v>
      </c>
      <c r="Q14" s="5" t="s">
        <v>440</v>
      </c>
      <c r="R14" s="5" t="s">
        <v>421</v>
      </c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398</v>
      </c>
      <c r="M15" s="5" t="s">
        <v>441</v>
      </c>
      <c r="N15" s="5" t="s">
        <v>417</v>
      </c>
      <c r="O15" s="5" t="s">
        <v>435</v>
      </c>
      <c r="P15" s="5" t="s">
        <v>431</v>
      </c>
      <c r="Q15" s="5" t="s">
        <v>442</v>
      </c>
      <c r="R15" s="5" t="s">
        <v>421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399</v>
      </c>
      <c r="M16" s="5" t="s">
        <v>422</v>
      </c>
      <c r="N16" s="5" t="s">
        <v>423</v>
      </c>
      <c r="O16" s="5" t="s">
        <v>443</v>
      </c>
      <c r="P16" s="5" t="s">
        <v>443</v>
      </c>
      <c r="Q16" s="5" t="s">
        <v>443</v>
      </c>
      <c r="R16" s="5" t="s">
        <v>443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400</v>
      </c>
      <c r="M17" s="5" t="s">
        <v>444</v>
      </c>
      <c r="N17" s="5" t="s">
        <v>423</v>
      </c>
      <c r="O17" s="5" t="s">
        <v>445</v>
      </c>
      <c r="P17" s="5" t="s">
        <v>422</v>
      </c>
      <c r="Q17" s="5" t="s">
        <v>446</v>
      </c>
      <c r="R17" s="5" t="s">
        <v>447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401</v>
      </c>
      <c r="L18" s="8" t="s">
        <v>402</v>
      </c>
      <c r="M18" s="5" t="s">
        <v>448</v>
      </c>
      <c r="N18" s="5" t="s">
        <v>417</v>
      </c>
      <c r="O18" s="5" t="s">
        <v>449</v>
      </c>
      <c r="P18" s="5" t="s">
        <v>431</v>
      </c>
      <c r="Q18" s="5" t="s">
        <v>450</v>
      </c>
      <c r="R18" s="5" t="s">
        <v>451</v>
      </c>
      <c r="S18" s="5"/>
    </row>
    <row r="19" ht="16.35" customHeight="1" spans="1:8">
      <c r="A19" s="7" t="s">
        <v>235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10" zoomScaleNormal="110" topLeftCell="A17" workbookViewId="0">
      <selection activeCell="B36" sqref="B36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f>B7+B8</f>
        <v>5327250</v>
      </c>
      <c r="C6" s="5" t="s">
        <v>41</v>
      </c>
      <c r="D6" s="21"/>
      <c r="E6" s="14" t="s">
        <v>42</v>
      </c>
      <c r="F6" s="13">
        <f>F7+F8+F9</f>
        <v>5327250</v>
      </c>
      <c r="G6" s="5" t="s">
        <v>43</v>
      </c>
      <c r="H6" s="6"/>
    </row>
    <row r="7" ht="16.35" customHeight="1" spans="1:8">
      <c r="A7" s="5" t="s">
        <v>44</v>
      </c>
      <c r="B7" s="6">
        <v>4495650</v>
      </c>
      <c r="C7" s="5" t="s">
        <v>45</v>
      </c>
      <c r="D7" s="21"/>
      <c r="E7" s="5" t="s">
        <v>46</v>
      </c>
      <c r="F7" s="6">
        <v>4455661</v>
      </c>
      <c r="G7" s="5" t="s">
        <v>47</v>
      </c>
      <c r="H7" s="6"/>
    </row>
    <row r="8" ht="16.35" customHeight="1" spans="1:8">
      <c r="A8" s="14" t="s">
        <v>48</v>
      </c>
      <c r="B8" s="6">
        <f>B16</f>
        <v>831600</v>
      </c>
      <c r="C8" s="5" t="s">
        <v>49</v>
      </c>
      <c r="D8" s="21"/>
      <c r="E8" s="5" t="s">
        <v>50</v>
      </c>
      <c r="F8" s="6">
        <f>38099+B16</f>
        <v>869699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1890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>
        <v>5327250</v>
      </c>
      <c r="E10" s="14" t="s">
        <v>58</v>
      </c>
      <c r="F10" s="13"/>
      <c r="G10" s="5" t="s">
        <v>59</v>
      </c>
      <c r="H10" s="6">
        <f>F7+F8</f>
        <v>5325360</v>
      </c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/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1890</v>
      </c>
    </row>
    <row r="15" ht="16.35" customHeight="1" spans="1:8">
      <c r="A15" s="5" t="s">
        <v>76</v>
      </c>
      <c r="B15" s="6"/>
      <c r="C15" s="5" t="s">
        <v>77</v>
      </c>
      <c r="D15" s="21"/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>
        <v>831600</v>
      </c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/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14" t="s">
        <v>127</v>
      </c>
      <c r="B36" s="13">
        <f>B6</f>
        <v>5327250</v>
      </c>
      <c r="C36" s="14" t="s">
        <v>128</v>
      </c>
      <c r="D36" s="13">
        <f>D10</f>
        <v>5327250</v>
      </c>
      <c r="E36" s="14" t="s">
        <v>128</v>
      </c>
      <c r="F36" s="13">
        <f>F6</f>
        <v>5327250</v>
      </c>
      <c r="G36" s="14" t="s">
        <v>128</v>
      </c>
      <c r="H36" s="13">
        <f>H10+H14</f>
        <v>5327250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f>B36</f>
        <v>5327250</v>
      </c>
      <c r="C39" s="14" t="s">
        <v>132</v>
      </c>
      <c r="D39" s="13">
        <f>D36</f>
        <v>5327250</v>
      </c>
      <c r="E39" s="14" t="s">
        <v>132</v>
      </c>
      <c r="F39" s="13">
        <f>F36</f>
        <v>5327250</v>
      </c>
      <c r="G39" s="14" t="s">
        <v>132</v>
      </c>
      <c r="H39" s="13">
        <f>H36</f>
        <v>5327250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:E7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9.375" customWidth="1"/>
    <col min="6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4"/>
      <c r="B7" s="14" t="s">
        <v>136</v>
      </c>
      <c r="C7" s="27">
        <f>C8</f>
        <v>5327250</v>
      </c>
      <c r="D7" s="27">
        <f>D8</f>
        <v>5327250</v>
      </c>
      <c r="E7" s="27">
        <f>E8</f>
        <v>5327250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2" t="s">
        <v>154</v>
      </c>
      <c r="B8" s="12" t="s">
        <v>155</v>
      </c>
      <c r="C8" s="27">
        <f>C9</f>
        <v>5327250</v>
      </c>
      <c r="D8" s="27">
        <f>D9</f>
        <v>5327250</v>
      </c>
      <c r="E8" s="27">
        <f>E9</f>
        <v>5327250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31" t="s">
        <v>156</v>
      </c>
      <c r="B9" s="31" t="s">
        <v>157</v>
      </c>
      <c r="C9" s="6">
        <v>5327250</v>
      </c>
      <c r="D9" s="6">
        <v>5327250</v>
      </c>
      <c r="E9" s="6">
        <v>5327250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35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9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6"/>
      <c r="B6" s="26"/>
      <c r="C6" s="26"/>
      <c r="D6" s="37" t="s">
        <v>136</v>
      </c>
      <c r="E6" s="37"/>
      <c r="F6" s="38">
        <f t="shared" ref="F6:F11" si="0">G6</f>
        <v>5327250</v>
      </c>
      <c r="G6" s="38">
        <f>G7</f>
        <v>5327250</v>
      </c>
      <c r="H6" s="38"/>
      <c r="I6" s="38"/>
      <c r="J6" s="37"/>
      <c r="K6" s="37"/>
    </row>
    <row r="7" ht="22.9" customHeight="1" spans="1:11">
      <c r="A7" s="39"/>
      <c r="B7" s="39"/>
      <c r="C7" s="39"/>
      <c r="D7" s="40" t="s">
        <v>154</v>
      </c>
      <c r="E7" s="40" t="s">
        <v>154</v>
      </c>
      <c r="F7" s="41">
        <f t="shared" si="0"/>
        <v>5327250</v>
      </c>
      <c r="G7" s="38">
        <f>G8</f>
        <v>5327250</v>
      </c>
      <c r="H7" s="38"/>
      <c r="I7" s="38"/>
      <c r="J7" s="44"/>
      <c r="K7" s="44"/>
    </row>
    <row r="8" ht="22.9" customHeight="1" spans="1:11">
      <c r="A8" s="39"/>
      <c r="B8" s="39"/>
      <c r="C8" s="39"/>
      <c r="D8" s="40" t="s">
        <v>156</v>
      </c>
      <c r="E8" s="40" t="s">
        <v>170</v>
      </c>
      <c r="F8" s="41">
        <f t="shared" si="0"/>
        <v>5327250</v>
      </c>
      <c r="G8" s="38">
        <f>G9</f>
        <v>5327250</v>
      </c>
      <c r="H8" s="38"/>
      <c r="I8" s="38"/>
      <c r="J8" s="44"/>
      <c r="K8" s="44"/>
    </row>
    <row r="9" ht="20.65" customHeight="1" spans="1:11">
      <c r="A9" s="42" t="s">
        <v>171</v>
      </c>
      <c r="B9" s="43"/>
      <c r="C9" s="43"/>
      <c r="D9" s="40" t="s">
        <v>172</v>
      </c>
      <c r="E9" s="44" t="s">
        <v>173</v>
      </c>
      <c r="F9" s="41">
        <f t="shared" si="0"/>
        <v>5327250</v>
      </c>
      <c r="G9" s="38">
        <f>G10</f>
        <v>5327250</v>
      </c>
      <c r="H9" s="38"/>
      <c r="I9" s="38"/>
      <c r="J9" s="44"/>
      <c r="K9" s="44"/>
    </row>
    <row r="10" ht="24.95" customHeight="1" spans="1:11">
      <c r="A10" s="42" t="s">
        <v>171</v>
      </c>
      <c r="B10" s="42" t="s">
        <v>174</v>
      </c>
      <c r="C10" s="43"/>
      <c r="D10" s="45" t="s">
        <v>175</v>
      </c>
      <c r="E10" s="46" t="s">
        <v>176</v>
      </c>
      <c r="F10" s="47">
        <f t="shared" si="0"/>
        <v>5327250</v>
      </c>
      <c r="G10" s="38">
        <f>G11+G12</f>
        <v>5327250</v>
      </c>
      <c r="H10" s="38"/>
      <c r="I10" s="38"/>
      <c r="J10" s="46"/>
      <c r="K10" s="46"/>
    </row>
    <row r="11" ht="28.5" customHeight="1" spans="1:11">
      <c r="A11" s="42" t="s">
        <v>171</v>
      </c>
      <c r="B11" s="42" t="s">
        <v>174</v>
      </c>
      <c r="C11" s="42" t="s">
        <v>177</v>
      </c>
      <c r="D11" s="45" t="s">
        <v>178</v>
      </c>
      <c r="E11" s="46" t="s">
        <v>179</v>
      </c>
      <c r="F11" s="47">
        <f t="shared" si="0"/>
        <v>5239169</v>
      </c>
      <c r="G11" s="47">
        <f>4407569+831600</f>
        <v>5239169</v>
      </c>
      <c r="H11" s="47"/>
      <c r="I11" s="47"/>
      <c r="J11" s="46"/>
      <c r="K11" s="46"/>
    </row>
    <row r="12" ht="28.5" customHeight="1" spans="1:11">
      <c r="A12" s="42" t="s">
        <v>171</v>
      </c>
      <c r="B12" s="42" t="s">
        <v>174</v>
      </c>
      <c r="C12" s="42" t="s">
        <v>180</v>
      </c>
      <c r="D12" s="45" t="s">
        <v>181</v>
      </c>
      <c r="E12" s="46" t="s">
        <v>182</v>
      </c>
      <c r="F12" s="47">
        <v>88081</v>
      </c>
      <c r="G12" s="47">
        <v>88081</v>
      </c>
      <c r="H12" s="47"/>
      <c r="I12" s="47"/>
      <c r="J12" s="46"/>
      <c r="K12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2" sqref="G12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10" width="7.125" customWidth="1"/>
    <col min="11" max="11" width="9.3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183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8" t="s">
        <v>159</v>
      </c>
      <c r="B4" s="18"/>
      <c r="C4" s="18"/>
      <c r="D4" s="18" t="s">
        <v>184</v>
      </c>
      <c r="E4" s="18" t="s">
        <v>185</v>
      </c>
      <c r="F4" s="18" t="s">
        <v>186</v>
      </c>
      <c r="G4" s="18" t="s">
        <v>187</v>
      </c>
      <c r="H4" s="18" t="s">
        <v>188</v>
      </c>
      <c r="I4" s="18" t="s">
        <v>189</v>
      </c>
      <c r="J4" s="18" t="s">
        <v>190</v>
      </c>
      <c r="K4" s="18" t="s">
        <v>191</v>
      </c>
      <c r="L4" s="18" t="s">
        <v>192</v>
      </c>
      <c r="M4" s="18" t="s">
        <v>193</v>
      </c>
      <c r="N4" s="18" t="s">
        <v>194</v>
      </c>
      <c r="O4" s="18" t="s">
        <v>195</v>
      </c>
      <c r="P4" s="18" t="s">
        <v>196</v>
      </c>
      <c r="Q4" s="18" t="s">
        <v>197</v>
      </c>
      <c r="R4" s="18" t="s">
        <v>198</v>
      </c>
      <c r="S4" s="18" t="s">
        <v>199</v>
      </c>
      <c r="T4" s="18" t="s">
        <v>200</v>
      </c>
    </row>
    <row r="5" ht="20.65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4"/>
      <c r="B6" s="14"/>
      <c r="C6" s="14"/>
      <c r="D6" s="14"/>
      <c r="E6" s="14" t="s">
        <v>136</v>
      </c>
      <c r="F6" s="13">
        <f>F7</f>
        <v>5327250</v>
      </c>
      <c r="G6" s="13"/>
      <c r="H6" s="13"/>
      <c r="I6" s="13"/>
      <c r="J6" s="13"/>
      <c r="K6" s="13">
        <f>K7</f>
        <v>5325360</v>
      </c>
      <c r="L6" s="13"/>
      <c r="M6" s="13"/>
      <c r="N6" s="13"/>
      <c r="O6" s="13">
        <v>1890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13">
        <f>F8</f>
        <v>5327250</v>
      </c>
      <c r="G7" s="13"/>
      <c r="H7" s="13"/>
      <c r="I7" s="13"/>
      <c r="J7" s="13"/>
      <c r="K7" s="13">
        <f>K8</f>
        <v>5325360</v>
      </c>
      <c r="L7" s="13"/>
      <c r="M7" s="13"/>
      <c r="N7" s="13"/>
      <c r="O7" s="13">
        <v>1890</v>
      </c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 t="s">
        <v>156</v>
      </c>
      <c r="E8" s="20" t="s">
        <v>157</v>
      </c>
      <c r="F8" s="34">
        <f>K8+O8</f>
        <v>5327250</v>
      </c>
      <c r="G8" s="13"/>
      <c r="H8" s="13"/>
      <c r="I8" s="13"/>
      <c r="J8" s="13"/>
      <c r="K8" s="13">
        <f>K9+K10</f>
        <v>5325360</v>
      </c>
      <c r="L8" s="13"/>
      <c r="M8" s="13"/>
      <c r="N8" s="13"/>
      <c r="O8" s="13">
        <v>1890</v>
      </c>
      <c r="P8" s="13"/>
      <c r="Q8" s="13"/>
      <c r="R8" s="13"/>
      <c r="S8" s="13"/>
      <c r="T8" s="13"/>
    </row>
    <row r="9" ht="22.9" customHeight="1" spans="1:20">
      <c r="A9" s="23" t="s">
        <v>171</v>
      </c>
      <c r="B9" s="23" t="s">
        <v>174</v>
      </c>
      <c r="C9" s="23" t="s">
        <v>177</v>
      </c>
      <c r="D9" s="19" t="s">
        <v>201</v>
      </c>
      <c r="E9" s="24" t="s">
        <v>202</v>
      </c>
      <c r="F9" s="25">
        <f>K9+O9</f>
        <v>5239169</v>
      </c>
      <c r="G9" s="25"/>
      <c r="H9" s="25"/>
      <c r="I9" s="25"/>
      <c r="J9" s="25"/>
      <c r="K9" s="25">
        <f>4405679+831600</f>
        <v>5237279</v>
      </c>
      <c r="L9" s="25"/>
      <c r="M9" s="25"/>
      <c r="N9" s="25"/>
      <c r="O9" s="25">
        <v>1890</v>
      </c>
      <c r="P9" s="25"/>
      <c r="Q9" s="25"/>
      <c r="R9" s="25"/>
      <c r="S9" s="25"/>
      <c r="T9" s="25"/>
    </row>
    <row r="10" ht="22.9" customHeight="1" spans="1:20">
      <c r="A10" s="23" t="s">
        <v>171</v>
      </c>
      <c r="B10" s="23" t="s">
        <v>174</v>
      </c>
      <c r="C10" s="23" t="s">
        <v>180</v>
      </c>
      <c r="D10" s="19" t="s">
        <v>201</v>
      </c>
      <c r="E10" s="24" t="s">
        <v>203</v>
      </c>
      <c r="F10" s="25">
        <v>88081</v>
      </c>
      <c r="G10" s="25"/>
      <c r="H10" s="25"/>
      <c r="I10" s="25"/>
      <c r="J10" s="25"/>
      <c r="K10" s="25">
        <v>88081</v>
      </c>
      <c r="L10" s="25"/>
      <c r="M10" s="25"/>
      <c r="N10" s="25"/>
      <c r="O10" s="25"/>
      <c r="P10" s="25"/>
      <c r="Q10" s="25"/>
      <c r="R10" s="25"/>
      <c r="S10" s="25"/>
      <c r="T10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L21" sqref="L2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" customWidth="1"/>
    <col min="8" max="8" width="9.375" customWidth="1"/>
    <col min="9" max="9" width="8.75" customWidth="1"/>
    <col min="10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204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159</v>
      </c>
      <c r="B4" s="18"/>
      <c r="C4" s="18"/>
      <c r="D4" s="18" t="s">
        <v>184</v>
      </c>
      <c r="E4" s="18" t="s">
        <v>185</v>
      </c>
      <c r="F4" s="18" t="s">
        <v>205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206</v>
      </c>
      <c r="I5" s="18" t="s">
        <v>207</v>
      </c>
      <c r="J5" s="18" t="s">
        <v>195</v>
      </c>
      <c r="K5" s="18" t="s">
        <v>136</v>
      </c>
      <c r="L5" s="18" t="s">
        <v>208</v>
      </c>
      <c r="M5" s="18" t="s">
        <v>209</v>
      </c>
      <c r="N5" s="18" t="s">
        <v>210</v>
      </c>
      <c r="O5" s="18" t="s">
        <v>197</v>
      </c>
      <c r="P5" s="18" t="s">
        <v>211</v>
      </c>
      <c r="Q5" s="18" t="s">
        <v>212</v>
      </c>
      <c r="R5" s="18" t="s">
        <v>213</v>
      </c>
      <c r="S5" s="18" t="s">
        <v>193</v>
      </c>
      <c r="T5" s="18" t="s">
        <v>196</v>
      </c>
      <c r="U5" s="18" t="s">
        <v>200</v>
      </c>
    </row>
    <row r="6" ht="22.9" customHeight="1" spans="1:21">
      <c r="A6" s="14"/>
      <c r="B6" s="14"/>
      <c r="C6" s="14"/>
      <c r="D6" s="14"/>
      <c r="E6" s="14" t="s">
        <v>136</v>
      </c>
      <c r="F6" s="13">
        <f>F7</f>
        <v>5327250</v>
      </c>
      <c r="G6" s="13">
        <f>G7</f>
        <v>5327250</v>
      </c>
      <c r="H6" s="13">
        <f>H7</f>
        <v>4455661</v>
      </c>
      <c r="I6" s="13">
        <f>I7</f>
        <v>869699</v>
      </c>
      <c r="J6" s="13">
        <f>J7</f>
        <v>1890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155</v>
      </c>
      <c r="F7" s="13">
        <f>F8</f>
        <v>5327250</v>
      </c>
      <c r="G7" s="13">
        <f>G8</f>
        <v>5327250</v>
      </c>
      <c r="H7" s="13">
        <f>H8</f>
        <v>4455661</v>
      </c>
      <c r="I7" s="13">
        <f>I8</f>
        <v>869699</v>
      </c>
      <c r="J7" s="13">
        <f>J8</f>
        <v>1890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2"/>
      <c r="B8" s="22"/>
      <c r="C8" s="22"/>
      <c r="D8" s="20" t="s">
        <v>156</v>
      </c>
      <c r="E8" s="20" t="s">
        <v>157</v>
      </c>
      <c r="F8" s="13">
        <f>F9+F10</f>
        <v>5327250</v>
      </c>
      <c r="G8" s="13">
        <f>G9+G10</f>
        <v>5327250</v>
      </c>
      <c r="H8" s="13">
        <f>H9+H10</f>
        <v>4455661</v>
      </c>
      <c r="I8" s="13">
        <f>I9+I10</f>
        <v>869699</v>
      </c>
      <c r="J8" s="13">
        <f>J9+J10</f>
        <v>1890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3" t="s">
        <v>171</v>
      </c>
      <c r="B9" s="23" t="s">
        <v>174</v>
      </c>
      <c r="C9" s="23" t="s">
        <v>177</v>
      </c>
      <c r="D9" s="19" t="s">
        <v>201</v>
      </c>
      <c r="E9" s="24" t="s">
        <v>202</v>
      </c>
      <c r="F9" s="21">
        <f>G9</f>
        <v>5239169</v>
      </c>
      <c r="G9" s="6">
        <f>H9+I9+J9</f>
        <v>5239169</v>
      </c>
      <c r="H9" s="6">
        <v>4367580</v>
      </c>
      <c r="I9" s="6">
        <f>831600+38099</f>
        <v>869699</v>
      </c>
      <c r="J9" s="6">
        <v>1890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171</v>
      </c>
      <c r="B10" s="23" t="s">
        <v>174</v>
      </c>
      <c r="C10" s="23" t="s">
        <v>180</v>
      </c>
      <c r="D10" s="19" t="s">
        <v>201</v>
      </c>
      <c r="E10" s="24" t="s">
        <v>203</v>
      </c>
      <c r="F10" s="21">
        <v>88081</v>
      </c>
      <c r="G10" s="6">
        <v>88081</v>
      </c>
      <c r="H10" s="6">
        <v>88081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3" workbookViewId="0">
      <selection activeCell="D41" sqref="D4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214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215</v>
      </c>
      <c r="B6" s="13">
        <f>B7</f>
        <v>5327250</v>
      </c>
      <c r="C6" s="14" t="s">
        <v>216</v>
      </c>
      <c r="D6" s="27">
        <f>D11</f>
        <v>5327250</v>
      </c>
    </row>
    <row r="7" ht="20.25" customHeight="1" spans="1:4">
      <c r="A7" s="5" t="s">
        <v>217</v>
      </c>
      <c r="B7" s="6">
        <f>B8+B9</f>
        <v>5327250</v>
      </c>
      <c r="C7" s="5" t="s">
        <v>41</v>
      </c>
      <c r="D7" s="21"/>
    </row>
    <row r="8" ht="20.25" customHeight="1" spans="1:4">
      <c r="A8" s="5" t="s">
        <v>218</v>
      </c>
      <c r="B8" s="6">
        <v>4495650</v>
      </c>
      <c r="C8" s="5" t="s">
        <v>45</v>
      </c>
      <c r="D8" s="21"/>
    </row>
    <row r="9" ht="31.15" customHeight="1" spans="1:4">
      <c r="A9" s="5" t="s">
        <v>48</v>
      </c>
      <c r="B9" s="6">
        <v>831600</v>
      </c>
      <c r="C9" s="5" t="s">
        <v>49</v>
      </c>
      <c r="D9" s="21"/>
    </row>
    <row r="10" ht="20.25" customHeight="1" spans="1:4">
      <c r="A10" s="5" t="s">
        <v>219</v>
      </c>
      <c r="B10" s="6"/>
      <c r="C10" s="5" t="s">
        <v>53</v>
      </c>
      <c r="D10" s="21"/>
    </row>
    <row r="11" ht="20.25" customHeight="1" spans="1:4">
      <c r="A11" s="5" t="s">
        <v>220</v>
      </c>
      <c r="B11" s="6"/>
      <c r="C11" s="5" t="s">
        <v>57</v>
      </c>
      <c r="D11" s="21">
        <v>5327250</v>
      </c>
    </row>
    <row r="12" ht="20.25" customHeight="1" spans="1:4">
      <c r="A12" s="5" t="s">
        <v>221</v>
      </c>
      <c r="B12" s="6"/>
      <c r="C12" s="5" t="s">
        <v>61</v>
      </c>
      <c r="D12" s="21"/>
    </row>
    <row r="13" ht="20.25" customHeight="1" spans="1:4">
      <c r="A13" s="14" t="s">
        <v>222</v>
      </c>
      <c r="B13" s="13"/>
      <c r="C13" s="5" t="s">
        <v>65</v>
      </c>
      <c r="D13" s="21"/>
    </row>
    <row r="14" ht="20.25" customHeight="1" spans="1:4">
      <c r="A14" s="5" t="s">
        <v>217</v>
      </c>
      <c r="B14" s="6"/>
      <c r="C14" s="5" t="s">
        <v>69</v>
      </c>
      <c r="D14" s="21"/>
    </row>
    <row r="15" ht="20.25" customHeight="1" spans="1:4">
      <c r="A15" s="5" t="s">
        <v>219</v>
      </c>
      <c r="B15" s="6"/>
      <c r="C15" s="5" t="s">
        <v>73</v>
      </c>
      <c r="D15" s="21"/>
    </row>
    <row r="16" ht="20.25" customHeight="1" spans="1:4">
      <c r="A16" s="5" t="s">
        <v>220</v>
      </c>
      <c r="B16" s="6"/>
      <c r="C16" s="5" t="s">
        <v>77</v>
      </c>
      <c r="D16" s="21"/>
    </row>
    <row r="17" ht="20.25" customHeight="1" spans="1:4">
      <c r="A17" s="5" t="s">
        <v>221</v>
      </c>
      <c r="B17" s="6"/>
      <c r="C17" s="5" t="s">
        <v>81</v>
      </c>
      <c r="D17" s="21"/>
    </row>
    <row r="18" ht="20.25" customHeight="1" spans="1:4">
      <c r="A18" s="5"/>
      <c r="B18" s="6"/>
      <c r="C18" s="5" t="s">
        <v>85</v>
      </c>
      <c r="D18" s="21"/>
    </row>
    <row r="19" ht="20.25" customHeight="1" spans="1:4">
      <c r="A19" s="5"/>
      <c r="B19" s="5"/>
      <c r="C19" s="5" t="s">
        <v>89</v>
      </c>
      <c r="D19" s="21"/>
    </row>
    <row r="20" ht="20.25" customHeight="1" spans="1:4">
      <c r="A20" s="5"/>
      <c r="B20" s="5"/>
      <c r="C20" s="5" t="s">
        <v>93</v>
      </c>
      <c r="D20" s="21"/>
    </row>
    <row r="21" ht="20.25" customHeight="1" spans="1:4">
      <c r="A21" s="5"/>
      <c r="B21" s="5"/>
      <c r="C21" s="5" t="s">
        <v>97</v>
      </c>
      <c r="D21" s="21"/>
    </row>
    <row r="22" ht="20.25" customHeight="1" spans="1:4">
      <c r="A22" s="5"/>
      <c r="B22" s="5"/>
      <c r="C22" s="5" t="s">
        <v>100</v>
      </c>
      <c r="D22" s="21"/>
    </row>
    <row r="23" ht="20.25" customHeight="1" spans="1:4">
      <c r="A23" s="5"/>
      <c r="B23" s="5"/>
      <c r="C23" s="5" t="s">
        <v>103</v>
      </c>
      <c r="D23" s="21"/>
    </row>
    <row r="24" ht="20.25" customHeight="1" spans="1:4">
      <c r="A24" s="5"/>
      <c r="B24" s="5"/>
      <c r="C24" s="5" t="s">
        <v>105</v>
      </c>
      <c r="D24" s="21"/>
    </row>
    <row r="25" ht="20.25" customHeight="1" spans="1:4">
      <c r="A25" s="5"/>
      <c r="B25" s="5"/>
      <c r="C25" s="5" t="s">
        <v>107</v>
      </c>
      <c r="D25" s="21"/>
    </row>
    <row r="26" ht="20.25" customHeight="1" spans="1:4">
      <c r="A26" s="5"/>
      <c r="B26" s="5"/>
      <c r="C26" s="5" t="s">
        <v>109</v>
      </c>
      <c r="D26" s="21"/>
    </row>
    <row r="27" ht="20.25" customHeight="1" spans="1:4">
      <c r="A27" s="5"/>
      <c r="B27" s="5"/>
      <c r="C27" s="5" t="s">
        <v>111</v>
      </c>
      <c r="D27" s="21"/>
    </row>
    <row r="28" ht="20.25" customHeight="1" spans="1:4">
      <c r="A28" s="5"/>
      <c r="B28" s="5"/>
      <c r="C28" s="5" t="s">
        <v>113</v>
      </c>
      <c r="D28" s="21"/>
    </row>
    <row r="29" ht="20.25" customHeight="1" spans="1:4">
      <c r="A29" s="5"/>
      <c r="B29" s="5"/>
      <c r="C29" s="5" t="s">
        <v>115</v>
      </c>
      <c r="D29" s="21"/>
    </row>
    <row r="30" ht="20.25" customHeight="1" spans="1:4">
      <c r="A30" s="5"/>
      <c r="B30" s="5"/>
      <c r="C30" s="5" t="s">
        <v>117</v>
      </c>
      <c r="D30" s="21"/>
    </row>
    <row r="31" ht="20.25" customHeight="1" spans="1:4">
      <c r="A31" s="5"/>
      <c r="B31" s="5"/>
      <c r="C31" s="5" t="s">
        <v>119</v>
      </c>
      <c r="D31" s="21"/>
    </row>
    <row r="32" ht="20.25" customHeight="1" spans="1:4">
      <c r="A32" s="5"/>
      <c r="B32" s="5"/>
      <c r="C32" s="5" t="s">
        <v>121</v>
      </c>
      <c r="D32" s="21"/>
    </row>
    <row r="33" ht="20.25" customHeight="1" spans="1:4">
      <c r="A33" s="5"/>
      <c r="B33" s="5"/>
      <c r="C33" s="5" t="s">
        <v>123</v>
      </c>
      <c r="D33" s="21"/>
    </row>
    <row r="34" ht="20.25" customHeight="1" spans="1:4">
      <c r="A34" s="5"/>
      <c r="B34" s="5"/>
      <c r="C34" s="5" t="s">
        <v>124</v>
      </c>
      <c r="D34" s="21"/>
    </row>
    <row r="35" ht="20.25" customHeight="1" spans="1:4">
      <c r="A35" s="5"/>
      <c r="B35" s="5"/>
      <c r="C35" s="5" t="s">
        <v>125</v>
      </c>
      <c r="D35" s="21"/>
    </row>
    <row r="36" ht="20.25" customHeight="1" spans="1:4">
      <c r="A36" s="5"/>
      <c r="B36" s="5"/>
      <c r="C36" s="5" t="s">
        <v>126</v>
      </c>
      <c r="D36" s="21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223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8" t="s">
        <v>224</v>
      </c>
      <c r="B40" s="13">
        <f>B6</f>
        <v>5327250</v>
      </c>
      <c r="C40" s="18" t="s">
        <v>225</v>
      </c>
      <c r="D40" s="27">
        <f>D6</f>
        <v>5327250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pane ySplit="6" topLeftCell="A7" activePane="bottomLeft" state="frozen"/>
      <selection/>
      <selection pane="bottomLeft" activeCell="J7" sqref="F7:J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0.6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226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227</v>
      </c>
      <c r="I5" s="4"/>
      <c r="J5" s="4" t="s">
        <v>228</v>
      </c>
      <c r="K5" s="4"/>
    </row>
    <row r="6" ht="24.2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206</v>
      </c>
      <c r="I6" s="4" t="s">
        <v>195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f>F8</f>
        <v>5327250</v>
      </c>
      <c r="G7" s="13">
        <f>G8</f>
        <v>5327250</v>
      </c>
      <c r="H7" s="13">
        <f>H8</f>
        <v>4455661</v>
      </c>
      <c r="I7" s="13">
        <f>I8</f>
        <v>1890</v>
      </c>
      <c r="J7" s="13">
        <f>J8</f>
        <v>869699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155</v>
      </c>
      <c r="F8" s="13">
        <f>F9</f>
        <v>5327250</v>
      </c>
      <c r="G8" s="13">
        <f>G9</f>
        <v>5327250</v>
      </c>
      <c r="H8" s="13">
        <f>H9</f>
        <v>4455661</v>
      </c>
      <c r="I8" s="13">
        <f>I9</f>
        <v>1890</v>
      </c>
      <c r="J8" s="13">
        <f>J9</f>
        <v>869699</v>
      </c>
      <c r="K8" s="13"/>
    </row>
    <row r="9" ht="22.9" customHeight="1" spans="1:11">
      <c r="A9" s="5"/>
      <c r="B9" s="5"/>
      <c r="C9" s="5"/>
      <c r="D9" s="20" t="s">
        <v>156</v>
      </c>
      <c r="E9" s="20" t="s">
        <v>157</v>
      </c>
      <c r="F9" s="13">
        <f>F10</f>
        <v>5327250</v>
      </c>
      <c r="G9" s="13">
        <f>G10</f>
        <v>5327250</v>
      </c>
      <c r="H9" s="13">
        <f>H10</f>
        <v>4455661</v>
      </c>
      <c r="I9" s="13">
        <f>I10</f>
        <v>1890</v>
      </c>
      <c r="J9" s="13">
        <f>J10</f>
        <v>869699</v>
      </c>
      <c r="K9" s="13"/>
    </row>
    <row r="10" ht="22.9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f>F11</f>
        <v>5327250</v>
      </c>
      <c r="G10" s="13">
        <f>G11</f>
        <v>5327250</v>
      </c>
      <c r="H10" s="13">
        <f>H11</f>
        <v>4455661</v>
      </c>
      <c r="I10" s="13">
        <f>I11</f>
        <v>1890</v>
      </c>
      <c r="J10" s="13">
        <f>J11</f>
        <v>869699</v>
      </c>
      <c r="K10" s="13"/>
    </row>
    <row r="11" ht="22.9" customHeight="1" spans="1:11">
      <c r="A11" s="18" t="s">
        <v>171</v>
      </c>
      <c r="B11" s="33" t="s">
        <v>174</v>
      </c>
      <c r="C11" s="18"/>
      <c r="D11" s="14" t="s">
        <v>229</v>
      </c>
      <c r="E11" s="14" t="s">
        <v>230</v>
      </c>
      <c r="F11" s="13">
        <f>F12+F13</f>
        <v>5327250</v>
      </c>
      <c r="G11" s="13">
        <f>G12+G13</f>
        <v>5327250</v>
      </c>
      <c r="H11" s="13">
        <f>H12+H13</f>
        <v>4455661</v>
      </c>
      <c r="I11" s="13">
        <f>I12+I13</f>
        <v>1890</v>
      </c>
      <c r="J11" s="13">
        <f>J12+J13</f>
        <v>869699</v>
      </c>
      <c r="K11" s="13"/>
    </row>
    <row r="12" ht="22.9" customHeight="1" spans="1:11">
      <c r="A12" s="23" t="s">
        <v>171</v>
      </c>
      <c r="B12" s="23" t="s">
        <v>174</v>
      </c>
      <c r="C12" s="23" t="s">
        <v>177</v>
      </c>
      <c r="D12" s="19" t="s">
        <v>231</v>
      </c>
      <c r="E12" s="5" t="s">
        <v>232</v>
      </c>
      <c r="F12" s="6">
        <f>G12</f>
        <v>5239169</v>
      </c>
      <c r="G12" s="6">
        <f>H12+I12+J12</f>
        <v>5239169</v>
      </c>
      <c r="H12" s="21">
        <v>4367580</v>
      </c>
      <c r="I12" s="21">
        <v>1890</v>
      </c>
      <c r="J12" s="21">
        <f>831600+38099</f>
        <v>869699</v>
      </c>
      <c r="K12" s="21"/>
    </row>
    <row r="13" ht="22.9" customHeight="1" spans="1:11">
      <c r="A13" s="23" t="s">
        <v>171</v>
      </c>
      <c r="B13" s="23" t="s">
        <v>174</v>
      </c>
      <c r="C13" s="23" t="s">
        <v>180</v>
      </c>
      <c r="D13" s="19" t="s">
        <v>233</v>
      </c>
      <c r="E13" s="5" t="s">
        <v>234</v>
      </c>
      <c r="F13" s="6">
        <v>88081</v>
      </c>
      <c r="G13" s="6">
        <v>88081</v>
      </c>
      <c r="H13" s="21">
        <v>88081</v>
      </c>
      <c r="I13" s="21"/>
      <c r="J13" s="21"/>
      <c r="K13" s="21"/>
    </row>
    <row r="14" ht="16.35" customHeight="1" spans="1:5">
      <c r="A14" s="7" t="s">
        <v>235</v>
      </c>
      <c r="B14" s="7"/>
      <c r="C14" s="7"/>
      <c r="D14" s="7"/>
      <c r="E14" s="7"/>
    </row>
  </sheetData>
  <mergeCells count="13">
    <mergeCell ref="A2:K2"/>
    <mergeCell ref="A3:I3"/>
    <mergeCell ref="J3:K3"/>
    <mergeCell ref="G4:J4"/>
    <mergeCell ref="H5:I5"/>
    <mergeCell ref="A14:E1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梁凉凉的</cp:lastModifiedBy>
  <dcterms:created xsi:type="dcterms:W3CDTF">2024-03-22T21:06:00Z</dcterms:created>
  <dcterms:modified xsi:type="dcterms:W3CDTF">2024-04-18T02:22:23Z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CE8C6DD88F764760905761181A732513_12</vt:lpwstr>
  </property>
</Properties>
</file>