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<sst xmlns="http://schemas.openxmlformats.org/spreadsheetml/2006/main" count="1206" uniqueCount="535">
  <si>
    <t>2024年部门预算公开表</t>
  </si>
  <si>
    <t>单位编码：</t>
  </si>
  <si>
    <t>047001</t>
  </si>
  <si>
    <t>单位名称：</t>
  </si>
  <si>
    <t>炎陵县供销合作社联合社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</si>
  <si>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</si>
  <si>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</si>
  <si>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</si>
  <si>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</si>
  <si>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</si>
  <si>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</si>
  <si>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</si>
  <si>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</si>
  <si>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</si>
  <si>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</si>
  <si>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</si>
  <si>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</si>
  <si>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</si>
  <si>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</si>
  <si>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</si>
  <si>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</si>
  <si>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</si>
  <si>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</si>
  <si>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</si>
  <si>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</si>
  <si>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</si>
  <si>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</si>
  <si>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</si>
  <si>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</si>
  <si>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</si>
  <si>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</si>
  <si>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单位：047001_炎陵县供销合作社联合社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</si>
  <si>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</si>
  <si>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</si>
  <si>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</si>
  <si>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</si>
  <si>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</si>
  <si>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</si>
  <si>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</si>
  <si>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</si>
  <si>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</si>
  <si>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</si>
  <si>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</si>
  <si>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</si>
  <si>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</si>
  <si>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</si>
  <si>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</si>
  <si>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</si>
  <si>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</si>
  <si>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</si>
  <si>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</si>
  <si>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</si>
  <si>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</si>
  <si>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</si>
  <si>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</si>
  <si>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</si>
  <si>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</si>
  <si>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</si>
  <si>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</si>
  <si>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</si>
  <si>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</si>
  <si>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</si>
  <si>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</si>
  <si>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</si>
  <si>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</si>
  <si>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</si>
  <si>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</si>
  <si>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</si>
  <si>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</si>
  <si>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</si>
  <si>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</si>
  <si>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</si>
  <si>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</si>
  <si>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</si>
  <si>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</si>
  <si>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</si>
  <si>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</si>
  <si>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</si>
  <si>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</si>
  <si>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</si>
  <si>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</si>
  <si>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</si>
  <si>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</si>
  <si>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</si>
  <si>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</si>
  <si>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</si>
  <si>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</si>
  <si>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</si>
  <si>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</si>
  <si>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</si>
  <si>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</si>
  <si>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</si>
  <si>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</si>
  <si>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</si>
  <si>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</si>
  <si>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</si>
  <si>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</si>
  <si>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</si>
  <si>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</si>
  <si>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</si>
  <si>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</si>
  <si>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</si>
  <si>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</si>
  <si>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</si>
  <si>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</si>
  <si>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</si>
  <si>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</si>
  <si>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</si>
  <si>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</si>
  <si>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</si>
  <si>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</si>
  <si>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</si>
  <si>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</si>
  <si>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</si>
  <si>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</si>
  <si>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</si>
  <si>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</si>
  <si>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</si>
  <si>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</si>
  <si>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</si>
  <si>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</si>
  <si>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</si>
  <si>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</si>
  <si>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</si>
  <si>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</si>
  <si>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</si>
  <si>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</si>
  <si>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</si>
  <si>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</si>
  <si>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</si>
  <si>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</si>
  <si>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</si>
  <si>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</si>
  <si>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</si>
  <si>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</si>
  <si>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</si>
  <si>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</si>
  <si>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</si>
  <si>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</si>
  <si>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</si>
  <si>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</si>
  <si>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</si>
  <si>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</si>
  <si>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</si>
  <si>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</si>
  <si>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</si>
  <si>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</si>
  <si>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</si>
  <si>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</si>
  <si>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</si>
  <si>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</si>
  <si>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</si>
  <si>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</si>
  <si>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</si>
  <si>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047</t>
  </si>
  <si>
    <t xml:space="preserve">  047001</t>
  </si>
  <si>
    <t xml:space="preserve">  炎陵县供销合作社联合社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</si>
  <si>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</si>
  <si>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</si>
  <si>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</si>
  <si>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</si>
  <si>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</si>
  <si>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</si>
  <si>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</si>
  <si>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</si>
  <si>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</si>
  <si>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</si>
  <si>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</si>
  <si>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</si>
  <si>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炎陵县供销合作社联合社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</si>
  <si>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</si>
  <si>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</si>
  <si>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</si>
  <si>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</si>
  <si>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</si>
  <si>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</si>
  <si>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</si>
  <si>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</si>
  <si>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</si>
  <si>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>99</t>
  </si>
  <si>
    <t xml:space="preserve">      2080599</t>
  </si>
  <si>
    <t xml:space="preserve">      其他行政事业单位养老支出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</si>
  <si>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</si>
  <si>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</si>
  <si>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</si>
  <si>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</si>
  <si>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</si>
  <si>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</si>
  <si>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</si>
  <si>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</si>
  <si>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</si>
  <si>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</si>
  <si>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</si>
  <si>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</si>
  <si>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</si>
  <si>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</si>
  <si>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</si>
  <si>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</si>
  <si>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</si>
  <si>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</si>
  <si>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</si>
  <si>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216</t>
  </si>
  <si>
    <t xml:space="preserve">   216</t>
  </si>
  <si>
    <t xml:space="preserve">   商业服务业等支出</t>
  </si>
  <si>
    <t xml:space="preserve">     21602</t>
  </si>
  <si>
    <t xml:space="preserve">     商业流通事务</t>
  </si>
  <si>
    <t xml:space="preserve">      2160201</t>
  </si>
  <si>
    <t xml:space="preserve">      行政运行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</si>
  <si>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</si>
  <si>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</si>
  <si>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</si>
  <si>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</si>
  <si>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</si>
  <si>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</si>
  <si>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</si>
  <si>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</si>
  <si>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</si>
  <si>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</si>
  <si>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</si>
  <si>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</si>
  <si>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</si>
  <si>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</si>
  <si>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</si>
  <si>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</si>
  <si>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</si>
  <si>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</si>
  <si>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</si>
  <si>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</si>
  <si>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</si>
  <si>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</si>
  <si>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</si>
  <si>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</si>
  <si>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</si>
  <si>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047001</t>
  </si>
  <si>
    <t xml:space="preserve">    事业单位离退休</t>
  </si>
  <si>
    <t xml:space="preserve">    其他行政事业单位养老支出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</si>
  <si>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</si>
  <si>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</si>
  <si>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</si>
  <si>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</si>
  <si>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</si>
  <si>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</si>
  <si>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</si>
  <si>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</si>
  <si>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</si>
  <si>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</si>
  <si>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</si>
  <si>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</si>
  <si>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</si>
  <si>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</si>
  <si>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</si>
  <si>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</si>
  <si>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</si>
  <si>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</si>
  <si>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</si>
  <si>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</si>
  <si>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</si>
  <si>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</si>
  <si>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</si>
  <si>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</si>
  <si>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</si>
  <si>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</si>
  <si>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</si>
  <si>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</si>
  <si>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</si>
  <si>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</si>
  <si>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</si>
  <si>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</si>
  <si>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</si>
  <si>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</si>
  <si>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</si>
  <si>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2080599</t>
  </si>
  <si>
    <t xml:space="preserve">     其他行政事业单位养老支出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</si>
  <si>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</si>
  <si>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</si>
  <si>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</si>
  <si>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</si>
  <si>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</si>
  <si>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</si>
  <si>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</si>
  <si>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</si>
  <si>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</si>
  <si>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</si>
  <si>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</si>
  <si>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</si>
  <si>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21602</t>
  </si>
  <si>
    <t xml:space="preserve">    商业流通事务</t>
  </si>
  <si>
    <t xml:space="preserve">     2160201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</si>
  <si>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</si>
  <si>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</si>
  <si>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</si>
  <si>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</si>
  <si>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</si>
  <si>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</si>
  <si>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</si>
  <si>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单位：单位：047001_炎陵县供销合作社联合社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</si>
  <si>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</si>
  <si>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</si>
  <si>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</si>
  <si>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</si>
  <si>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</si>
  <si>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</si>
  <si>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</si>
  <si>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</si>
  <si>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</si>
  <si>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</si>
  <si>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</si>
  <si>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</si>
  <si>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</si>
  <si>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</si>
  <si>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</si>
  <si>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</si>
  <si>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</si>
  <si>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</si>
  <si>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</si>
  <si>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</si>
  <si>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</si>
  <si>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</si>
  <si>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</si>
  <si>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</si>
  <si>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</si>
  <si>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</si>
  <si>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</si>
  <si>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</si>
  <si>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 xml:space="preserve">  30302</t>
  </si>
  <si>
    <t xml:space="preserve">  退休费</t>
  </si>
  <si>
    <t xml:space="preserve">  30307</t>
  </si>
  <si>
    <t xml:space="preserve">  医疗费补助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</si>
  <si>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</si>
  <si>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</si>
  <si>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</si>
  <si>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</si>
  <si>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</si>
  <si>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</si>
  <si>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</si>
  <si>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</si>
  <si>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</si>
  <si>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</si>
  <si>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</si>
  <si>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</si>
  <si>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</si>
  <si>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</si>
  <si>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</si>
  <si>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</si>
  <si>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</si>
  <si>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</si>
  <si>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</si>
  <si>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</si>
  <si>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</si>
  <si>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</si>
  <si>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</si>
  <si>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</si>
  <si>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</si>
  <si>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</si>
  <si>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</si>
  <si>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</si>
  <si>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</si>
  <si>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</si>
  <si>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</si>
  <si>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</si>
  <si>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</si>
  <si>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</si>
  <si>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</si>
  <si>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</si>
  <si>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</si>
  <si>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</si>
  <si>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</si>
  <si>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</si>
  <si>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</si>
  <si>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</si>
  <si>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</si>
  <si>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</si>
  <si>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</si>
  <si>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</si>
  <si>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</si>
  <si>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</si>
  <si>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</si>
  <si>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</si>
  <si>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</si>
  <si>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</si>
  <si>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</si>
  <si>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</si>
  <si>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</si>
  <si>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</si>
  <si>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</si>
  <si>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</si>
  <si>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</si>
  <si>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</si>
  <si>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</si>
  <si>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</si>
  <si>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</si>
  <si>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</si>
  <si>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</si>
  <si>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</si>
  <si>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</si>
  <si>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</si>
  <si>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</si>
  <si>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</si>
  <si>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</si>
  <si>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</si>
  <si>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</si>
  <si>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</si>
  <si>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</si>
  <si>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</si>
  <si>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</si>
  <si>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</si>
  <si>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</si>
  <si>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</si>
  <si>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</si>
  <si>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</si>
  <si>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</si>
  <si>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</si>
  <si>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</si>
  <si>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</si>
  <si>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</si>
  <si>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</si>
  <si>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</si>
  <si>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</si>
  <si>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</si>
  <si>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</si>
  <si>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</si>
  <si>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</si>
  <si>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</si>
  <si>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</si>
  <si>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</si>
  <si>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</si>
  <si>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</si>
  <si>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</si>
  <si>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</si>
  <si>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注：本单位无政府性基金资金</t>
  </si>
  <si>
    <t>部门公开表17</t>
  </si>
  <si>
    <t>部门公开表18</t>
  </si>
  <si>
    <t>部门公开表19</t>
  </si>
  <si>
    <t>本年国有资本经营预算支出</t>
  </si>
  <si>
    <t>注：本单位无国有资本经营资金</t>
  </si>
  <si>
    <t>部门公开表20</t>
  </si>
  <si>
    <t>本年财政专户管理资金预算支出</t>
  </si>
  <si>
    <t>注：本单位无财政专户管理资金。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</si>
  <si>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</si>
  <si>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</si>
  <si>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</si>
  <si>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</si>
  <si>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</si>
  <si>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</si>
  <si>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</si>
  <si>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</si>
  <si>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</si>
  <si>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</si>
  <si>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</si>
  <si>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</si>
  <si>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</si>
  <si>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</si>
  <si>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注：本单位无专项资金资金。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</si>
  <si>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</si>
  <si>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</si>
  <si>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</si>
  <si>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</si>
  <si>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</si>
  <si>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</si>
  <si>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</si>
  <si>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</si>
  <si>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</si>
  <si>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</si>
  <si>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</si>
  <si>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</si>
  <si>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</si>
  <si>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</si>
  <si>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</si>
  <si>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</si>
  <si>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</si>
  <si>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</si>
  <si>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</si>
  <si>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</si>
  <si>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</si>
  <si>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</si>
  <si>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</si>
  <si>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</si>
  <si>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</si>
  <si>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</si>
  <si>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</si>
  <si>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</si>
  <si>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</si>
  <si>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注：本单位无项目支出绩效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</si>
  <si>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</si>
  <si>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</si>
  <si>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</si>
  <si>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</si>
  <si>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</si>
  <si>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</si>
  <si>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</si>
  <si>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</si>
  <si>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</si>
  <si>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</si>
  <si>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</si>
  <si>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1."三位一体“三社合一服务中心站 10家；2.农民专业合作社示范社、联合社和家庭农场 32个；3.农资储备0.33万吨；4.市场主体培育10家，2024年完成上级部门下达综改各项工作任务。</t>
  </si>
  <si>
    <t>运行成本压减情况</t>
  </si>
  <si>
    <t>效果明显</t>
  </si>
  <si>
    <t>运行成本压减情况效果明显</t>
  </si>
  <si>
    <t>成本指标10分</t>
  </si>
  <si>
    <t>"三位一体“三社合一服务中心站</t>
  </si>
  <si>
    <t>10家</t>
  </si>
  <si>
    <t>"三位一体“三社合一服务中心站 10家</t>
  </si>
  <si>
    <t>数量指标20分</t>
  </si>
  <si>
    <t>农民专业合作社示范社、联合社和家庭农场</t>
  </si>
  <si>
    <t>32个</t>
  </si>
  <si>
    <t>农民专业合作社示范社、联合社和家庭农场 32个</t>
  </si>
  <si>
    <t>农资储备</t>
  </si>
  <si>
    <t>0.33万吨</t>
  </si>
  <si>
    <t>农资储备0.33万吨</t>
  </si>
  <si>
    <t>市场主体培育</t>
  </si>
  <si>
    <t>市场主体培育10家</t>
  </si>
  <si>
    <t>基础设施建设合格率</t>
  </si>
  <si>
    <t>100%</t>
  </si>
  <si>
    <t>基础设施建设合格率100%</t>
  </si>
  <si>
    <t>质量指标10分</t>
  </si>
  <si>
    <t>项目进度计划完成率</t>
  </si>
  <si>
    <t>项目进度计划完成率100%</t>
  </si>
  <si>
    <t>时效指标10分</t>
  </si>
  <si>
    <t>年助农户增收额</t>
  </si>
  <si>
    <t>&gt;500元</t>
  </si>
  <si>
    <t>年助农户增收额&gt;500元</t>
  </si>
  <si>
    <t>经济效益指标10分</t>
  </si>
  <si>
    <t>农产品质量安全总 体合格率</t>
  </si>
  <si>
    <t>95%</t>
  </si>
  <si>
    <t>农产品质量安全总 体合格率95%</t>
  </si>
  <si>
    <t>社会效益指标10分</t>
  </si>
  <si>
    <t>减少农业抛荒</t>
  </si>
  <si>
    <t>减少农业抛荒效果明显</t>
  </si>
  <si>
    <t>生态效益指标10分</t>
  </si>
  <si>
    <t>持续助力乡村振兴</t>
  </si>
  <si>
    <t>持续助力乡村振兴效果明显</t>
  </si>
  <si>
    <t>可持续影响指标10分</t>
  </si>
  <si>
    <t>全县涉农人群满意度</t>
  </si>
  <si>
    <t>全县涉农人群满意度95%</t>
  </si>
  <si>
    <t>服务对象满意度10分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</si>
</sst>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15" activePane="bottomLeft" state="frozen"/>
      <selection/>
      <selection pane="bottomLeft" activeCell="E22" sqref="E2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294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295</v>
      </c>
      <c r="B3" s="28"/>
      <c r="C3" s="28"/>
      <c r="D3" s="28"/>
      <c r="E3" s="29" t="s">
        <v>296</v>
      </c>
    </row>
    <row r="4" ht="38.8" customHeight="1" spans="1:5">
      <c r="A4" s="4" t="s">
        <v>297</v>
      </c>
      <c r="B4" s="4"/>
      <c r="C4" s="4" t="s">
        <v>298</v>
      </c>
      <c r="D4" s="4"/>
      <c r="E4" s="4"/>
    </row>
    <row r="5" ht="22.8" customHeight="1" spans="1:5">
      <c r="A5" s="4" t="s">
        <v>299</v>
      </c>
      <c r="B5" s="4" t="s">
        <v>160</v>
      </c>
      <c r="C5" s="4" t="s">
        <v>136</v>
      </c>
      <c r="D5" s="4" t="s">
        <v>265</v>
      </c>
      <c r="E5" s="4" t="s">
        <v>266</v>
      </c>
    </row>
    <row r="6" ht="26.45" customHeight="1" spans="1:5">
      <c r="A6" s="12" t="s">
        <v>300</v>
      </c>
      <c r="B6" s="12" t="s">
        <v>244</v>
      </c>
      <c r="C6" s="30">
        <v>1295113</v>
      </c>
      <c r="D6" s="30">
        <v>1295113</v>
      </c>
      <c r="E6" s="30"/>
    </row>
    <row r="7" ht="26.45" customHeight="1" spans="1:5">
      <c r="A7" s="31" t="s">
        <v>301</v>
      </c>
      <c r="B7" s="31" t="s">
        <v>302</v>
      </c>
      <c r="C7" s="32">
        <v>33120</v>
      </c>
      <c r="D7" s="32">
        <v>33120</v>
      </c>
      <c r="E7" s="32"/>
    </row>
    <row r="8" ht="26.45" customHeight="1" spans="1:5">
      <c r="A8" s="31" t="s">
        <v>303</v>
      </c>
      <c r="B8" s="31" t="s">
        <v>304</v>
      </c>
      <c r="C8" s="32">
        <v>137045</v>
      </c>
      <c r="D8" s="32">
        <v>137045</v>
      </c>
      <c r="E8" s="32"/>
    </row>
    <row r="9" ht="26.45" customHeight="1" spans="1:5">
      <c r="A9" s="31" t="s">
        <v>305</v>
      </c>
      <c r="B9" s="31" t="s">
        <v>306</v>
      </c>
      <c r="C9" s="32">
        <v>4023</v>
      </c>
      <c r="D9" s="32">
        <v>4023</v>
      </c>
      <c r="E9" s="32"/>
    </row>
    <row r="10" ht="26.45" customHeight="1" spans="1:5">
      <c r="A10" s="31" t="s">
        <v>307</v>
      </c>
      <c r="B10" s="31" t="s">
        <v>308</v>
      </c>
      <c r="C10" s="32">
        <v>56527</v>
      </c>
      <c r="D10" s="32">
        <v>56527</v>
      </c>
      <c r="E10" s="32"/>
    </row>
    <row r="11" ht="26.45" customHeight="1" spans="1:5">
      <c r="A11" s="31" t="s">
        <v>309</v>
      </c>
      <c r="B11" s="31" t="s">
        <v>310</v>
      </c>
      <c r="C11" s="32">
        <v>19496</v>
      </c>
      <c r="D11" s="32">
        <v>19496</v>
      </c>
      <c r="E11" s="32"/>
    </row>
    <row r="12" ht="26.45" customHeight="1" spans="1:5">
      <c r="A12" s="31" t="s">
        <v>311</v>
      </c>
      <c r="B12" s="31" t="s">
        <v>312</v>
      </c>
      <c r="C12" s="32">
        <v>281815</v>
      </c>
      <c r="D12" s="32">
        <v>281815</v>
      </c>
      <c r="E12" s="32"/>
    </row>
    <row r="13" ht="26.45" customHeight="1" spans="1:5">
      <c r="A13" s="31" t="s">
        <v>313</v>
      </c>
      <c r="B13" s="31" t="s">
        <v>314</v>
      </c>
      <c r="C13" s="32">
        <v>424452</v>
      </c>
      <c r="D13" s="32">
        <v>424452</v>
      </c>
      <c r="E13" s="32"/>
    </row>
    <row r="14" ht="26.45" customHeight="1" spans="1:5">
      <c r="A14" s="31" t="s">
        <v>315</v>
      </c>
      <c r="B14" s="31" t="s">
        <v>316</v>
      </c>
      <c r="C14" s="32">
        <v>225228</v>
      </c>
      <c r="D14" s="32">
        <v>225228</v>
      </c>
      <c r="E14" s="32"/>
    </row>
    <row r="15" ht="26.45" customHeight="1" spans="1:5">
      <c r="A15" s="31" t="s">
        <v>317</v>
      </c>
      <c r="B15" s="31" t="s">
        <v>318</v>
      </c>
      <c r="C15" s="32">
        <v>113407</v>
      </c>
      <c r="D15" s="32">
        <v>113407</v>
      </c>
      <c r="E15" s="32"/>
    </row>
    <row r="16" ht="26.45" customHeight="1" spans="1:5">
      <c r="A16" s="12" t="s">
        <v>319</v>
      </c>
      <c r="B16" s="12" t="s">
        <v>227</v>
      </c>
      <c r="C16" s="30">
        <v>435904</v>
      </c>
      <c r="D16" s="30">
        <v>435904</v>
      </c>
      <c r="E16" s="30"/>
    </row>
    <row r="17" ht="26.45" customHeight="1" spans="1:5">
      <c r="A17" s="31" t="s">
        <v>320</v>
      </c>
      <c r="B17" s="31" t="s">
        <v>321</v>
      </c>
      <c r="C17" s="32">
        <v>168172</v>
      </c>
      <c r="D17" s="32">
        <v>168172</v>
      </c>
      <c r="E17" s="32"/>
    </row>
    <row r="18" ht="26.45" customHeight="1" spans="1:5">
      <c r="A18" s="31" t="s">
        <v>322</v>
      </c>
      <c r="B18" s="31" t="s">
        <v>323</v>
      </c>
      <c r="C18" s="32">
        <v>34560</v>
      </c>
      <c r="D18" s="32">
        <v>34560</v>
      </c>
      <c r="E18" s="32"/>
    </row>
    <row r="19" ht="26.45" customHeight="1" spans="1:5">
      <c r="A19" s="31" t="s">
        <v>324</v>
      </c>
      <c r="B19" s="31" t="s">
        <v>325</v>
      </c>
      <c r="C19" s="32">
        <v>229752</v>
      </c>
      <c r="D19" s="32">
        <v>229752</v>
      </c>
      <c r="E19" s="32"/>
    </row>
    <row r="20" ht="26.45" customHeight="1" spans="1:5">
      <c r="A20" s="31" t="s">
        <v>326</v>
      </c>
      <c r="B20" s="31" t="s">
        <v>327</v>
      </c>
      <c r="C20" s="32">
        <v>3420</v>
      </c>
      <c r="D20" s="32">
        <v>3420</v>
      </c>
      <c r="E20" s="32"/>
    </row>
    <row r="21" ht="26.45" customHeight="1" spans="1:5">
      <c r="A21" s="12" t="s">
        <v>328</v>
      </c>
      <c r="B21" s="12" t="s">
        <v>329</v>
      </c>
      <c r="C21" s="30">
        <f>255964+105980.4</f>
        <v>361944.4</v>
      </c>
      <c r="D21" s="30"/>
      <c r="E21" s="30">
        <f>C21</f>
        <v>361944.4</v>
      </c>
    </row>
    <row r="22" ht="26.45" customHeight="1" spans="1:5">
      <c r="A22" s="31" t="s">
        <v>330</v>
      </c>
      <c r="B22" s="31" t="s">
        <v>331</v>
      </c>
      <c r="C22" s="32">
        <f>E22</f>
        <v>144980.4</v>
      </c>
      <c r="D22" s="32"/>
      <c r="E22" s="32">
        <f>39000+105980.4</f>
        <v>144980.4</v>
      </c>
    </row>
    <row r="23" ht="26.45" customHeight="1" spans="1:5">
      <c r="A23" s="31" t="s">
        <v>332</v>
      </c>
      <c r="B23" s="31" t="s">
        <v>333</v>
      </c>
      <c r="C23" s="32">
        <v>76000</v>
      </c>
      <c r="D23" s="32"/>
      <c r="E23" s="32">
        <v>76000</v>
      </c>
    </row>
    <row r="24" ht="26.45" customHeight="1" spans="1:5">
      <c r="A24" s="31" t="s">
        <v>334</v>
      </c>
      <c r="B24" s="31" t="s">
        <v>335</v>
      </c>
      <c r="C24" s="32">
        <v>20000</v>
      </c>
      <c r="D24" s="32"/>
      <c r="E24" s="32">
        <v>20000</v>
      </c>
    </row>
    <row r="25" ht="26.45" customHeight="1" spans="1:5">
      <c r="A25" s="31" t="s">
        <v>336</v>
      </c>
      <c r="B25" s="31" t="s">
        <v>337</v>
      </c>
      <c r="C25" s="32">
        <v>12000</v>
      </c>
      <c r="D25" s="32"/>
      <c r="E25" s="32">
        <v>12000</v>
      </c>
    </row>
    <row r="26" ht="26.45" customHeight="1" spans="1:5">
      <c r="A26" s="31" t="s">
        <v>338</v>
      </c>
      <c r="B26" s="31" t="s">
        <v>339</v>
      </c>
      <c r="C26" s="32">
        <v>10000</v>
      </c>
      <c r="D26" s="32"/>
      <c r="E26" s="32">
        <v>10000</v>
      </c>
    </row>
    <row r="27" ht="26.45" customHeight="1" spans="1:5">
      <c r="A27" s="31" t="s">
        <v>340</v>
      </c>
      <c r="B27" s="31" t="s">
        <v>341</v>
      </c>
      <c r="C27" s="32">
        <v>74640</v>
      </c>
      <c r="D27" s="32"/>
      <c r="E27" s="32">
        <v>74640</v>
      </c>
    </row>
    <row r="28" ht="26.45" customHeight="1" spans="1:5">
      <c r="A28" s="31" t="s">
        <v>342</v>
      </c>
      <c r="B28" s="31" t="s">
        <v>343</v>
      </c>
      <c r="C28" s="32">
        <v>11324</v>
      </c>
      <c r="D28" s="32"/>
      <c r="E28" s="32">
        <v>11324</v>
      </c>
    </row>
    <row r="29" ht="26.45" customHeight="1" spans="1:5">
      <c r="A29" s="31" t="s">
        <v>344</v>
      </c>
      <c r="B29" s="31" t="s">
        <v>345</v>
      </c>
      <c r="C29" s="32">
        <v>4000</v>
      </c>
      <c r="D29" s="32"/>
      <c r="E29" s="32">
        <v>4000</v>
      </c>
    </row>
    <row r="30" ht="26.45" customHeight="1" spans="1:5">
      <c r="A30" s="31" t="s">
        <v>346</v>
      </c>
      <c r="B30" s="31" t="s">
        <v>347</v>
      </c>
      <c r="C30" s="32">
        <v>9000</v>
      </c>
      <c r="D30" s="32"/>
      <c r="E30" s="32">
        <v>9000</v>
      </c>
    </row>
    <row r="31" ht="22.8" customHeight="1" spans="1:5">
      <c r="A31" s="18" t="s">
        <v>136</v>
      </c>
      <c r="B31" s="18"/>
      <c r="C31" s="30">
        <f>D31+E31</f>
        <v>2092961.4</v>
      </c>
      <c r="D31" s="30">
        <v>1731017</v>
      </c>
      <c r="E31" s="30">
        <f>E21</f>
        <v>361944.4</v>
      </c>
    </row>
    <row r="32" ht="16.35" customHeight="1" spans="1:5">
      <c r="A32" s="7" t="s">
        <v>293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348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216</v>
      </c>
      <c r="E4" s="4" t="s">
        <v>217</v>
      </c>
      <c r="F4" s="4" t="s">
        <v>243</v>
      </c>
      <c r="G4" s="4" t="s">
        <v>219</v>
      </c>
      <c r="H4" s="4"/>
      <c r="I4" s="4"/>
      <c r="J4" s="4"/>
      <c r="K4" s="4"/>
      <c r="L4" s="4" t="s">
        <v>223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136</v>
      </c>
      <c r="M5" s="4" t="s">
        <v>244</v>
      </c>
      <c r="N5" s="4" t="s">
        <v>353</v>
      </c>
    </row>
    <row r="6" ht="22.8" customHeight="1" spans="1:14">
      <c r="A6" s="14"/>
      <c r="B6" s="14"/>
      <c r="C6" s="14"/>
      <c r="D6" s="14"/>
      <c r="E6" s="14" t="s">
        <v>136</v>
      </c>
      <c r="F6" s="27">
        <v>1295113</v>
      </c>
      <c r="G6" s="27">
        <v>1295113</v>
      </c>
      <c r="H6" s="27">
        <v>931495</v>
      </c>
      <c r="I6" s="27">
        <v>217091</v>
      </c>
      <c r="J6" s="27">
        <v>113407</v>
      </c>
      <c r="K6" s="27">
        <v>33120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1295113</v>
      </c>
      <c r="G7" s="27">
        <v>1295113</v>
      </c>
      <c r="H7" s="27">
        <v>931495</v>
      </c>
      <c r="I7" s="27">
        <v>217091</v>
      </c>
      <c r="J7" s="27">
        <v>113407</v>
      </c>
      <c r="K7" s="27">
        <v>33120</v>
      </c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1295113</v>
      </c>
      <c r="G8" s="27">
        <v>1295113</v>
      </c>
      <c r="H8" s="27">
        <v>931495</v>
      </c>
      <c r="I8" s="27">
        <v>217091</v>
      </c>
      <c r="J8" s="27">
        <v>113407</v>
      </c>
      <c r="K8" s="27">
        <v>33120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233</v>
      </c>
      <c r="E9" s="5" t="s">
        <v>234</v>
      </c>
      <c r="F9" s="6">
        <v>33120</v>
      </c>
      <c r="G9" s="6">
        <v>33120</v>
      </c>
      <c r="H9" s="21"/>
      <c r="I9" s="21"/>
      <c r="J9" s="21"/>
      <c r="K9" s="21">
        <v>33120</v>
      </c>
      <c r="L9" s="6"/>
      <c r="M9" s="21"/>
      <c r="N9" s="21"/>
    </row>
    <row r="10" ht="22.8" customHeight="1" spans="1:14">
      <c r="A10" s="23" t="s">
        <v>170</v>
      </c>
      <c r="B10" s="23" t="s">
        <v>173</v>
      </c>
      <c r="C10" s="23" t="s">
        <v>179</v>
      </c>
      <c r="D10" s="19" t="s">
        <v>233</v>
      </c>
      <c r="E10" s="5" t="s">
        <v>235</v>
      </c>
      <c r="F10" s="6">
        <v>137045</v>
      </c>
      <c r="G10" s="6">
        <v>137045</v>
      </c>
      <c r="H10" s="21"/>
      <c r="I10" s="21">
        <v>137045</v>
      </c>
      <c r="J10" s="21"/>
      <c r="K10" s="21"/>
      <c r="L10" s="6"/>
      <c r="M10" s="21"/>
      <c r="N10" s="21"/>
    </row>
    <row r="11" ht="22.8" customHeight="1" spans="1:14">
      <c r="A11" s="23" t="s">
        <v>170</v>
      </c>
      <c r="B11" s="23" t="s">
        <v>182</v>
      </c>
      <c r="C11" s="23" t="s">
        <v>176</v>
      </c>
      <c r="D11" s="19" t="s">
        <v>233</v>
      </c>
      <c r="E11" s="5" t="s">
        <v>236</v>
      </c>
      <c r="F11" s="6">
        <v>3123</v>
      </c>
      <c r="G11" s="6">
        <v>3123</v>
      </c>
      <c r="H11" s="21"/>
      <c r="I11" s="21">
        <v>3123</v>
      </c>
      <c r="J11" s="21"/>
      <c r="K11" s="21"/>
      <c r="L11" s="6"/>
      <c r="M11" s="21"/>
      <c r="N11" s="21"/>
    </row>
    <row r="12" ht="22.8" customHeight="1" spans="1:14">
      <c r="A12" s="23" t="s">
        <v>187</v>
      </c>
      <c r="B12" s="23" t="s">
        <v>190</v>
      </c>
      <c r="C12" s="23" t="s">
        <v>193</v>
      </c>
      <c r="D12" s="19" t="s">
        <v>233</v>
      </c>
      <c r="E12" s="5" t="s">
        <v>237</v>
      </c>
      <c r="F12" s="6">
        <v>56527</v>
      </c>
      <c r="G12" s="6">
        <v>56527</v>
      </c>
      <c r="H12" s="21"/>
      <c r="I12" s="21">
        <v>56527</v>
      </c>
      <c r="J12" s="21"/>
      <c r="K12" s="21"/>
      <c r="L12" s="6"/>
      <c r="M12" s="21"/>
      <c r="N12" s="21"/>
    </row>
    <row r="13" ht="22.8" customHeight="1" spans="1:14">
      <c r="A13" s="23" t="s">
        <v>187</v>
      </c>
      <c r="B13" s="23" t="s">
        <v>190</v>
      </c>
      <c r="C13" s="23" t="s">
        <v>196</v>
      </c>
      <c r="D13" s="19" t="s">
        <v>233</v>
      </c>
      <c r="E13" s="5" t="s">
        <v>238</v>
      </c>
      <c r="F13" s="6">
        <v>19496</v>
      </c>
      <c r="G13" s="6">
        <v>19496</v>
      </c>
      <c r="H13" s="21"/>
      <c r="I13" s="21">
        <v>19496</v>
      </c>
      <c r="J13" s="21"/>
      <c r="K13" s="21"/>
      <c r="L13" s="6"/>
      <c r="M13" s="21"/>
      <c r="N13" s="21"/>
    </row>
    <row r="14" ht="22.8" customHeight="1" spans="1:14">
      <c r="A14" s="23" t="s">
        <v>187</v>
      </c>
      <c r="B14" s="23" t="s">
        <v>190</v>
      </c>
      <c r="C14" s="23" t="s">
        <v>179</v>
      </c>
      <c r="D14" s="19" t="s">
        <v>233</v>
      </c>
      <c r="E14" s="5" t="s">
        <v>239</v>
      </c>
      <c r="F14" s="6">
        <v>900</v>
      </c>
      <c r="G14" s="6">
        <v>900</v>
      </c>
      <c r="H14" s="21"/>
      <c r="I14" s="21">
        <v>900</v>
      </c>
      <c r="J14" s="21"/>
      <c r="K14" s="21"/>
      <c r="L14" s="6"/>
      <c r="M14" s="21"/>
      <c r="N14" s="21"/>
    </row>
    <row r="15" ht="22.8" customHeight="1" spans="1:14">
      <c r="A15" s="23" t="s">
        <v>201</v>
      </c>
      <c r="B15" s="23" t="s">
        <v>176</v>
      </c>
      <c r="C15" s="23" t="s">
        <v>193</v>
      </c>
      <c r="D15" s="19" t="s">
        <v>233</v>
      </c>
      <c r="E15" s="5" t="s">
        <v>240</v>
      </c>
      <c r="F15" s="6">
        <v>931495</v>
      </c>
      <c r="G15" s="6">
        <v>931495</v>
      </c>
      <c r="H15" s="21">
        <v>931495</v>
      </c>
      <c r="I15" s="21"/>
      <c r="J15" s="21"/>
      <c r="K15" s="21"/>
      <c r="L15" s="6"/>
      <c r="M15" s="21"/>
      <c r="N15" s="21"/>
    </row>
    <row r="16" ht="22.8" customHeight="1" spans="1:14">
      <c r="A16" s="23" t="s">
        <v>208</v>
      </c>
      <c r="B16" s="23" t="s">
        <v>176</v>
      </c>
      <c r="C16" s="23" t="s">
        <v>193</v>
      </c>
      <c r="D16" s="19" t="s">
        <v>233</v>
      </c>
      <c r="E16" s="5" t="s">
        <v>241</v>
      </c>
      <c r="F16" s="6">
        <v>113407</v>
      </c>
      <c r="G16" s="6">
        <v>113407</v>
      </c>
      <c r="H16" s="21"/>
      <c r="I16" s="21"/>
      <c r="J16" s="21">
        <v>113407</v>
      </c>
      <c r="K16" s="21"/>
      <c r="L16" s="6"/>
      <c r="M16" s="21"/>
      <c r="N16" s="21"/>
    </row>
    <row r="17" ht="16.35" customHeight="1" spans="1:5">
      <c r="A17" s="7" t="s">
        <v>293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354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216</v>
      </c>
      <c r="E4" s="4" t="s">
        <v>217</v>
      </c>
      <c r="F4" s="4" t="s">
        <v>243</v>
      </c>
      <c r="G4" s="4" t="s">
        <v>355</v>
      </c>
      <c r="H4" s="4"/>
      <c r="I4" s="4"/>
      <c r="J4" s="4"/>
      <c r="K4" s="4"/>
      <c r="L4" s="4" t="s">
        <v>356</v>
      </c>
      <c r="M4" s="4"/>
      <c r="N4" s="4"/>
      <c r="O4" s="4"/>
      <c r="P4" s="4"/>
      <c r="Q4" s="4"/>
      <c r="R4" s="4" t="s">
        <v>351</v>
      </c>
      <c r="S4" s="4" t="s">
        <v>357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358</v>
      </c>
      <c r="I5" s="4" t="s">
        <v>359</v>
      </c>
      <c r="J5" s="4" t="s">
        <v>360</v>
      </c>
      <c r="K5" s="4" t="s">
        <v>361</v>
      </c>
      <c r="L5" s="4" t="s">
        <v>136</v>
      </c>
      <c r="M5" s="4" t="s">
        <v>362</v>
      </c>
      <c r="N5" s="4" t="s">
        <v>363</v>
      </c>
      <c r="O5" s="4" t="s">
        <v>364</v>
      </c>
      <c r="P5" s="4" t="s">
        <v>365</v>
      </c>
      <c r="Q5" s="4" t="s">
        <v>366</v>
      </c>
      <c r="R5" s="4"/>
      <c r="S5" s="4" t="s">
        <v>136</v>
      </c>
      <c r="T5" s="4" t="s">
        <v>367</v>
      </c>
      <c r="U5" s="4" t="s">
        <v>368</v>
      </c>
      <c r="V5" s="4" t="s">
        <v>352</v>
      </c>
    </row>
    <row r="6" ht="22.8" customHeight="1" spans="1:22">
      <c r="A6" s="14"/>
      <c r="B6" s="14"/>
      <c r="C6" s="14"/>
      <c r="D6" s="14"/>
      <c r="E6" s="14" t="s">
        <v>136</v>
      </c>
      <c r="F6" s="13">
        <v>1295113</v>
      </c>
      <c r="G6" s="13">
        <v>931495</v>
      </c>
      <c r="H6" s="13">
        <v>424452</v>
      </c>
      <c r="I6" s="13">
        <v>225228</v>
      </c>
      <c r="J6" s="13">
        <v>281815</v>
      </c>
      <c r="K6" s="13"/>
      <c r="L6" s="13">
        <v>217091</v>
      </c>
      <c r="M6" s="13">
        <v>137045</v>
      </c>
      <c r="N6" s="13"/>
      <c r="O6" s="13">
        <v>56527</v>
      </c>
      <c r="P6" s="13">
        <v>19496</v>
      </c>
      <c r="Q6" s="13">
        <v>4023</v>
      </c>
      <c r="R6" s="13">
        <v>113407</v>
      </c>
      <c r="S6" s="13">
        <v>33120</v>
      </c>
      <c r="T6" s="13"/>
      <c r="U6" s="13"/>
      <c r="V6" s="13">
        <v>33120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1295113</v>
      </c>
      <c r="G7" s="13">
        <v>931495</v>
      </c>
      <c r="H7" s="13">
        <v>424452</v>
      </c>
      <c r="I7" s="13">
        <v>225228</v>
      </c>
      <c r="J7" s="13">
        <v>281815</v>
      </c>
      <c r="K7" s="13"/>
      <c r="L7" s="13">
        <v>217091</v>
      </c>
      <c r="M7" s="13">
        <v>137045</v>
      </c>
      <c r="N7" s="13"/>
      <c r="O7" s="13">
        <v>56527</v>
      </c>
      <c r="P7" s="13">
        <v>19496</v>
      </c>
      <c r="Q7" s="13">
        <v>4023</v>
      </c>
      <c r="R7" s="13">
        <v>113407</v>
      </c>
      <c r="S7" s="13">
        <v>33120</v>
      </c>
      <c r="T7" s="13"/>
      <c r="U7" s="13"/>
      <c r="V7" s="13">
        <v>33120</v>
      </c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1295113</v>
      </c>
      <c r="G8" s="13">
        <v>931495</v>
      </c>
      <c r="H8" s="13">
        <v>424452</v>
      </c>
      <c r="I8" s="13">
        <v>225228</v>
      </c>
      <c r="J8" s="13">
        <v>281815</v>
      </c>
      <c r="K8" s="13"/>
      <c r="L8" s="13">
        <v>217091</v>
      </c>
      <c r="M8" s="13">
        <v>137045</v>
      </c>
      <c r="N8" s="13"/>
      <c r="O8" s="13">
        <v>56527</v>
      </c>
      <c r="P8" s="13">
        <v>19496</v>
      </c>
      <c r="Q8" s="13">
        <v>4023</v>
      </c>
      <c r="R8" s="13">
        <v>113407</v>
      </c>
      <c r="S8" s="13">
        <v>33120</v>
      </c>
      <c r="T8" s="13"/>
      <c r="U8" s="13"/>
      <c r="V8" s="13">
        <v>33120</v>
      </c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233</v>
      </c>
      <c r="E9" s="5" t="s">
        <v>234</v>
      </c>
      <c r="F9" s="6">
        <v>33120</v>
      </c>
      <c r="G9" s="21"/>
      <c r="H9" s="21"/>
      <c r="I9" s="21"/>
      <c r="J9" s="21"/>
      <c r="K9" s="21"/>
      <c r="L9" s="6"/>
      <c r="M9" s="21"/>
      <c r="N9" s="21"/>
      <c r="O9" s="21"/>
      <c r="P9" s="21"/>
      <c r="Q9" s="21"/>
      <c r="R9" s="21"/>
      <c r="S9" s="6">
        <v>33120</v>
      </c>
      <c r="T9" s="21"/>
      <c r="U9" s="21"/>
      <c r="V9" s="21">
        <v>33120</v>
      </c>
    </row>
    <row r="10" ht="22.8" customHeight="1" spans="1:22">
      <c r="A10" s="23" t="s">
        <v>170</v>
      </c>
      <c r="B10" s="23" t="s">
        <v>173</v>
      </c>
      <c r="C10" s="23" t="s">
        <v>179</v>
      </c>
      <c r="D10" s="19" t="s">
        <v>233</v>
      </c>
      <c r="E10" s="5" t="s">
        <v>235</v>
      </c>
      <c r="F10" s="6">
        <v>137045</v>
      </c>
      <c r="G10" s="21"/>
      <c r="H10" s="21"/>
      <c r="I10" s="21"/>
      <c r="J10" s="21"/>
      <c r="K10" s="21"/>
      <c r="L10" s="6">
        <v>137045</v>
      </c>
      <c r="M10" s="21">
        <v>137045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170</v>
      </c>
      <c r="B11" s="23" t="s">
        <v>182</v>
      </c>
      <c r="C11" s="23" t="s">
        <v>176</v>
      </c>
      <c r="D11" s="19" t="s">
        <v>233</v>
      </c>
      <c r="E11" s="5" t="s">
        <v>236</v>
      </c>
      <c r="F11" s="6">
        <v>3123</v>
      </c>
      <c r="G11" s="21"/>
      <c r="H11" s="21"/>
      <c r="I11" s="21"/>
      <c r="J11" s="21"/>
      <c r="K11" s="21"/>
      <c r="L11" s="6">
        <v>3123</v>
      </c>
      <c r="M11" s="21"/>
      <c r="N11" s="21"/>
      <c r="O11" s="21"/>
      <c r="P11" s="21"/>
      <c r="Q11" s="21">
        <v>3123</v>
      </c>
      <c r="R11" s="21"/>
      <c r="S11" s="6"/>
      <c r="T11" s="21"/>
      <c r="U11" s="21"/>
      <c r="V11" s="21"/>
    </row>
    <row r="12" ht="22.8" customHeight="1" spans="1:22">
      <c r="A12" s="23" t="s">
        <v>187</v>
      </c>
      <c r="B12" s="23" t="s">
        <v>190</v>
      </c>
      <c r="C12" s="23" t="s">
        <v>193</v>
      </c>
      <c r="D12" s="19" t="s">
        <v>233</v>
      </c>
      <c r="E12" s="5" t="s">
        <v>237</v>
      </c>
      <c r="F12" s="6">
        <v>56527</v>
      </c>
      <c r="G12" s="21"/>
      <c r="H12" s="21"/>
      <c r="I12" s="21"/>
      <c r="J12" s="21"/>
      <c r="K12" s="21"/>
      <c r="L12" s="6">
        <v>56527</v>
      </c>
      <c r="M12" s="21"/>
      <c r="N12" s="21"/>
      <c r="O12" s="21">
        <v>56527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187</v>
      </c>
      <c r="B13" s="23" t="s">
        <v>190</v>
      </c>
      <c r="C13" s="23" t="s">
        <v>196</v>
      </c>
      <c r="D13" s="19" t="s">
        <v>233</v>
      </c>
      <c r="E13" s="5" t="s">
        <v>238</v>
      </c>
      <c r="F13" s="6">
        <v>19496</v>
      </c>
      <c r="G13" s="21"/>
      <c r="H13" s="21"/>
      <c r="I13" s="21"/>
      <c r="J13" s="21"/>
      <c r="K13" s="21"/>
      <c r="L13" s="6">
        <v>19496</v>
      </c>
      <c r="M13" s="21"/>
      <c r="N13" s="21"/>
      <c r="O13" s="21"/>
      <c r="P13" s="21">
        <v>19496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187</v>
      </c>
      <c r="B14" s="23" t="s">
        <v>190</v>
      </c>
      <c r="C14" s="23" t="s">
        <v>179</v>
      </c>
      <c r="D14" s="19" t="s">
        <v>233</v>
      </c>
      <c r="E14" s="5" t="s">
        <v>239</v>
      </c>
      <c r="F14" s="6">
        <v>900</v>
      </c>
      <c r="G14" s="21"/>
      <c r="H14" s="21"/>
      <c r="I14" s="21"/>
      <c r="J14" s="21"/>
      <c r="K14" s="21"/>
      <c r="L14" s="6">
        <v>900</v>
      </c>
      <c r="M14" s="21"/>
      <c r="N14" s="21"/>
      <c r="O14" s="21"/>
      <c r="P14" s="21"/>
      <c r="Q14" s="21">
        <v>900</v>
      </c>
      <c r="R14" s="21"/>
      <c r="S14" s="6"/>
      <c r="T14" s="21"/>
      <c r="U14" s="21"/>
      <c r="V14" s="21"/>
    </row>
    <row r="15" ht="22.8" customHeight="1" spans="1:22">
      <c r="A15" s="23" t="s">
        <v>201</v>
      </c>
      <c r="B15" s="23" t="s">
        <v>176</v>
      </c>
      <c r="C15" s="23" t="s">
        <v>193</v>
      </c>
      <c r="D15" s="19" t="s">
        <v>233</v>
      </c>
      <c r="E15" s="5" t="s">
        <v>240</v>
      </c>
      <c r="F15" s="6">
        <v>931495</v>
      </c>
      <c r="G15" s="21">
        <v>931495</v>
      </c>
      <c r="H15" s="21">
        <v>424452</v>
      </c>
      <c r="I15" s="21">
        <v>225228</v>
      </c>
      <c r="J15" s="21">
        <v>281815</v>
      </c>
      <c r="K15" s="21"/>
      <c r="L15" s="6"/>
      <c r="M15" s="21"/>
      <c r="N15" s="21"/>
      <c r="O15" s="21"/>
      <c r="P15" s="21"/>
      <c r="Q15" s="21"/>
      <c r="R15" s="21"/>
      <c r="S15" s="6"/>
      <c r="T15" s="21"/>
      <c r="U15" s="21"/>
      <c r="V15" s="21"/>
    </row>
    <row r="16" ht="22.8" customHeight="1" spans="1:22">
      <c r="A16" s="23" t="s">
        <v>208</v>
      </c>
      <c r="B16" s="23" t="s">
        <v>176</v>
      </c>
      <c r="C16" s="23" t="s">
        <v>193</v>
      </c>
      <c r="D16" s="19" t="s">
        <v>233</v>
      </c>
      <c r="E16" s="5" t="s">
        <v>241</v>
      </c>
      <c r="F16" s="6">
        <v>113407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113407</v>
      </c>
      <c r="S16" s="6"/>
      <c r="T16" s="21"/>
      <c r="U16" s="21"/>
      <c r="V16" s="21"/>
    </row>
    <row r="17" ht="16.35" customHeight="1" spans="1:6">
      <c r="A17" s="7" t="s">
        <v>293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369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216</v>
      </c>
      <c r="E4" s="4" t="s">
        <v>217</v>
      </c>
      <c r="F4" s="4" t="s">
        <v>370</v>
      </c>
      <c r="G4" s="4" t="s">
        <v>371</v>
      </c>
      <c r="H4" s="4" t="s">
        <v>372</v>
      </c>
      <c r="I4" s="4" t="s">
        <v>373</v>
      </c>
      <c r="J4" s="4" t="s">
        <v>374</v>
      </c>
      <c r="K4" s="4" t="s">
        <v>375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435904</v>
      </c>
      <c r="G6" s="13">
        <v>37980</v>
      </c>
      <c r="H6" s="13"/>
      <c r="I6" s="13"/>
      <c r="J6" s="13">
        <v>397924</v>
      </c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435904</v>
      </c>
      <c r="G7" s="13">
        <v>37980</v>
      </c>
      <c r="H7" s="13"/>
      <c r="I7" s="13"/>
      <c r="J7" s="13">
        <v>397924</v>
      </c>
      <c r="K7" s="13"/>
    </row>
    <row r="8" ht="22.8" customHeight="1" spans="1:11">
      <c r="A8" s="14"/>
      <c r="B8" s="14"/>
      <c r="C8" s="14"/>
      <c r="D8" s="20" t="s">
        <v>155</v>
      </c>
      <c r="E8" s="20" t="s">
        <v>156</v>
      </c>
      <c r="F8" s="13">
        <v>435904</v>
      </c>
      <c r="G8" s="13">
        <v>37980</v>
      </c>
      <c r="H8" s="13"/>
      <c r="I8" s="13"/>
      <c r="J8" s="13">
        <v>397924</v>
      </c>
      <c r="K8" s="13"/>
    </row>
    <row r="9" ht="22.8" customHeight="1" spans="1:11">
      <c r="A9" s="23" t="s">
        <v>170</v>
      </c>
      <c r="B9" s="23" t="s">
        <v>173</v>
      </c>
      <c r="C9" s="23" t="s">
        <v>179</v>
      </c>
      <c r="D9" s="19" t="s">
        <v>233</v>
      </c>
      <c r="E9" s="5" t="s">
        <v>235</v>
      </c>
      <c r="F9" s="6">
        <v>432484</v>
      </c>
      <c r="G9" s="21">
        <v>34560</v>
      </c>
      <c r="H9" s="21"/>
      <c r="I9" s="21"/>
      <c r="J9" s="21">
        <v>397924</v>
      </c>
      <c r="K9" s="21"/>
    </row>
    <row r="10" ht="22.8" customHeight="1" spans="1:11">
      <c r="A10" s="23" t="s">
        <v>187</v>
      </c>
      <c r="B10" s="23" t="s">
        <v>190</v>
      </c>
      <c r="C10" s="23" t="s">
        <v>179</v>
      </c>
      <c r="D10" s="19" t="s">
        <v>233</v>
      </c>
      <c r="E10" s="5" t="s">
        <v>239</v>
      </c>
      <c r="F10" s="6">
        <v>3420</v>
      </c>
      <c r="G10" s="21">
        <v>3420</v>
      </c>
      <c r="H10" s="21"/>
      <c r="I10" s="21"/>
      <c r="J10" s="21"/>
      <c r="K10" s="21"/>
    </row>
    <row r="11" ht="16.35" customHeight="1" spans="1:5">
      <c r="A11" s="7" t="s">
        <v>293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9.40833333333333" customWidth="1"/>
    <col min="7" max="8" width="8.05" customWidth="1"/>
    <col min="9" max="18" width="7.69166666666667" customWidth="1"/>
    <col min="19" max="19" width="9.76666666666667" customWidth="1"/>
  </cols>
  <sheetData>
    <row r="1" ht="16.35" customHeight="1" spans="1:18">
      <c r="A1" s="1"/>
      <c r="Q1" s="16" t="s">
        <v>376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216</v>
      </c>
      <c r="E4" s="4" t="s">
        <v>217</v>
      </c>
      <c r="F4" s="4" t="s">
        <v>370</v>
      </c>
      <c r="G4" s="4" t="s">
        <v>377</v>
      </c>
      <c r="H4" s="4" t="s">
        <v>378</v>
      </c>
      <c r="I4" s="4" t="s">
        <v>379</v>
      </c>
      <c r="J4" s="4" t="s">
        <v>380</v>
      </c>
      <c r="K4" s="4" t="s">
        <v>381</v>
      </c>
      <c r="L4" s="4" t="s">
        <v>382</v>
      </c>
      <c r="M4" s="4" t="s">
        <v>383</v>
      </c>
      <c r="N4" s="4" t="s">
        <v>372</v>
      </c>
      <c r="O4" s="4" t="s">
        <v>384</v>
      </c>
      <c r="P4" s="4" t="s">
        <v>385</v>
      </c>
      <c r="Q4" s="4" t="s">
        <v>373</v>
      </c>
      <c r="R4" s="4" t="s">
        <v>375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435904</v>
      </c>
      <c r="G6" s="13">
        <v>168172</v>
      </c>
      <c r="H6" s="13">
        <v>229752</v>
      </c>
      <c r="I6" s="13"/>
      <c r="J6" s="13"/>
      <c r="K6" s="13">
        <v>34560</v>
      </c>
      <c r="L6" s="13"/>
      <c r="M6" s="13">
        <v>3420</v>
      </c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435904</v>
      </c>
      <c r="G7" s="13">
        <v>168172</v>
      </c>
      <c r="H7" s="13">
        <v>229752</v>
      </c>
      <c r="I7" s="13"/>
      <c r="J7" s="13"/>
      <c r="K7" s="13">
        <v>34560</v>
      </c>
      <c r="L7" s="13"/>
      <c r="M7" s="13">
        <v>3420</v>
      </c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155</v>
      </c>
      <c r="E8" s="20" t="s">
        <v>156</v>
      </c>
      <c r="F8" s="13">
        <v>435904</v>
      </c>
      <c r="G8" s="13">
        <v>168172</v>
      </c>
      <c r="H8" s="13">
        <v>229752</v>
      </c>
      <c r="I8" s="13"/>
      <c r="J8" s="13"/>
      <c r="K8" s="13">
        <v>34560</v>
      </c>
      <c r="L8" s="13"/>
      <c r="M8" s="13">
        <v>3420</v>
      </c>
      <c r="N8" s="13"/>
      <c r="O8" s="13"/>
      <c r="P8" s="13"/>
      <c r="Q8" s="13"/>
      <c r="R8" s="13"/>
    </row>
    <row r="9" ht="22.8" customHeight="1" spans="1:18">
      <c r="A9" s="23" t="s">
        <v>170</v>
      </c>
      <c r="B9" s="23" t="s">
        <v>173</v>
      </c>
      <c r="C9" s="23" t="s">
        <v>179</v>
      </c>
      <c r="D9" s="19" t="s">
        <v>233</v>
      </c>
      <c r="E9" s="5" t="s">
        <v>235</v>
      </c>
      <c r="F9" s="6">
        <v>432484</v>
      </c>
      <c r="G9" s="21">
        <v>168172</v>
      </c>
      <c r="H9" s="21">
        <v>229752</v>
      </c>
      <c r="I9" s="21"/>
      <c r="J9" s="21"/>
      <c r="K9" s="21">
        <v>34560</v>
      </c>
      <c r="L9" s="21"/>
      <c r="M9" s="21"/>
      <c r="N9" s="21"/>
      <c r="O9" s="21"/>
      <c r="P9" s="21"/>
      <c r="Q9" s="21"/>
      <c r="R9" s="21"/>
    </row>
    <row r="10" ht="22.8" customHeight="1" spans="1:18">
      <c r="A10" s="23" t="s">
        <v>187</v>
      </c>
      <c r="B10" s="23" t="s">
        <v>190</v>
      </c>
      <c r="C10" s="23" t="s">
        <v>179</v>
      </c>
      <c r="D10" s="19" t="s">
        <v>233</v>
      </c>
      <c r="E10" s="5" t="s">
        <v>239</v>
      </c>
      <c r="F10" s="6">
        <v>3420</v>
      </c>
      <c r="G10" s="21"/>
      <c r="H10" s="21"/>
      <c r="I10" s="21"/>
      <c r="J10" s="21"/>
      <c r="K10" s="21"/>
      <c r="L10" s="21"/>
      <c r="M10" s="21">
        <v>3420</v>
      </c>
      <c r="N10" s="21"/>
      <c r="O10" s="21"/>
      <c r="P10" s="21"/>
      <c r="Q10" s="21"/>
      <c r="R10" s="21"/>
    </row>
    <row r="11" ht="16.35" customHeight="1" spans="1:5">
      <c r="A11" s="7" t="s">
        <v>293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T10"/>
  <sheetViews>
    <sheetView workbookViewId="0">
      <selection activeCell="N20" sqref="N20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8" width="9.40833333333333" customWidth="1"/>
    <col min="9" max="12" width="7.18333333333333" customWidth="1"/>
    <col min="13" max="13" width="8.59166666666667" customWidth="1"/>
    <col min="14" max="15" width="7.18333333333333" customWidth="1"/>
    <col min="16" max="17" width="8.59166666666667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386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370</v>
      </c>
      <c r="G4" s="4" t="s">
        <v>220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223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387</v>
      </c>
      <c r="I5" s="4" t="s">
        <v>388</v>
      </c>
      <c r="J5" s="4" t="s">
        <v>389</v>
      </c>
      <c r="K5" s="4" t="s">
        <v>390</v>
      </c>
      <c r="L5" s="4" t="s">
        <v>391</v>
      </c>
      <c r="M5" s="4" t="s">
        <v>392</v>
      </c>
      <c r="N5" s="4" t="s">
        <v>393</v>
      </c>
      <c r="O5" s="4" t="s">
        <v>394</v>
      </c>
      <c r="P5" s="4" t="s">
        <v>395</v>
      </c>
      <c r="Q5" s="4" t="s">
        <v>396</v>
      </c>
      <c r="R5" s="4" t="s">
        <v>136</v>
      </c>
      <c r="S5" s="4" t="s">
        <v>329</v>
      </c>
      <c r="T5" s="4" t="s">
        <v>353</v>
      </c>
    </row>
    <row r="6" ht="22.8" customHeight="1" spans="1:20">
      <c r="A6" s="14"/>
      <c r="B6" s="14"/>
      <c r="C6" s="14"/>
      <c r="D6" s="14"/>
      <c r="E6" s="14" t="s">
        <v>136</v>
      </c>
      <c r="F6" s="27">
        <f>G6</f>
        <v>361944.4</v>
      </c>
      <c r="G6" s="27">
        <f>H6+M6+P6+Q6</f>
        <v>361944.4</v>
      </c>
      <c r="H6" s="27">
        <v>194964</v>
      </c>
      <c r="I6" s="27"/>
      <c r="J6" s="27"/>
      <c r="K6" s="27"/>
      <c r="L6" s="27"/>
      <c r="M6" s="27">
        <v>12000</v>
      </c>
      <c r="N6" s="27"/>
      <c r="O6" s="27"/>
      <c r="P6" s="27">
        <v>10000</v>
      </c>
      <c r="Q6" s="27">
        <f>Q7</f>
        <v>144980.4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f>G7</f>
        <v>361944.4</v>
      </c>
      <c r="G7" s="27">
        <f>H7+M7+P7+Q7</f>
        <v>361944.4</v>
      </c>
      <c r="H7" s="27">
        <v>194964</v>
      </c>
      <c r="I7" s="27"/>
      <c r="J7" s="27"/>
      <c r="K7" s="27"/>
      <c r="L7" s="27"/>
      <c r="M7" s="27">
        <v>12000</v>
      </c>
      <c r="N7" s="27"/>
      <c r="O7" s="27"/>
      <c r="P7" s="27">
        <v>10000</v>
      </c>
      <c r="Q7" s="27">
        <f>Q8</f>
        <v>144980.4</v>
      </c>
      <c r="R7" s="27"/>
      <c r="S7" s="27"/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f>G8</f>
        <v>361944.4</v>
      </c>
      <c r="G8" s="27">
        <f>H8+M8+P8+Q8</f>
        <v>361944.4</v>
      </c>
      <c r="H8" s="27">
        <v>194964</v>
      </c>
      <c r="I8" s="27"/>
      <c r="J8" s="27"/>
      <c r="K8" s="27"/>
      <c r="L8" s="27"/>
      <c r="M8" s="27">
        <v>12000</v>
      </c>
      <c r="N8" s="27"/>
      <c r="O8" s="27"/>
      <c r="P8" s="27">
        <v>10000</v>
      </c>
      <c r="Q8" s="27">
        <f>Q9</f>
        <v>144980.4</v>
      </c>
      <c r="R8" s="27"/>
      <c r="S8" s="27"/>
      <c r="T8" s="27"/>
    </row>
    <row r="9" ht="22.8" customHeight="1" spans="1:20">
      <c r="A9" s="23" t="s">
        <v>201</v>
      </c>
      <c r="B9" s="23" t="s">
        <v>176</v>
      </c>
      <c r="C9" s="23" t="s">
        <v>193</v>
      </c>
      <c r="D9" s="19" t="s">
        <v>233</v>
      </c>
      <c r="E9" s="5" t="s">
        <v>240</v>
      </c>
      <c r="F9" s="27">
        <f>G9</f>
        <v>361944.4</v>
      </c>
      <c r="G9" s="27">
        <f>H9+M9+P9+Q9</f>
        <v>361944.4</v>
      </c>
      <c r="H9" s="21">
        <v>194964</v>
      </c>
      <c r="I9" s="21"/>
      <c r="J9" s="21"/>
      <c r="K9" s="21"/>
      <c r="L9" s="21"/>
      <c r="M9" s="21">
        <v>12000</v>
      </c>
      <c r="N9" s="21"/>
      <c r="O9" s="21"/>
      <c r="P9" s="21">
        <v>10000</v>
      </c>
      <c r="Q9" s="21">
        <f>39000+105980.4</f>
        <v>144980.4</v>
      </c>
      <c r="R9" s="21"/>
      <c r="S9" s="21"/>
      <c r="T9" s="21"/>
    </row>
    <row r="10" ht="22.8" customHeight="1" spans="1:6">
      <c r="A10" s="7" t="s">
        <v>293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H14" sqref="H14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7" width="8.59166666666667" customWidth="1"/>
    <col min="8" max="10" width="7.18333333333333" customWidth="1"/>
    <col min="11" max="12" width="7.775" customWidth="1"/>
    <col min="13" max="15" width="7.18333333333333" customWidth="1"/>
    <col min="16" max="16" width="8.59166666666667" customWidth="1"/>
    <col min="17" max="17" width="7.18333333333333" customWidth="1"/>
    <col min="18" max="18" width="8.59166666666667" customWidth="1"/>
    <col min="19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30" width="7.18333333333333" customWidth="1"/>
    <col min="31" max="31" width="8.59166666666667" customWidth="1"/>
    <col min="32" max="32" width="7.18333333333333" customWidth="1"/>
    <col min="33" max="33" width="8.59166666666667" customWidth="1"/>
    <col min="34" max="34" width="9.76666666666667" customWidth="1"/>
  </cols>
  <sheetData>
    <row r="1" ht="13.8" customHeight="1" spans="1:33">
      <c r="A1" s="1"/>
      <c r="F1" s="1"/>
      <c r="AF1" s="16" t="s">
        <v>397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216</v>
      </c>
      <c r="E4" s="4" t="s">
        <v>217</v>
      </c>
      <c r="F4" s="4" t="s">
        <v>398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  <c r="M4" s="4" t="s">
        <v>405</v>
      </c>
      <c r="N4" s="4" t="s">
        <v>406</v>
      </c>
      <c r="O4" s="4" t="s">
        <v>407</v>
      </c>
      <c r="P4" s="4" t="s">
        <v>408</v>
      </c>
      <c r="Q4" s="4" t="s">
        <v>393</v>
      </c>
      <c r="R4" s="4" t="s">
        <v>395</v>
      </c>
      <c r="S4" s="4" t="s">
        <v>409</v>
      </c>
      <c r="T4" s="4" t="s">
        <v>388</v>
      </c>
      <c r="U4" s="4" t="s">
        <v>389</v>
      </c>
      <c r="V4" s="4" t="s">
        <v>392</v>
      </c>
      <c r="W4" s="4" t="s">
        <v>410</v>
      </c>
      <c r="X4" s="4" t="s">
        <v>411</v>
      </c>
      <c r="Y4" s="4" t="s">
        <v>412</v>
      </c>
      <c r="Z4" s="4" t="s">
        <v>413</v>
      </c>
      <c r="AA4" s="4" t="s">
        <v>391</v>
      </c>
      <c r="AB4" s="4" t="s">
        <v>414</v>
      </c>
      <c r="AC4" s="4" t="s">
        <v>415</v>
      </c>
      <c r="AD4" s="4" t="s">
        <v>394</v>
      </c>
      <c r="AE4" s="4" t="s">
        <v>416</v>
      </c>
      <c r="AF4" s="4" t="s">
        <v>417</v>
      </c>
      <c r="AG4" s="4" t="s">
        <v>396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f>255964+105980.4</f>
        <v>361944.4</v>
      </c>
      <c r="G6" s="27">
        <v>76000</v>
      </c>
      <c r="H6" s="27"/>
      <c r="I6" s="27"/>
      <c r="J6" s="27"/>
      <c r="K6" s="27">
        <v>4000</v>
      </c>
      <c r="L6" s="27">
        <v>9000</v>
      </c>
      <c r="M6" s="27"/>
      <c r="N6" s="27"/>
      <c r="O6" s="27"/>
      <c r="P6" s="27">
        <v>20000</v>
      </c>
      <c r="Q6" s="27"/>
      <c r="R6" s="27">
        <v>10000</v>
      </c>
      <c r="S6" s="27"/>
      <c r="T6" s="27"/>
      <c r="U6" s="27"/>
      <c r="V6" s="27">
        <v>12000</v>
      </c>
      <c r="W6" s="27"/>
      <c r="X6" s="27"/>
      <c r="Y6" s="27"/>
      <c r="Z6" s="27"/>
      <c r="AA6" s="27"/>
      <c r="AB6" s="27">
        <v>11324</v>
      </c>
      <c r="AC6" s="27"/>
      <c r="AD6" s="27"/>
      <c r="AE6" s="27">
        <v>74640</v>
      </c>
      <c r="AF6" s="27"/>
      <c r="AG6" s="27">
        <f>AG7</f>
        <v>144980.4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f>255964+105980.4</f>
        <v>361944.4</v>
      </c>
      <c r="G7" s="27">
        <v>76000</v>
      </c>
      <c r="H7" s="27"/>
      <c r="I7" s="27"/>
      <c r="J7" s="27"/>
      <c r="K7" s="27">
        <v>4000</v>
      </c>
      <c r="L7" s="27">
        <v>9000</v>
      </c>
      <c r="M7" s="27"/>
      <c r="N7" s="27"/>
      <c r="O7" s="27"/>
      <c r="P7" s="27">
        <v>20000</v>
      </c>
      <c r="Q7" s="27"/>
      <c r="R7" s="27">
        <v>10000</v>
      </c>
      <c r="S7" s="27"/>
      <c r="T7" s="27"/>
      <c r="U7" s="27"/>
      <c r="V7" s="27">
        <v>12000</v>
      </c>
      <c r="W7" s="27"/>
      <c r="X7" s="27"/>
      <c r="Y7" s="27"/>
      <c r="Z7" s="27"/>
      <c r="AA7" s="27"/>
      <c r="AB7" s="27">
        <v>11324</v>
      </c>
      <c r="AC7" s="27"/>
      <c r="AD7" s="27"/>
      <c r="AE7" s="27">
        <v>74640</v>
      </c>
      <c r="AF7" s="27"/>
      <c r="AG7" s="27">
        <f>AG8</f>
        <v>144980.4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f>255964+105980.4</f>
        <v>361944.4</v>
      </c>
      <c r="G8" s="27">
        <v>76000</v>
      </c>
      <c r="H8" s="27"/>
      <c r="I8" s="27"/>
      <c r="J8" s="27"/>
      <c r="K8" s="27">
        <v>4000</v>
      </c>
      <c r="L8" s="27">
        <v>9000</v>
      </c>
      <c r="M8" s="27"/>
      <c r="N8" s="27"/>
      <c r="O8" s="27"/>
      <c r="P8" s="27">
        <v>20000</v>
      </c>
      <c r="Q8" s="27"/>
      <c r="R8" s="27">
        <v>10000</v>
      </c>
      <c r="S8" s="27"/>
      <c r="T8" s="27"/>
      <c r="U8" s="27"/>
      <c r="V8" s="27">
        <v>12000</v>
      </c>
      <c r="W8" s="27"/>
      <c r="X8" s="27"/>
      <c r="Y8" s="27"/>
      <c r="Z8" s="27"/>
      <c r="AA8" s="27"/>
      <c r="AB8" s="27">
        <v>11324</v>
      </c>
      <c r="AC8" s="27"/>
      <c r="AD8" s="27"/>
      <c r="AE8" s="27">
        <v>74640</v>
      </c>
      <c r="AF8" s="27"/>
      <c r="AG8" s="27">
        <f>AG9</f>
        <v>144980.4</v>
      </c>
    </row>
    <row r="9" ht="22.8" customHeight="1" spans="1:33">
      <c r="A9" s="23" t="s">
        <v>201</v>
      </c>
      <c r="B9" s="23" t="s">
        <v>176</v>
      </c>
      <c r="C9" s="23" t="s">
        <v>193</v>
      </c>
      <c r="D9" s="19" t="s">
        <v>233</v>
      </c>
      <c r="E9" s="5" t="s">
        <v>240</v>
      </c>
      <c r="F9" s="27">
        <f>255964+105980.4</f>
        <v>361944.4</v>
      </c>
      <c r="G9" s="21">
        <v>76000</v>
      </c>
      <c r="H9" s="21"/>
      <c r="I9" s="21"/>
      <c r="J9" s="21"/>
      <c r="K9" s="21">
        <v>4000</v>
      </c>
      <c r="L9" s="21">
        <v>9000</v>
      </c>
      <c r="M9" s="21"/>
      <c r="N9" s="21"/>
      <c r="O9" s="21"/>
      <c r="P9" s="21">
        <v>20000</v>
      </c>
      <c r="Q9" s="21"/>
      <c r="R9" s="21">
        <v>10000</v>
      </c>
      <c r="S9" s="21"/>
      <c r="T9" s="21"/>
      <c r="U9" s="21"/>
      <c r="V9" s="21">
        <v>12000</v>
      </c>
      <c r="W9" s="21"/>
      <c r="X9" s="21"/>
      <c r="Y9" s="21"/>
      <c r="Z9" s="21"/>
      <c r="AA9" s="21"/>
      <c r="AB9" s="21">
        <v>11324</v>
      </c>
      <c r="AC9" s="21"/>
      <c r="AD9" s="21"/>
      <c r="AE9" s="21">
        <v>74640</v>
      </c>
      <c r="AF9" s="21"/>
      <c r="AG9" s="21">
        <f>39000+105980.4</f>
        <v>144980.4</v>
      </c>
    </row>
    <row r="10" ht="16.35" customHeight="1" spans="1:5">
      <c r="A10" s="7" t="s">
        <v>293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418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419</v>
      </c>
      <c r="B4" s="4" t="s">
        <v>420</v>
      </c>
      <c r="C4" s="4" t="s">
        <v>421</v>
      </c>
      <c r="D4" s="4" t="s">
        <v>422</v>
      </c>
      <c r="E4" s="4" t="s">
        <v>423</v>
      </c>
      <c r="F4" s="4"/>
      <c r="G4" s="4"/>
      <c r="H4" s="4" t="s">
        <v>424</v>
      </c>
    </row>
    <row r="5" ht="25.85" customHeight="1" spans="1:8">
      <c r="A5" s="4"/>
      <c r="B5" s="4"/>
      <c r="C5" s="4"/>
      <c r="D5" s="4"/>
      <c r="E5" s="4" t="s">
        <v>138</v>
      </c>
      <c r="F5" s="4" t="s">
        <v>425</v>
      </c>
      <c r="G5" s="4" t="s">
        <v>426</v>
      </c>
      <c r="H5" s="4"/>
    </row>
    <row r="6" ht="22.8" customHeight="1" spans="1:8">
      <c r="A6" s="14"/>
      <c r="B6" s="14" t="s">
        <v>136</v>
      </c>
      <c r="C6" s="13">
        <v>12000</v>
      </c>
      <c r="D6" s="13"/>
      <c r="E6" s="13"/>
      <c r="F6" s="13"/>
      <c r="G6" s="13"/>
      <c r="H6" s="13">
        <v>12000</v>
      </c>
    </row>
    <row r="7" ht="22.8" customHeight="1" spans="1:8">
      <c r="A7" s="12" t="s">
        <v>154</v>
      </c>
      <c r="B7" s="12" t="s">
        <v>4</v>
      </c>
      <c r="C7" s="13">
        <v>12000</v>
      </c>
      <c r="D7" s="13"/>
      <c r="E7" s="13"/>
      <c r="F7" s="13"/>
      <c r="G7" s="13"/>
      <c r="H7" s="13">
        <v>12000</v>
      </c>
    </row>
    <row r="8" ht="22.8" customHeight="1" spans="1:8">
      <c r="A8" s="19" t="s">
        <v>155</v>
      </c>
      <c r="B8" s="19" t="s">
        <v>156</v>
      </c>
      <c r="C8" s="21">
        <v>12000</v>
      </c>
      <c r="D8" s="21"/>
      <c r="E8" s="6"/>
      <c r="F8" s="21"/>
      <c r="G8" s="21"/>
      <c r="H8" s="21">
        <v>12000</v>
      </c>
    </row>
    <row r="9" ht="16.35" customHeight="1" spans="1:3">
      <c r="A9" s="7" t="s">
        <v>293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F20" sqref="F2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427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428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7.6" customHeight="1" spans="1:8">
      <c r="A6" s="4"/>
      <c r="B6" s="4"/>
      <c r="C6" s="4"/>
      <c r="D6" s="4"/>
      <c r="E6" s="4" t="s">
        <v>244</v>
      </c>
      <c r="F6" s="4" t="s">
        <v>227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429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4" sqref="L1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218</v>
      </c>
      <c r="G4" s="4" t="s">
        <v>219</v>
      </c>
      <c r="H4" s="4" t="s">
        <v>220</v>
      </c>
      <c r="I4" s="4" t="s">
        <v>221</v>
      </c>
      <c r="J4" s="4" t="s">
        <v>222</v>
      </c>
      <c r="K4" s="4" t="s">
        <v>223</v>
      </c>
      <c r="L4" s="4" t="s">
        <v>224</v>
      </c>
      <c r="M4" s="4" t="s">
        <v>225</v>
      </c>
      <c r="N4" s="4" t="s">
        <v>226</v>
      </c>
      <c r="O4" s="4" t="s">
        <v>227</v>
      </c>
      <c r="P4" s="4" t="s">
        <v>228</v>
      </c>
      <c r="Q4" s="4" t="s">
        <v>229</v>
      </c>
      <c r="R4" s="4" t="s">
        <v>230</v>
      </c>
      <c r="S4" s="4" t="s">
        <v>231</v>
      </c>
      <c r="T4" s="4" t="s">
        <v>232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429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216</v>
      </c>
      <c r="E4" s="4" t="s">
        <v>217</v>
      </c>
      <c r="F4" s="4" t="s">
        <v>243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227</v>
      </c>
      <c r="K5" s="4" t="s">
        <v>136</v>
      </c>
      <c r="L5" s="4" t="s">
        <v>247</v>
      </c>
      <c r="M5" s="4" t="s">
        <v>248</v>
      </c>
      <c r="N5" s="4" t="s">
        <v>229</v>
      </c>
      <c r="O5" s="4" t="s">
        <v>249</v>
      </c>
      <c r="P5" s="4" t="s">
        <v>250</v>
      </c>
      <c r="Q5" s="4" t="s">
        <v>251</v>
      </c>
      <c r="R5" s="4" t="s">
        <v>225</v>
      </c>
      <c r="S5" s="4" t="s">
        <v>228</v>
      </c>
      <c r="T5" s="4" t="s">
        <v>232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429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2" sqref="D1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432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433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3.25" customHeight="1" spans="1:8">
      <c r="A6" s="4"/>
      <c r="B6" s="4"/>
      <c r="C6" s="4"/>
      <c r="D6" s="4"/>
      <c r="E6" s="4" t="s">
        <v>244</v>
      </c>
      <c r="F6" s="4" t="s">
        <v>227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434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6" sqref="F2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435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436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4.15" customHeight="1" spans="1:8">
      <c r="A6" s="4"/>
      <c r="B6" s="4"/>
      <c r="C6" s="4"/>
      <c r="D6" s="4"/>
      <c r="E6" s="4" t="s">
        <v>244</v>
      </c>
      <c r="F6" s="4" t="s">
        <v>227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437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14" sqref="B14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438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216</v>
      </c>
      <c r="B4" s="4" t="s">
        <v>439</v>
      </c>
      <c r="C4" s="4" t="s">
        <v>440</v>
      </c>
      <c r="D4" s="4"/>
      <c r="E4" s="4"/>
      <c r="F4" s="4"/>
      <c r="G4" s="4"/>
      <c r="H4" s="4"/>
      <c r="I4" s="4"/>
      <c r="J4" s="4"/>
      <c r="K4" s="4"/>
      <c r="L4" s="4"/>
      <c r="M4" s="4" t="s">
        <v>441</v>
      </c>
      <c r="N4" s="4"/>
    </row>
    <row r="5" ht="31.9" customHeight="1" spans="1:14">
      <c r="A5" s="4"/>
      <c r="B5" s="4"/>
      <c r="C5" s="4" t="s">
        <v>442</v>
      </c>
      <c r="D5" s="4" t="s">
        <v>139</v>
      </c>
      <c r="E5" s="4"/>
      <c r="F5" s="4"/>
      <c r="G5" s="4"/>
      <c r="H5" s="4"/>
      <c r="I5" s="4"/>
      <c r="J5" s="4" t="s">
        <v>443</v>
      </c>
      <c r="K5" s="4" t="s">
        <v>141</v>
      </c>
      <c r="L5" s="4" t="s">
        <v>142</v>
      </c>
      <c r="M5" s="4" t="s">
        <v>444</v>
      </c>
      <c r="N5" s="4" t="s">
        <v>445</v>
      </c>
    </row>
    <row r="6" ht="44.85" customHeight="1" spans="1:14">
      <c r="A6" s="4"/>
      <c r="B6" s="4"/>
      <c r="C6" s="4"/>
      <c r="D6" s="4" t="s">
        <v>446</v>
      </c>
      <c r="E6" s="4" t="s">
        <v>447</v>
      </c>
      <c r="F6" s="4" t="s">
        <v>448</v>
      </c>
      <c r="G6" s="4" t="s">
        <v>449</v>
      </c>
      <c r="H6" s="4" t="s">
        <v>450</v>
      </c>
      <c r="I6" s="4" t="s">
        <v>451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452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453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216</v>
      </c>
      <c r="B4" s="4" t="s">
        <v>454</v>
      </c>
      <c r="C4" s="4" t="s">
        <v>455</v>
      </c>
      <c r="D4" s="4" t="s">
        <v>456</v>
      </c>
      <c r="E4" s="4" t="s">
        <v>457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458</v>
      </c>
      <c r="F5" s="4" t="s">
        <v>459</v>
      </c>
      <c r="G5" s="4" t="s">
        <v>460</v>
      </c>
      <c r="H5" s="4" t="s">
        <v>461</v>
      </c>
      <c r="I5" s="4" t="s">
        <v>462</v>
      </c>
      <c r="J5" s="4" t="s">
        <v>463</v>
      </c>
      <c r="K5" s="4" t="s">
        <v>464</v>
      </c>
      <c r="L5" s="4" t="s">
        <v>465</v>
      </c>
      <c r="M5" s="4" t="s">
        <v>466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467</v>
      </c>
      <c r="F7" s="15" t="s">
        <v>468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469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470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471</v>
      </c>
      <c r="F10" s="15" t="s">
        <v>472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473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474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475</v>
      </c>
      <c r="F13" s="15" t="s">
        <v>476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477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478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479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480</v>
      </c>
      <c r="F17" s="15" t="s">
        <v>481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482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pane ySplit="7" topLeftCell="A8" activePane="bottomLeft" state="frozen"/>
      <selection/>
      <selection pane="bottomLeft" activeCell="G7" sqref="G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483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419</v>
      </c>
      <c r="B5" s="4" t="s">
        <v>420</v>
      </c>
      <c r="C5" s="4" t="s">
        <v>484</v>
      </c>
      <c r="D5" s="4"/>
      <c r="E5" s="4"/>
      <c r="F5" s="4"/>
      <c r="G5" s="4"/>
      <c r="H5" s="4"/>
      <c r="I5" s="4"/>
      <c r="J5" s="4" t="s">
        <v>485</v>
      </c>
      <c r="K5" s="4" t="s">
        <v>486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455</v>
      </c>
      <c r="D6" s="4" t="s">
        <v>487</v>
      </c>
      <c r="E6" s="4"/>
      <c r="F6" s="4"/>
      <c r="G6" s="4"/>
      <c r="H6" s="4" t="s">
        <v>488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489</v>
      </c>
      <c r="F7" s="4" t="s">
        <v>143</v>
      </c>
      <c r="G7" s="4" t="s">
        <v>490</v>
      </c>
      <c r="H7" s="4" t="s">
        <v>161</v>
      </c>
      <c r="I7" s="4" t="s">
        <v>162</v>
      </c>
      <c r="J7" s="4"/>
      <c r="K7" s="4" t="s">
        <v>458</v>
      </c>
      <c r="L7" s="4" t="s">
        <v>459</v>
      </c>
      <c r="M7" s="4" t="s">
        <v>460</v>
      </c>
      <c r="N7" s="4" t="s">
        <v>465</v>
      </c>
      <c r="O7" s="4" t="s">
        <v>461</v>
      </c>
      <c r="P7" s="4" t="s">
        <v>491</v>
      </c>
      <c r="Q7" s="4" t="s">
        <v>492</v>
      </c>
      <c r="R7" s="4" t="s">
        <v>493</v>
      </c>
      <c r="S7" s="4" t="s">
        <v>466</v>
      </c>
    </row>
    <row r="8" ht="19.8" customHeight="1" spans="1:19">
      <c r="A8" s="5" t="s">
        <v>2</v>
      </c>
      <c r="B8" s="5" t="s">
        <v>4</v>
      </c>
      <c r="C8" s="6">
        <f>D8</f>
        <v>2092961.4</v>
      </c>
      <c r="D8" s="6">
        <f>1986981+105980.4</f>
        <v>2092961.4</v>
      </c>
      <c r="E8" s="6"/>
      <c r="F8" s="6"/>
      <c r="G8" s="6"/>
      <c r="H8" s="6">
        <f>D8</f>
        <v>2092961.4</v>
      </c>
      <c r="I8" s="6"/>
      <c r="J8" s="5" t="s">
        <v>494</v>
      </c>
      <c r="K8" s="5" t="s">
        <v>467</v>
      </c>
      <c r="L8" s="5" t="s">
        <v>468</v>
      </c>
      <c r="M8" s="5" t="s">
        <v>495</v>
      </c>
      <c r="N8" s="5"/>
      <c r="O8" s="5" t="s">
        <v>496</v>
      </c>
      <c r="P8" s="5"/>
      <c r="Q8" s="5" t="s">
        <v>497</v>
      </c>
      <c r="R8" s="5" t="s">
        <v>498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469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470</v>
      </c>
      <c r="M10" s="5"/>
      <c r="N10" s="5"/>
      <c r="O10" s="5"/>
      <c r="P10" s="5"/>
      <c r="Q10" s="5"/>
      <c r="R10" s="5"/>
      <c r="S10" s="5"/>
    </row>
    <row r="11" ht="29.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471</v>
      </c>
      <c r="L11" s="8" t="s">
        <v>472</v>
      </c>
      <c r="M11" s="5" t="s">
        <v>499</v>
      </c>
      <c r="N11" s="5"/>
      <c r="O11" s="5" t="s">
        <v>500</v>
      </c>
      <c r="P11" s="5"/>
      <c r="Q11" s="5" t="s">
        <v>501</v>
      </c>
      <c r="R11" s="5" t="s">
        <v>502</v>
      </c>
      <c r="S11" s="5"/>
    </row>
    <row r="12" ht="39.6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503</v>
      </c>
      <c r="N12" s="5"/>
      <c r="O12" s="5" t="s">
        <v>504</v>
      </c>
      <c r="P12" s="5"/>
      <c r="Q12" s="5" t="s">
        <v>505</v>
      </c>
      <c r="R12" s="5" t="s">
        <v>502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506</v>
      </c>
      <c r="N13" s="5"/>
      <c r="O13" s="5" t="s">
        <v>507</v>
      </c>
      <c r="P13" s="5"/>
      <c r="Q13" s="5" t="s">
        <v>508</v>
      </c>
      <c r="R13" s="5" t="s">
        <v>502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509</v>
      </c>
      <c r="N14" s="5"/>
      <c r="O14" s="5" t="s">
        <v>500</v>
      </c>
      <c r="P14" s="5"/>
      <c r="Q14" s="5" t="s">
        <v>510</v>
      </c>
      <c r="R14" s="5" t="s">
        <v>502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473</v>
      </c>
      <c r="M15" s="5" t="s">
        <v>511</v>
      </c>
      <c r="N15" s="5"/>
      <c r="O15" s="5" t="s">
        <v>512</v>
      </c>
      <c r="P15" s="5"/>
      <c r="Q15" s="5" t="s">
        <v>513</v>
      </c>
      <c r="R15" s="5" t="s">
        <v>514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474</v>
      </c>
      <c r="M16" s="5" t="s">
        <v>515</v>
      </c>
      <c r="N16" s="5"/>
      <c r="O16" s="5" t="s">
        <v>512</v>
      </c>
      <c r="P16" s="5"/>
      <c r="Q16" s="5" t="s">
        <v>516</v>
      </c>
      <c r="R16" s="5" t="s">
        <v>517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475</v>
      </c>
      <c r="L17" s="8" t="s">
        <v>476</v>
      </c>
      <c r="M17" s="5" t="s">
        <v>518</v>
      </c>
      <c r="N17" s="5"/>
      <c r="O17" s="5" t="s">
        <v>519</v>
      </c>
      <c r="P17" s="5"/>
      <c r="Q17" s="5" t="s">
        <v>520</v>
      </c>
      <c r="R17" s="5" t="s">
        <v>521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477</v>
      </c>
      <c r="M18" s="5" t="s">
        <v>522</v>
      </c>
      <c r="N18" s="5"/>
      <c r="O18" s="5" t="s">
        <v>523</v>
      </c>
      <c r="P18" s="5"/>
      <c r="Q18" s="5" t="s">
        <v>524</v>
      </c>
      <c r="R18" s="5" t="s">
        <v>525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478</v>
      </c>
      <c r="M19" s="5" t="s">
        <v>526</v>
      </c>
      <c r="N19" s="5"/>
      <c r="O19" s="5" t="s">
        <v>496</v>
      </c>
      <c r="P19" s="5"/>
      <c r="Q19" s="5" t="s">
        <v>527</v>
      </c>
      <c r="R19" s="5" t="s">
        <v>528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479</v>
      </c>
      <c r="M20" s="5" t="s">
        <v>529</v>
      </c>
      <c r="N20" s="5"/>
      <c r="O20" s="5" t="s">
        <v>496</v>
      </c>
      <c r="P20" s="5"/>
      <c r="Q20" s="5" t="s">
        <v>530</v>
      </c>
      <c r="R20" s="5" t="s">
        <v>531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480</v>
      </c>
      <c r="L21" s="8" t="s">
        <v>481</v>
      </c>
      <c r="M21" s="5" t="s">
        <v>532</v>
      </c>
      <c r="N21" s="5"/>
      <c r="O21" s="5" t="s">
        <v>523</v>
      </c>
      <c r="P21" s="5"/>
      <c r="Q21" s="5" t="s">
        <v>533</v>
      </c>
      <c r="R21" s="5" t="s">
        <v>534</v>
      </c>
      <c r="S21" s="5"/>
    </row>
    <row r="22" ht="16.35" customHeight="1" spans="1:8">
      <c r="A22" s="7" t="s">
        <v>293</v>
      </c>
      <c r="B22" s="7"/>
      <c r="C22" s="7"/>
      <c r="D22" s="7"/>
      <c r="E22" s="7"/>
      <c r="F22" s="7"/>
      <c r="G22" s="7"/>
      <c r="H22" s="7"/>
    </row>
  </sheetData>
  <mergeCells count="26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60" zoomScaleNormal="160" topLeftCell="A11" workbookViewId="0">
      <selection activeCell="H7" sqref="H7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</cols>
  <sheetData>
    <row r="1" ht="12.9" customHeight="1" spans="1:8">
      <c r="A1" s="1"/>
      <c r="H1" s="16" t="s">
        <v>30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f>1986981+B8</f>
        <v>2092961.4</v>
      </c>
      <c r="C6" s="5" t="s">
        <v>41</v>
      </c>
      <c r="D6" s="21"/>
      <c r="E6" s="14" t="s">
        <v>42</v>
      </c>
      <c r="F6" s="13">
        <f>1986981+105980.4</f>
        <v>2092961.4</v>
      </c>
      <c r="G6" s="5" t="s">
        <v>43</v>
      </c>
      <c r="H6" s="6">
        <v>1295113</v>
      </c>
    </row>
    <row r="7" ht="16.25" customHeight="1" spans="1:8">
      <c r="A7" s="5" t="s">
        <v>44</v>
      </c>
      <c r="B7" s="6">
        <v>1986981</v>
      </c>
      <c r="C7" s="5" t="s">
        <v>45</v>
      </c>
      <c r="D7" s="21"/>
      <c r="E7" s="5" t="s">
        <v>46</v>
      </c>
      <c r="F7" s="6">
        <v>1295113</v>
      </c>
      <c r="G7" s="5" t="s">
        <v>47</v>
      </c>
      <c r="H7" s="6">
        <f>255964+105980.4</f>
        <v>361944.4</v>
      </c>
    </row>
    <row r="8" ht="16.25" customHeight="1" spans="1:8">
      <c r="A8" s="14" t="s">
        <v>48</v>
      </c>
      <c r="B8" s="6">
        <v>105980.4</v>
      </c>
      <c r="C8" s="5" t="s">
        <v>49</v>
      </c>
      <c r="D8" s="21"/>
      <c r="E8" s="5" t="s">
        <v>50</v>
      </c>
      <c r="F8" s="6">
        <f>255964+105980.4</f>
        <v>361944.4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435904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>
        <v>105980.4</v>
      </c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605772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435904</v>
      </c>
    </row>
    <row r="15" ht="16.25" customHeight="1" spans="1:8">
      <c r="A15" s="5" t="s">
        <v>76</v>
      </c>
      <c r="B15" s="6"/>
      <c r="C15" s="5" t="s">
        <v>77</v>
      </c>
      <c r="D15" s="21">
        <v>80343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>
        <f>1187459+105980.4</f>
        <v>1293439.4</v>
      </c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113407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B6</f>
        <v>2092961.4</v>
      </c>
      <c r="C36" s="14" t="s">
        <v>128</v>
      </c>
      <c r="D36" s="13">
        <f>1986981+105980.4</f>
        <v>2092961.4</v>
      </c>
      <c r="E36" s="14" t="s">
        <v>128</v>
      </c>
      <c r="F36" s="13">
        <f>1986981+105980.4</f>
        <v>2092961.4</v>
      </c>
      <c r="G36" s="14" t="s">
        <v>128</v>
      </c>
      <c r="H36" s="13">
        <f>1986981+105980.4</f>
        <v>2092961.4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B36</f>
        <v>2092961.4</v>
      </c>
      <c r="C39" s="14" t="s">
        <v>132</v>
      </c>
      <c r="D39" s="13">
        <f>D36</f>
        <v>2092961.4</v>
      </c>
      <c r="E39" s="14" t="s">
        <v>132</v>
      </c>
      <c r="F39" s="13">
        <f>F36</f>
        <v>2092961.4</v>
      </c>
      <c r="G39" s="14" t="s">
        <v>132</v>
      </c>
      <c r="H39" s="13">
        <f>H36</f>
        <v>2092961.4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E9" sqref="E9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D7</f>
        <v>2092961.4</v>
      </c>
      <c r="D7" s="27">
        <f>E7</f>
        <v>2092961.4</v>
      </c>
      <c r="E7" s="27">
        <f>E8</f>
        <v>2092961.4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f>D8</f>
        <v>2092961.4</v>
      </c>
      <c r="D8" s="27">
        <f>E8</f>
        <v>2092961.4</v>
      </c>
      <c r="E8" s="27">
        <f>E9</f>
        <v>2092961.4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f>D9</f>
        <v>2092961.4</v>
      </c>
      <c r="D9" s="21">
        <f>E9</f>
        <v>2092961.4</v>
      </c>
      <c r="E9" s="6">
        <f>1986981+105980.4</f>
        <v>2092961.4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3" activePane="bottomLeft" state="frozen"/>
      <selection/>
      <selection pane="bottomLeft" activeCell="D27" sqref="D2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6" t="s">
        <v>136</v>
      </c>
      <c r="E6" s="36"/>
      <c r="F6" s="37">
        <f>F7</f>
        <v>2092961.4</v>
      </c>
      <c r="G6" s="37">
        <f>G8</f>
        <v>2092961.4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154</v>
      </c>
      <c r="F7" s="40">
        <f>F8</f>
        <v>2092961.4</v>
      </c>
      <c r="G7" s="37">
        <f>G8</f>
        <v>2092961.4</v>
      </c>
      <c r="H7" s="37"/>
      <c r="I7" s="37"/>
      <c r="J7" s="43"/>
      <c r="K7" s="43"/>
    </row>
    <row r="8" ht="22.8" customHeight="1" spans="1:11">
      <c r="A8" s="38"/>
      <c r="B8" s="38"/>
      <c r="C8" s="38"/>
      <c r="D8" s="39" t="s">
        <v>155</v>
      </c>
      <c r="E8" s="39" t="s">
        <v>169</v>
      </c>
      <c r="F8" s="37">
        <f>F9+F15+F20+F23</f>
        <v>2092961.4</v>
      </c>
      <c r="G8" s="37">
        <f>G9+G15+G20+G23</f>
        <v>2092961.4</v>
      </c>
      <c r="H8" s="37"/>
      <c r="I8" s="37"/>
      <c r="J8" s="43"/>
      <c r="K8" s="43"/>
    </row>
    <row r="9" ht="20.7" customHeight="1" spans="1:11">
      <c r="A9" s="41" t="s">
        <v>170</v>
      </c>
      <c r="B9" s="42"/>
      <c r="C9" s="42"/>
      <c r="D9" s="39" t="s">
        <v>171</v>
      </c>
      <c r="E9" s="43" t="s">
        <v>172</v>
      </c>
      <c r="F9" s="40">
        <v>605772</v>
      </c>
      <c r="G9" s="37">
        <v>605772</v>
      </c>
      <c r="H9" s="37"/>
      <c r="I9" s="37"/>
      <c r="J9" s="43"/>
      <c r="K9" s="43"/>
    </row>
    <row r="10" ht="25" customHeight="1" spans="1:11">
      <c r="A10" s="41" t="s">
        <v>170</v>
      </c>
      <c r="B10" s="41" t="s">
        <v>173</v>
      </c>
      <c r="C10" s="42"/>
      <c r="D10" s="44" t="s">
        <v>174</v>
      </c>
      <c r="E10" s="45" t="s">
        <v>175</v>
      </c>
      <c r="F10" s="46">
        <v>602649</v>
      </c>
      <c r="G10" s="37">
        <v>602649</v>
      </c>
      <c r="H10" s="37"/>
      <c r="I10" s="37"/>
      <c r="J10" s="45"/>
      <c r="K10" s="45"/>
    </row>
    <row r="11" ht="28.45" customHeight="1" spans="1:11">
      <c r="A11" s="41" t="s">
        <v>170</v>
      </c>
      <c r="B11" s="41" t="s">
        <v>173</v>
      </c>
      <c r="C11" s="41" t="s">
        <v>176</v>
      </c>
      <c r="D11" s="44" t="s">
        <v>177</v>
      </c>
      <c r="E11" s="45" t="s">
        <v>178</v>
      </c>
      <c r="F11" s="46">
        <v>33120</v>
      </c>
      <c r="G11" s="46">
        <v>33120</v>
      </c>
      <c r="H11" s="46"/>
      <c r="I11" s="46"/>
      <c r="J11" s="45"/>
      <c r="K11" s="45"/>
    </row>
    <row r="12" ht="28.45" customHeight="1" spans="1:11">
      <c r="A12" s="41" t="s">
        <v>170</v>
      </c>
      <c r="B12" s="41" t="s">
        <v>173</v>
      </c>
      <c r="C12" s="41" t="s">
        <v>179</v>
      </c>
      <c r="D12" s="44" t="s">
        <v>180</v>
      </c>
      <c r="E12" s="45" t="s">
        <v>181</v>
      </c>
      <c r="F12" s="46">
        <v>569529</v>
      </c>
      <c r="G12" s="46">
        <v>569529</v>
      </c>
      <c r="H12" s="46"/>
      <c r="I12" s="46"/>
      <c r="J12" s="45"/>
      <c r="K12" s="45"/>
    </row>
    <row r="13" ht="25" customHeight="1" spans="1:11">
      <c r="A13" s="41" t="s">
        <v>170</v>
      </c>
      <c r="B13" s="41" t="s">
        <v>182</v>
      </c>
      <c r="C13" s="42"/>
      <c r="D13" s="44" t="s">
        <v>183</v>
      </c>
      <c r="E13" s="45" t="s">
        <v>184</v>
      </c>
      <c r="F13" s="46">
        <v>3123</v>
      </c>
      <c r="G13" s="37">
        <v>3123</v>
      </c>
      <c r="H13" s="37"/>
      <c r="I13" s="37"/>
      <c r="J13" s="45"/>
      <c r="K13" s="45"/>
    </row>
    <row r="14" ht="28.45" customHeight="1" spans="1:11">
      <c r="A14" s="41" t="s">
        <v>170</v>
      </c>
      <c r="B14" s="41" t="s">
        <v>182</v>
      </c>
      <c r="C14" s="41" t="s">
        <v>176</v>
      </c>
      <c r="D14" s="44" t="s">
        <v>185</v>
      </c>
      <c r="E14" s="45" t="s">
        <v>186</v>
      </c>
      <c r="F14" s="46">
        <v>3123</v>
      </c>
      <c r="G14" s="46">
        <v>3123</v>
      </c>
      <c r="H14" s="46"/>
      <c r="I14" s="46"/>
      <c r="J14" s="45"/>
      <c r="K14" s="45"/>
    </row>
    <row r="15" ht="20.7" customHeight="1" spans="1:11">
      <c r="A15" s="41" t="s">
        <v>187</v>
      </c>
      <c r="B15" s="42"/>
      <c r="C15" s="42"/>
      <c r="D15" s="39" t="s">
        <v>188</v>
      </c>
      <c r="E15" s="43" t="s">
        <v>189</v>
      </c>
      <c r="F15" s="40">
        <v>80343</v>
      </c>
      <c r="G15" s="37">
        <v>80343</v>
      </c>
      <c r="H15" s="37"/>
      <c r="I15" s="37"/>
      <c r="J15" s="43"/>
      <c r="K15" s="43"/>
    </row>
    <row r="16" ht="25" customHeight="1" spans="1:11">
      <c r="A16" s="41" t="s">
        <v>187</v>
      </c>
      <c r="B16" s="41" t="s">
        <v>190</v>
      </c>
      <c r="C16" s="42"/>
      <c r="D16" s="44" t="s">
        <v>191</v>
      </c>
      <c r="E16" s="45" t="s">
        <v>192</v>
      </c>
      <c r="F16" s="46">
        <v>80343</v>
      </c>
      <c r="G16" s="37">
        <v>80343</v>
      </c>
      <c r="H16" s="37"/>
      <c r="I16" s="37"/>
      <c r="J16" s="45"/>
      <c r="K16" s="45"/>
    </row>
    <row r="17" ht="28.45" customHeight="1" spans="1:11">
      <c r="A17" s="41" t="s">
        <v>187</v>
      </c>
      <c r="B17" s="41" t="s">
        <v>190</v>
      </c>
      <c r="C17" s="41" t="s">
        <v>193</v>
      </c>
      <c r="D17" s="44" t="s">
        <v>194</v>
      </c>
      <c r="E17" s="45" t="s">
        <v>195</v>
      </c>
      <c r="F17" s="46">
        <v>56527</v>
      </c>
      <c r="G17" s="46">
        <v>56527</v>
      </c>
      <c r="H17" s="46"/>
      <c r="I17" s="46"/>
      <c r="J17" s="45"/>
      <c r="K17" s="45"/>
    </row>
    <row r="18" ht="28.45" customHeight="1" spans="1:11">
      <c r="A18" s="41" t="s">
        <v>187</v>
      </c>
      <c r="B18" s="41" t="s">
        <v>190</v>
      </c>
      <c r="C18" s="41" t="s">
        <v>196</v>
      </c>
      <c r="D18" s="44" t="s">
        <v>197</v>
      </c>
      <c r="E18" s="45" t="s">
        <v>198</v>
      </c>
      <c r="F18" s="46">
        <v>19496</v>
      </c>
      <c r="G18" s="46">
        <v>19496</v>
      </c>
      <c r="H18" s="46"/>
      <c r="I18" s="46"/>
      <c r="J18" s="45"/>
      <c r="K18" s="45"/>
    </row>
    <row r="19" ht="28.45" customHeight="1" spans="1:11">
      <c r="A19" s="41" t="s">
        <v>187</v>
      </c>
      <c r="B19" s="41" t="s">
        <v>190</v>
      </c>
      <c r="C19" s="41" t="s">
        <v>179</v>
      </c>
      <c r="D19" s="44" t="s">
        <v>199</v>
      </c>
      <c r="E19" s="45" t="s">
        <v>200</v>
      </c>
      <c r="F19" s="46">
        <v>4320</v>
      </c>
      <c r="G19" s="46">
        <v>4320</v>
      </c>
      <c r="H19" s="46"/>
      <c r="I19" s="46"/>
      <c r="J19" s="45"/>
      <c r="K19" s="45"/>
    </row>
    <row r="20" ht="20.7" customHeight="1" spans="1:11">
      <c r="A20" s="41" t="s">
        <v>201</v>
      </c>
      <c r="B20" s="42"/>
      <c r="C20" s="42"/>
      <c r="D20" s="39" t="s">
        <v>202</v>
      </c>
      <c r="E20" s="43" t="s">
        <v>203</v>
      </c>
      <c r="F20" s="40">
        <f>G20</f>
        <v>1293439.4</v>
      </c>
      <c r="G20" s="37">
        <f>G21</f>
        <v>1293439.4</v>
      </c>
      <c r="H20" s="37"/>
      <c r="I20" s="37"/>
      <c r="J20" s="43"/>
      <c r="K20" s="43"/>
    </row>
    <row r="21" ht="25" customHeight="1" spans="1:11">
      <c r="A21" s="41" t="s">
        <v>201</v>
      </c>
      <c r="B21" s="41" t="s">
        <v>176</v>
      </c>
      <c r="C21" s="42"/>
      <c r="D21" s="44" t="s">
        <v>204</v>
      </c>
      <c r="E21" s="45" t="s">
        <v>205</v>
      </c>
      <c r="F21" s="46">
        <f>G21</f>
        <v>1293439.4</v>
      </c>
      <c r="G21" s="37">
        <f>G22</f>
        <v>1293439.4</v>
      </c>
      <c r="H21" s="37"/>
      <c r="I21" s="37"/>
      <c r="J21" s="45"/>
      <c r="K21" s="45"/>
    </row>
    <row r="22" ht="28.45" customHeight="1" spans="1:11">
      <c r="A22" s="41" t="s">
        <v>201</v>
      </c>
      <c r="B22" s="41" t="s">
        <v>176</v>
      </c>
      <c r="C22" s="41" t="s">
        <v>193</v>
      </c>
      <c r="D22" s="44" t="s">
        <v>206</v>
      </c>
      <c r="E22" s="45" t="s">
        <v>207</v>
      </c>
      <c r="F22" s="46">
        <f>G22</f>
        <v>1293439.4</v>
      </c>
      <c r="G22" s="46">
        <f>1187459+105980.4</f>
        <v>1293439.4</v>
      </c>
      <c r="H22" s="46"/>
      <c r="I22" s="46"/>
      <c r="J22" s="45"/>
      <c r="K22" s="45"/>
    </row>
    <row r="23" ht="20.7" customHeight="1" spans="1:11">
      <c r="A23" s="41" t="s">
        <v>208</v>
      </c>
      <c r="B23" s="42"/>
      <c r="C23" s="42"/>
      <c r="D23" s="39" t="s">
        <v>209</v>
      </c>
      <c r="E23" s="43" t="s">
        <v>210</v>
      </c>
      <c r="F23" s="40">
        <v>113407</v>
      </c>
      <c r="G23" s="37">
        <v>113407</v>
      </c>
      <c r="H23" s="37"/>
      <c r="I23" s="37"/>
      <c r="J23" s="43"/>
      <c r="K23" s="43"/>
    </row>
    <row r="24" ht="25" customHeight="1" spans="1:11">
      <c r="A24" s="41" t="s">
        <v>208</v>
      </c>
      <c r="B24" s="41" t="s">
        <v>176</v>
      </c>
      <c r="C24" s="42"/>
      <c r="D24" s="44" t="s">
        <v>211</v>
      </c>
      <c r="E24" s="45" t="s">
        <v>212</v>
      </c>
      <c r="F24" s="46">
        <v>113407</v>
      </c>
      <c r="G24" s="37">
        <v>113407</v>
      </c>
      <c r="H24" s="37"/>
      <c r="I24" s="37"/>
      <c r="J24" s="45"/>
      <c r="K24" s="45"/>
    </row>
    <row r="25" ht="28.45" customHeight="1" spans="1:11">
      <c r="A25" s="41" t="s">
        <v>208</v>
      </c>
      <c r="B25" s="41" t="s">
        <v>176</v>
      </c>
      <c r="C25" s="41" t="s">
        <v>193</v>
      </c>
      <c r="D25" s="44" t="s">
        <v>213</v>
      </c>
      <c r="E25" s="45" t="s">
        <v>214</v>
      </c>
      <c r="F25" s="46">
        <v>113407</v>
      </c>
      <c r="G25" s="46">
        <v>113407</v>
      </c>
      <c r="H25" s="46"/>
      <c r="I25" s="46"/>
      <c r="J25" s="45"/>
      <c r="K25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J20" sqref="J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2.25" customWidth="1"/>
    <col min="8" max="8" width="8.05" customWidth="1"/>
    <col min="9" max="12" width="7.18333333333333" customWidth="1"/>
    <col min="13" max="13" width="6.78333333333333" customWidth="1"/>
    <col min="14" max="14" width="7.18333333333333" customWidth="1"/>
    <col min="15" max="15" width="8.0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215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216</v>
      </c>
      <c r="E4" s="18" t="s">
        <v>217</v>
      </c>
      <c r="F4" s="18" t="s">
        <v>218</v>
      </c>
      <c r="G4" s="18" t="s">
        <v>219</v>
      </c>
      <c r="H4" s="18" t="s">
        <v>220</v>
      </c>
      <c r="I4" s="18" t="s">
        <v>221</v>
      </c>
      <c r="J4" s="18" t="s">
        <v>222</v>
      </c>
      <c r="K4" s="18" t="s">
        <v>223</v>
      </c>
      <c r="L4" s="18" t="s">
        <v>224</v>
      </c>
      <c r="M4" s="18" t="s">
        <v>225</v>
      </c>
      <c r="N4" s="18" t="s">
        <v>226</v>
      </c>
      <c r="O4" s="18" t="s">
        <v>227</v>
      </c>
      <c r="P4" s="18" t="s">
        <v>228</v>
      </c>
      <c r="Q4" s="18" t="s">
        <v>229</v>
      </c>
      <c r="R4" s="18" t="s">
        <v>230</v>
      </c>
      <c r="S4" s="18" t="s">
        <v>231</v>
      </c>
      <c r="T4" s="18" t="s">
        <v>232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G6+H6+O6</f>
        <v>2092961.4</v>
      </c>
      <c r="G6" s="13">
        <v>1295113</v>
      </c>
      <c r="H6" s="13">
        <f>H7</f>
        <v>361944.4</v>
      </c>
      <c r="I6" s="13"/>
      <c r="J6" s="13"/>
      <c r="K6" s="13"/>
      <c r="L6" s="13"/>
      <c r="M6" s="13"/>
      <c r="N6" s="13"/>
      <c r="O6" s="13">
        <v>435904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f>G7+H7+O7</f>
        <v>2092961.4</v>
      </c>
      <c r="G7" s="13">
        <v>1295113</v>
      </c>
      <c r="H7" s="13">
        <f>H8</f>
        <v>361944.4</v>
      </c>
      <c r="I7" s="13"/>
      <c r="J7" s="13"/>
      <c r="K7" s="13"/>
      <c r="L7" s="13"/>
      <c r="M7" s="13"/>
      <c r="N7" s="13"/>
      <c r="O7" s="13">
        <v>435904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13">
        <f>G8+H8+O8</f>
        <v>2092961.4</v>
      </c>
      <c r="G8" s="13">
        <v>1295113</v>
      </c>
      <c r="H8" s="13">
        <f>H15</f>
        <v>361944.4</v>
      </c>
      <c r="I8" s="13"/>
      <c r="J8" s="13"/>
      <c r="K8" s="13"/>
      <c r="L8" s="13"/>
      <c r="M8" s="13"/>
      <c r="N8" s="13"/>
      <c r="O8" s="13">
        <v>435904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233</v>
      </c>
      <c r="E9" s="24" t="s">
        <v>234</v>
      </c>
      <c r="F9" s="25">
        <v>33120</v>
      </c>
      <c r="G9" s="25">
        <v>33120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233</v>
      </c>
      <c r="E10" s="24" t="s">
        <v>235</v>
      </c>
      <c r="F10" s="25">
        <v>569529</v>
      </c>
      <c r="G10" s="25">
        <v>137045</v>
      </c>
      <c r="H10" s="25"/>
      <c r="I10" s="25"/>
      <c r="J10" s="25"/>
      <c r="K10" s="25"/>
      <c r="L10" s="25"/>
      <c r="M10" s="25"/>
      <c r="N10" s="25"/>
      <c r="O10" s="25">
        <v>432484</v>
      </c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182</v>
      </c>
      <c r="C11" s="23" t="s">
        <v>176</v>
      </c>
      <c r="D11" s="19" t="s">
        <v>233</v>
      </c>
      <c r="E11" s="24" t="s">
        <v>236</v>
      </c>
      <c r="F11" s="25">
        <v>3123</v>
      </c>
      <c r="G11" s="25">
        <v>3123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187</v>
      </c>
      <c r="B12" s="23" t="s">
        <v>190</v>
      </c>
      <c r="C12" s="23" t="s">
        <v>193</v>
      </c>
      <c r="D12" s="19" t="s">
        <v>233</v>
      </c>
      <c r="E12" s="24" t="s">
        <v>237</v>
      </c>
      <c r="F12" s="25">
        <v>56527</v>
      </c>
      <c r="G12" s="25">
        <v>56527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187</v>
      </c>
      <c r="B13" s="23" t="s">
        <v>190</v>
      </c>
      <c r="C13" s="23" t="s">
        <v>196</v>
      </c>
      <c r="D13" s="19" t="s">
        <v>233</v>
      </c>
      <c r="E13" s="24" t="s">
        <v>238</v>
      </c>
      <c r="F13" s="25">
        <v>19496</v>
      </c>
      <c r="G13" s="25">
        <v>19496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187</v>
      </c>
      <c r="B14" s="23" t="s">
        <v>190</v>
      </c>
      <c r="C14" s="23" t="s">
        <v>179</v>
      </c>
      <c r="D14" s="19" t="s">
        <v>233</v>
      </c>
      <c r="E14" s="24" t="s">
        <v>239</v>
      </c>
      <c r="F14" s="25">
        <v>4320</v>
      </c>
      <c r="G14" s="25">
        <v>900</v>
      </c>
      <c r="H14" s="25"/>
      <c r="I14" s="25"/>
      <c r="J14" s="25"/>
      <c r="K14" s="25"/>
      <c r="L14" s="25"/>
      <c r="M14" s="25"/>
      <c r="N14" s="25"/>
      <c r="O14" s="25">
        <v>3420</v>
      </c>
      <c r="P14" s="25"/>
      <c r="Q14" s="25"/>
      <c r="R14" s="25"/>
      <c r="S14" s="25"/>
      <c r="T14" s="25"/>
    </row>
    <row r="15" ht="22.8" customHeight="1" spans="1:20">
      <c r="A15" s="23" t="s">
        <v>201</v>
      </c>
      <c r="B15" s="23" t="s">
        <v>176</v>
      </c>
      <c r="C15" s="23" t="s">
        <v>193</v>
      </c>
      <c r="D15" s="19" t="s">
        <v>233</v>
      </c>
      <c r="E15" s="24" t="s">
        <v>240</v>
      </c>
      <c r="F15" s="25">
        <f>G15+H15</f>
        <v>1293439.4</v>
      </c>
      <c r="G15" s="25">
        <v>931495</v>
      </c>
      <c r="H15" s="25">
        <f>255964+105980.4</f>
        <v>361944.4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208</v>
      </c>
      <c r="B16" s="23" t="s">
        <v>176</v>
      </c>
      <c r="C16" s="23" t="s">
        <v>193</v>
      </c>
      <c r="D16" s="19" t="s">
        <v>233</v>
      </c>
      <c r="E16" s="24" t="s">
        <v>241</v>
      </c>
      <c r="F16" s="25">
        <v>113407</v>
      </c>
      <c r="G16" s="25">
        <v>113407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H9" sqref="H9:H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10.875" customWidth="1"/>
    <col min="9" max="10" width="8.05" customWidth="1"/>
    <col min="11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242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216</v>
      </c>
      <c r="E4" s="18" t="s">
        <v>217</v>
      </c>
      <c r="F4" s="18" t="s">
        <v>243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244</v>
      </c>
      <c r="I5" s="18" t="s">
        <v>245</v>
      </c>
      <c r="J5" s="18" t="s">
        <v>227</v>
      </c>
      <c r="K5" s="18" t="s">
        <v>136</v>
      </c>
      <c r="L5" s="18" t="s">
        <v>246</v>
      </c>
      <c r="M5" s="18" t="s">
        <v>247</v>
      </c>
      <c r="N5" s="18" t="s">
        <v>248</v>
      </c>
      <c r="O5" s="18" t="s">
        <v>229</v>
      </c>
      <c r="P5" s="18" t="s">
        <v>249</v>
      </c>
      <c r="Q5" s="18" t="s">
        <v>250</v>
      </c>
      <c r="R5" s="18" t="s">
        <v>251</v>
      </c>
      <c r="S5" s="18" t="s">
        <v>225</v>
      </c>
      <c r="T5" s="18" t="s">
        <v>228</v>
      </c>
      <c r="U5" s="18" t="s">
        <v>232</v>
      </c>
    </row>
    <row r="6" ht="22.8" customHeight="1" spans="1:21">
      <c r="A6" s="14"/>
      <c r="B6" s="14"/>
      <c r="C6" s="14"/>
      <c r="D6" s="14"/>
      <c r="E6" s="14" t="s">
        <v>136</v>
      </c>
      <c r="F6" s="13">
        <f>G6</f>
        <v>2092961.4</v>
      </c>
      <c r="G6" s="13">
        <f>H6+I6+J6</f>
        <v>2092961.4</v>
      </c>
      <c r="H6" s="13">
        <v>1295113</v>
      </c>
      <c r="I6" s="13">
        <f>I7</f>
        <v>361944.4</v>
      </c>
      <c r="J6" s="13">
        <v>435904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13">
        <f>G7</f>
        <v>2092961.4</v>
      </c>
      <c r="G7" s="13">
        <f>H7+I7+J7</f>
        <v>2092961.4</v>
      </c>
      <c r="H7" s="13">
        <v>1295113</v>
      </c>
      <c r="I7" s="13">
        <f>I8</f>
        <v>361944.4</v>
      </c>
      <c r="J7" s="13">
        <v>435904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13">
        <f>G8</f>
        <v>2092961.4</v>
      </c>
      <c r="G8" s="13">
        <f>H8+I8+J8</f>
        <v>2092961.4</v>
      </c>
      <c r="H8" s="13">
        <v>1295113</v>
      </c>
      <c r="I8" s="13">
        <f>255964+105980.4</f>
        <v>361944.4</v>
      </c>
      <c r="J8" s="13">
        <v>435904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233</v>
      </c>
      <c r="E9" s="24" t="s">
        <v>234</v>
      </c>
      <c r="F9" s="21">
        <v>33120</v>
      </c>
      <c r="G9" s="6">
        <v>33120</v>
      </c>
      <c r="H9" s="6">
        <v>33120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179</v>
      </c>
      <c r="D10" s="19" t="s">
        <v>233</v>
      </c>
      <c r="E10" s="24" t="s">
        <v>235</v>
      </c>
      <c r="F10" s="21">
        <v>569529</v>
      </c>
      <c r="G10" s="6">
        <v>569529</v>
      </c>
      <c r="H10" s="6">
        <v>137045</v>
      </c>
      <c r="I10" s="6"/>
      <c r="J10" s="6">
        <v>432484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182</v>
      </c>
      <c r="C11" s="23" t="s">
        <v>176</v>
      </c>
      <c r="D11" s="19" t="s">
        <v>233</v>
      </c>
      <c r="E11" s="24" t="s">
        <v>236</v>
      </c>
      <c r="F11" s="21">
        <v>3123</v>
      </c>
      <c r="G11" s="6">
        <v>3123</v>
      </c>
      <c r="H11" s="6">
        <v>3123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187</v>
      </c>
      <c r="B12" s="23" t="s">
        <v>190</v>
      </c>
      <c r="C12" s="23" t="s">
        <v>193</v>
      </c>
      <c r="D12" s="19" t="s">
        <v>233</v>
      </c>
      <c r="E12" s="24" t="s">
        <v>237</v>
      </c>
      <c r="F12" s="21">
        <v>56527</v>
      </c>
      <c r="G12" s="6">
        <v>56527</v>
      </c>
      <c r="H12" s="6">
        <v>56527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187</v>
      </c>
      <c r="B13" s="23" t="s">
        <v>190</v>
      </c>
      <c r="C13" s="23" t="s">
        <v>196</v>
      </c>
      <c r="D13" s="19" t="s">
        <v>233</v>
      </c>
      <c r="E13" s="24" t="s">
        <v>238</v>
      </c>
      <c r="F13" s="21">
        <v>19496</v>
      </c>
      <c r="G13" s="6">
        <v>19496</v>
      </c>
      <c r="H13" s="6">
        <v>19496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187</v>
      </c>
      <c r="B14" s="23" t="s">
        <v>190</v>
      </c>
      <c r="C14" s="23" t="s">
        <v>179</v>
      </c>
      <c r="D14" s="19" t="s">
        <v>233</v>
      </c>
      <c r="E14" s="24" t="s">
        <v>239</v>
      </c>
      <c r="F14" s="21">
        <v>4320</v>
      </c>
      <c r="G14" s="6">
        <v>4320</v>
      </c>
      <c r="H14" s="6">
        <v>900</v>
      </c>
      <c r="I14" s="6"/>
      <c r="J14" s="6">
        <v>3420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201</v>
      </c>
      <c r="B15" s="23" t="s">
        <v>176</v>
      </c>
      <c r="C15" s="23" t="s">
        <v>193</v>
      </c>
      <c r="D15" s="19" t="s">
        <v>233</v>
      </c>
      <c r="E15" s="24" t="s">
        <v>240</v>
      </c>
      <c r="F15" s="21">
        <f>G15</f>
        <v>1293439.4</v>
      </c>
      <c r="G15" s="6">
        <f>H15+I15</f>
        <v>1293439.4</v>
      </c>
      <c r="H15" s="6">
        <v>931495</v>
      </c>
      <c r="I15" s="6">
        <f>255964+105980.4</f>
        <v>361944.4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208</v>
      </c>
      <c r="B16" s="23" t="s">
        <v>176</v>
      </c>
      <c r="C16" s="23" t="s">
        <v>193</v>
      </c>
      <c r="D16" s="19" t="s">
        <v>233</v>
      </c>
      <c r="E16" s="24" t="s">
        <v>241</v>
      </c>
      <c r="F16" s="21">
        <v>113407</v>
      </c>
      <c r="G16" s="6">
        <v>113407</v>
      </c>
      <c r="H16" s="6">
        <v>113407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7" workbookViewId="0">
      <selection activeCell="G12" sqref="G12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252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253</v>
      </c>
      <c r="B6" s="13">
        <f>1986981+105980.4</f>
        <v>2092961.4</v>
      </c>
      <c r="C6" s="14" t="s">
        <v>254</v>
      </c>
      <c r="D6" s="27">
        <f>B6</f>
        <v>2092961.4</v>
      </c>
    </row>
    <row r="7" ht="20.2" customHeight="1" spans="1:4">
      <c r="A7" s="5" t="s">
        <v>255</v>
      </c>
      <c r="B7" s="6">
        <f>1986981+105980.4</f>
        <v>2092961.4</v>
      </c>
      <c r="C7" s="5" t="s">
        <v>41</v>
      </c>
      <c r="D7" s="21"/>
    </row>
    <row r="8" ht="20.2" customHeight="1" spans="1:4">
      <c r="A8" s="5" t="s">
        <v>256</v>
      </c>
      <c r="B8" s="6">
        <v>1986981</v>
      </c>
      <c r="C8" s="5" t="s">
        <v>45</v>
      </c>
      <c r="D8" s="21"/>
    </row>
    <row r="9" ht="31.05" customHeight="1" spans="1:4">
      <c r="A9" s="5" t="s">
        <v>48</v>
      </c>
      <c r="B9" s="6">
        <v>105980.4</v>
      </c>
      <c r="C9" s="5" t="s">
        <v>49</v>
      </c>
      <c r="D9" s="21"/>
    </row>
    <row r="10" ht="20.2" customHeight="1" spans="1:4">
      <c r="A10" s="5" t="s">
        <v>257</v>
      </c>
      <c r="B10" s="6"/>
      <c r="C10" s="5" t="s">
        <v>53</v>
      </c>
      <c r="D10" s="21"/>
    </row>
    <row r="11" ht="20.2" customHeight="1" spans="1:4">
      <c r="A11" s="5" t="s">
        <v>258</v>
      </c>
      <c r="B11" s="6"/>
      <c r="C11" s="5" t="s">
        <v>57</v>
      </c>
      <c r="D11" s="21"/>
    </row>
    <row r="12" ht="20.2" customHeight="1" spans="1:4">
      <c r="A12" s="5" t="s">
        <v>259</v>
      </c>
      <c r="B12" s="6"/>
      <c r="C12" s="5" t="s">
        <v>61</v>
      </c>
      <c r="D12" s="21"/>
    </row>
    <row r="13" ht="20.2" customHeight="1" spans="1:4">
      <c r="A13" s="14" t="s">
        <v>260</v>
      </c>
      <c r="B13" s="13"/>
      <c r="C13" s="5" t="s">
        <v>65</v>
      </c>
      <c r="D13" s="21"/>
    </row>
    <row r="14" ht="20.2" customHeight="1" spans="1:4">
      <c r="A14" s="5" t="s">
        <v>255</v>
      </c>
      <c r="B14" s="6"/>
      <c r="C14" s="5" t="s">
        <v>69</v>
      </c>
      <c r="D14" s="21">
        <v>605772</v>
      </c>
    </row>
    <row r="15" ht="20.2" customHeight="1" spans="1:4">
      <c r="A15" s="5" t="s">
        <v>257</v>
      </c>
      <c r="B15" s="6"/>
      <c r="C15" s="5" t="s">
        <v>73</v>
      </c>
      <c r="D15" s="21"/>
    </row>
    <row r="16" ht="20.2" customHeight="1" spans="1:4">
      <c r="A16" s="5" t="s">
        <v>258</v>
      </c>
      <c r="B16" s="6"/>
      <c r="C16" s="5" t="s">
        <v>77</v>
      </c>
      <c r="D16" s="21">
        <v>80343</v>
      </c>
    </row>
    <row r="17" ht="20.2" customHeight="1" spans="1:4">
      <c r="A17" s="5" t="s">
        <v>259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>
        <f>1187459+105980.4</f>
        <v>1293439.4</v>
      </c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113407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261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262</v>
      </c>
      <c r="B40" s="13">
        <f>1986981+105980.4</f>
        <v>2092961.4</v>
      </c>
      <c r="C40" s="18" t="s">
        <v>263</v>
      </c>
      <c r="D40" s="27">
        <f>1986981+105980.4</f>
        <v>2092961.4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27"/>
  <sheetViews>
    <sheetView workbookViewId="0">
      <pane ySplit="6" topLeftCell="A7" activePane="bottomLeft" state="frozen"/>
      <selection/>
      <selection pane="bottomLeft" activeCell="J25" sqref="J2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1.75" customWidth="1"/>
    <col min="6" max="6" width="13.975" customWidth="1"/>
    <col min="7" max="7" width="11.5333333333333" customWidth="1"/>
    <col min="8" max="8" width="12.87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264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265</v>
      </c>
      <c r="I5" s="4"/>
      <c r="J5" s="4" t="s">
        <v>266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244</v>
      </c>
      <c r="I6" s="4" t="s">
        <v>227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>G7</f>
        <v>2092961.4</v>
      </c>
      <c r="G7" s="13">
        <f>H7+I7+J7</f>
        <v>2092961.4</v>
      </c>
      <c r="H7" s="13">
        <v>1295113</v>
      </c>
      <c r="I7" s="13">
        <v>435904</v>
      </c>
      <c r="J7" s="13">
        <f>J8</f>
        <v>361944.4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f>G8</f>
        <v>2092961.4</v>
      </c>
      <c r="G8" s="13">
        <f>H8+I8+J8</f>
        <v>2092961.4</v>
      </c>
      <c r="H8" s="13">
        <v>1295113</v>
      </c>
      <c r="I8" s="13">
        <v>435904</v>
      </c>
      <c r="J8" s="13">
        <f>J9</f>
        <v>361944.4</v>
      </c>
      <c r="K8" s="13"/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f>G9</f>
        <v>2092961.4</v>
      </c>
      <c r="G9" s="13">
        <f>H9+I9+J9</f>
        <v>2092961.4</v>
      </c>
      <c r="H9" s="13">
        <v>1295113</v>
      </c>
      <c r="I9" s="13">
        <v>435904</v>
      </c>
      <c r="J9" s="13">
        <f>255964+105980.4</f>
        <v>361944.4</v>
      </c>
      <c r="K9" s="13"/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605772</v>
      </c>
      <c r="G10" s="13">
        <v>605772</v>
      </c>
      <c r="H10" s="13">
        <v>173288</v>
      </c>
      <c r="I10" s="13">
        <v>432484</v>
      </c>
      <c r="J10" s="13"/>
      <c r="K10" s="13"/>
    </row>
    <row r="11" ht="22.8" customHeight="1" spans="1:11">
      <c r="A11" s="18" t="s">
        <v>170</v>
      </c>
      <c r="B11" s="33" t="s">
        <v>173</v>
      </c>
      <c r="C11" s="18"/>
      <c r="D11" s="14" t="s">
        <v>267</v>
      </c>
      <c r="E11" s="14" t="s">
        <v>268</v>
      </c>
      <c r="F11" s="13">
        <v>602649</v>
      </c>
      <c r="G11" s="13">
        <v>602649</v>
      </c>
      <c r="H11" s="13">
        <v>170165</v>
      </c>
      <c r="I11" s="13">
        <v>432484</v>
      </c>
      <c r="J11" s="13"/>
      <c r="K11" s="13"/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269</v>
      </c>
      <c r="E12" s="5" t="s">
        <v>270</v>
      </c>
      <c r="F12" s="6">
        <v>33120</v>
      </c>
      <c r="G12" s="6">
        <v>33120</v>
      </c>
      <c r="H12" s="21">
        <v>33120</v>
      </c>
      <c r="I12" s="21"/>
      <c r="J12" s="21"/>
      <c r="K12" s="21"/>
    </row>
    <row r="13" ht="22.8" customHeight="1" spans="1:11">
      <c r="A13" s="23" t="s">
        <v>170</v>
      </c>
      <c r="B13" s="23" t="s">
        <v>173</v>
      </c>
      <c r="C13" s="23" t="s">
        <v>179</v>
      </c>
      <c r="D13" s="19" t="s">
        <v>271</v>
      </c>
      <c r="E13" s="5" t="s">
        <v>272</v>
      </c>
      <c r="F13" s="6">
        <v>569529</v>
      </c>
      <c r="G13" s="6">
        <v>569529</v>
      </c>
      <c r="H13" s="21">
        <v>137045</v>
      </c>
      <c r="I13" s="21">
        <v>432484</v>
      </c>
      <c r="J13" s="21"/>
      <c r="K13" s="21"/>
    </row>
    <row r="14" ht="22.8" customHeight="1" spans="1:11">
      <c r="A14" s="18" t="s">
        <v>170</v>
      </c>
      <c r="B14" s="33" t="s">
        <v>182</v>
      </c>
      <c r="C14" s="18"/>
      <c r="D14" s="14" t="s">
        <v>273</v>
      </c>
      <c r="E14" s="14" t="s">
        <v>274</v>
      </c>
      <c r="F14" s="13">
        <v>3123</v>
      </c>
      <c r="G14" s="13">
        <v>3123</v>
      </c>
      <c r="H14" s="13">
        <v>3123</v>
      </c>
      <c r="I14" s="13"/>
      <c r="J14" s="13"/>
      <c r="K14" s="13"/>
    </row>
    <row r="15" ht="22.8" customHeight="1" spans="1:11">
      <c r="A15" s="23" t="s">
        <v>170</v>
      </c>
      <c r="B15" s="23" t="s">
        <v>182</v>
      </c>
      <c r="C15" s="23" t="s">
        <v>176</v>
      </c>
      <c r="D15" s="19" t="s">
        <v>275</v>
      </c>
      <c r="E15" s="5" t="s">
        <v>276</v>
      </c>
      <c r="F15" s="6">
        <v>3123</v>
      </c>
      <c r="G15" s="6">
        <v>3123</v>
      </c>
      <c r="H15" s="21">
        <v>3123</v>
      </c>
      <c r="I15" s="21"/>
      <c r="J15" s="21"/>
      <c r="K15" s="21"/>
    </row>
    <row r="16" ht="22.8" customHeight="1" spans="1:11">
      <c r="A16" s="18" t="s">
        <v>187</v>
      </c>
      <c r="B16" s="18"/>
      <c r="C16" s="18"/>
      <c r="D16" s="14" t="s">
        <v>188</v>
      </c>
      <c r="E16" s="14" t="s">
        <v>189</v>
      </c>
      <c r="F16" s="13">
        <v>80343</v>
      </c>
      <c r="G16" s="13">
        <v>80343</v>
      </c>
      <c r="H16" s="13">
        <v>76923</v>
      </c>
      <c r="I16" s="13">
        <v>3420</v>
      </c>
      <c r="J16" s="13"/>
      <c r="K16" s="13"/>
    </row>
    <row r="17" ht="22.8" customHeight="1" spans="1:11">
      <c r="A17" s="18" t="s">
        <v>187</v>
      </c>
      <c r="B17" s="33" t="s">
        <v>190</v>
      </c>
      <c r="C17" s="18"/>
      <c r="D17" s="14" t="s">
        <v>277</v>
      </c>
      <c r="E17" s="14" t="s">
        <v>278</v>
      </c>
      <c r="F17" s="13">
        <v>80343</v>
      </c>
      <c r="G17" s="13">
        <v>80343</v>
      </c>
      <c r="H17" s="13">
        <v>76923</v>
      </c>
      <c r="I17" s="13">
        <v>3420</v>
      </c>
      <c r="J17" s="13"/>
      <c r="K17" s="13"/>
    </row>
    <row r="18" ht="22.8" customHeight="1" spans="1:11">
      <c r="A18" s="23" t="s">
        <v>187</v>
      </c>
      <c r="B18" s="23" t="s">
        <v>190</v>
      </c>
      <c r="C18" s="23" t="s">
        <v>193</v>
      </c>
      <c r="D18" s="19" t="s">
        <v>279</v>
      </c>
      <c r="E18" s="5" t="s">
        <v>280</v>
      </c>
      <c r="F18" s="6">
        <v>56527</v>
      </c>
      <c r="G18" s="6">
        <v>56527</v>
      </c>
      <c r="H18" s="21">
        <v>56527</v>
      </c>
      <c r="I18" s="21"/>
      <c r="J18" s="21"/>
      <c r="K18" s="21"/>
    </row>
    <row r="19" ht="22.8" customHeight="1" spans="1:11">
      <c r="A19" s="23" t="s">
        <v>187</v>
      </c>
      <c r="B19" s="23" t="s">
        <v>190</v>
      </c>
      <c r="C19" s="23" t="s">
        <v>196</v>
      </c>
      <c r="D19" s="19" t="s">
        <v>281</v>
      </c>
      <c r="E19" s="5" t="s">
        <v>282</v>
      </c>
      <c r="F19" s="6">
        <v>19496</v>
      </c>
      <c r="G19" s="6">
        <v>19496</v>
      </c>
      <c r="H19" s="21">
        <v>19496</v>
      </c>
      <c r="I19" s="21"/>
      <c r="J19" s="21"/>
      <c r="K19" s="21"/>
    </row>
    <row r="20" ht="22.8" customHeight="1" spans="1:11">
      <c r="A20" s="23" t="s">
        <v>187</v>
      </c>
      <c r="B20" s="23" t="s">
        <v>190</v>
      </c>
      <c r="C20" s="23" t="s">
        <v>179</v>
      </c>
      <c r="D20" s="19" t="s">
        <v>283</v>
      </c>
      <c r="E20" s="5" t="s">
        <v>284</v>
      </c>
      <c r="F20" s="6">
        <v>4320</v>
      </c>
      <c r="G20" s="6">
        <v>4320</v>
      </c>
      <c r="H20" s="21">
        <v>900</v>
      </c>
      <c r="I20" s="21">
        <v>3420</v>
      </c>
      <c r="J20" s="21"/>
      <c r="K20" s="21"/>
    </row>
    <row r="21" ht="22.8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f>G21</f>
        <v>1293439.4</v>
      </c>
      <c r="G21" s="13">
        <f>G22</f>
        <v>1293439.4</v>
      </c>
      <c r="H21" s="13">
        <v>931495</v>
      </c>
      <c r="I21" s="13"/>
      <c r="J21" s="13">
        <f>J22</f>
        <v>361944.4</v>
      </c>
      <c r="K21" s="13"/>
    </row>
    <row r="22" ht="22.8" customHeight="1" spans="1:11">
      <c r="A22" s="18" t="s">
        <v>201</v>
      </c>
      <c r="B22" s="33" t="s">
        <v>176</v>
      </c>
      <c r="C22" s="18"/>
      <c r="D22" s="14" t="s">
        <v>285</v>
      </c>
      <c r="E22" s="14" t="s">
        <v>286</v>
      </c>
      <c r="F22" s="13">
        <f>G22</f>
        <v>1293439.4</v>
      </c>
      <c r="G22" s="13">
        <f>1187459+105980.4</f>
        <v>1293439.4</v>
      </c>
      <c r="H22" s="13">
        <v>931495</v>
      </c>
      <c r="I22" s="13"/>
      <c r="J22" s="13">
        <f>J23</f>
        <v>361944.4</v>
      </c>
      <c r="K22" s="13"/>
    </row>
    <row r="23" ht="22.8" customHeight="1" spans="1:11">
      <c r="A23" s="23" t="s">
        <v>201</v>
      </c>
      <c r="B23" s="23" t="s">
        <v>176</v>
      </c>
      <c r="C23" s="23" t="s">
        <v>193</v>
      </c>
      <c r="D23" s="19" t="s">
        <v>287</v>
      </c>
      <c r="E23" s="5" t="s">
        <v>288</v>
      </c>
      <c r="F23" s="6">
        <f>F22</f>
        <v>1293439.4</v>
      </c>
      <c r="G23" s="6">
        <f>G22</f>
        <v>1293439.4</v>
      </c>
      <c r="H23" s="21">
        <v>931495</v>
      </c>
      <c r="I23" s="21"/>
      <c r="J23" s="21">
        <f>255964+105980.4</f>
        <v>361944.4</v>
      </c>
      <c r="K23" s="21"/>
    </row>
    <row r="24" ht="22.8" customHeight="1" spans="1:11">
      <c r="A24" s="18" t="s">
        <v>208</v>
      </c>
      <c r="B24" s="18"/>
      <c r="C24" s="18"/>
      <c r="D24" s="14" t="s">
        <v>209</v>
      </c>
      <c r="E24" s="14" t="s">
        <v>210</v>
      </c>
      <c r="F24" s="13">
        <v>113407</v>
      </c>
      <c r="G24" s="13">
        <v>113407</v>
      </c>
      <c r="H24" s="13">
        <v>113407</v>
      </c>
      <c r="I24" s="13"/>
      <c r="J24" s="13"/>
      <c r="K24" s="13"/>
    </row>
    <row r="25" ht="22.8" customHeight="1" spans="1:11">
      <c r="A25" s="18" t="s">
        <v>208</v>
      </c>
      <c r="B25" s="33" t="s">
        <v>176</v>
      </c>
      <c r="C25" s="18"/>
      <c r="D25" s="14" t="s">
        <v>289</v>
      </c>
      <c r="E25" s="14" t="s">
        <v>290</v>
      </c>
      <c r="F25" s="13">
        <v>113407</v>
      </c>
      <c r="G25" s="13">
        <v>113407</v>
      </c>
      <c r="H25" s="13">
        <v>113407</v>
      </c>
      <c r="I25" s="13"/>
      <c r="J25" s="13"/>
      <c r="K25" s="13"/>
    </row>
    <row r="26" ht="22.8" customHeight="1" spans="1:11">
      <c r="A26" s="23" t="s">
        <v>208</v>
      </c>
      <c r="B26" s="23" t="s">
        <v>176</v>
      </c>
      <c r="C26" s="23" t="s">
        <v>193</v>
      </c>
      <c r="D26" s="19" t="s">
        <v>291</v>
      </c>
      <c r="E26" s="5" t="s">
        <v>292</v>
      </c>
      <c r="F26" s="6">
        <v>113407</v>
      </c>
      <c r="G26" s="6">
        <v>113407</v>
      </c>
      <c r="H26" s="21">
        <v>113407</v>
      </c>
      <c r="I26" s="21"/>
      <c r="J26" s="21"/>
      <c r="K26" s="21"/>
    </row>
    <row r="27" ht="16.35" customHeight="1" spans="1:5">
      <c r="A27" s="7" t="s">
        <v>293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海纳百川</cp:lastModifiedBy>
  <dcterms:created xsi:type="dcterms:W3CDTF">2024-03-21T13:40:00Z</dcterms:created>
  <dcterms:modified xsi:type="dcterms:W3CDTF">2024-03-28T02:00:11Z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B59561288F57427587DBEA5F20C1F042_12</vt:lpwstr>
  </property>
  <property fmtid="{D5CDD505-2E9C-101B-9397-08002B2CF9AE}" pid="3" name="KSOProductBuildVer">
    <vt:lpwstr>2052-12.1.0.16388</vt:lpwstr>
  </property>
</Properties>
</file>