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firstSheet="21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44525"/>
</workbook>
</file>

<file path=xl/sharedStrings.xml><?xml version="1.0" encoding="utf-8"?>
<sst xmlns="http://schemas.openxmlformats.org/spreadsheetml/2006/main" count="1314" uniqueCount="549">
  <si>
    <t>2024年部门预算公开表</t>
  </si>
  <si>
    <t>单位编码：</t>
  </si>
  <si>
    <t>066001</t>
  </si>
  <si>
    <t>单位名称：</t>
  </si>
  <si>
    <t>炎陵县霞阳镇人民政府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</si>
  <si>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</si>
  <si>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</si>
  <si>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</si>
  <si>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</si>
  <si>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</si>
  <si>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</si>
  <si>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</si>
  <si>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</si>
  <si>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</si>
  <si>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</si>
  <si>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</si>
  <si>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</si>
  <si>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</si>
  <si>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</si>
  <si>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</si>
  <si>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</si>
  <si>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</si>
  <si>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</si>
  <si>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</si>
  <si>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</si>
  <si>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</si>
  <si>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</si>
  <si>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</si>
  <si>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</si>
  <si>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</si>
  <si>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</si>
  <si>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单位：066001_炎陵县霞阳镇人民政府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</si>
  <si>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</si>
  <si>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</si>
  <si>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</si>
  <si>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</si>
  <si>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</si>
  <si>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</si>
  <si>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</si>
  <si>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</si>
  <si>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</si>
  <si>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</si>
  <si>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</si>
  <si>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</si>
  <si>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</si>
  <si>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</si>
  <si>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</si>
  <si>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</si>
  <si>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</si>
  <si>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</si>
  <si>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</si>
  <si>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</si>
  <si>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</si>
  <si>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</si>
  <si>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</si>
  <si>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</si>
  <si>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</si>
  <si>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</si>
  <si>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</si>
  <si>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</si>
  <si>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</si>
  <si>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</si>
  <si>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</si>
  <si>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</si>
  <si>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</si>
  <si>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</si>
  <si>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</si>
  <si>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</si>
  <si>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</si>
  <si>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</si>
  <si>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</si>
  <si>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</si>
  <si>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</si>
  <si>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</si>
  <si>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</si>
  <si>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</si>
  <si>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</si>
  <si>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</si>
  <si>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</si>
  <si>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</si>
  <si>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</si>
  <si>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</si>
  <si>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</si>
  <si>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</si>
  <si>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</si>
  <si>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</si>
  <si>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</si>
  <si>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</si>
  <si>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</si>
  <si>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</si>
  <si>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</si>
  <si>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</si>
  <si>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</si>
  <si>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</si>
  <si>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</si>
  <si>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</si>
  <si>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</si>
  <si>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</si>
  <si>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</si>
  <si>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</si>
  <si>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</si>
  <si>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</si>
  <si>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</si>
  <si>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</si>
  <si>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</si>
  <si>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</si>
  <si>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</si>
  <si>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</si>
  <si>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</si>
  <si>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</si>
  <si>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</si>
  <si>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</si>
  <si>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</si>
  <si>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</si>
  <si>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</si>
  <si>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</si>
  <si>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</si>
  <si>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</si>
  <si>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</si>
  <si>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</si>
  <si>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</si>
  <si>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</si>
  <si>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</si>
  <si>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</si>
  <si>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</si>
  <si>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</si>
  <si>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</si>
  <si>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</si>
  <si>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</si>
  <si>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</si>
  <si>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</si>
  <si>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</si>
  <si>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</si>
  <si>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</si>
  <si>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</si>
  <si>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</si>
  <si>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</si>
  <si>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</si>
  <si>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</si>
  <si>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</si>
  <si>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</si>
  <si>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</si>
  <si>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</si>
  <si>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</si>
  <si>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</si>
  <si>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</si>
  <si>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</si>
  <si>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</si>
  <si>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</si>
  <si>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</si>
  <si>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</si>
  <si>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</si>
  <si>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</si>
  <si>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</si>
  <si>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066</t>
  </si>
  <si>
    <t>乡镇人民政府</t>
  </si>
  <si>
    <t xml:space="preserve">  066001</t>
  </si>
  <si>
    <t xml:space="preserve">  炎陵县霞阳镇人民政府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</si>
  <si>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</si>
  <si>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</si>
  <si>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</si>
  <si>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</si>
  <si>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</si>
  <si>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</si>
  <si>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</si>
  <si>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</si>
  <si>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</si>
  <si>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</si>
  <si>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</si>
  <si>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</si>
  <si>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炎陵县霞阳镇人民政府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</si>
  <si>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</si>
  <si>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</si>
  <si>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</si>
  <si>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</si>
  <si>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</si>
  <si>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</si>
  <si>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</si>
  <si>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</si>
  <si>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</si>
  <si>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</si>
  <si>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</si>
  <si>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</si>
  <si>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</si>
  <si>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</si>
  <si>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</si>
  <si>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</si>
  <si>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</si>
  <si>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27</t>
  </si>
  <si>
    <t xml:space="preserve">     20827</t>
  </si>
  <si>
    <t xml:space="preserve">     财政对其他社会保险基金的补助</t>
  </si>
  <si>
    <t xml:space="preserve">      2082701</t>
  </si>
  <si>
    <t xml:space="preserve">      财政对失业保险基金的补助</t>
  </si>
  <si>
    <t>02</t>
  </si>
  <si>
    <t xml:space="preserve">      2082702</t>
  </si>
  <si>
    <t xml:space="preserve">      财政对工伤保险基金的补助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</si>
  <si>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</si>
  <si>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</si>
  <si>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</si>
  <si>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</si>
  <si>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</si>
  <si>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</si>
  <si>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</si>
  <si>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</si>
  <si>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2101103</t>
  </si>
  <si>
    <t xml:space="preserve">      公务员医疗补助</t>
  </si>
  <si>
    <t>99</t>
  </si>
  <si>
    <t xml:space="preserve">      2101199</t>
  </si>
  <si>
    <t xml:space="preserve">      其他行政事业单位医疗支出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</si>
  <si>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</si>
  <si>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</si>
  <si>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</si>
  <si>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</si>
  <si>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</si>
  <si>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</si>
  <si>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</si>
  <si>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</si>
  <si>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</si>
  <si>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</si>
  <si>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</si>
  <si>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</si>
  <si>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</si>
  <si>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</si>
  <si>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</si>
  <si>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</si>
  <si>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</si>
  <si>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</si>
  <si>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</si>
  <si>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</si>
  <si>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</si>
  <si>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</si>
  <si>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</si>
  <si>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</si>
  <si>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</si>
  <si>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</si>
  <si>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</si>
  <si>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</si>
  <si>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</si>
  <si>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</si>
  <si>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</si>
  <si>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066001</t>
  </si>
  <si>
    <t xml:space="preserve">    行政运行</t>
  </si>
  <si>
    <t xml:space="preserve">    机关事业单位基本养老保险缴费支出</t>
  </si>
  <si>
    <t xml:space="preserve">    财政对失业保险基金的补助</t>
  </si>
  <si>
    <t xml:space="preserve">    财政对工伤保险基金的补助</t>
  </si>
  <si>
    <t xml:space="preserve">    行政单位医疗</t>
  </si>
  <si>
    <t xml:space="preserve">    公务员医疗补助</t>
  </si>
  <si>
    <t xml:space="preserve">    其他行政事业单位医疗支出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</si>
  <si>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</si>
  <si>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</si>
  <si>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</si>
  <si>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</si>
  <si>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</si>
  <si>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</si>
  <si>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</si>
  <si>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</si>
  <si>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</si>
  <si>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</si>
  <si>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</si>
  <si>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</si>
  <si>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</si>
  <si>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</si>
  <si>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</si>
  <si>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</si>
  <si>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</si>
  <si>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</si>
  <si>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</si>
  <si>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</si>
  <si>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</si>
  <si>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</si>
  <si>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</si>
  <si>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</si>
  <si>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</si>
  <si>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</si>
  <si>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</si>
  <si>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</si>
  <si>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</si>
  <si>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</si>
  <si>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</si>
  <si>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</si>
  <si>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</si>
  <si>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</si>
  <si>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20827</t>
  </si>
  <si>
    <t xml:space="preserve">    财政对其他社会保险基金的补助</t>
  </si>
  <si>
    <t xml:space="preserve">     2082701</t>
  </si>
  <si>
    <t xml:space="preserve">     财政对失业保险基金的补助</t>
  </si>
  <si>
    <t xml:space="preserve">     2082702</t>
  </si>
  <si>
    <t xml:space="preserve">     财政对工伤保险基金的补助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</si>
  <si>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</si>
  <si>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</si>
  <si>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</si>
  <si>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</si>
  <si>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2101103</t>
  </si>
  <si>
    <t xml:space="preserve">     公务员医疗补助</t>
  </si>
  <si>
    <t xml:space="preserve">     2101199</t>
  </si>
  <si>
    <t xml:space="preserve">     其他行政事业单位医疗支出</t>
  </si>
  <si>
    <t xml:space="preserve">    21301</t>
  </si>
  <si>
    <t xml:space="preserve">    农业农村</t>
  </si>
  <si>
    <t xml:space="preserve">     2130101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</si>
  <si>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</si>
  <si>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</si>
  <si>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</si>
  <si>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</si>
  <si>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</si>
  <si>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</si>
  <si>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</si>
  <si>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</si>
  <si>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</si>
  <si>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</si>
  <si>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</si>
  <si>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</si>
  <si>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</si>
  <si>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</si>
  <si>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</si>
  <si>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</si>
  <si>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</si>
  <si>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301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</si>
  <si>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</si>
  <si>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</si>
  <si>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</si>
  <si>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</si>
  <si>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</si>
  <si>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</si>
  <si>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</si>
  <si>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</si>
  <si>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</si>
  <si>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</si>
  <si>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</si>
  <si>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</si>
  <si>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</si>
  <si>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</si>
  <si>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</si>
  <si>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</si>
  <si>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</si>
  <si>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</si>
  <si>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</si>
  <si>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</si>
  <si>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</si>
  <si>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</si>
  <si>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</si>
  <si>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</si>
  <si>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</si>
  <si>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</si>
  <si>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</si>
  <si>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</si>
  <si>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</si>
  <si>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</si>
  <si>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</si>
  <si>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</si>
  <si>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30201</t>
  </si>
  <si>
    <t xml:space="preserve">  办公费</t>
  </si>
  <si>
    <t xml:space="preserve">  30239</t>
  </si>
  <si>
    <t xml:space="preserve">  其他交通费用</t>
  </si>
  <si>
    <t xml:space="preserve">  30231</t>
  </si>
  <si>
    <t xml:space="preserve">  公务用车运行维护费</t>
  </si>
  <si>
    <t xml:space="preserve">  30228</t>
  </si>
  <si>
    <t xml:space="preserve">  工会经费</t>
  </si>
  <si>
    <t xml:space="preserve">  30299</t>
  </si>
  <si>
    <t xml:space="preserve">  其他商品和服务支出</t>
  </si>
  <si>
    <t xml:space="preserve">  30202</t>
  </si>
  <si>
    <t xml:space="preserve">  印刷费</t>
  </si>
  <si>
    <t xml:space="preserve">  30205</t>
  </si>
  <si>
    <t xml:space="preserve">  水费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</si>
  <si>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</si>
  <si>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</si>
  <si>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</si>
  <si>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</si>
  <si>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</si>
  <si>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</si>
  <si>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</si>
  <si>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</si>
  <si>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</si>
  <si>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</si>
  <si>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</si>
  <si>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</si>
  <si>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</si>
  <si>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</si>
  <si>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</si>
  <si>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</si>
  <si>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</si>
  <si>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</si>
  <si>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</si>
  <si>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</si>
  <si>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</si>
  <si>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</si>
  <si>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</si>
  <si>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</si>
  <si>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</si>
  <si>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</si>
  <si>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</si>
  <si>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</si>
  <si>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</si>
  <si>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</si>
  <si>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</si>
  <si>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</si>
  <si>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</si>
  <si>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</si>
  <si>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</si>
  <si>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</si>
  <si>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</si>
  <si>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</si>
  <si>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</si>
  <si>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</si>
  <si>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</si>
  <si>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</si>
  <si>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</si>
  <si>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</si>
  <si>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</si>
  <si>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</si>
  <si>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</si>
  <si>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</si>
  <si>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</si>
  <si>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</si>
  <si>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</si>
  <si>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</si>
  <si>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</si>
  <si>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</si>
  <si>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</si>
  <si>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</si>
  <si>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</si>
  <si>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</si>
  <si>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</si>
  <si>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</si>
  <si>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</si>
  <si>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</si>
  <si>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</si>
  <si>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</si>
  <si>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</si>
  <si>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</si>
  <si>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</si>
  <si>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</si>
  <si>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</si>
  <si>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</si>
  <si>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</si>
  <si>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</si>
  <si>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</si>
  <si>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</si>
  <si>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</si>
  <si>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</si>
  <si>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</si>
  <si>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</si>
  <si>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</si>
  <si>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</si>
  <si>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</si>
  <si>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备注：本单位无政府性基金预算支出资金。</t>
  </si>
  <si>
    <t>部门公开表17</t>
  </si>
  <si>
    <t>部门公开表18</t>
  </si>
  <si>
    <t>部门公开表19</t>
  </si>
  <si>
    <t>本年国有资本经营预算支出</t>
  </si>
  <si>
    <t>备注：本单位无国有资本经营预算支出资金。</t>
  </si>
  <si>
    <t>部门公开表20</t>
  </si>
  <si>
    <t>本年财政专户管理资金预算支出</t>
  </si>
  <si>
    <t>备注：本单位无财政专户管理资金。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</si>
  <si>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</si>
  <si>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</si>
  <si>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</si>
  <si>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</si>
  <si>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</si>
  <si>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</si>
  <si>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</si>
  <si>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</si>
  <si>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</si>
  <si>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</si>
  <si>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</si>
  <si>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</si>
  <si>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</si>
  <si>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</si>
  <si>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066001</t>
  </si>
  <si>
    <t xml:space="preserve">   乡镇人大代表活动经费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</si>
  <si>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</si>
  <si>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</si>
  <si>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</si>
  <si>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</si>
  <si>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</si>
  <si>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</si>
  <si>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</si>
  <si>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</si>
  <si>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</si>
  <si>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</si>
  <si>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</si>
  <si>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</si>
  <si>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</si>
  <si>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</si>
  <si>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乡镇人大代表活动经费</t>
  </si>
  <si>
    <t>霞阳镇人大经费</t>
  </si>
  <si>
    <t>成本指标</t>
  </si>
  <si>
    <t>经济成本指标</t>
  </si>
  <si>
    <t>人大经费153000元</t>
  </si>
  <si>
    <t>153000元</t>
  </si>
  <si>
    <t>元</t>
  </si>
  <si>
    <t>≤</t>
  </si>
  <si>
    <t>社会成本指标</t>
  </si>
  <si>
    <t>生态环境成本指标</t>
  </si>
  <si>
    <t>产出指标</t>
  </si>
  <si>
    <t>数量指标</t>
  </si>
  <si>
    <t>人大经费全额拨付</t>
  </si>
  <si>
    <t>全额拨付100%</t>
  </si>
  <si>
    <t>百分比</t>
  </si>
  <si>
    <t>质量指标</t>
  </si>
  <si>
    <t>按质保障人大经费</t>
  </si>
  <si>
    <t>按质保障100%</t>
  </si>
  <si>
    <t>时效指标</t>
  </si>
  <si>
    <t>按时拨付人大经费</t>
  </si>
  <si>
    <t>按时拨付100%</t>
  </si>
  <si>
    <t>定性</t>
  </si>
  <si>
    <t xml:space="preserve">效益指标 </t>
  </si>
  <si>
    <t>经济效益指标</t>
  </si>
  <si>
    <t>社会效益指标</t>
  </si>
  <si>
    <t>维护人大工作运转</t>
  </si>
  <si>
    <t>维护运转100%</t>
  </si>
  <si>
    <t>生态效益指标</t>
  </si>
  <si>
    <t>可持续影响指标</t>
  </si>
  <si>
    <t>满意度指标</t>
  </si>
  <si>
    <t>服务对象满意度指标</t>
  </si>
  <si>
    <t>人大代表满意度</t>
  </si>
  <si>
    <t>满意度100%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</si>
  <si>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</si>
  <si>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</si>
  <si>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</si>
  <si>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</si>
  <si>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</si>
  <si>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</si>
  <si>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</si>
  <si>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</si>
  <si>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</si>
  <si>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</si>
  <si>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</si>
  <si>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县财政局和镇党委、政府的正确领导下，树立了全心全意为人民服务的宗旨，强化资金管理，严格资金的使用合法、合规，做到专款专用；及时、准确、高效调度资金，用好资金，全面服务于党委、政府的各项工作，确保了政府机构正常运行；认真做好各项财政财务基础工作，完成了以下几点目标：完成县财政交办的各项工作任务，全心全意为人民服务；强化资金管理，严格资金使用合法、合规，打好脱贫攻坚战；认真做好各项财政财务基础工作；认真贯彻执行《预算法》、《会计法》和相关的财经纪律制度目标。</t>
  </si>
  <si>
    <t>部门整体支出绩效金额</t>
  </si>
  <si>
    <t>万元</t>
  </si>
  <si>
    <t>部门整体绩效金额1391.4337万元</t>
  </si>
  <si>
    <t>每减少5%扣0.5分</t>
  </si>
  <si>
    <t>部门整体支出绩效支出数量</t>
  </si>
  <si>
    <t>100%</t>
  </si>
  <si>
    <t>达到预算项目数</t>
  </si>
  <si>
    <t>部门整体支出绩效使用比例</t>
  </si>
  <si>
    <t>达到预算支出金额比例</t>
  </si>
  <si>
    <t>部门整体支出绩效使用时间</t>
  </si>
  <si>
    <t>在年底完成所有预算支出</t>
  </si>
  <si>
    <t>经济发展情况</t>
  </si>
  <si>
    <t>达到预期经济发展情况</t>
  </si>
  <si>
    <t>社会稳定情况</t>
  </si>
  <si>
    <t>达到预期社会稳定情况</t>
  </si>
  <si>
    <t>生态保护情况</t>
  </si>
  <si>
    <t>达到预期生态保护情况</t>
  </si>
  <si>
    <t>后续发展情况</t>
  </si>
  <si>
    <t>达到预期后续发展影响情况</t>
  </si>
  <si>
    <t>群众满意度</t>
  </si>
  <si>
    <t>达到预期群众满意度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</si>
</sst>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53" t="s">
        <v>0</v>
      </c>
      <c r="B1" s="53"/>
      <c r="C1" s="53"/>
      <c r="D1" s="53"/>
      <c r="E1" s="53"/>
      <c r="F1" s="53"/>
      <c r="G1" s="53"/>
      <c r="H1" s="53"/>
      <c r="I1" s="53"/>
    </row>
    <row r="2" ht="23.25" customHeight="1" spans="1:9">
      <c r="A2" s="11"/>
      <c r="B2" s="11"/>
      <c r="C2" s="11"/>
      <c r="D2" s="11"/>
      <c r="E2" s="11"/>
      <c r="F2" s="11"/>
      <c r="G2" s="11"/>
      <c r="H2" s="11"/>
      <c r="I2" s="11"/>
    </row>
    <row r="3" ht="21.55" customHeight="1" spans="1:9">
      <c r="A3" s="11"/>
      <c r="B3" s="11"/>
      <c r="C3" s="11"/>
      <c r="D3" s="11"/>
      <c r="E3" s="11"/>
      <c r="F3" s="11"/>
      <c r="G3" s="11"/>
      <c r="H3" s="11"/>
      <c r="I3" s="11"/>
    </row>
    <row r="4" ht="39.65" customHeight="1" spans="1:9">
      <c r="A4" s="54"/>
      <c r="B4" s="55"/>
      <c r="C4" s="1"/>
      <c r="D4" s="54" t="s">
        <v>1</v>
      </c>
      <c r="E4" s="55" t="s">
        <v>2</v>
      </c>
      <c r="F4" s="55"/>
      <c r="G4" s="55"/>
      <c r="H4" s="55"/>
      <c r="I4" s="1"/>
    </row>
    <row r="5" ht="54.3" customHeight="1" spans="1:9">
      <c r="A5" s="54"/>
      <c r="B5" s="55"/>
      <c r="C5" s="1"/>
      <c r="D5" s="54" t="s">
        <v>3</v>
      </c>
      <c r="E5" s="55" t="s">
        <v>4</v>
      </c>
      <c r="F5" s="55"/>
      <c r="G5" s="55"/>
      <c r="H5" s="55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pane ySplit="5" topLeftCell="A30" activePane="bottomLeft" state="frozen"/>
      <selection/>
      <selection pane="bottomLeft" activeCell="D37" sqref="D37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6" t="s">
        <v>304</v>
      </c>
    </row>
    <row r="2" ht="40.5" customHeight="1" spans="1:5">
      <c r="A2" s="17" t="s">
        <v>14</v>
      </c>
      <c r="B2" s="17"/>
      <c r="C2" s="17"/>
      <c r="D2" s="17"/>
      <c r="E2" s="17"/>
    </row>
    <row r="3" ht="20.7" customHeight="1" spans="1:5">
      <c r="A3" s="28" t="s">
        <v>31</v>
      </c>
      <c r="B3" s="28"/>
      <c r="C3" s="28"/>
      <c r="D3" s="28"/>
      <c r="E3" s="29" t="s">
        <v>305</v>
      </c>
    </row>
    <row r="4" ht="38.8" customHeight="1" spans="1:5">
      <c r="A4" s="4" t="s">
        <v>306</v>
      </c>
      <c r="B4" s="4"/>
      <c r="C4" s="4" t="s">
        <v>307</v>
      </c>
      <c r="D4" s="4"/>
      <c r="E4" s="4"/>
    </row>
    <row r="5" ht="22.8" customHeight="1" spans="1:5">
      <c r="A5" s="4" t="s">
        <v>308</v>
      </c>
      <c r="B5" s="4" t="s">
        <v>161</v>
      </c>
      <c r="C5" s="4" t="s">
        <v>136</v>
      </c>
      <c r="D5" s="4" t="s">
        <v>272</v>
      </c>
      <c r="E5" s="4" t="s">
        <v>273</v>
      </c>
    </row>
    <row r="6" ht="26.45" customHeight="1" spans="1:5">
      <c r="A6" s="12" t="s">
        <v>309</v>
      </c>
      <c r="B6" s="12" t="s">
        <v>234</v>
      </c>
      <c r="C6" s="30">
        <v>116910</v>
      </c>
      <c r="D6" s="30">
        <v>116910</v>
      </c>
      <c r="E6" s="30"/>
    </row>
    <row r="7" ht="26.45" customHeight="1" spans="1:5">
      <c r="A7" s="31" t="s">
        <v>310</v>
      </c>
      <c r="B7" s="31" t="s">
        <v>311</v>
      </c>
      <c r="C7" s="32">
        <v>75420</v>
      </c>
      <c r="D7" s="32">
        <v>75420</v>
      </c>
      <c r="E7" s="32"/>
    </row>
    <row r="8" ht="26.45" customHeight="1" spans="1:5">
      <c r="A8" s="31" t="s">
        <v>312</v>
      </c>
      <c r="B8" s="31" t="s">
        <v>313</v>
      </c>
      <c r="C8" s="32">
        <v>5490</v>
      </c>
      <c r="D8" s="32">
        <v>5490</v>
      </c>
      <c r="E8" s="32"/>
    </row>
    <row r="9" ht="26.45" customHeight="1" spans="1:5">
      <c r="A9" s="31" t="s">
        <v>314</v>
      </c>
      <c r="B9" s="31" t="s">
        <v>315</v>
      </c>
      <c r="C9" s="32">
        <v>36000</v>
      </c>
      <c r="D9" s="32">
        <v>36000</v>
      </c>
      <c r="E9" s="32"/>
    </row>
    <row r="10" ht="26.45" customHeight="1" spans="1:5">
      <c r="A10" s="12" t="s">
        <v>316</v>
      </c>
      <c r="B10" s="12" t="s">
        <v>251</v>
      </c>
      <c r="C10" s="30">
        <v>11706123</v>
      </c>
      <c r="D10" s="30">
        <v>11706123</v>
      </c>
      <c r="E10" s="30"/>
    </row>
    <row r="11" ht="26.45" customHeight="1" spans="1:5">
      <c r="A11" s="31" t="s">
        <v>317</v>
      </c>
      <c r="B11" s="31" t="s">
        <v>318</v>
      </c>
      <c r="C11" s="32">
        <v>2583876</v>
      </c>
      <c r="D11" s="32">
        <v>2583876</v>
      </c>
      <c r="E11" s="32"/>
    </row>
    <row r="12" ht="26.45" customHeight="1" spans="1:5">
      <c r="A12" s="31" t="s">
        <v>319</v>
      </c>
      <c r="B12" s="31" t="s">
        <v>320</v>
      </c>
      <c r="C12" s="32">
        <v>2590384</v>
      </c>
      <c r="D12" s="32">
        <v>2590384</v>
      </c>
      <c r="E12" s="32"/>
    </row>
    <row r="13" ht="26.45" customHeight="1" spans="1:5">
      <c r="A13" s="31" t="s">
        <v>321</v>
      </c>
      <c r="B13" s="31" t="s">
        <v>322</v>
      </c>
      <c r="C13" s="32">
        <v>3650304</v>
      </c>
      <c r="D13" s="32">
        <v>3650304</v>
      </c>
      <c r="E13" s="32"/>
    </row>
    <row r="14" ht="26.45" customHeight="1" spans="1:5">
      <c r="A14" s="31" t="s">
        <v>323</v>
      </c>
      <c r="B14" s="31" t="s">
        <v>324</v>
      </c>
      <c r="C14" s="32">
        <v>1183237</v>
      </c>
      <c r="D14" s="32">
        <v>1183237</v>
      </c>
      <c r="E14" s="32"/>
    </row>
    <row r="15" ht="26.45" customHeight="1" spans="1:5">
      <c r="A15" s="31" t="s">
        <v>325</v>
      </c>
      <c r="B15" s="31" t="s">
        <v>326</v>
      </c>
      <c r="C15" s="32">
        <v>55522</v>
      </c>
      <c r="D15" s="32">
        <v>55522</v>
      </c>
      <c r="E15" s="32"/>
    </row>
    <row r="16" ht="26.45" customHeight="1" spans="1:5">
      <c r="A16" s="31" t="s">
        <v>327</v>
      </c>
      <c r="B16" s="31" t="s">
        <v>328</v>
      </c>
      <c r="C16" s="32">
        <v>487733</v>
      </c>
      <c r="D16" s="32">
        <v>487733</v>
      </c>
      <c r="E16" s="32"/>
    </row>
    <row r="17" ht="26.45" customHeight="1" spans="1:5">
      <c r="A17" s="31" t="s">
        <v>329</v>
      </c>
      <c r="B17" s="31" t="s">
        <v>330</v>
      </c>
      <c r="C17" s="32">
        <v>168209</v>
      </c>
      <c r="D17" s="32">
        <v>168209</v>
      </c>
      <c r="E17" s="32"/>
    </row>
    <row r="18" ht="26.45" customHeight="1" spans="1:5">
      <c r="A18" s="31" t="s">
        <v>331</v>
      </c>
      <c r="B18" s="31" t="s">
        <v>332</v>
      </c>
      <c r="C18" s="32">
        <v>986858</v>
      </c>
      <c r="D18" s="32">
        <v>986858</v>
      </c>
      <c r="E18" s="32"/>
    </row>
    <row r="19" ht="26.45" customHeight="1" spans="1:5">
      <c r="A19" s="12" t="s">
        <v>333</v>
      </c>
      <c r="B19" s="12" t="s">
        <v>334</v>
      </c>
      <c r="C19" s="30">
        <f>E19</f>
        <v>1938304</v>
      </c>
      <c r="D19" s="30"/>
      <c r="E19" s="30">
        <f>SUM(E20:E33)</f>
        <v>1938304</v>
      </c>
    </row>
    <row r="20" ht="26.45" customHeight="1" spans="1:5">
      <c r="A20" s="31" t="s">
        <v>335</v>
      </c>
      <c r="B20" s="31" t="s">
        <v>336</v>
      </c>
      <c r="C20" s="32">
        <v>30000</v>
      </c>
      <c r="D20" s="32"/>
      <c r="E20" s="32">
        <v>30000</v>
      </c>
    </row>
    <row r="21" ht="26.45" customHeight="1" spans="1:5">
      <c r="A21" s="31" t="s">
        <v>337</v>
      </c>
      <c r="B21" s="31" t="s">
        <v>338</v>
      </c>
      <c r="C21" s="32">
        <v>80000</v>
      </c>
      <c r="D21" s="32"/>
      <c r="E21" s="32">
        <v>80000</v>
      </c>
    </row>
    <row r="22" ht="26.45" customHeight="1" spans="1:5">
      <c r="A22" s="31" t="s">
        <v>339</v>
      </c>
      <c r="B22" s="31" t="s">
        <v>340</v>
      </c>
      <c r="C22" s="32">
        <v>70000</v>
      </c>
      <c r="D22" s="32"/>
      <c r="E22" s="32">
        <v>70000</v>
      </c>
    </row>
    <row r="23" ht="26.45" customHeight="1" spans="1:5">
      <c r="A23" s="31" t="s">
        <v>341</v>
      </c>
      <c r="B23" s="31" t="s">
        <v>342</v>
      </c>
      <c r="C23" s="32">
        <v>62000</v>
      </c>
      <c r="D23" s="32"/>
      <c r="E23" s="32">
        <v>62000</v>
      </c>
    </row>
    <row r="24" ht="26.45" customHeight="1" spans="1:5">
      <c r="A24" s="31" t="s">
        <v>343</v>
      </c>
      <c r="B24" s="31" t="s">
        <v>344</v>
      </c>
      <c r="C24" s="32">
        <v>10000</v>
      </c>
      <c r="D24" s="32"/>
      <c r="E24" s="32">
        <v>10000</v>
      </c>
    </row>
    <row r="25" ht="26.45" customHeight="1" spans="1:5">
      <c r="A25" s="31" t="s">
        <v>345</v>
      </c>
      <c r="B25" s="31" t="s">
        <v>346</v>
      </c>
      <c r="C25" s="32">
        <v>130000</v>
      </c>
      <c r="D25" s="32"/>
      <c r="E25" s="32">
        <v>130000</v>
      </c>
    </row>
    <row r="26" ht="26.45" customHeight="1" spans="1:5">
      <c r="A26" s="31" t="s">
        <v>347</v>
      </c>
      <c r="B26" s="31" t="s">
        <v>348</v>
      </c>
      <c r="C26" s="32">
        <v>25000</v>
      </c>
      <c r="D26" s="32"/>
      <c r="E26" s="32">
        <v>25000</v>
      </c>
    </row>
    <row r="27" ht="26.45" customHeight="1" spans="1:5">
      <c r="A27" s="31" t="s">
        <v>349</v>
      </c>
      <c r="B27" s="31" t="s">
        <v>350</v>
      </c>
      <c r="C27" s="32">
        <v>400000</v>
      </c>
      <c r="D27" s="32"/>
      <c r="E27" s="32">
        <v>400000</v>
      </c>
    </row>
    <row r="28" ht="26.45" customHeight="1" spans="1:5">
      <c r="A28" s="31" t="s">
        <v>351</v>
      </c>
      <c r="B28" s="31" t="s">
        <v>352</v>
      </c>
      <c r="C28" s="32">
        <v>632760</v>
      </c>
      <c r="D28" s="32"/>
      <c r="E28" s="32">
        <v>632760</v>
      </c>
    </row>
    <row r="29" ht="26.45" customHeight="1" spans="1:5">
      <c r="A29" s="31" t="s">
        <v>353</v>
      </c>
      <c r="B29" s="31" t="s">
        <v>354</v>
      </c>
      <c r="C29" s="32">
        <v>80000</v>
      </c>
      <c r="D29" s="32"/>
      <c r="E29" s="32">
        <v>80000</v>
      </c>
    </row>
    <row r="30" ht="26.45" customHeight="1" spans="1:5">
      <c r="A30" s="31" t="s">
        <v>355</v>
      </c>
      <c r="B30" s="31" t="s">
        <v>356</v>
      </c>
      <c r="C30" s="32">
        <v>98544</v>
      </c>
      <c r="D30" s="32"/>
      <c r="E30" s="32">
        <v>98544</v>
      </c>
    </row>
    <row r="31" ht="26.45" customHeight="1" spans="1:5">
      <c r="A31" s="31" t="s">
        <v>357</v>
      </c>
      <c r="B31" s="31" t="s">
        <v>358</v>
      </c>
      <c r="C31" s="32">
        <f>E31</f>
        <v>200000</v>
      </c>
      <c r="D31" s="32"/>
      <c r="E31" s="32">
        <f>150000+50000</f>
        <v>200000</v>
      </c>
    </row>
    <row r="32" ht="26.45" customHeight="1" spans="1:5">
      <c r="A32" s="31" t="s">
        <v>359</v>
      </c>
      <c r="B32" s="31" t="s">
        <v>360</v>
      </c>
      <c r="C32" s="32">
        <v>70000</v>
      </c>
      <c r="D32" s="32"/>
      <c r="E32" s="32">
        <v>70000</v>
      </c>
    </row>
    <row r="33" ht="26.45" customHeight="1" spans="1:5">
      <c r="A33" s="31" t="s">
        <v>361</v>
      </c>
      <c r="B33" s="31" t="s">
        <v>362</v>
      </c>
      <c r="C33" s="32">
        <v>50000</v>
      </c>
      <c r="D33" s="32"/>
      <c r="E33" s="32">
        <v>50000</v>
      </c>
    </row>
    <row r="34" ht="22.8" customHeight="1" spans="1:5">
      <c r="A34" s="18" t="s">
        <v>136</v>
      </c>
      <c r="B34" s="18"/>
      <c r="C34" s="30">
        <f>C6+C10+C19</f>
        <v>13761337</v>
      </c>
      <c r="D34" s="30">
        <f>D6+D10+D19</f>
        <v>11823033</v>
      </c>
      <c r="E34" s="30">
        <f>E6+E10+E19</f>
        <v>1938304</v>
      </c>
    </row>
    <row r="35" ht="16.35" customHeight="1" spans="1:5">
      <c r="A35" s="7" t="s">
        <v>303</v>
      </c>
      <c r="B35" s="7"/>
      <c r="C35" s="7"/>
      <c r="D35" s="7"/>
      <c r="E35" s="7"/>
    </row>
  </sheetData>
  <mergeCells count="6">
    <mergeCell ref="A2:E2"/>
    <mergeCell ref="A3:D3"/>
    <mergeCell ref="A4:B4"/>
    <mergeCell ref="C4:E4"/>
    <mergeCell ref="A34:B34"/>
    <mergeCell ref="A35:B3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G6" sqref="G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"/>
      <c r="M1" s="16" t="s">
        <v>363</v>
      </c>
      <c r="N1" s="16"/>
    </row>
    <row r="2" ht="44.85" customHeight="1" spans="1:14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42.25" customHeight="1" spans="1:14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226</v>
      </c>
      <c r="H4" s="4"/>
      <c r="I4" s="4"/>
      <c r="J4" s="4"/>
      <c r="K4" s="4"/>
      <c r="L4" s="4" t="s">
        <v>230</v>
      </c>
      <c r="M4" s="4"/>
      <c r="N4" s="4"/>
    </row>
    <row r="5" ht="39.65" customHeight="1" spans="1:14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136</v>
      </c>
      <c r="M5" s="4" t="s">
        <v>251</v>
      </c>
      <c r="N5" s="4" t="s">
        <v>368</v>
      </c>
    </row>
    <row r="6" ht="22.8" customHeight="1" spans="1:14">
      <c r="A6" s="14"/>
      <c r="B6" s="14"/>
      <c r="C6" s="14"/>
      <c r="D6" s="14"/>
      <c r="E6" s="14" t="s">
        <v>136</v>
      </c>
      <c r="F6" s="27">
        <v>11706123</v>
      </c>
      <c r="G6" s="27">
        <v>11706123</v>
      </c>
      <c r="H6" s="27">
        <v>8824564</v>
      </c>
      <c r="I6" s="27">
        <v>1894701</v>
      </c>
      <c r="J6" s="27">
        <v>986858</v>
      </c>
      <c r="K6" s="27"/>
      <c r="L6" s="27"/>
      <c r="M6" s="27"/>
      <c r="N6" s="27"/>
    </row>
    <row r="7" ht="22.8" customHeight="1" spans="1:14">
      <c r="A7" s="14"/>
      <c r="B7" s="14"/>
      <c r="C7" s="14"/>
      <c r="D7" s="12" t="s">
        <v>154</v>
      </c>
      <c r="E7" s="12" t="s">
        <v>155</v>
      </c>
      <c r="F7" s="27">
        <v>11706123</v>
      </c>
      <c r="G7" s="27">
        <v>11706123</v>
      </c>
      <c r="H7" s="27">
        <v>8824564</v>
      </c>
      <c r="I7" s="27">
        <v>1894701</v>
      </c>
      <c r="J7" s="27">
        <v>986858</v>
      </c>
      <c r="K7" s="27"/>
      <c r="L7" s="27"/>
      <c r="M7" s="27"/>
      <c r="N7" s="27"/>
    </row>
    <row r="8" ht="22.8" customHeight="1" spans="1:14">
      <c r="A8" s="14"/>
      <c r="B8" s="14"/>
      <c r="C8" s="14"/>
      <c r="D8" s="20" t="s">
        <v>156</v>
      </c>
      <c r="E8" s="20" t="s">
        <v>157</v>
      </c>
      <c r="F8" s="27">
        <v>11706123</v>
      </c>
      <c r="G8" s="27">
        <v>11706123</v>
      </c>
      <c r="H8" s="27">
        <v>8824564</v>
      </c>
      <c r="I8" s="27">
        <v>1894701</v>
      </c>
      <c r="J8" s="27">
        <v>986858</v>
      </c>
      <c r="K8" s="27"/>
      <c r="L8" s="27"/>
      <c r="M8" s="27"/>
      <c r="N8" s="27"/>
    </row>
    <row r="9" ht="22.8" customHeight="1" spans="1:14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6">
        <v>6527911</v>
      </c>
      <c r="G9" s="6">
        <v>6527911</v>
      </c>
      <c r="H9" s="21">
        <v>6527911</v>
      </c>
      <c r="I9" s="21"/>
      <c r="J9" s="21"/>
      <c r="K9" s="21"/>
      <c r="L9" s="6"/>
      <c r="M9" s="21"/>
      <c r="N9" s="21"/>
    </row>
    <row r="10" ht="22.8" customHeight="1" spans="1:14">
      <c r="A10" s="23" t="s">
        <v>180</v>
      </c>
      <c r="B10" s="23" t="s">
        <v>183</v>
      </c>
      <c r="C10" s="23" t="s">
        <v>183</v>
      </c>
      <c r="D10" s="19" t="s">
        <v>240</v>
      </c>
      <c r="E10" s="5" t="s">
        <v>242</v>
      </c>
      <c r="F10" s="6">
        <v>1183237</v>
      </c>
      <c r="G10" s="6">
        <v>1183237</v>
      </c>
      <c r="H10" s="21"/>
      <c r="I10" s="21">
        <v>1183237</v>
      </c>
      <c r="J10" s="21"/>
      <c r="K10" s="21"/>
      <c r="L10" s="6"/>
      <c r="M10" s="21"/>
      <c r="N10" s="21"/>
    </row>
    <row r="11" ht="22.8" customHeight="1" spans="1:14">
      <c r="A11" s="23" t="s">
        <v>180</v>
      </c>
      <c r="B11" s="23" t="s">
        <v>188</v>
      </c>
      <c r="C11" s="23" t="s">
        <v>177</v>
      </c>
      <c r="D11" s="19" t="s">
        <v>240</v>
      </c>
      <c r="E11" s="5" t="s">
        <v>243</v>
      </c>
      <c r="F11" s="6">
        <v>20564</v>
      </c>
      <c r="G11" s="6">
        <v>20564</v>
      </c>
      <c r="H11" s="21"/>
      <c r="I11" s="21">
        <v>20564</v>
      </c>
      <c r="J11" s="21"/>
      <c r="K11" s="21"/>
      <c r="L11" s="6"/>
      <c r="M11" s="21"/>
      <c r="N11" s="21"/>
    </row>
    <row r="12" ht="22.8" customHeight="1" spans="1:14">
      <c r="A12" s="23" t="s">
        <v>180</v>
      </c>
      <c r="B12" s="23" t="s">
        <v>188</v>
      </c>
      <c r="C12" s="23" t="s">
        <v>193</v>
      </c>
      <c r="D12" s="19" t="s">
        <v>240</v>
      </c>
      <c r="E12" s="5" t="s">
        <v>244</v>
      </c>
      <c r="F12" s="6">
        <v>26948</v>
      </c>
      <c r="G12" s="6">
        <v>26948</v>
      </c>
      <c r="H12" s="21"/>
      <c r="I12" s="21">
        <v>26948</v>
      </c>
      <c r="J12" s="21"/>
      <c r="K12" s="21"/>
      <c r="L12" s="6"/>
      <c r="M12" s="21"/>
      <c r="N12" s="21"/>
    </row>
    <row r="13" ht="22.8" customHeight="1" spans="1:14">
      <c r="A13" s="23" t="s">
        <v>196</v>
      </c>
      <c r="B13" s="23" t="s">
        <v>199</v>
      </c>
      <c r="C13" s="23" t="s">
        <v>177</v>
      </c>
      <c r="D13" s="19" t="s">
        <v>240</v>
      </c>
      <c r="E13" s="5" t="s">
        <v>245</v>
      </c>
      <c r="F13" s="6">
        <v>487733</v>
      </c>
      <c r="G13" s="6">
        <v>487733</v>
      </c>
      <c r="H13" s="21"/>
      <c r="I13" s="21">
        <v>487733</v>
      </c>
      <c r="J13" s="21"/>
      <c r="K13" s="21"/>
      <c r="L13" s="6"/>
      <c r="M13" s="21"/>
      <c r="N13" s="21"/>
    </row>
    <row r="14" ht="22.8" customHeight="1" spans="1:14">
      <c r="A14" s="23" t="s">
        <v>196</v>
      </c>
      <c r="B14" s="23" t="s">
        <v>199</v>
      </c>
      <c r="C14" s="23" t="s">
        <v>174</v>
      </c>
      <c r="D14" s="19" t="s">
        <v>240</v>
      </c>
      <c r="E14" s="5" t="s">
        <v>246</v>
      </c>
      <c r="F14" s="6">
        <v>168209</v>
      </c>
      <c r="G14" s="6">
        <v>168209</v>
      </c>
      <c r="H14" s="21"/>
      <c r="I14" s="21">
        <v>168209</v>
      </c>
      <c r="J14" s="21"/>
      <c r="K14" s="21"/>
      <c r="L14" s="6"/>
      <c r="M14" s="21"/>
      <c r="N14" s="21"/>
    </row>
    <row r="15" ht="22.8" customHeight="1" spans="1:14">
      <c r="A15" s="23" t="s">
        <v>196</v>
      </c>
      <c r="B15" s="23" t="s">
        <v>199</v>
      </c>
      <c r="C15" s="23" t="s">
        <v>206</v>
      </c>
      <c r="D15" s="19" t="s">
        <v>240</v>
      </c>
      <c r="E15" s="5" t="s">
        <v>247</v>
      </c>
      <c r="F15" s="6">
        <v>8010</v>
      </c>
      <c r="G15" s="6">
        <v>8010</v>
      </c>
      <c r="H15" s="21"/>
      <c r="I15" s="21">
        <v>8010</v>
      </c>
      <c r="J15" s="21"/>
      <c r="K15" s="21"/>
      <c r="L15" s="6"/>
      <c r="M15" s="21"/>
      <c r="N15" s="21"/>
    </row>
    <row r="16" ht="22.8" customHeight="1" spans="1:14">
      <c r="A16" s="23" t="s">
        <v>209</v>
      </c>
      <c r="B16" s="23" t="s">
        <v>177</v>
      </c>
      <c r="C16" s="23" t="s">
        <v>177</v>
      </c>
      <c r="D16" s="19" t="s">
        <v>240</v>
      </c>
      <c r="E16" s="5" t="s">
        <v>241</v>
      </c>
      <c r="F16" s="6">
        <v>2296653</v>
      </c>
      <c r="G16" s="6">
        <v>2296653</v>
      </c>
      <c r="H16" s="21">
        <v>2296653</v>
      </c>
      <c r="I16" s="21"/>
      <c r="J16" s="21"/>
      <c r="K16" s="21"/>
      <c r="L16" s="6"/>
      <c r="M16" s="21"/>
      <c r="N16" s="21"/>
    </row>
    <row r="17" ht="22.8" customHeight="1" spans="1:14">
      <c r="A17" s="23" t="s">
        <v>215</v>
      </c>
      <c r="B17" s="23" t="s">
        <v>193</v>
      </c>
      <c r="C17" s="23" t="s">
        <v>177</v>
      </c>
      <c r="D17" s="19" t="s">
        <v>240</v>
      </c>
      <c r="E17" s="5" t="s">
        <v>248</v>
      </c>
      <c r="F17" s="6">
        <v>986858</v>
      </c>
      <c r="G17" s="6">
        <v>986858</v>
      </c>
      <c r="H17" s="21"/>
      <c r="I17" s="21"/>
      <c r="J17" s="21">
        <v>986858</v>
      </c>
      <c r="K17" s="21"/>
      <c r="L17" s="6"/>
      <c r="M17" s="21"/>
      <c r="N17" s="21"/>
    </row>
    <row r="18" ht="16.35" customHeight="1" spans="1:5">
      <c r="A18" s="7" t="s">
        <v>303</v>
      </c>
      <c r="B18" s="7"/>
      <c r="C18" s="7"/>
      <c r="D18" s="7"/>
      <c r="E18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8:E18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8"/>
  <sheetViews>
    <sheetView workbookViewId="0">
      <selection activeCell="F6" sqref="F6"/>
    </sheetView>
  </sheetViews>
  <sheetFormatPr defaultColWidth="10" defaultRowHeight="13.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7" width="9.375" customWidth="1"/>
    <col min="8" max="8" width="10" customWidth="1"/>
    <col min="9" max="9" width="9.875" customWidth="1"/>
    <col min="10" max="10" width="9.625" customWidth="1"/>
    <col min="11" max="11" width="7.69166666666667" customWidth="1"/>
    <col min="12" max="12" width="9.375" customWidth="1"/>
    <col min="13" max="13" width="9.75" customWidth="1"/>
    <col min="14" max="22" width="7.69166666666667" customWidth="1"/>
    <col min="23" max="23" width="9.76666666666667" customWidth="1"/>
  </cols>
  <sheetData>
    <row r="1" ht="16.35" customHeight="1" spans="1:22">
      <c r="A1" s="1"/>
      <c r="U1" s="16" t="s">
        <v>369</v>
      </c>
      <c r="V1" s="16"/>
    </row>
    <row r="2" ht="50" customHeight="1" spans="1:22">
      <c r="A2" s="10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1" spans="1:22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9" t="s">
        <v>32</v>
      </c>
      <c r="V3" s="9"/>
    </row>
    <row r="4" ht="26.7" customHeight="1" spans="1:22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370</v>
      </c>
      <c r="H4" s="4"/>
      <c r="I4" s="4"/>
      <c r="J4" s="4"/>
      <c r="K4" s="4"/>
      <c r="L4" s="4" t="s">
        <v>371</v>
      </c>
      <c r="M4" s="4"/>
      <c r="N4" s="4"/>
      <c r="O4" s="4"/>
      <c r="P4" s="4"/>
      <c r="Q4" s="4"/>
      <c r="R4" s="4" t="s">
        <v>366</v>
      </c>
      <c r="S4" s="4" t="s">
        <v>372</v>
      </c>
      <c r="T4" s="4"/>
      <c r="U4" s="4"/>
      <c r="V4" s="4"/>
    </row>
    <row r="5" ht="41.4" customHeight="1" spans="1:22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373</v>
      </c>
      <c r="I5" s="4" t="s">
        <v>374</v>
      </c>
      <c r="J5" s="4" t="s">
        <v>375</v>
      </c>
      <c r="K5" s="4" t="s">
        <v>376</v>
      </c>
      <c r="L5" s="4" t="s">
        <v>136</v>
      </c>
      <c r="M5" s="4" t="s">
        <v>377</v>
      </c>
      <c r="N5" s="4" t="s">
        <v>378</v>
      </c>
      <c r="O5" s="4" t="s">
        <v>379</v>
      </c>
      <c r="P5" s="4" t="s">
        <v>380</v>
      </c>
      <c r="Q5" s="4" t="s">
        <v>381</v>
      </c>
      <c r="R5" s="4"/>
      <c r="S5" s="4" t="s">
        <v>136</v>
      </c>
      <c r="T5" s="4" t="s">
        <v>382</v>
      </c>
      <c r="U5" s="4" t="s">
        <v>383</v>
      </c>
      <c r="V5" s="4" t="s">
        <v>367</v>
      </c>
    </row>
    <row r="6" ht="22.8" customHeight="1" spans="1:22">
      <c r="A6" s="14"/>
      <c r="B6" s="14"/>
      <c r="C6" s="14"/>
      <c r="D6" s="14"/>
      <c r="E6" s="14" t="s">
        <v>136</v>
      </c>
      <c r="F6" s="13">
        <v>11706123</v>
      </c>
      <c r="G6" s="13">
        <v>8824564</v>
      </c>
      <c r="H6" s="13">
        <v>3650304</v>
      </c>
      <c r="I6" s="13">
        <v>2583876</v>
      </c>
      <c r="J6" s="13">
        <v>2590384</v>
      </c>
      <c r="K6" s="13"/>
      <c r="L6" s="13">
        <v>1894701</v>
      </c>
      <c r="M6" s="13">
        <v>1183237</v>
      </c>
      <c r="N6" s="13"/>
      <c r="O6" s="13">
        <v>487733</v>
      </c>
      <c r="P6" s="13">
        <v>168209</v>
      </c>
      <c r="Q6" s="13">
        <v>55522</v>
      </c>
      <c r="R6" s="13">
        <v>986858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154</v>
      </c>
      <c r="E7" s="12" t="s">
        <v>155</v>
      </c>
      <c r="F7" s="13">
        <v>11706123</v>
      </c>
      <c r="G7" s="13">
        <v>8824564</v>
      </c>
      <c r="H7" s="13">
        <v>3650304</v>
      </c>
      <c r="I7" s="13">
        <v>2583876</v>
      </c>
      <c r="J7" s="13">
        <v>2590384</v>
      </c>
      <c r="K7" s="13"/>
      <c r="L7" s="13">
        <v>1894701</v>
      </c>
      <c r="M7" s="13">
        <v>1183237</v>
      </c>
      <c r="N7" s="13"/>
      <c r="O7" s="13">
        <v>487733</v>
      </c>
      <c r="P7" s="13">
        <v>168209</v>
      </c>
      <c r="Q7" s="13">
        <v>55522</v>
      </c>
      <c r="R7" s="13">
        <v>986858</v>
      </c>
      <c r="S7" s="13"/>
      <c r="T7" s="13"/>
      <c r="U7" s="13"/>
      <c r="V7" s="13"/>
    </row>
    <row r="8" ht="22.8" customHeight="1" spans="1:22">
      <c r="A8" s="14"/>
      <c r="B8" s="14"/>
      <c r="C8" s="14"/>
      <c r="D8" s="20" t="s">
        <v>156</v>
      </c>
      <c r="E8" s="20" t="s">
        <v>157</v>
      </c>
      <c r="F8" s="13">
        <v>11706123</v>
      </c>
      <c r="G8" s="13">
        <v>8824564</v>
      </c>
      <c r="H8" s="13">
        <v>3650304</v>
      </c>
      <c r="I8" s="13">
        <v>2583876</v>
      </c>
      <c r="J8" s="13">
        <v>2590384</v>
      </c>
      <c r="K8" s="13"/>
      <c r="L8" s="13">
        <v>1894701</v>
      </c>
      <c r="M8" s="13">
        <v>1183237</v>
      </c>
      <c r="N8" s="13"/>
      <c r="O8" s="13">
        <v>487733</v>
      </c>
      <c r="P8" s="13">
        <v>168209</v>
      </c>
      <c r="Q8" s="13">
        <v>55522</v>
      </c>
      <c r="R8" s="13">
        <v>986858</v>
      </c>
      <c r="S8" s="13"/>
      <c r="T8" s="13"/>
      <c r="U8" s="13"/>
      <c r="V8" s="13"/>
    </row>
    <row r="9" ht="22.8" customHeight="1" spans="1:22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6">
        <v>6527911</v>
      </c>
      <c r="G9" s="21">
        <v>6527911</v>
      </c>
      <c r="H9" s="21">
        <v>2697348</v>
      </c>
      <c r="I9" s="21">
        <v>1936020</v>
      </c>
      <c r="J9" s="21">
        <v>1894543</v>
      </c>
      <c r="K9" s="21"/>
      <c r="L9" s="6"/>
      <c r="M9" s="21"/>
      <c r="N9" s="21"/>
      <c r="O9" s="21"/>
      <c r="P9" s="21"/>
      <c r="Q9" s="21"/>
      <c r="R9" s="21"/>
      <c r="S9" s="6"/>
      <c r="T9" s="21"/>
      <c r="U9" s="21"/>
      <c r="V9" s="21"/>
    </row>
    <row r="10" ht="22.8" customHeight="1" spans="1:22">
      <c r="A10" s="23" t="s">
        <v>180</v>
      </c>
      <c r="B10" s="23" t="s">
        <v>183</v>
      </c>
      <c r="C10" s="23" t="s">
        <v>183</v>
      </c>
      <c r="D10" s="19" t="s">
        <v>240</v>
      </c>
      <c r="E10" s="5" t="s">
        <v>242</v>
      </c>
      <c r="F10" s="6">
        <v>1183237</v>
      </c>
      <c r="G10" s="21"/>
      <c r="H10" s="21"/>
      <c r="I10" s="21"/>
      <c r="J10" s="21"/>
      <c r="K10" s="21"/>
      <c r="L10" s="6">
        <v>1183237</v>
      </c>
      <c r="M10" s="21">
        <v>1183237</v>
      </c>
      <c r="N10" s="21"/>
      <c r="O10" s="21"/>
      <c r="P10" s="21"/>
      <c r="Q10" s="21"/>
      <c r="R10" s="21"/>
      <c r="S10" s="6"/>
      <c r="T10" s="21"/>
      <c r="U10" s="21"/>
      <c r="V10" s="21"/>
    </row>
    <row r="11" ht="22.8" customHeight="1" spans="1:22">
      <c r="A11" s="23" t="s">
        <v>180</v>
      </c>
      <c r="B11" s="23" t="s">
        <v>188</v>
      </c>
      <c r="C11" s="23" t="s">
        <v>177</v>
      </c>
      <c r="D11" s="19" t="s">
        <v>240</v>
      </c>
      <c r="E11" s="5" t="s">
        <v>243</v>
      </c>
      <c r="F11" s="6">
        <v>20564</v>
      </c>
      <c r="G11" s="21"/>
      <c r="H11" s="21"/>
      <c r="I11" s="21"/>
      <c r="J11" s="21"/>
      <c r="K11" s="21"/>
      <c r="L11" s="6">
        <v>20564</v>
      </c>
      <c r="M11" s="21"/>
      <c r="N11" s="21"/>
      <c r="O11" s="21"/>
      <c r="P11" s="21"/>
      <c r="Q11" s="21">
        <v>20564</v>
      </c>
      <c r="R11" s="21"/>
      <c r="S11" s="6"/>
      <c r="T11" s="21"/>
      <c r="U11" s="21"/>
      <c r="V11" s="21"/>
    </row>
    <row r="12" ht="22.8" customHeight="1" spans="1:22">
      <c r="A12" s="23" t="s">
        <v>180</v>
      </c>
      <c r="B12" s="23" t="s">
        <v>188</v>
      </c>
      <c r="C12" s="23" t="s">
        <v>193</v>
      </c>
      <c r="D12" s="19" t="s">
        <v>240</v>
      </c>
      <c r="E12" s="5" t="s">
        <v>244</v>
      </c>
      <c r="F12" s="6">
        <v>26948</v>
      </c>
      <c r="G12" s="21"/>
      <c r="H12" s="21"/>
      <c r="I12" s="21"/>
      <c r="J12" s="21"/>
      <c r="K12" s="21"/>
      <c r="L12" s="6">
        <v>26948</v>
      </c>
      <c r="M12" s="21"/>
      <c r="N12" s="21"/>
      <c r="O12" s="21"/>
      <c r="P12" s="21"/>
      <c r="Q12" s="21">
        <v>26948</v>
      </c>
      <c r="R12" s="21"/>
      <c r="S12" s="6"/>
      <c r="T12" s="21"/>
      <c r="U12" s="21"/>
      <c r="V12" s="21"/>
    </row>
    <row r="13" ht="22.8" customHeight="1" spans="1:22">
      <c r="A13" s="23" t="s">
        <v>196</v>
      </c>
      <c r="B13" s="23" t="s">
        <v>199</v>
      </c>
      <c r="C13" s="23" t="s">
        <v>177</v>
      </c>
      <c r="D13" s="19" t="s">
        <v>240</v>
      </c>
      <c r="E13" s="5" t="s">
        <v>245</v>
      </c>
      <c r="F13" s="6">
        <v>487733</v>
      </c>
      <c r="G13" s="21"/>
      <c r="H13" s="21"/>
      <c r="I13" s="21"/>
      <c r="J13" s="21"/>
      <c r="K13" s="21"/>
      <c r="L13" s="6">
        <v>487733</v>
      </c>
      <c r="M13" s="21"/>
      <c r="N13" s="21"/>
      <c r="O13" s="21">
        <v>487733</v>
      </c>
      <c r="P13" s="21"/>
      <c r="Q13" s="21"/>
      <c r="R13" s="21"/>
      <c r="S13" s="6"/>
      <c r="T13" s="21"/>
      <c r="U13" s="21"/>
      <c r="V13" s="21"/>
    </row>
    <row r="14" ht="22.8" customHeight="1" spans="1:22">
      <c r="A14" s="23" t="s">
        <v>196</v>
      </c>
      <c r="B14" s="23" t="s">
        <v>199</v>
      </c>
      <c r="C14" s="23" t="s">
        <v>174</v>
      </c>
      <c r="D14" s="19" t="s">
        <v>240</v>
      </c>
      <c r="E14" s="5" t="s">
        <v>246</v>
      </c>
      <c r="F14" s="6">
        <v>168209</v>
      </c>
      <c r="G14" s="21"/>
      <c r="H14" s="21"/>
      <c r="I14" s="21"/>
      <c r="J14" s="21"/>
      <c r="K14" s="21"/>
      <c r="L14" s="6">
        <v>168209</v>
      </c>
      <c r="M14" s="21"/>
      <c r="N14" s="21"/>
      <c r="O14" s="21"/>
      <c r="P14" s="21">
        <v>168209</v>
      </c>
      <c r="Q14" s="21"/>
      <c r="R14" s="21"/>
      <c r="S14" s="6"/>
      <c r="T14" s="21"/>
      <c r="U14" s="21"/>
      <c r="V14" s="21"/>
    </row>
    <row r="15" ht="22.8" customHeight="1" spans="1:22">
      <c r="A15" s="23" t="s">
        <v>196</v>
      </c>
      <c r="B15" s="23" t="s">
        <v>199</v>
      </c>
      <c r="C15" s="23" t="s">
        <v>206</v>
      </c>
      <c r="D15" s="19" t="s">
        <v>240</v>
      </c>
      <c r="E15" s="5" t="s">
        <v>247</v>
      </c>
      <c r="F15" s="6">
        <v>8010</v>
      </c>
      <c r="G15" s="21"/>
      <c r="H15" s="21"/>
      <c r="I15" s="21"/>
      <c r="J15" s="21"/>
      <c r="K15" s="21"/>
      <c r="L15" s="6">
        <v>8010</v>
      </c>
      <c r="M15" s="21"/>
      <c r="N15" s="21"/>
      <c r="O15" s="21"/>
      <c r="P15" s="21"/>
      <c r="Q15" s="21">
        <v>8010</v>
      </c>
      <c r="R15" s="21"/>
      <c r="S15" s="6"/>
      <c r="T15" s="21"/>
      <c r="U15" s="21"/>
      <c r="V15" s="21"/>
    </row>
    <row r="16" ht="22.8" customHeight="1" spans="1:22">
      <c r="A16" s="23" t="s">
        <v>209</v>
      </c>
      <c r="B16" s="23" t="s">
        <v>177</v>
      </c>
      <c r="C16" s="23" t="s">
        <v>177</v>
      </c>
      <c r="D16" s="19" t="s">
        <v>240</v>
      </c>
      <c r="E16" s="5" t="s">
        <v>241</v>
      </c>
      <c r="F16" s="6">
        <v>2296653</v>
      </c>
      <c r="G16" s="21">
        <v>2296653</v>
      </c>
      <c r="H16" s="21">
        <v>952956</v>
      </c>
      <c r="I16" s="21">
        <v>647856</v>
      </c>
      <c r="J16" s="21">
        <v>695841</v>
      </c>
      <c r="K16" s="21"/>
      <c r="L16" s="6"/>
      <c r="M16" s="21"/>
      <c r="N16" s="21"/>
      <c r="O16" s="21"/>
      <c r="P16" s="21"/>
      <c r="Q16" s="21"/>
      <c r="R16" s="21"/>
      <c r="S16" s="6"/>
      <c r="T16" s="21"/>
      <c r="U16" s="21"/>
      <c r="V16" s="21"/>
    </row>
    <row r="17" ht="22.8" customHeight="1" spans="1:22">
      <c r="A17" s="23" t="s">
        <v>215</v>
      </c>
      <c r="B17" s="23" t="s">
        <v>193</v>
      </c>
      <c r="C17" s="23" t="s">
        <v>177</v>
      </c>
      <c r="D17" s="19" t="s">
        <v>240</v>
      </c>
      <c r="E17" s="5" t="s">
        <v>248</v>
      </c>
      <c r="F17" s="6">
        <v>986858</v>
      </c>
      <c r="G17" s="21"/>
      <c r="H17" s="21"/>
      <c r="I17" s="21"/>
      <c r="J17" s="21"/>
      <c r="K17" s="21"/>
      <c r="L17" s="6"/>
      <c r="M17" s="21"/>
      <c r="N17" s="21"/>
      <c r="O17" s="21"/>
      <c r="P17" s="21"/>
      <c r="Q17" s="21"/>
      <c r="R17" s="21">
        <v>986858</v>
      </c>
      <c r="S17" s="6"/>
      <c r="T17" s="21"/>
      <c r="U17" s="21"/>
      <c r="V17" s="21"/>
    </row>
    <row r="18" ht="16.35" customHeight="1" spans="1:6">
      <c r="A18" s="7" t="s">
        <v>303</v>
      </c>
      <c r="B18" s="7"/>
      <c r="C18" s="7"/>
      <c r="D18" s="7"/>
      <c r="E18" s="7"/>
      <c r="F18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8:E18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"/>
      <c r="K1" s="16" t="s">
        <v>384</v>
      </c>
    </row>
    <row r="2" ht="46.55" customHeight="1" spans="1:11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23.25" customHeight="1" spans="1:11">
      <c r="A4" s="4" t="s">
        <v>159</v>
      </c>
      <c r="B4" s="4"/>
      <c r="C4" s="4"/>
      <c r="D4" s="4" t="s">
        <v>223</v>
      </c>
      <c r="E4" s="4" t="s">
        <v>224</v>
      </c>
      <c r="F4" s="4" t="s">
        <v>385</v>
      </c>
      <c r="G4" s="4" t="s">
        <v>386</v>
      </c>
      <c r="H4" s="4" t="s">
        <v>387</v>
      </c>
      <c r="I4" s="4" t="s">
        <v>388</v>
      </c>
      <c r="J4" s="4" t="s">
        <v>389</v>
      </c>
      <c r="K4" s="4" t="s">
        <v>390</v>
      </c>
    </row>
    <row r="5" ht="17.2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4"/>
      <c r="B6" s="14"/>
      <c r="C6" s="14"/>
      <c r="D6" s="14"/>
      <c r="E6" s="14" t="s">
        <v>136</v>
      </c>
      <c r="F6" s="13">
        <v>116910</v>
      </c>
      <c r="G6" s="13">
        <v>80910</v>
      </c>
      <c r="H6" s="13"/>
      <c r="I6" s="13"/>
      <c r="J6" s="13"/>
      <c r="K6" s="13">
        <v>36000</v>
      </c>
    </row>
    <row r="7" ht="22.8" customHeight="1" spans="1:11">
      <c r="A7" s="14"/>
      <c r="B7" s="14"/>
      <c r="C7" s="14"/>
      <c r="D7" s="12" t="s">
        <v>154</v>
      </c>
      <c r="E7" s="12" t="s">
        <v>155</v>
      </c>
      <c r="F7" s="13">
        <v>116910</v>
      </c>
      <c r="G7" s="13">
        <v>80910</v>
      </c>
      <c r="H7" s="13"/>
      <c r="I7" s="13"/>
      <c r="J7" s="13"/>
      <c r="K7" s="13">
        <v>36000</v>
      </c>
    </row>
    <row r="8" ht="22.8" customHeight="1" spans="1:11">
      <c r="A8" s="14"/>
      <c r="B8" s="14"/>
      <c r="C8" s="14"/>
      <c r="D8" s="20" t="s">
        <v>156</v>
      </c>
      <c r="E8" s="20" t="s">
        <v>157</v>
      </c>
      <c r="F8" s="13">
        <v>116910</v>
      </c>
      <c r="G8" s="13">
        <v>80910</v>
      </c>
      <c r="H8" s="13"/>
      <c r="I8" s="13"/>
      <c r="J8" s="13"/>
      <c r="K8" s="13">
        <v>36000</v>
      </c>
    </row>
    <row r="9" ht="22.8" customHeight="1" spans="1:11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6">
        <v>75420</v>
      </c>
      <c r="G9" s="21">
        <v>75420</v>
      </c>
      <c r="H9" s="21"/>
      <c r="I9" s="21"/>
      <c r="J9" s="21"/>
      <c r="K9" s="21"/>
    </row>
    <row r="10" ht="22.8" customHeight="1" spans="1:11">
      <c r="A10" s="23" t="s">
        <v>196</v>
      </c>
      <c r="B10" s="23" t="s">
        <v>199</v>
      </c>
      <c r="C10" s="23" t="s">
        <v>206</v>
      </c>
      <c r="D10" s="19" t="s">
        <v>240</v>
      </c>
      <c r="E10" s="5" t="s">
        <v>247</v>
      </c>
      <c r="F10" s="6">
        <v>5490</v>
      </c>
      <c r="G10" s="21">
        <v>5490</v>
      </c>
      <c r="H10" s="21"/>
      <c r="I10" s="21"/>
      <c r="J10" s="21"/>
      <c r="K10" s="21"/>
    </row>
    <row r="11" ht="22.8" customHeight="1" spans="1:11">
      <c r="A11" s="23" t="s">
        <v>209</v>
      </c>
      <c r="B11" s="23" t="s">
        <v>177</v>
      </c>
      <c r="C11" s="23" t="s">
        <v>177</v>
      </c>
      <c r="D11" s="19" t="s">
        <v>240</v>
      </c>
      <c r="E11" s="5" t="s">
        <v>241</v>
      </c>
      <c r="F11" s="6">
        <v>36000</v>
      </c>
      <c r="G11" s="21"/>
      <c r="H11" s="21"/>
      <c r="I11" s="21"/>
      <c r="J11" s="21"/>
      <c r="K11" s="21">
        <v>36000</v>
      </c>
    </row>
    <row r="12" ht="16.35" customHeight="1" spans="1:5">
      <c r="A12" s="7" t="s">
        <v>303</v>
      </c>
      <c r="B12" s="7"/>
      <c r="C12" s="7"/>
      <c r="D12" s="7"/>
      <c r="E12" s="7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6" sqref="F6"/>
    </sheetView>
  </sheetViews>
  <sheetFormatPr defaultColWidth="10" defaultRowHeight="13.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6" width="9.40833333333333" customWidth="1"/>
    <col min="7" max="18" width="7.69166666666667" customWidth="1"/>
    <col min="19" max="19" width="9.76666666666667" customWidth="1"/>
  </cols>
  <sheetData>
    <row r="1" ht="16.35" customHeight="1" spans="1:18">
      <c r="A1" s="1"/>
      <c r="Q1" s="16" t="s">
        <v>391</v>
      </c>
      <c r="R1" s="16"/>
    </row>
    <row r="2" ht="40.5" customHeight="1" spans="1:18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9" t="s">
        <v>32</v>
      </c>
      <c r="R3" s="9"/>
    </row>
    <row r="4" ht="24.15" customHeight="1" spans="1:18">
      <c r="A4" s="4" t="s">
        <v>159</v>
      </c>
      <c r="B4" s="4"/>
      <c r="C4" s="4"/>
      <c r="D4" s="4" t="s">
        <v>223</v>
      </c>
      <c r="E4" s="4" t="s">
        <v>224</v>
      </c>
      <c r="F4" s="4" t="s">
        <v>385</v>
      </c>
      <c r="G4" s="4" t="s">
        <v>392</v>
      </c>
      <c r="H4" s="4" t="s">
        <v>393</v>
      </c>
      <c r="I4" s="4" t="s">
        <v>394</v>
      </c>
      <c r="J4" s="4" t="s">
        <v>395</v>
      </c>
      <c r="K4" s="4" t="s">
        <v>396</v>
      </c>
      <c r="L4" s="4" t="s">
        <v>397</v>
      </c>
      <c r="M4" s="4" t="s">
        <v>398</v>
      </c>
      <c r="N4" s="4" t="s">
        <v>387</v>
      </c>
      <c r="O4" s="4" t="s">
        <v>399</v>
      </c>
      <c r="P4" s="4" t="s">
        <v>400</v>
      </c>
      <c r="Q4" s="4" t="s">
        <v>388</v>
      </c>
      <c r="R4" s="4" t="s">
        <v>390</v>
      </c>
    </row>
    <row r="5" ht="21.55" customHeight="1" spans="1:18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4"/>
      <c r="B6" s="14"/>
      <c r="C6" s="14"/>
      <c r="D6" s="14"/>
      <c r="E6" s="14" t="s">
        <v>136</v>
      </c>
      <c r="F6" s="13">
        <v>116910</v>
      </c>
      <c r="G6" s="13"/>
      <c r="H6" s="13"/>
      <c r="I6" s="13"/>
      <c r="J6" s="13"/>
      <c r="K6" s="13">
        <v>75420</v>
      </c>
      <c r="L6" s="13"/>
      <c r="M6" s="13">
        <v>5490</v>
      </c>
      <c r="N6" s="13"/>
      <c r="O6" s="13"/>
      <c r="P6" s="13"/>
      <c r="Q6" s="13"/>
      <c r="R6" s="13">
        <v>36000</v>
      </c>
    </row>
    <row r="7" ht="22.8" customHeight="1" spans="1:18">
      <c r="A7" s="14"/>
      <c r="B7" s="14"/>
      <c r="C7" s="14"/>
      <c r="D7" s="12" t="s">
        <v>154</v>
      </c>
      <c r="E7" s="12" t="s">
        <v>155</v>
      </c>
      <c r="F7" s="13">
        <v>116910</v>
      </c>
      <c r="G7" s="13"/>
      <c r="H7" s="13"/>
      <c r="I7" s="13"/>
      <c r="J7" s="13"/>
      <c r="K7" s="13">
        <v>75420</v>
      </c>
      <c r="L7" s="13"/>
      <c r="M7" s="13">
        <v>5490</v>
      </c>
      <c r="N7" s="13"/>
      <c r="O7" s="13"/>
      <c r="P7" s="13"/>
      <c r="Q7" s="13"/>
      <c r="R7" s="13">
        <v>36000</v>
      </c>
    </row>
    <row r="8" ht="22.8" customHeight="1" spans="1:18">
      <c r="A8" s="14"/>
      <c r="B8" s="14"/>
      <c r="C8" s="14"/>
      <c r="D8" s="20" t="s">
        <v>156</v>
      </c>
      <c r="E8" s="20" t="s">
        <v>157</v>
      </c>
      <c r="F8" s="13">
        <v>116910</v>
      </c>
      <c r="G8" s="13"/>
      <c r="H8" s="13"/>
      <c r="I8" s="13"/>
      <c r="J8" s="13"/>
      <c r="K8" s="13">
        <v>75420</v>
      </c>
      <c r="L8" s="13"/>
      <c r="M8" s="13">
        <v>5490</v>
      </c>
      <c r="N8" s="13"/>
      <c r="O8" s="13"/>
      <c r="P8" s="13"/>
      <c r="Q8" s="13"/>
      <c r="R8" s="13">
        <v>36000</v>
      </c>
    </row>
    <row r="9" ht="22.8" customHeight="1" spans="1:18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6">
        <v>75420</v>
      </c>
      <c r="G9" s="21"/>
      <c r="H9" s="21"/>
      <c r="I9" s="21"/>
      <c r="J9" s="21"/>
      <c r="K9" s="21">
        <v>75420</v>
      </c>
      <c r="L9" s="21"/>
      <c r="M9" s="21"/>
      <c r="N9" s="21"/>
      <c r="O9" s="21"/>
      <c r="P9" s="21"/>
      <c r="Q9" s="21"/>
      <c r="R9" s="21"/>
    </row>
    <row r="10" ht="22.8" customHeight="1" spans="1:18">
      <c r="A10" s="23" t="s">
        <v>196</v>
      </c>
      <c r="B10" s="23" t="s">
        <v>199</v>
      </c>
      <c r="C10" s="23" t="s">
        <v>206</v>
      </c>
      <c r="D10" s="19" t="s">
        <v>240</v>
      </c>
      <c r="E10" s="5" t="s">
        <v>247</v>
      </c>
      <c r="F10" s="6">
        <v>5490</v>
      </c>
      <c r="G10" s="21"/>
      <c r="H10" s="21"/>
      <c r="I10" s="21"/>
      <c r="J10" s="21"/>
      <c r="K10" s="21"/>
      <c r="L10" s="21"/>
      <c r="M10" s="21">
        <v>5490</v>
      </c>
      <c r="N10" s="21"/>
      <c r="O10" s="21"/>
      <c r="P10" s="21"/>
      <c r="Q10" s="21"/>
      <c r="R10" s="21"/>
    </row>
    <row r="11" ht="22.8" customHeight="1" spans="1:18">
      <c r="A11" s="23" t="s">
        <v>209</v>
      </c>
      <c r="B11" s="23" t="s">
        <v>177</v>
      </c>
      <c r="C11" s="23" t="s">
        <v>177</v>
      </c>
      <c r="D11" s="19" t="s">
        <v>240</v>
      </c>
      <c r="E11" s="5" t="s">
        <v>241</v>
      </c>
      <c r="F11" s="6">
        <v>36000</v>
      </c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>
        <v>36000</v>
      </c>
    </row>
    <row r="12" ht="16.35" customHeight="1" spans="1:5">
      <c r="A12" s="7" t="s">
        <v>303</v>
      </c>
      <c r="B12" s="7"/>
      <c r="C12" s="7"/>
      <c r="D12" s="7"/>
      <c r="E12" s="7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O14" sqref="O14"/>
    </sheetView>
  </sheetViews>
  <sheetFormatPr defaultColWidth="10" defaultRowHeight="13.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8" width="11.0333333333333" customWidth="1"/>
    <col min="9" max="10" width="8.59166666666667" customWidth="1"/>
    <col min="11" max="11" width="7.18333333333333" customWidth="1"/>
    <col min="12" max="12" width="8.59166666666667" customWidth="1"/>
    <col min="13" max="13" width="9.40833333333333" customWidth="1"/>
    <col min="14" max="14" width="7.18333333333333" customWidth="1"/>
    <col min="15" max="16" width="8.59166666666667" customWidth="1"/>
    <col min="17" max="17" width="9.408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401</v>
      </c>
      <c r="T1" s="16"/>
    </row>
    <row r="2" ht="36.2" customHeight="1" spans="1:20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.45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385</v>
      </c>
      <c r="G4" s="4" t="s">
        <v>227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230</v>
      </c>
      <c r="S4" s="4"/>
      <c r="T4" s="4"/>
    </row>
    <row r="5" ht="36.2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402</v>
      </c>
      <c r="I5" s="4" t="s">
        <v>403</v>
      </c>
      <c r="J5" s="4" t="s">
        <v>404</v>
      </c>
      <c r="K5" s="4" t="s">
        <v>405</v>
      </c>
      <c r="L5" s="4" t="s">
        <v>406</v>
      </c>
      <c r="M5" s="4" t="s">
        <v>407</v>
      </c>
      <c r="N5" s="4" t="s">
        <v>408</v>
      </c>
      <c r="O5" s="4" t="s">
        <v>409</v>
      </c>
      <c r="P5" s="4" t="s">
        <v>410</v>
      </c>
      <c r="Q5" s="4" t="s">
        <v>411</v>
      </c>
      <c r="R5" s="4" t="s">
        <v>136</v>
      </c>
      <c r="S5" s="4" t="s">
        <v>334</v>
      </c>
      <c r="T5" s="4" t="s">
        <v>368</v>
      </c>
    </row>
    <row r="6" ht="22.8" customHeight="1" spans="1:20">
      <c r="A6" s="14"/>
      <c r="B6" s="14"/>
      <c r="C6" s="14"/>
      <c r="D6" s="14"/>
      <c r="E6" s="14" t="s">
        <v>136</v>
      </c>
      <c r="F6" s="27">
        <f>F7</f>
        <v>1938304</v>
      </c>
      <c r="G6" s="27">
        <f>G7</f>
        <v>1938304</v>
      </c>
      <c r="H6" s="27">
        <v>1401304</v>
      </c>
      <c r="I6" s="27">
        <v>62000</v>
      </c>
      <c r="J6" s="27">
        <v>10000</v>
      </c>
      <c r="K6" s="27"/>
      <c r="L6" s="27">
        <v>25000</v>
      </c>
      <c r="M6" s="27">
        <v>130000</v>
      </c>
      <c r="N6" s="27"/>
      <c r="O6" s="27">
        <v>80000</v>
      </c>
      <c r="P6" s="27">
        <v>30000</v>
      </c>
      <c r="Q6" s="27">
        <f>Q7</f>
        <v>200000</v>
      </c>
      <c r="R6" s="27"/>
      <c r="S6" s="27"/>
      <c r="T6" s="27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27">
        <f>F8</f>
        <v>1938304</v>
      </c>
      <c r="G7" s="27">
        <f>G8</f>
        <v>1938304</v>
      </c>
      <c r="H7" s="27">
        <v>1401304</v>
      </c>
      <c r="I7" s="27">
        <v>62000</v>
      </c>
      <c r="J7" s="27">
        <v>10000</v>
      </c>
      <c r="K7" s="27"/>
      <c r="L7" s="27">
        <v>25000</v>
      </c>
      <c r="M7" s="27">
        <v>130000</v>
      </c>
      <c r="N7" s="27"/>
      <c r="O7" s="27">
        <v>80000</v>
      </c>
      <c r="P7" s="27">
        <v>30000</v>
      </c>
      <c r="Q7" s="27">
        <f>Q8</f>
        <v>200000</v>
      </c>
      <c r="R7" s="27"/>
      <c r="S7" s="27"/>
      <c r="T7" s="27"/>
    </row>
    <row r="8" ht="22.8" customHeight="1" spans="1:20">
      <c r="A8" s="14"/>
      <c r="B8" s="14"/>
      <c r="C8" s="14"/>
      <c r="D8" s="20" t="s">
        <v>156</v>
      </c>
      <c r="E8" s="20" t="s">
        <v>157</v>
      </c>
      <c r="F8" s="27">
        <f>G8+R8</f>
        <v>1938304</v>
      </c>
      <c r="G8" s="27">
        <f>G9+G10</f>
        <v>1938304</v>
      </c>
      <c r="H8" s="27">
        <v>1401304</v>
      </c>
      <c r="I8" s="27">
        <v>62000</v>
      </c>
      <c r="J8" s="27">
        <v>10000</v>
      </c>
      <c r="K8" s="27"/>
      <c r="L8" s="27">
        <v>25000</v>
      </c>
      <c r="M8" s="27">
        <v>130000</v>
      </c>
      <c r="N8" s="27"/>
      <c r="O8" s="27">
        <v>80000</v>
      </c>
      <c r="P8" s="27">
        <v>30000</v>
      </c>
      <c r="Q8" s="27">
        <f>Q9</f>
        <v>200000</v>
      </c>
      <c r="R8" s="27"/>
      <c r="S8" s="27"/>
      <c r="T8" s="27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6">
        <f>G9+R9</f>
        <v>1787464</v>
      </c>
      <c r="G9" s="21">
        <f>SUM(H9:Q9)</f>
        <v>1787464</v>
      </c>
      <c r="H9" s="21">
        <v>1250464</v>
      </c>
      <c r="I9" s="21">
        <v>62000</v>
      </c>
      <c r="J9" s="21">
        <v>10000</v>
      </c>
      <c r="K9" s="21"/>
      <c r="L9" s="21">
        <v>25000</v>
      </c>
      <c r="M9" s="21">
        <v>130000</v>
      </c>
      <c r="N9" s="21"/>
      <c r="O9" s="21">
        <v>80000</v>
      </c>
      <c r="P9" s="21">
        <v>30000</v>
      </c>
      <c r="Q9" s="21">
        <f>150000+50000</f>
        <v>200000</v>
      </c>
      <c r="R9" s="21"/>
      <c r="S9" s="21"/>
      <c r="T9" s="21"/>
    </row>
    <row r="10" ht="22.8" customHeight="1" spans="1:20">
      <c r="A10" s="23" t="s">
        <v>209</v>
      </c>
      <c r="B10" s="23" t="s">
        <v>177</v>
      </c>
      <c r="C10" s="23" t="s">
        <v>177</v>
      </c>
      <c r="D10" s="19" t="s">
        <v>240</v>
      </c>
      <c r="E10" s="5" t="s">
        <v>241</v>
      </c>
      <c r="F10" s="6">
        <v>150840</v>
      </c>
      <c r="G10" s="21">
        <v>150840</v>
      </c>
      <c r="H10" s="21">
        <v>150840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2.8" customHeight="1" spans="1:6">
      <c r="A11" s="7" t="s">
        <v>303</v>
      </c>
      <c r="B11" s="7"/>
      <c r="C11" s="7"/>
      <c r="D11" s="7"/>
      <c r="E11" s="7"/>
      <c r="F11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topLeftCell="O1" workbookViewId="0">
      <selection activeCell="L15" sqref="L15"/>
    </sheetView>
  </sheetViews>
  <sheetFormatPr defaultColWidth="10" defaultRowHeight="13.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1.0333333333333" customWidth="1"/>
    <col min="7" max="7" width="9.40833333333333" customWidth="1"/>
    <col min="8" max="8" width="8.59166666666667" customWidth="1"/>
    <col min="9" max="10" width="7.18333333333333" customWidth="1"/>
    <col min="11" max="12" width="8.59166666666667" customWidth="1"/>
    <col min="13" max="15" width="7.18333333333333" customWidth="1"/>
    <col min="16" max="16" width="8.59166666666667" customWidth="1"/>
    <col min="17" max="17" width="7.18333333333333" customWidth="1"/>
    <col min="18" max="18" width="8.59166666666667" customWidth="1"/>
    <col min="19" max="19" width="7.18333333333333" customWidth="1"/>
    <col min="20" max="21" width="8.59166666666667" customWidth="1"/>
    <col min="22" max="22" width="9.40833333333333" customWidth="1"/>
    <col min="23" max="25" width="7.18333333333333" customWidth="1"/>
    <col min="26" max="26" width="8.59166666666667" customWidth="1"/>
    <col min="27" max="27" width="7.18333333333333" customWidth="1"/>
    <col min="28" max="28" width="8.59166666666667" customWidth="1"/>
    <col min="29" max="29" width="7.18333333333333" customWidth="1"/>
    <col min="30" max="30" width="8.59166666666667" customWidth="1"/>
    <col min="31" max="31" width="9.40833333333333" customWidth="1"/>
    <col min="32" max="32" width="7.18333333333333" customWidth="1"/>
    <col min="33" max="33" width="9.40833333333333" customWidth="1"/>
    <col min="34" max="34" width="9.76666666666667" customWidth="1"/>
  </cols>
  <sheetData>
    <row r="1" ht="13.8" customHeight="1" spans="1:33">
      <c r="A1" s="1"/>
      <c r="F1" s="1"/>
      <c r="AF1" s="16" t="s">
        <v>412</v>
      </c>
      <c r="AG1" s="16"/>
    </row>
    <row r="2" ht="43.95" customHeight="1" spans="1:33">
      <c r="A2" s="17" t="s">
        <v>20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</row>
    <row r="3" ht="19.8" customHeight="1" spans="1:3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9" t="s">
        <v>32</v>
      </c>
      <c r="AG3" s="9"/>
    </row>
    <row r="4" ht="25" customHeight="1" spans="1:33">
      <c r="A4" s="4" t="s">
        <v>159</v>
      </c>
      <c r="B4" s="4"/>
      <c r="C4" s="4"/>
      <c r="D4" s="4" t="s">
        <v>223</v>
      </c>
      <c r="E4" s="4" t="s">
        <v>224</v>
      </c>
      <c r="F4" s="4" t="s">
        <v>413</v>
      </c>
      <c r="G4" s="4" t="s">
        <v>414</v>
      </c>
      <c r="H4" s="4" t="s">
        <v>415</v>
      </c>
      <c r="I4" s="4" t="s">
        <v>416</v>
      </c>
      <c r="J4" s="4" t="s">
        <v>417</v>
      </c>
      <c r="K4" s="4" t="s">
        <v>418</v>
      </c>
      <c r="L4" s="4" t="s">
        <v>419</v>
      </c>
      <c r="M4" s="4" t="s">
        <v>420</v>
      </c>
      <c r="N4" s="4" t="s">
        <v>421</v>
      </c>
      <c r="O4" s="4" t="s">
        <v>422</v>
      </c>
      <c r="P4" s="4" t="s">
        <v>423</v>
      </c>
      <c r="Q4" s="4" t="s">
        <v>408</v>
      </c>
      <c r="R4" s="4" t="s">
        <v>410</v>
      </c>
      <c r="S4" s="4" t="s">
        <v>424</v>
      </c>
      <c r="T4" s="4" t="s">
        <v>403</v>
      </c>
      <c r="U4" s="4" t="s">
        <v>404</v>
      </c>
      <c r="V4" s="4" t="s">
        <v>407</v>
      </c>
      <c r="W4" s="4" t="s">
        <v>425</v>
      </c>
      <c r="X4" s="4" t="s">
        <v>426</v>
      </c>
      <c r="Y4" s="4" t="s">
        <v>427</v>
      </c>
      <c r="Z4" s="4" t="s">
        <v>428</v>
      </c>
      <c r="AA4" s="4" t="s">
        <v>406</v>
      </c>
      <c r="AB4" s="4" t="s">
        <v>429</v>
      </c>
      <c r="AC4" s="4" t="s">
        <v>430</v>
      </c>
      <c r="AD4" s="4" t="s">
        <v>409</v>
      </c>
      <c r="AE4" s="4" t="s">
        <v>431</v>
      </c>
      <c r="AF4" s="4" t="s">
        <v>432</v>
      </c>
      <c r="AG4" s="4" t="s">
        <v>411</v>
      </c>
    </row>
    <row r="5" ht="21.55" customHeight="1" spans="1:33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18"/>
      <c r="B6" s="26"/>
      <c r="C6" s="26"/>
      <c r="D6" s="5"/>
      <c r="E6" s="5" t="s">
        <v>136</v>
      </c>
      <c r="F6" s="27">
        <f>F7</f>
        <v>1938304</v>
      </c>
      <c r="G6" s="27">
        <v>400000</v>
      </c>
      <c r="H6" s="27">
        <v>70000</v>
      </c>
      <c r="I6" s="27"/>
      <c r="J6" s="27"/>
      <c r="K6" s="27">
        <v>50000</v>
      </c>
      <c r="L6" s="27">
        <v>70000</v>
      </c>
      <c r="M6" s="27"/>
      <c r="N6" s="27"/>
      <c r="O6" s="27"/>
      <c r="P6" s="27">
        <v>80000</v>
      </c>
      <c r="Q6" s="27"/>
      <c r="R6" s="27">
        <v>30000</v>
      </c>
      <c r="S6" s="27"/>
      <c r="T6" s="27">
        <v>62000</v>
      </c>
      <c r="U6" s="27">
        <v>10000</v>
      </c>
      <c r="V6" s="27">
        <v>130000</v>
      </c>
      <c r="W6" s="27"/>
      <c r="X6" s="27"/>
      <c r="Y6" s="27"/>
      <c r="Z6" s="27">
        <v>25000</v>
      </c>
      <c r="AA6" s="27"/>
      <c r="AB6" s="27">
        <v>98544</v>
      </c>
      <c r="AC6" s="27"/>
      <c r="AD6" s="27">
        <v>80000</v>
      </c>
      <c r="AE6" s="27">
        <v>632760</v>
      </c>
      <c r="AF6" s="27"/>
      <c r="AG6" s="27">
        <f>AG7</f>
        <v>200000</v>
      </c>
    </row>
    <row r="7" ht="22.8" customHeight="1" spans="1:33">
      <c r="A7" s="14"/>
      <c r="B7" s="14"/>
      <c r="C7" s="14"/>
      <c r="D7" s="12" t="s">
        <v>154</v>
      </c>
      <c r="E7" s="12" t="s">
        <v>155</v>
      </c>
      <c r="F7" s="27">
        <f>F8</f>
        <v>1938304</v>
      </c>
      <c r="G7" s="27">
        <v>400000</v>
      </c>
      <c r="H7" s="27">
        <v>70000</v>
      </c>
      <c r="I7" s="27"/>
      <c r="J7" s="27"/>
      <c r="K7" s="27">
        <v>50000</v>
      </c>
      <c r="L7" s="27">
        <v>70000</v>
      </c>
      <c r="M7" s="27"/>
      <c r="N7" s="27"/>
      <c r="O7" s="27"/>
      <c r="P7" s="27">
        <v>80000</v>
      </c>
      <c r="Q7" s="27"/>
      <c r="R7" s="27">
        <v>30000</v>
      </c>
      <c r="S7" s="27"/>
      <c r="T7" s="27">
        <v>62000</v>
      </c>
      <c r="U7" s="27">
        <v>10000</v>
      </c>
      <c r="V7" s="27">
        <v>130000</v>
      </c>
      <c r="W7" s="27"/>
      <c r="X7" s="27"/>
      <c r="Y7" s="27"/>
      <c r="Z7" s="27">
        <v>25000</v>
      </c>
      <c r="AA7" s="27"/>
      <c r="AB7" s="27">
        <v>98544</v>
      </c>
      <c r="AC7" s="27"/>
      <c r="AD7" s="27">
        <v>80000</v>
      </c>
      <c r="AE7" s="27">
        <v>632760</v>
      </c>
      <c r="AF7" s="27"/>
      <c r="AG7" s="27">
        <f>AG8</f>
        <v>200000</v>
      </c>
    </row>
    <row r="8" ht="22.8" customHeight="1" spans="1:33">
      <c r="A8" s="14"/>
      <c r="B8" s="14"/>
      <c r="C8" s="14"/>
      <c r="D8" s="20" t="s">
        <v>156</v>
      </c>
      <c r="E8" s="20" t="s">
        <v>157</v>
      </c>
      <c r="F8" s="27">
        <f>SUM(G8:AG8)</f>
        <v>1938304</v>
      </c>
      <c r="G8" s="27">
        <v>400000</v>
      </c>
      <c r="H8" s="27">
        <v>70000</v>
      </c>
      <c r="I8" s="27"/>
      <c r="J8" s="27"/>
      <c r="K8" s="27">
        <v>50000</v>
      </c>
      <c r="L8" s="27">
        <v>70000</v>
      </c>
      <c r="M8" s="27"/>
      <c r="N8" s="27"/>
      <c r="O8" s="27"/>
      <c r="P8" s="27">
        <v>80000</v>
      </c>
      <c r="Q8" s="27"/>
      <c r="R8" s="27">
        <v>30000</v>
      </c>
      <c r="S8" s="27"/>
      <c r="T8" s="27">
        <v>62000</v>
      </c>
      <c r="U8" s="27">
        <v>10000</v>
      </c>
      <c r="V8" s="27">
        <v>130000</v>
      </c>
      <c r="W8" s="27"/>
      <c r="X8" s="27"/>
      <c r="Y8" s="27"/>
      <c r="Z8" s="27">
        <v>25000</v>
      </c>
      <c r="AA8" s="27"/>
      <c r="AB8" s="27">
        <v>98544</v>
      </c>
      <c r="AC8" s="27"/>
      <c r="AD8" s="27">
        <v>80000</v>
      </c>
      <c r="AE8" s="27">
        <v>632760</v>
      </c>
      <c r="AF8" s="27"/>
      <c r="AG8" s="27">
        <f>AG9</f>
        <v>200000</v>
      </c>
    </row>
    <row r="9" ht="22.8" customHeight="1" spans="1:33">
      <c r="A9" s="23" t="s">
        <v>171</v>
      </c>
      <c r="B9" s="23" t="s">
        <v>174</v>
      </c>
      <c r="C9" s="23" t="s">
        <v>177</v>
      </c>
      <c r="D9" s="19" t="s">
        <v>240</v>
      </c>
      <c r="E9" s="5" t="s">
        <v>241</v>
      </c>
      <c r="F9" s="21">
        <f>SUM(G9:AG9)</f>
        <v>1787464</v>
      </c>
      <c r="G9" s="21">
        <v>400000</v>
      </c>
      <c r="H9" s="21">
        <v>70000</v>
      </c>
      <c r="I9" s="21"/>
      <c r="J9" s="21"/>
      <c r="K9" s="21">
        <v>50000</v>
      </c>
      <c r="L9" s="21">
        <v>70000</v>
      </c>
      <c r="M9" s="21"/>
      <c r="N9" s="21"/>
      <c r="O9" s="21"/>
      <c r="P9" s="21">
        <v>80000</v>
      </c>
      <c r="Q9" s="21"/>
      <c r="R9" s="21">
        <v>30000</v>
      </c>
      <c r="S9" s="21"/>
      <c r="T9" s="21">
        <v>62000</v>
      </c>
      <c r="U9" s="21">
        <v>10000</v>
      </c>
      <c r="V9" s="21">
        <v>130000</v>
      </c>
      <c r="W9" s="21"/>
      <c r="X9" s="21"/>
      <c r="Y9" s="21"/>
      <c r="Z9" s="21">
        <v>25000</v>
      </c>
      <c r="AA9" s="21"/>
      <c r="AB9" s="21">
        <v>98544</v>
      </c>
      <c r="AC9" s="21"/>
      <c r="AD9" s="21">
        <v>80000</v>
      </c>
      <c r="AE9" s="21">
        <v>481920</v>
      </c>
      <c r="AF9" s="21"/>
      <c r="AG9" s="21">
        <f>150000+50000</f>
        <v>200000</v>
      </c>
    </row>
    <row r="10" ht="22.8" customHeight="1" spans="1:33">
      <c r="A10" s="23" t="s">
        <v>209</v>
      </c>
      <c r="B10" s="23" t="s">
        <v>177</v>
      </c>
      <c r="C10" s="23" t="s">
        <v>177</v>
      </c>
      <c r="D10" s="19" t="s">
        <v>240</v>
      </c>
      <c r="E10" s="5" t="s">
        <v>241</v>
      </c>
      <c r="F10" s="21">
        <v>150840</v>
      </c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>
        <v>150840</v>
      </c>
      <c r="AF10" s="21"/>
      <c r="AG10" s="21"/>
    </row>
    <row r="11" ht="16.35" customHeight="1" spans="1:5">
      <c r="A11" s="7" t="s">
        <v>303</v>
      </c>
      <c r="B11" s="7"/>
      <c r="C11" s="7"/>
      <c r="D11" s="7"/>
      <c r="E11" s="7"/>
    </row>
  </sheetData>
  <mergeCells count="36">
    <mergeCell ref="AF1:AG1"/>
    <mergeCell ref="A2:AG2"/>
    <mergeCell ref="A3:AE3"/>
    <mergeCell ref="AF3:AG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G14" sqref="G14"/>
    </sheetView>
  </sheetViews>
  <sheetFormatPr defaultColWidth="10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"/>
      <c r="G1" s="16" t="s">
        <v>433</v>
      </c>
      <c r="H1" s="16"/>
    </row>
    <row r="2" ht="33.6" customHeight="1" spans="1:8">
      <c r="A2" s="17" t="s">
        <v>21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434</v>
      </c>
      <c r="B4" s="4" t="s">
        <v>435</v>
      </c>
      <c r="C4" s="4" t="s">
        <v>436</v>
      </c>
      <c r="D4" s="4" t="s">
        <v>437</v>
      </c>
      <c r="E4" s="4" t="s">
        <v>438</v>
      </c>
      <c r="F4" s="4"/>
      <c r="G4" s="4"/>
      <c r="H4" s="4" t="s">
        <v>439</v>
      </c>
    </row>
    <row r="5" ht="25.85" customHeight="1" spans="1:8">
      <c r="A5" s="4"/>
      <c r="B5" s="4"/>
      <c r="C5" s="4"/>
      <c r="D5" s="4"/>
      <c r="E5" s="4" t="s">
        <v>138</v>
      </c>
      <c r="F5" s="4" t="s">
        <v>440</v>
      </c>
      <c r="G5" s="4" t="s">
        <v>441</v>
      </c>
      <c r="H5" s="4"/>
    </row>
    <row r="6" ht="22.8" customHeight="1" spans="1:8">
      <c r="A6" s="14"/>
      <c r="B6" s="14" t="s">
        <v>136</v>
      </c>
      <c r="C6" s="13">
        <v>210000</v>
      </c>
      <c r="D6" s="13"/>
      <c r="E6" s="13">
        <v>80000</v>
      </c>
      <c r="F6" s="13"/>
      <c r="G6" s="13">
        <v>80000</v>
      </c>
      <c r="H6" s="13">
        <v>130000</v>
      </c>
    </row>
    <row r="7" ht="22.8" customHeight="1" spans="1:8">
      <c r="A7" s="12" t="s">
        <v>154</v>
      </c>
      <c r="B7" s="12" t="s">
        <v>155</v>
      </c>
      <c r="C7" s="13">
        <v>210000</v>
      </c>
      <c r="D7" s="13"/>
      <c r="E7" s="13">
        <v>80000</v>
      </c>
      <c r="F7" s="13"/>
      <c r="G7" s="13">
        <v>80000</v>
      </c>
      <c r="H7" s="13">
        <v>130000</v>
      </c>
    </row>
    <row r="8" ht="22.8" customHeight="1" spans="1:8">
      <c r="A8" s="19" t="s">
        <v>156</v>
      </c>
      <c r="B8" s="19" t="s">
        <v>157</v>
      </c>
      <c r="C8" s="21">
        <v>210000</v>
      </c>
      <c r="D8" s="21"/>
      <c r="E8" s="6">
        <v>80000</v>
      </c>
      <c r="F8" s="21"/>
      <c r="G8" s="21">
        <v>80000</v>
      </c>
      <c r="H8" s="21">
        <v>130000</v>
      </c>
    </row>
    <row r="9" ht="16.35" customHeight="1" spans="1:3">
      <c r="A9" s="7" t="s">
        <v>303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"/>
      <c r="G1" s="16" t="s">
        <v>442</v>
      </c>
      <c r="H1" s="16"/>
    </row>
    <row r="2" ht="38.8" customHeight="1" spans="1:8">
      <c r="A2" s="17" t="s">
        <v>22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3.25" customHeight="1" spans="1:8">
      <c r="A4" s="4" t="s">
        <v>160</v>
      </c>
      <c r="B4" s="4" t="s">
        <v>161</v>
      </c>
      <c r="C4" s="4" t="s">
        <v>136</v>
      </c>
      <c r="D4" s="4" t="s">
        <v>443</v>
      </c>
      <c r="E4" s="4"/>
      <c r="F4" s="4"/>
      <c r="G4" s="4"/>
      <c r="H4" s="4" t="s">
        <v>163</v>
      </c>
    </row>
    <row r="5" ht="19.8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7.6" customHeight="1" spans="1:8">
      <c r="A6" s="4"/>
      <c r="B6" s="4"/>
      <c r="C6" s="4"/>
      <c r="D6" s="4"/>
      <c r="E6" s="4" t="s">
        <v>251</v>
      </c>
      <c r="F6" s="4" t="s">
        <v>234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444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3" sqref="H13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445</v>
      </c>
      <c r="T1" s="16"/>
    </row>
    <row r="2" ht="47.4" customHeight="1" spans="1:17">
      <c r="A2" s="17" t="s">
        <v>23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8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225</v>
      </c>
      <c r="G4" s="4" t="s">
        <v>226</v>
      </c>
      <c r="H4" s="4" t="s">
        <v>227</v>
      </c>
      <c r="I4" s="4" t="s">
        <v>228</v>
      </c>
      <c r="J4" s="4" t="s">
        <v>229</v>
      </c>
      <c r="K4" s="4" t="s">
        <v>230</v>
      </c>
      <c r="L4" s="4" t="s">
        <v>231</v>
      </c>
      <c r="M4" s="4" t="s">
        <v>232</v>
      </c>
      <c r="N4" s="4" t="s">
        <v>233</v>
      </c>
      <c r="O4" s="4" t="s">
        <v>234</v>
      </c>
      <c r="P4" s="4" t="s">
        <v>235</v>
      </c>
      <c r="Q4" s="4" t="s">
        <v>236</v>
      </c>
      <c r="R4" s="4" t="s">
        <v>237</v>
      </c>
      <c r="S4" s="4" t="s">
        <v>238</v>
      </c>
      <c r="T4" s="4" t="s">
        <v>239</v>
      </c>
    </row>
    <row r="5" ht="20.25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6">
      <c r="A10" s="7" t="s">
        <v>444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22"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1"/>
      <c r="B1" s="10" t="s">
        <v>5</v>
      </c>
      <c r="C1" s="10"/>
    </row>
    <row r="2" ht="25" customHeight="1" spans="2:3">
      <c r="B2" s="10"/>
      <c r="C2" s="10"/>
    </row>
    <row r="3" ht="31.05" customHeight="1" spans="2:3">
      <c r="B3" s="49" t="s">
        <v>6</v>
      </c>
      <c r="C3" s="49"/>
    </row>
    <row r="4" ht="32.55" customHeight="1" spans="2:3">
      <c r="B4" s="50">
        <v>1</v>
      </c>
      <c r="C4" s="51" t="s">
        <v>7</v>
      </c>
    </row>
    <row r="5" ht="32.55" customHeight="1" spans="2:3">
      <c r="B5" s="50">
        <v>2</v>
      </c>
      <c r="C5" s="52" t="s">
        <v>8</v>
      </c>
    </row>
    <row r="6" ht="32.55" customHeight="1" spans="2:3">
      <c r="B6" s="50">
        <v>3</v>
      </c>
      <c r="C6" s="51" t="s">
        <v>9</v>
      </c>
    </row>
    <row r="7" ht="32.55" customHeight="1" spans="2:3">
      <c r="B7" s="50">
        <v>4</v>
      </c>
      <c r="C7" s="51" t="s">
        <v>10</v>
      </c>
    </row>
    <row r="8" ht="32.55" customHeight="1" spans="2:3">
      <c r="B8" s="50">
        <v>5</v>
      </c>
      <c r="C8" s="51" t="s">
        <v>11</v>
      </c>
    </row>
    <row r="9" ht="32.55" customHeight="1" spans="2:3">
      <c r="B9" s="50">
        <v>6</v>
      </c>
      <c r="C9" s="51" t="s">
        <v>12</v>
      </c>
    </row>
    <row r="10" ht="32.55" customHeight="1" spans="2:3">
      <c r="B10" s="50">
        <v>7</v>
      </c>
      <c r="C10" s="51" t="s">
        <v>13</v>
      </c>
    </row>
    <row r="11" ht="32.55" customHeight="1" spans="2:3">
      <c r="B11" s="50">
        <v>8</v>
      </c>
      <c r="C11" s="51" t="s">
        <v>14</v>
      </c>
    </row>
    <row r="12" ht="32.55" customHeight="1" spans="2:3">
      <c r="B12" s="50">
        <v>9</v>
      </c>
      <c r="C12" s="51" t="s">
        <v>15</v>
      </c>
    </row>
    <row r="13" ht="32.55" customHeight="1" spans="2:3">
      <c r="B13" s="50">
        <v>10</v>
      </c>
      <c r="C13" s="51" t="s">
        <v>16</v>
      </c>
    </row>
    <row r="14" ht="32.55" customHeight="1" spans="2:3">
      <c r="B14" s="50">
        <v>11</v>
      </c>
      <c r="C14" s="51" t="s">
        <v>17</v>
      </c>
    </row>
    <row r="15" ht="32.55" customHeight="1" spans="2:3">
      <c r="B15" s="50">
        <v>12</v>
      </c>
      <c r="C15" s="51" t="s">
        <v>18</v>
      </c>
    </row>
    <row r="16" ht="32.55" customHeight="1" spans="2:3">
      <c r="B16" s="50">
        <v>13</v>
      </c>
      <c r="C16" s="51" t="s">
        <v>19</v>
      </c>
    </row>
    <row r="17" ht="32.55" customHeight="1" spans="2:3">
      <c r="B17" s="50">
        <v>14</v>
      </c>
      <c r="C17" s="51" t="s">
        <v>20</v>
      </c>
    </row>
    <row r="18" ht="32.55" customHeight="1" spans="2:3">
      <c r="B18" s="50">
        <v>15</v>
      </c>
      <c r="C18" s="51" t="s">
        <v>21</v>
      </c>
    </row>
    <row r="19" ht="32.55" customHeight="1" spans="2:3">
      <c r="B19" s="50">
        <v>16</v>
      </c>
      <c r="C19" s="51" t="s">
        <v>22</v>
      </c>
    </row>
    <row r="20" ht="32.55" customHeight="1" spans="2:3">
      <c r="B20" s="50">
        <v>17</v>
      </c>
      <c r="C20" s="51" t="s">
        <v>23</v>
      </c>
    </row>
    <row r="21" ht="32.55" customHeight="1" spans="2:3">
      <c r="B21" s="50">
        <v>18</v>
      </c>
      <c r="C21" s="51" t="s">
        <v>24</v>
      </c>
    </row>
    <row r="22" ht="32.55" customHeight="1" spans="2:3">
      <c r="B22" s="50">
        <v>19</v>
      </c>
      <c r="C22" s="51" t="s">
        <v>25</v>
      </c>
    </row>
    <row r="23" ht="32.55" customHeight="1" spans="2:3">
      <c r="B23" s="50">
        <v>20</v>
      </c>
      <c r="C23" s="51" t="s">
        <v>26</v>
      </c>
    </row>
    <row r="24" ht="32.55" customHeight="1" spans="2:3">
      <c r="B24" s="50">
        <v>21</v>
      </c>
      <c r="C24" s="51" t="s">
        <v>27</v>
      </c>
    </row>
    <row r="25" ht="32.55" customHeight="1" spans="2:3">
      <c r="B25" s="50">
        <v>22</v>
      </c>
      <c r="C25" s="51" t="s">
        <v>28</v>
      </c>
    </row>
    <row r="26" ht="32.55" customHeight="1" spans="2:3">
      <c r="B26" s="50">
        <v>23</v>
      </c>
      <c r="C26" s="51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J12" sqref="J12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"/>
      <c r="S1" s="16" t="s">
        <v>446</v>
      </c>
      <c r="T1" s="16"/>
    </row>
    <row r="2" ht="47.4" customHeight="1" spans="1:20">
      <c r="A2" s="17" t="s">
        <v>24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29.3" customHeight="1" spans="1:20">
      <c r="A4" s="4" t="s">
        <v>159</v>
      </c>
      <c r="B4" s="4"/>
      <c r="C4" s="4"/>
      <c r="D4" s="4" t="s">
        <v>223</v>
      </c>
      <c r="E4" s="4" t="s">
        <v>224</v>
      </c>
      <c r="F4" s="4" t="s">
        <v>250</v>
      </c>
      <c r="G4" s="4" t="s">
        <v>162</v>
      </c>
      <c r="H4" s="4"/>
      <c r="I4" s="4"/>
      <c r="J4" s="4"/>
      <c r="K4" s="4" t="s">
        <v>163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167</v>
      </c>
      <c r="B5" s="4" t="s">
        <v>168</v>
      </c>
      <c r="C5" s="4" t="s">
        <v>169</v>
      </c>
      <c r="D5" s="4"/>
      <c r="E5" s="4"/>
      <c r="F5" s="4"/>
      <c r="G5" s="4" t="s">
        <v>136</v>
      </c>
      <c r="H5" s="4" t="s">
        <v>251</v>
      </c>
      <c r="I5" s="4" t="s">
        <v>252</v>
      </c>
      <c r="J5" s="4" t="s">
        <v>234</v>
      </c>
      <c r="K5" s="4" t="s">
        <v>136</v>
      </c>
      <c r="L5" s="4" t="s">
        <v>254</v>
      </c>
      <c r="M5" s="4" t="s">
        <v>255</v>
      </c>
      <c r="N5" s="4" t="s">
        <v>236</v>
      </c>
      <c r="O5" s="4" t="s">
        <v>256</v>
      </c>
      <c r="P5" s="4" t="s">
        <v>257</v>
      </c>
      <c r="Q5" s="4" t="s">
        <v>258</v>
      </c>
      <c r="R5" s="4" t="s">
        <v>232</v>
      </c>
      <c r="S5" s="4" t="s">
        <v>235</v>
      </c>
      <c r="T5" s="4" t="s">
        <v>239</v>
      </c>
    </row>
    <row r="6" ht="22.8" customHeight="1" spans="1:20">
      <c r="A6" s="14"/>
      <c r="B6" s="14"/>
      <c r="C6" s="14"/>
      <c r="D6" s="14"/>
      <c r="E6" s="14" t="s">
        <v>136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/>
      <c r="E8" s="20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3"/>
      <c r="B9" s="23"/>
      <c r="C9" s="23"/>
      <c r="D9" s="19"/>
      <c r="E9" s="24"/>
      <c r="F9" s="2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444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"/>
      <c r="H1" s="16" t="s">
        <v>447</v>
      </c>
    </row>
    <row r="2" ht="38.8" customHeight="1" spans="1:8">
      <c r="A2" s="17" t="s">
        <v>25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19.8" customHeight="1" spans="1:8">
      <c r="A4" s="4" t="s">
        <v>160</v>
      </c>
      <c r="B4" s="4" t="s">
        <v>161</v>
      </c>
      <c r="C4" s="4" t="s">
        <v>136</v>
      </c>
      <c r="D4" s="4" t="s">
        <v>448</v>
      </c>
      <c r="E4" s="4"/>
      <c r="F4" s="4"/>
      <c r="G4" s="4"/>
      <c r="H4" s="4" t="s">
        <v>163</v>
      </c>
    </row>
    <row r="5" ht="23.2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3.25" customHeight="1" spans="1:8">
      <c r="A6" s="4"/>
      <c r="B6" s="4"/>
      <c r="C6" s="4"/>
      <c r="D6" s="4"/>
      <c r="E6" s="4" t="s">
        <v>251</v>
      </c>
      <c r="F6" s="4" t="s">
        <v>234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3">
      <c r="A13" s="7" t="s">
        <v>449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D1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"/>
      <c r="H1" s="16" t="s">
        <v>450</v>
      </c>
    </row>
    <row r="2" ht="38.8" customHeight="1" spans="1:8">
      <c r="A2" s="17" t="s">
        <v>26</v>
      </c>
      <c r="B2" s="17"/>
      <c r="C2" s="17"/>
      <c r="D2" s="17"/>
      <c r="E2" s="17"/>
      <c r="F2" s="17"/>
      <c r="G2" s="17"/>
      <c r="H2" s="17"/>
    </row>
    <row r="3" ht="24.15" customHeight="1" spans="1:8">
      <c r="A3" s="11" t="s">
        <v>31</v>
      </c>
      <c r="B3" s="11"/>
      <c r="C3" s="11"/>
      <c r="D3" s="11"/>
      <c r="E3" s="11"/>
      <c r="F3" s="11"/>
      <c r="G3" s="11"/>
      <c r="H3" s="9" t="s">
        <v>32</v>
      </c>
    </row>
    <row r="4" ht="20.7" customHeight="1" spans="1:8">
      <c r="A4" s="4" t="s">
        <v>160</v>
      </c>
      <c r="B4" s="4" t="s">
        <v>161</v>
      </c>
      <c r="C4" s="4" t="s">
        <v>136</v>
      </c>
      <c r="D4" s="4" t="s">
        <v>451</v>
      </c>
      <c r="E4" s="4"/>
      <c r="F4" s="4"/>
      <c r="G4" s="4"/>
      <c r="H4" s="4" t="s">
        <v>163</v>
      </c>
    </row>
    <row r="5" ht="18.95" customHeight="1" spans="1:8">
      <c r="A5" s="4"/>
      <c r="B5" s="4"/>
      <c r="C5" s="4"/>
      <c r="D5" s="4" t="s">
        <v>138</v>
      </c>
      <c r="E5" s="4" t="s">
        <v>272</v>
      </c>
      <c r="F5" s="4"/>
      <c r="G5" s="4" t="s">
        <v>273</v>
      </c>
      <c r="H5" s="4"/>
    </row>
    <row r="6" ht="24.15" customHeight="1" spans="1:8">
      <c r="A6" s="4"/>
      <c r="B6" s="4"/>
      <c r="C6" s="4"/>
      <c r="D6" s="4"/>
      <c r="E6" s="4" t="s">
        <v>251</v>
      </c>
      <c r="F6" s="4" t="s">
        <v>234</v>
      </c>
      <c r="G6" s="4"/>
      <c r="H6" s="4"/>
    </row>
    <row r="7" ht="22.8" customHeight="1" spans="1:8">
      <c r="A7" s="14"/>
      <c r="B7" s="18" t="s">
        <v>136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20"/>
      <c r="B9" s="20"/>
      <c r="C9" s="13"/>
      <c r="D9" s="13"/>
      <c r="E9" s="13"/>
      <c r="F9" s="13"/>
      <c r="G9" s="13"/>
      <c r="H9" s="13"/>
    </row>
    <row r="10" ht="22.8" customHeight="1" spans="1:8">
      <c r="A10" s="20"/>
      <c r="B10" s="20"/>
      <c r="C10" s="13"/>
      <c r="D10" s="13"/>
      <c r="E10" s="13"/>
      <c r="F10" s="13"/>
      <c r="G10" s="13"/>
      <c r="H10" s="13"/>
    </row>
    <row r="11" ht="22.8" customHeight="1" spans="1:8">
      <c r="A11" s="20"/>
      <c r="B11" s="20"/>
      <c r="C11" s="13"/>
      <c r="D11" s="13"/>
      <c r="E11" s="13"/>
      <c r="F11" s="13"/>
      <c r="G11" s="13"/>
      <c r="H11" s="13"/>
    </row>
    <row r="12" ht="22.8" customHeight="1" spans="1:8">
      <c r="A12" s="19"/>
      <c r="B12" s="19"/>
      <c r="C12" s="6"/>
      <c r="D12" s="6"/>
      <c r="E12" s="21"/>
      <c r="F12" s="21"/>
      <c r="G12" s="21"/>
      <c r="H12" s="21"/>
    </row>
    <row r="13" ht="16.35" customHeight="1" spans="1:4">
      <c r="A13" s="7" t="s">
        <v>452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D13" sqref="D1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9.40833333333333" customWidth="1"/>
    <col min="6" max="14" width="7.69166666666667" customWidth="1"/>
    <col min="15" max="17" width="9.76666666666667" customWidth="1"/>
  </cols>
  <sheetData>
    <row r="1" ht="16.35" customHeight="1" spans="1:14">
      <c r="A1" s="1"/>
      <c r="M1" s="16" t="s">
        <v>453</v>
      </c>
      <c r="N1" s="16"/>
    </row>
    <row r="2" ht="45.7" customHeight="1" spans="1:14">
      <c r="A2" s="1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9" t="s">
        <v>32</v>
      </c>
      <c r="N3" s="9"/>
    </row>
    <row r="4" ht="26.05" customHeight="1" spans="1:14">
      <c r="A4" s="4" t="s">
        <v>223</v>
      </c>
      <c r="B4" s="4" t="s">
        <v>454</v>
      </c>
      <c r="C4" s="4" t="s">
        <v>455</v>
      </c>
      <c r="D4" s="4"/>
      <c r="E4" s="4"/>
      <c r="F4" s="4"/>
      <c r="G4" s="4"/>
      <c r="H4" s="4"/>
      <c r="I4" s="4"/>
      <c r="J4" s="4"/>
      <c r="K4" s="4"/>
      <c r="L4" s="4"/>
      <c r="M4" s="4" t="s">
        <v>456</v>
      </c>
      <c r="N4" s="4"/>
    </row>
    <row r="5" ht="31.9" customHeight="1" spans="1:14">
      <c r="A5" s="4"/>
      <c r="B5" s="4"/>
      <c r="C5" s="4" t="s">
        <v>457</v>
      </c>
      <c r="D5" s="4" t="s">
        <v>139</v>
      </c>
      <c r="E5" s="4"/>
      <c r="F5" s="4"/>
      <c r="G5" s="4"/>
      <c r="H5" s="4"/>
      <c r="I5" s="4"/>
      <c r="J5" s="4" t="s">
        <v>458</v>
      </c>
      <c r="K5" s="4" t="s">
        <v>141</v>
      </c>
      <c r="L5" s="4" t="s">
        <v>142</v>
      </c>
      <c r="M5" s="4" t="s">
        <v>459</v>
      </c>
      <c r="N5" s="4" t="s">
        <v>460</v>
      </c>
    </row>
    <row r="6" ht="44.85" customHeight="1" spans="1:14">
      <c r="A6" s="4"/>
      <c r="B6" s="4"/>
      <c r="C6" s="4"/>
      <c r="D6" s="4" t="s">
        <v>461</v>
      </c>
      <c r="E6" s="4" t="s">
        <v>462</v>
      </c>
      <c r="F6" s="4" t="s">
        <v>463</v>
      </c>
      <c r="G6" s="4" t="s">
        <v>464</v>
      </c>
      <c r="H6" s="4" t="s">
        <v>465</v>
      </c>
      <c r="I6" s="4" t="s">
        <v>466</v>
      </c>
      <c r="J6" s="4"/>
      <c r="K6" s="4"/>
      <c r="L6" s="4"/>
      <c r="M6" s="4"/>
      <c r="N6" s="4"/>
    </row>
    <row r="7" ht="22.8" customHeight="1" spans="1:14">
      <c r="A7" s="14"/>
      <c r="B7" s="18" t="s">
        <v>136</v>
      </c>
      <c r="C7" s="13">
        <v>153000</v>
      </c>
      <c r="D7" s="13">
        <v>153000</v>
      </c>
      <c r="E7" s="13">
        <v>153000</v>
      </c>
      <c r="F7" s="13"/>
      <c r="G7" s="13"/>
      <c r="H7" s="13"/>
      <c r="I7" s="13"/>
      <c r="J7" s="13"/>
      <c r="K7" s="13"/>
      <c r="L7" s="13"/>
      <c r="M7" s="13">
        <v>153000</v>
      </c>
      <c r="N7" s="14"/>
    </row>
    <row r="8" ht="22.8" customHeight="1" spans="1:14">
      <c r="A8" s="12" t="s">
        <v>154</v>
      </c>
      <c r="B8" s="12" t="s">
        <v>155</v>
      </c>
      <c r="C8" s="13">
        <v>153000</v>
      </c>
      <c r="D8" s="13">
        <v>153000</v>
      </c>
      <c r="E8" s="13">
        <v>153000</v>
      </c>
      <c r="F8" s="13"/>
      <c r="G8" s="13"/>
      <c r="H8" s="13"/>
      <c r="I8" s="13"/>
      <c r="J8" s="13"/>
      <c r="K8" s="13"/>
      <c r="L8" s="13"/>
      <c r="M8" s="13">
        <v>153000</v>
      </c>
      <c r="N8" s="14"/>
    </row>
    <row r="9" ht="22.8" customHeight="1" spans="1:14">
      <c r="A9" s="19" t="s">
        <v>467</v>
      </c>
      <c r="B9" s="19" t="s">
        <v>468</v>
      </c>
      <c r="C9" s="6">
        <v>153000</v>
      </c>
      <c r="D9" s="6">
        <v>153000</v>
      </c>
      <c r="E9" s="6">
        <v>153000</v>
      </c>
      <c r="F9" s="6"/>
      <c r="G9" s="6"/>
      <c r="H9" s="6"/>
      <c r="I9" s="6"/>
      <c r="J9" s="6"/>
      <c r="K9" s="6"/>
      <c r="L9" s="6"/>
      <c r="M9" s="6">
        <v>153000</v>
      </c>
      <c r="N9" s="5"/>
    </row>
    <row r="10" ht="16.35" customHeight="1" spans="1:4">
      <c r="A10" s="7" t="s">
        <v>303</v>
      </c>
      <c r="B10" s="7"/>
      <c r="C10" s="7"/>
      <c r="D10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5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6" t="s">
        <v>469</v>
      </c>
    </row>
    <row r="2" ht="37.95" customHeight="1" spans="1:13">
      <c r="A2" s="1"/>
      <c r="B2" s="1"/>
      <c r="C2" s="10" t="s">
        <v>28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1" spans="1:13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9" t="s">
        <v>32</v>
      </c>
      <c r="M3" s="9"/>
    </row>
    <row r="4" ht="33.6" customHeight="1" spans="1:13">
      <c r="A4" s="4" t="s">
        <v>223</v>
      </c>
      <c r="B4" s="4" t="s">
        <v>470</v>
      </c>
      <c r="C4" s="4" t="s">
        <v>471</v>
      </c>
      <c r="D4" s="4" t="s">
        <v>472</v>
      </c>
      <c r="E4" s="4" t="s">
        <v>473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474</v>
      </c>
      <c r="F5" s="4" t="s">
        <v>475</v>
      </c>
      <c r="G5" s="4" t="s">
        <v>476</v>
      </c>
      <c r="H5" s="4" t="s">
        <v>477</v>
      </c>
      <c r="I5" s="4" t="s">
        <v>478</v>
      </c>
      <c r="J5" s="4" t="s">
        <v>479</v>
      </c>
      <c r="K5" s="4" t="s">
        <v>480</v>
      </c>
      <c r="L5" s="4" t="s">
        <v>481</v>
      </c>
      <c r="M5" s="4" t="s">
        <v>482</v>
      </c>
    </row>
    <row r="6" ht="18.1" customHeight="1" spans="1:13">
      <c r="A6" s="12" t="s">
        <v>2</v>
      </c>
      <c r="B6" s="12" t="s">
        <v>4</v>
      </c>
      <c r="C6" s="13">
        <v>153000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24.4" customHeight="1" spans="1:13">
      <c r="A7" s="5" t="s">
        <v>156</v>
      </c>
      <c r="B7" s="5" t="s">
        <v>483</v>
      </c>
      <c r="C7" s="6">
        <v>153000</v>
      </c>
      <c r="D7" s="5" t="s">
        <v>484</v>
      </c>
      <c r="E7" s="15" t="s">
        <v>485</v>
      </c>
      <c r="F7" s="15" t="s">
        <v>486</v>
      </c>
      <c r="G7" s="5" t="s">
        <v>487</v>
      </c>
      <c r="H7" s="5" t="s">
        <v>488</v>
      </c>
      <c r="I7" s="5"/>
      <c r="J7" s="5"/>
      <c r="K7" s="5" t="s">
        <v>489</v>
      </c>
      <c r="L7" s="5" t="s">
        <v>490</v>
      </c>
      <c r="M7" s="5"/>
    </row>
    <row r="8" ht="24.4" customHeight="1" spans="1:13">
      <c r="A8" s="5"/>
      <c r="B8" s="5"/>
      <c r="C8" s="6"/>
      <c r="D8" s="5"/>
      <c r="E8" s="15"/>
      <c r="F8" s="15" t="s">
        <v>491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5"/>
      <c r="F9" s="15" t="s">
        <v>492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5" t="s">
        <v>493</v>
      </c>
      <c r="F10" s="15" t="s">
        <v>494</v>
      </c>
      <c r="G10" s="5" t="s">
        <v>495</v>
      </c>
      <c r="H10" s="5" t="s">
        <v>496</v>
      </c>
      <c r="I10" s="5"/>
      <c r="J10" s="5"/>
      <c r="K10" s="5" t="s">
        <v>497</v>
      </c>
      <c r="L10" s="5" t="s">
        <v>490</v>
      </c>
      <c r="M10" s="5"/>
    </row>
    <row r="11" ht="24.4" customHeight="1" spans="1:13">
      <c r="A11" s="5"/>
      <c r="B11" s="5"/>
      <c r="C11" s="6"/>
      <c r="D11" s="5"/>
      <c r="E11" s="15"/>
      <c r="F11" s="15" t="s">
        <v>498</v>
      </c>
      <c r="G11" s="5" t="s">
        <v>499</v>
      </c>
      <c r="H11" s="5" t="s">
        <v>500</v>
      </c>
      <c r="I11" s="5"/>
      <c r="J11" s="5"/>
      <c r="K11" s="5" t="s">
        <v>497</v>
      </c>
      <c r="L11" s="5" t="s">
        <v>490</v>
      </c>
      <c r="M11" s="5"/>
    </row>
    <row r="12" ht="24.4" customHeight="1" spans="1:13">
      <c r="A12" s="5"/>
      <c r="B12" s="5"/>
      <c r="C12" s="6"/>
      <c r="D12" s="5"/>
      <c r="E12" s="15"/>
      <c r="F12" s="15" t="s">
        <v>501</v>
      </c>
      <c r="G12" s="5" t="s">
        <v>502</v>
      </c>
      <c r="H12" s="5" t="s">
        <v>503</v>
      </c>
      <c r="I12" s="5"/>
      <c r="J12" s="5"/>
      <c r="K12" s="5" t="s">
        <v>497</v>
      </c>
      <c r="L12" s="5" t="s">
        <v>504</v>
      </c>
      <c r="M12" s="5"/>
    </row>
    <row r="13" ht="24.4" customHeight="1" spans="1:13">
      <c r="A13" s="5"/>
      <c r="B13" s="5"/>
      <c r="C13" s="6"/>
      <c r="D13" s="5"/>
      <c r="E13" s="15" t="s">
        <v>505</v>
      </c>
      <c r="F13" s="15" t="s">
        <v>506</v>
      </c>
      <c r="G13" s="5"/>
      <c r="H13" s="5"/>
      <c r="I13" s="5"/>
      <c r="J13" s="5"/>
      <c r="K13" s="5"/>
      <c r="L13" s="5"/>
      <c r="M13" s="5"/>
    </row>
    <row r="14" ht="24.4" customHeight="1" spans="1:13">
      <c r="A14" s="5"/>
      <c r="B14" s="5"/>
      <c r="C14" s="6"/>
      <c r="D14" s="5"/>
      <c r="E14" s="15"/>
      <c r="F14" s="15" t="s">
        <v>507</v>
      </c>
      <c r="G14" s="5" t="s">
        <v>508</v>
      </c>
      <c r="H14" s="5" t="s">
        <v>509</v>
      </c>
      <c r="I14" s="5"/>
      <c r="J14" s="5"/>
      <c r="K14" s="5" t="s">
        <v>497</v>
      </c>
      <c r="L14" s="5" t="s">
        <v>504</v>
      </c>
      <c r="M14" s="5"/>
    </row>
    <row r="15" ht="24.4" customHeight="1" spans="1:13">
      <c r="A15" s="5"/>
      <c r="B15" s="5"/>
      <c r="C15" s="6"/>
      <c r="D15" s="5"/>
      <c r="E15" s="15"/>
      <c r="F15" s="15" t="s">
        <v>510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5"/>
      <c r="F16" s="15" t="s">
        <v>511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5" t="s">
        <v>512</v>
      </c>
      <c r="F17" s="15" t="s">
        <v>513</v>
      </c>
      <c r="G17" s="5" t="s">
        <v>514</v>
      </c>
      <c r="H17" s="5" t="s">
        <v>515</v>
      </c>
      <c r="I17" s="5"/>
      <c r="J17" s="5"/>
      <c r="K17" s="5" t="s">
        <v>497</v>
      </c>
      <c r="L17" s="5" t="s">
        <v>490</v>
      </c>
      <c r="M17" s="5"/>
    </row>
    <row r="18" ht="16.35" customHeight="1" spans="1:4">
      <c r="A18" s="7" t="s">
        <v>303</v>
      </c>
      <c r="B18" s="7"/>
      <c r="C18" s="7"/>
      <c r="D18" s="7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tabSelected="1" workbookViewId="0">
      <pane ySplit="7" topLeftCell="A8" activePane="bottomLeft" state="frozen"/>
      <selection/>
      <selection pane="bottomLeft" activeCell="H8" sqref="H8:H18"/>
    </sheetView>
  </sheetViews>
  <sheetFormatPr defaultColWidth="10" defaultRowHeight="13.5"/>
  <cols>
    <col min="1" max="1" width="7.6" customWidth="1"/>
    <col min="2" max="2" width="16.9583333333333" customWidth="1"/>
    <col min="3" max="4" width="10.25" customWidth="1"/>
    <col min="5" max="5" width="8" customWidth="1"/>
    <col min="6" max="6" width="8.81666666666667" customWidth="1"/>
    <col min="7" max="7" width="8.14166666666667" customWidth="1"/>
    <col min="8" max="8" width="10.625" customWidth="1"/>
    <col min="9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" customWidth="1"/>
    <col min="18" max="18" width="33.25" customWidth="1"/>
    <col min="19" max="19" width="12.625" customWidth="1"/>
  </cols>
  <sheetData>
    <row r="1" ht="16.35" customHeight="1" spans="1:19">
      <c r="A1" s="1"/>
      <c r="S1" s="1" t="s">
        <v>516</v>
      </c>
    </row>
    <row r="2" ht="42.25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9" t="s">
        <v>32</v>
      </c>
      <c r="R4" s="9"/>
      <c r="S4" s="9"/>
    </row>
    <row r="5" ht="18.1" customHeight="1" spans="1:19">
      <c r="A5" s="4" t="s">
        <v>434</v>
      </c>
      <c r="B5" s="4" t="s">
        <v>435</v>
      </c>
      <c r="C5" s="4" t="s">
        <v>517</v>
      </c>
      <c r="D5" s="4"/>
      <c r="E5" s="4"/>
      <c r="F5" s="4"/>
      <c r="G5" s="4"/>
      <c r="H5" s="4"/>
      <c r="I5" s="4"/>
      <c r="J5" s="4" t="s">
        <v>518</v>
      </c>
      <c r="K5" s="4" t="s">
        <v>519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471</v>
      </c>
      <c r="D6" s="4" t="s">
        <v>520</v>
      </c>
      <c r="E6" s="4"/>
      <c r="F6" s="4"/>
      <c r="G6" s="4"/>
      <c r="H6" s="4" t="s">
        <v>521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522</v>
      </c>
      <c r="F7" s="4" t="s">
        <v>143</v>
      </c>
      <c r="G7" s="4" t="s">
        <v>523</v>
      </c>
      <c r="H7" s="4" t="s">
        <v>162</v>
      </c>
      <c r="I7" s="4" t="s">
        <v>163</v>
      </c>
      <c r="J7" s="4"/>
      <c r="K7" s="4" t="s">
        <v>474</v>
      </c>
      <c r="L7" s="4" t="s">
        <v>475</v>
      </c>
      <c r="M7" s="4" t="s">
        <v>476</v>
      </c>
      <c r="N7" s="4" t="s">
        <v>481</v>
      </c>
      <c r="O7" s="4" t="s">
        <v>477</v>
      </c>
      <c r="P7" s="4" t="s">
        <v>524</v>
      </c>
      <c r="Q7" s="4" t="s">
        <v>525</v>
      </c>
      <c r="R7" s="4" t="s">
        <v>526</v>
      </c>
      <c r="S7" s="4" t="s">
        <v>482</v>
      </c>
    </row>
    <row r="8" ht="19.8" customHeight="1" spans="1:19">
      <c r="A8" s="5" t="s">
        <v>2</v>
      </c>
      <c r="B8" s="5" t="s">
        <v>4</v>
      </c>
      <c r="C8" s="6">
        <f>D8</f>
        <v>13914337</v>
      </c>
      <c r="D8" s="6">
        <f>H8+I8</f>
        <v>13914337</v>
      </c>
      <c r="E8" s="6"/>
      <c r="F8" s="6"/>
      <c r="G8" s="6"/>
      <c r="H8" s="6">
        <f>13711337+50000</f>
        <v>13761337</v>
      </c>
      <c r="I8" s="6">
        <v>153000</v>
      </c>
      <c r="J8" s="5" t="s">
        <v>527</v>
      </c>
      <c r="K8" s="5" t="s">
        <v>485</v>
      </c>
      <c r="L8" s="5" t="s">
        <v>486</v>
      </c>
      <c r="M8" s="5" t="s">
        <v>528</v>
      </c>
      <c r="N8" s="5" t="s">
        <v>504</v>
      </c>
      <c r="O8" s="5">
        <v>1391.4337</v>
      </c>
      <c r="P8" s="5" t="s">
        <v>529</v>
      </c>
      <c r="Q8" s="5" t="s">
        <v>530</v>
      </c>
      <c r="R8" s="5" t="s">
        <v>531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491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492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8" t="s">
        <v>493</v>
      </c>
      <c r="L11" s="8" t="s">
        <v>494</v>
      </c>
      <c r="M11" s="5" t="s">
        <v>532</v>
      </c>
      <c r="N11" s="5" t="s">
        <v>504</v>
      </c>
      <c r="O11" s="5" t="s">
        <v>533</v>
      </c>
      <c r="P11" s="5" t="s">
        <v>497</v>
      </c>
      <c r="Q11" s="5" t="s">
        <v>534</v>
      </c>
      <c r="R11" s="5" t="s">
        <v>531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8"/>
      <c r="L12" s="8" t="s">
        <v>498</v>
      </c>
      <c r="M12" s="5" t="s">
        <v>535</v>
      </c>
      <c r="N12" s="5" t="s">
        <v>504</v>
      </c>
      <c r="O12" s="5" t="s">
        <v>533</v>
      </c>
      <c r="P12" s="5" t="s">
        <v>497</v>
      </c>
      <c r="Q12" s="5" t="s">
        <v>536</v>
      </c>
      <c r="R12" s="5" t="s">
        <v>531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8"/>
      <c r="L13" s="8" t="s">
        <v>501</v>
      </c>
      <c r="M13" s="5" t="s">
        <v>537</v>
      </c>
      <c r="N13" s="5" t="s">
        <v>504</v>
      </c>
      <c r="O13" s="5" t="s">
        <v>533</v>
      </c>
      <c r="P13" s="5" t="s">
        <v>497</v>
      </c>
      <c r="Q13" s="5" t="s">
        <v>538</v>
      </c>
      <c r="R13" s="5" t="s">
        <v>531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8" t="s">
        <v>505</v>
      </c>
      <c r="L14" s="8" t="s">
        <v>506</v>
      </c>
      <c r="M14" s="5" t="s">
        <v>539</v>
      </c>
      <c r="N14" s="5" t="s">
        <v>504</v>
      </c>
      <c r="O14" s="5" t="s">
        <v>533</v>
      </c>
      <c r="P14" s="5" t="s">
        <v>497</v>
      </c>
      <c r="Q14" s="5" t="s">
        <v>540</v>
      </c>
      <c r="R14" s="5" t="s">
        <v>531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8"/>
      <c r="L15" s="8" t="s">
        <v>507</v>
      </c>
      <c r="M15" s="5" t="s">
        <v>541</v>
      </c>
      <c r="N15" s="5" t="s">
        <v>504</v>
      </c>
      <c r="O15" s="5" t="s">
        <v>533</v>
      </c>
      <c r="P15" s="5" t="s">
        <v>497</v>
      </c>
      <c r="Q15" s="5" t="s">
        <v>542</v>
      </c>
      <c r="R15" s="5" t="s">
        <v>531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8"/>
      <c r="L16" s="8" t="s">
        <v>510</v>
      </c>
      <c r="M16" s="5" t="s">
        <v>543</v>
      </c>
      <c r="N16" s="5" t="s">
        <v>504</v>
      </c>
      <c r="O16" s="5" t="s">
        <v>533</v>
      </c>
      <c r="P16" s="5" t="s">
        <v>497</v>
      </c>
      <c r="Q16" s="5" t="s">
        <v>544</v>
      </c>
      <c r="R16" s="5" t="s">
        <v>531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8"/>
      <c r="L17" s="8" t="s">
        <v>511</v>
      </c>
      <c r="M17" s="5" t="s">
        <v>545</v>
      </c>
      <c r="N17" s="5" t="s">
        <v>504</v>
      </c>
      <c r="O17" s="5" t="s">
        <v>533</v>
      </c>
      <c r="P17" s="5" t="s">
        <v>497</v>
      </c>
      <c r="Q17" s="5" t="s">
        <v>546</v>
      </c>
      <c r="R17" s="5" t="s">
        <v>531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8" t="s">
        <v>512</v>
      </c>
      <c r="L18" s="8" t="s">
        <v>513</v>
      </c>
      <c r="M18" s="5" t="s">
        <v>547</v>
      </c>
      <c r="N18" s="5" t="s">
        <v>504</v>
      </c>
      <c r="O18" s="5" t="s">
        <v>533</v>
      </c>
      <c r="P18" s="5" t="s">
        <v>497</v>
      </c>
      <c r="Q18" s="5" t="s">
        <v>548</v>
      </c>
      <c r="R18" s="5" t="s">
        <v>531</v>
      </c>
      <c r="S18" s="5"/>
    </row>
    <row r="19" ht="16.35" customHeight="1" spans="1:8">
      <c r="A19" s="7" t="s">
        <v>303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H6" sqref="H6"/>
    </sheetView>
  </sheetViews>
  <sheetFormatPr defaultColWidth="10" defaultRowHeight="13.5" outlineLevelCol="7"/>
  <cols>
    <col min="1" max="1" width="29.45" customWidth="1"/>
    <col min="2" max="2" width="11.85" customWidth="1"/>
    <col min="3" max="3" width="23.0666666666667" customWidth="1"/>
    <col min="4" max="4" width="11.85" customWidth="1"/>
    <col min="5" max="5" width="24.0166666666667" customWidth="1"/>
    <col min="6" max="6" width="11.85" customWidth="1"/>
    <col min="7" max="7" width="20.2166666666667" customWidth="1"/>
    <col min="8" max="8" width="11.85" customWidth="1"/>
  </cols>
  <sheetData>
    <row r="1" ht="12.9" customHeight="1" spans="1:8">
      <c r="A1" s="1"/>
      <c r="H1" s="16" t="s">
        <v>30</v>
      </c>
    </row>
    <row r="2" ht="24.15" customHeight="1" spans="1:8">
      <c r="A2" s="48" t="s">
        <v>7</v>
      </c>
      <c r="B2" s="48"/>
      <c r="C2" s="48"/>
      <c r="D2" s="48"/>
      <c r="E2" s="48"/>
      <c r="F2" s="48"/>
      <c r="G2" s="48"/>
      <c r="H2" s="48"/>
    </row>
    <row r="3" ht="17.25" customHeight="1" spans="1:8">
      <c r="A3" s="11" t="s">
        <v>31</v>
      </c>
      <c r="B3" s="11"/>
      <c r="C3" s="11"/>
      <c r="D3" s="11"/>
      <c r="E3" s="11"/>
      <c r="F3" s="11"/>
      <c r="G3" s="9" t="s">
        <v>32</v>
      </c>
      <c r="H3" s="9"/>
    </row>
    <row r="4" ht="17.9" customHeight="1" spans="1:8">
      <c r="A4" s="4" t="s">
        <v>33</v>
      </c>
      <c r="B4" s="4"/>
      <c r="C4" s="4" t="s">
        <v>34</v>
      </c>
      <c r="D4" s="4"/>
      <c r="E4" s="4"/>
      <c r="F4" s="4"/>
      <c r="G4" s="4"/>
      <c r="H4" s="4"/>
    </row>
    <row r="5" ht="22.4" customHeight="1" spans="1:8">
      <c r="A5" s="4" t="s">
        <v>35</v>
      </c>
      <c r="B5" s="4" t="s">
        <v>36</v>
      </c>
      <c r="C5" s="4" t="s">
        <v>37</v>
      </c>
      <c r="D5" s="4" t="s">
        <v>36</v>
      </c>
      <c r="E5" s="4" t="s">
        <v>38</v>
      </c>
      <c r="F5" s="4" t="s">
        <v>36</v>
      </c>
      <c r="G5" s="4" t="s">
        <v>39</v>
      </c>
      <c r="H5" s="4" t="s">
        <v>36</v>
      </c>
    </row>
    <row r="6" ht="16.25" customHeight="1" spans="1:8">
      <c r="A6" s="14" t="s">
        <v>40</v>
      </c>
      <c r="B6" s="6">
        <v>13914337</v>
      </c>
      <c r="C6" s="5" t="s">
        <v>41</v>
      </c>
      <c r="D6" s="21">
        <f>8493795+50000</f>
        <v>8543795</v>
      </c>
      <c r="E6" s="14" t="s">
        <v>42</v>
      </c>
      <c r="F6" s="13">
        <v>13761337</v>
      </c>
      <c r="G6" s="5" t="s">
        <v>43</v>
      </c>
      <c r="H6" s="6">
        <v>11706123</v>
      </c>
    </row>
    <row r="7" ht="16.25" customHeight="1" spans="1:8">
      <c r="A7" s="5" t="s">
        <v>44</v>
      </c>
      <c r="B7" s="6">
        <v>13864337</v>
      </c>
      <c r="C7" s="5" t="s">
        <v>45</v>
      </c>
      <c r="D7" s="21"/>
      <c r="E7" s="5" t="s">
        <v>46</v>
      </c>
      <c r="F7" s="6">
        <v>11706123</v>
      </c>
      <c r="G7" s="5" t="s">
        <v>47</v>
      </c>
      <c r="H7" s="6">
        <f>2041304+50000</f>
        <v>2091304</v>
      </c>
    </row>
    <row r="8" ht="16.25" customHeight="1" spans="1:8">
      <c r="A8" s="14" t="s">
        <v>48</v>
      </c>
      <c r="B8" s="6">
        <v>50000</v>
      </c>
      <c r="C8" s="5" t="s">
        <v>49</v>
      </c>
      <c r="D8" s="21"/>
      <c r="E8" s="5" t="s">
        <v>50</v>
      </c>
      <c r="F8" s="6">
        <f>1888304+50000</f>
        <v>1938304</v>
      </c>
      <c r="G8" s="5" t="s">
        <v>51</v>
      </c>
      <c r="H8" s="6"/>
    </row>
    <row r="9" ht="16.25" customHeight="1" spans="1:8">
      <c r="A9" s="5" t="s">
        <v>52</v>
      </c>
      <c r="B9" s="6"/>
      <c r="C9" s="5" t="s">
        <v>53</v>
      </c>
      <c r="D9" s="21"/>
      <c r="E9" s="5" t="s">
        <v>54</v>
      </c>
      <c r="F9" s="6">
        <v>116910</v>
      </c>
      <c r="G9" s="5" t="s">
        <v>55</v>
      </c>
      <c r="H9" s="6"/>
    </row>
    <row r="10" ht="16.25" customHeight="1" spans="1:8">
      <c r="A10" s="5" t="s">
        <v>56</v>
      </c>
      <c r="B10" s="6"/>
      <c r="C10" s="5" t="s">
        <v>57</v>
      </c>
      <c r="D10" s="21"/>
      <c r="E10" s="14" t="s">
        <v>58</v>
      </c>
      <c r="F10" s="13">
        <v>153000</v>
      </c>
      <c r="G10" s="5" t="s">
        <v>59</v>
      </c>
      <c r="H10" s="6"/>
    </row>
    <row r="11" ht="16.25" customHeight="1" spans="1:8">
      <c r="A11" s="5" t="s">
        <v>60</v>
      </c>
      <c r="B11" s="6"/>
      <c r="C11" s="5" t="s">
        <v>61</v>
      </c>
      <c r="D11" s="21"/>
      <c r="E11" s="5" t="s">
        <v>62</v>
      </c>
      <c r="F11" s="6"/>
      <c r="G11" s="5" t="s">
        <v>63</v>
      </c>
      <c r="H11" s="6"/>
    </row>
    <row r="12" ht="16.25" customHeight="1" spans="1:8">
      <c r="A12" s="5" t="s">
        <v>64</v>
      </c>
      <c r="B12" s="6">
        <v>5000</v>
      </c>
      <c r="C12" s="5" t="s">
        <v>65</v>
      </c>
      <c r="D12" s="21"/>
      <c r="E12" s="5" t="s">
        <v>66</v>
      </c>
      <c r="F12" s="6">
        <v>153000</v>
      </c>
      <c r="G12" s="5" t="s">
        <v>67</v>
      </c>
      <c r="H12" s="6"/>
    </row>
    <row r="13" ht="16.25" customHeight="1" spans="1:8">
      <c r="A13" s="5" t="s">
        <v>68</v>
      </c>
      <c r="B13" s="6"/>
      <c r="C13" s="5" t="s">
        <v>69</v>
      </c>
      <c r="D13" s="21">
        <v>1230749</v>
      </c>
      <c r="E13" s="5" t="s">
        <v>70</v>
      </c>
      <c r="F13" s="6"/>
      <c r="G13" s="5" t="s">
        <v>71</v>
      </c>
      <c r="H13" s="6"/>
    </row>
    <row r="14" ht="16.25" customHeight="1" spans="1:8">
      <c r="A14" s="5" t="s">
        <v>72</v>
      </c>
      <c r="B14" s="6"/>
      <c r="C14" s="5" t="s">
        <v>73</v>
      </c>
      <c r="D14" s="21"/>
      <c r="E14" s="5" t="s">
        <v>74</v>
      </c>
      <c r="F14" s="6"/>
      <c r="G14" s="5" t="s">
        <v>75</v>
      </c>
      <c r="H14" s="6">
        <v>116910</v>
      </c>
    </row>
    <row r="15" ht="16.25" customHeight="1" spans="1:8">
      <c r="A15" s="5" t="s">
        <v>76</v>
      </c>
      <c r="B15" s="6"/>
      <c r="C15" s="5" t="s">
        <v>77</v>
      </c>
      <c r="D15" s="21">
        <v>669442</v>
      </c>
      <c r="E15" s="5" t="s">
        <v>78</v>
      </c>
      <c r="F15" s="6"/>
      <c r="G15" s="5" t="s">
        <v>79</v>
      </c>
      <c r="H15" s="6"/>
    </row>
    <row r="16" ht="16.25" customHeight="1" spans="1:8">
      <c r="A16" s="5" t="s">
        <v>80</v>
      </c>
      <c r="B16" s="6">
        <v>45000</v>
      </c>
      <c r="C16" s="5" t="s">
        <v>81</v>
      </c>
      <c r="D16" s="21"/>
      <c r="E16" s="5" t="s">
        <v>82</v>
      </c>
      <c r="F16" s="6"/>
      <c r="G16" s="5" t="s">
        <v>83</v>
      </c>
      <c r="H16" s="6"/>
    </row>
    <row r="17" ht="16.25" customHeight="1" spans="1:8">
      <c r="A17" s="5" t="s">
        <v>84</v>
      </c>
      <c r="B17" s="6"/>
      <c r="C17" s="5" t="s">
        <v>85</v>
      </c>
      <c r="D17" s="21"/>
      <c r="E17" s="5" t="s">
        <v>86</v>
      </c>
      <c r="F17" s="6"/>
      <c r="G17" s="5" t="s">
        <v>87</v>
      </c>
      <c r="H17" s="6"/>
    </row>
    <row r="18" ht="16.25" customHeight="1" spans="1:8">
      <c r="A18" s="5" t="s">
        <v>88</v>
      </c>
      <c r="B18" s="6"/>
      <c r="C18" s="5" t="s">
        <v>89</v>
      </c>
      <c r="D18" s="21">
        <v>2483493</v>
      </c>
      <c r="E18" s="5" t="s">
        <v>90</v>
      </c>
      <c r="F18" s="6"/>
      <c r="G18" s="5" t="s">
        <v>91</v>
      </c>
      <c r="H18" s="6"/>
    </row>
    <row r="19" ht="16.25" customHeight="1" spans="1:8">
      <c r="A19" s="5" t="s">
        <v>92</v>
      </c>
      <c r="B19" s="6"/>
      <c r="C19" s="5" t="s">
        <v>93</v>
      </c>
      <c r="D19" s="21"/>
      <c r="E19" s="5" t="s">
        <v>94</v>
      </c>
      <c r="F19" s="6"/>
      <c r="G19" s="5" t="s">
        <v>95</v>
      </c>
      <c r="H19" s="6"/>
    </row>
    <row r="20" ht="16.25" customHeight="1" spans="1:8">
      <c r="A20" s="14" t="s">
        <v>96</v>
      </c>
      <c r="B20" s="13"/>
      <c r="C20" s="5" t="s">
        <v>97</v>
      </c>
      <c r="D20" s="21"/>
      <c r="E20" s="5" t="s">
        <v>98</v>
      </c>
      <c r="F20" s="6"/>
      <c r="G20" s="5"/>
      <c r="H20" s="6"/>
    </row>
    <row r="21" ht="16.25" customHeight="1" spans="1:8">
      <c r="A21" s="14" t="s">
        <v>99</v>
      </c>
      <c r="B21" s="13"/>
      <c r="C21" s="5" t="s">
        <v>100</v>
      </c>
      <c r="D21" s="21"/>
      <c r="E21" s="14" t="s">
        <v>101</v>
      </c>
      <c r="F21" s="13"/>
      <c r="G21" s="5"/>
      <c r="H21" s="6"/>
    </row>
    <row r="22" ht="16.25" customHeight="1" spans="1:8">
      <c r="A22" s="14" t="s">
        <v>102</v>
      </c>
      <c r="B22" s="13"/>
      <c r="C22" s="5" t="s">
        <v>103</v>
      </c>
      <c r="D22" s="21"/>
      <c r="E22" s="5"/>
      <c r="F22" s="5"/>
      <c r="G22" s="5"/>
      <c r="H22" s="6"/>
    </row>
    <row r="23" ht="16.25" customHeight="1" spans="1:8">
      <c r="A23" s="14" t="s">
        <v>104</v>
      </c>
      <c r="B23" s="13"/>
      <c r="C23" s="5" t="s">
        <v>105</v>
      </c>
      <c r="D23" s="21"/>
      <c r="E23" s="5"/>
      <c r="F23" s="5"/>
      <c r="G23" s="5"/>
      <c r="H23" s="6"/>
    </row>
    <row r="24" ht="16.25" customHeight="1" spans="1:8">
      <c r="A24" s="14" t="s">
        <v>106</v>
      </c>
      <c r="B24" s="13"/>
      <c r="C24" s="5" t="s">
        <v>107</v>
      </c>
      <c r="D24" s="21"/>
      <c r="E24" s="5"/>
      <c r="F24" s="5"/>
      <c r="G24" s="5"/>
      <c r="H24" s="6"/>
    </row>
    <row r="25" ht="16.25" customHeight="1" spans="1:8">
      <c r="A25" s="5" t="s">
        <v>108</v>
      </c>
      <c r="B25" s="6"/>
      <c r="C25" s="5" t="s">
        <v>109</v>
      </c>
      <c r="D25" s="21">
        <v>986858</v>
      </c>
      <c r="E25" s="5"/>
      <c r="F25" s="5"/>
      <c r="G25" s="5"/>
      <c r="H25" s="6"/>
    </row>
    <row r="26" ht="16.25" customHeight="1" spans="1:8">
      <c r="A26" s="5" t="s">
        <v>110</v>
      </c>
      <c r="B26" s="6"/>
      <c r="C26" s="5" t="s">
        <v>111</v>
      </c>
      <c r="D26" s="21"/>
      <c r="E26" s="5"/>
      <c r="F26" s="5"/>
      <c r="G26" s="5"/>
      <c r="H26" s="6"/>
    </row>
    <row r="27" ht="16.25" customHeight="1" spans="1:8">
      <c r="A27" s="5" t="s">
        <v>112</v>
      </c>
      <c r="B27" s="6"/>
      <c r="C27" s="5" t="s">
        <v>113</v>
      </c>
      <c r="D27" s="21"/>
      <c r="E27" s="5"/>
      <c r="F27" s="5"/>
      <c r="G27" s="5"/>
      <c r="H27" s="6"/>
    </row>
    <row r="28" ht="16.25" customHeight="1" spans="1:8">
      <c r="A28" s="14" t="s">
        <v>114</v>
      </c>
      <c r="B28" s="13"/>
      <c r="C28" s="5" t="s">
        <v>115</v>
      </c>
      <c r="D28" s="21"/>
      <c r="E28" s="5"/>
      <c r="F28" s="5"/>
      <c r="G28" s="5"/>
      <c r="H28" s="6"/>
    </row>
    <row r="29" ht="16.25" customHeight="1" spans="1:8">
      <c r="A29" s="14" t="s">
        <v>116</v>
      </c>
      <c r="B29" s="13"/>
      <c r="C29" s="5" t="s">
        <v>117</v>
      </c>
      <c r="D29" s="21"/>
      <c r="E29" s="5"/>
      <c r="F29" s="5"/>
      <c r="G29" s="5"/>
      <c r="H29" s="6"/>
    </row>
    <row r="30" ht="16.25" customHeight="1" spans="1:8">
      <c r="A30" s="14" t="s">
        <v>118</v>
      </c>
      <c r="B30" s="13"/>
      <c r="C30" s="5" t="s">
        <v>119</v>
      </c>
      <c r="D30" s="21"/>
      <c r="E30" s="5"/>
      <c r="F30" s="5"/>
      <c r="G30" s="5"/>
      <c r="H30" s="6"/>
    </row>
    <row r="31" ht="16.25" customHeight="1" spans="1:8">
      <c r="A31" s="14" t="s">
        <v>120</v>
      </c>
      <c r="B31" s="13"/>
      <c r="C31" s="5" t="s">
        <v>121</v>
      </c>
      <c r="D31" s="21"/>
      <c r="E31" s="5"/>
      <c r="F31" s="5"/>
      <c r="G31" s="5"/>
      <c r="H31" s="6"/>
    </row>
    <row r="32" ht="16.25" customHeight="1" spans="1:8">
      <c r="A32" s="14" t="s">
        <v>122</v>
      </c>
      <c r="B32" s="13"/>
      <c r="C32" s="5" t="s">
        <v>123</v>
      </c>
      <c r="D32" s="21"/>
      <c r="E32" s="5"/>
      <c r="F32" s="5"/>
      <c r="G32" s="5"/>
      <c r="H32" s="6"/>
    </row>
    <row r="33" ht="16.25" customHeight="1" spans="1:8">
      <c r="A33" s="5"/>
      <c r="B33" s="5"/>
      <c r="C33" s="5" t="s">
        <v>124</v>
      </c>
      <c r="D33" s="21"/>
      <c r="E33" s="5"/>
      <c r="F33" s="5"/>
      <c r="G33" s="5"/>
      <c r="H33" s="5"/>
    </row>
    <row r="34" ht="16.25" customHeight="1" spans="1:8">
      <c r="A34" s="5"/>
      <c r="B34" s="5"/>
      <c r="C34" s="5" t="s">
        <v>125</v>
      </c>
      <c r="D34" s="21"/>
      <c r="E34" s="5"/>
      <c r="F34" s="5"/>
      <c r="G34" s="5"/>
      <c r="H34" s="5"/>
    </row>
    <row r="35" ht="16.25" customHeight="1" spans="1:8">
      <c r="A35" s="5"/>
      <c r="B35" s="5"/>
      <c r="C35" s="5" t="s">
        <v>126</v>
      </c>
      <c r="D35" s="21"/>
      <c r="E35" s="5"/>
      <c r="F35" s="5"/>
      <c r="G35" s="5"/>
      <c r="H35" s="5"/>
    </row>
    <row r="36" ht="16.25" customHeight="1" spans="1:8">
      <c r="A36" s="14" t="s">
        <v>127</v>
      </c>
      <c r="B36" s="13">
        <v>13914337</v>
      </c>
      <c r="C36" s="14" t="s">
        <v>128</v>
      </c>
      <c r="D36" s="13">
        <v>13914337</v>
      </c>
      <c r="E36" s="14" t="s">
        <v>128</v>
      </c>
      <c r="F36" s="13">
        <v>13914337</v>
      </c>
      <c r="G36" s="14" t="s">
        <v>128</v>
      </c>
      <c r="H36" s="13">
        <v>13914337</v>
      </c>
    </row>
    <row r="37" ht="16.25" customHeight="1" spans="1:8">
      <c r="A37" s="14" t="s">
        <v>129</v>
      </c>
      <c r="B37" s="13"/>
      <c r="C37" s="14" t="s">
        <v>130</v>
      </c>
      <c r="D37" s="13"/>
      <c r="E37" s="14" t="s">
        <v>130</v>
      </c>
      <c r="F37" s="13"/>
      <c r="G37" s="14" t="s">
        <v>130</v>
      </c>
      <c r="H37" s="13"/>
    </row>
    <row r="38" ht="16.25" customHeight="1" spans="1:8">
      <c r="A38" s="5"/>
      <c r="B38" s="6"/>
      <c r="C38" s="5"/>
      <c r="D38" s="6"/>
      <c r="E38" s="14"/>
      <c r="F38" s="13"/>
      <c r="G38" s="14"/>
      <c r="H38" s="13"/>
    </row>
    <row r="39" ht="16.25" customHeight="1" spans="1:8">
      <c r="A39" s="14" t="s">
        <v>131</v>
      </c>
      <c r="B39" s="13">
        <v>13914337</v>
      </c>
      <c r="C39" s="14" t="s">
        <v>132</v>
      </c>
      <c r="D39" s="13">
        <v>13914337</v>
      </c>
      <c r="E39" s="14" t="s">
        <v>132</v>
      </c>
      <c r="F39" s="13">
        <v>13914337</v>
      </c>
      <c r="G39" s="14" t="s">
        <v>132</v>
      </c>
      <c r="H39" s="13">
        <v>13914337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G12" sqref="G12"/>
    </sheetView>
  </sheetViews>
  <sheetFormatPr defaultColWidth="10" defaultRowHeight="13.5"/>
  <cols>
    <col min="1" max="1" width="5.83333333333333" customWidth="1"/>
    <col min="2" max="2" width="16.15" customWidth="1"/>
    <col min="3" max="3" width="11.85" customWidth="1"/>
    <col min="4" max="5" width="10.0833333333333" customWidth="1"/>
    <col min="6" max="25" width="7.69166666666667" customWidth="1"/>
  </cols>
  <sheetData>
    <row r="1" ht="16.35" customHeight="1" spans="1:25">
      <c r="A1" s="1"/>
      <c r="X1" s="16" t="s">
        <v>133</v>
      </c>
      <c r="Y1" s="16"/>
    </row>
    <row r="2" ht="33.6" customHeight="1" spans="1:25">
      <c r="A2" s="17" t="s">
        <v>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9" t="s">
        <v>32</v>
      </c>
      <c r="Y3" s="9"/>
    </row>
    <row r="4" ht="22.4" customHeight="1" spans="1:25">
      <c r="A4" s="18" t="s">
        <v>134</v>
      </c>
      <c r="B4" s="18" t="s">
        <v>135</v>
      </c>
      <c r="C4" s="18" t="s">
        <v>136</v>
      </c>
      <c r="D4" s="18" t="s">
        <v>137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129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138</v>
      </c>
      <c r="E5" s="18" t="s">
        <v>139</v>
      </c>
      <c r="F5" s="18" t="s">
        <v>140</v>
      </c>
      <c r="G5" s="18" t="s">
        <v>141</v>
      </c>
      <c r="H5" s="18" t="s">
        <v>142</v>
      </c>
      <c r="I5" s="18" t="s">
        <v>143</v>
      </c>
      <c r="J5" s="18" t="s">
        <v>144</v>
      </c>
      <c r="K5" s="18"/>
      <c r="L5" s="18"/>
      <c r="M5" s="18"/>
      <c r="N5" s="18" t="s">
        <v>145</v>
      </c>
      <c r="O5" s="18" t="s">
        <v>146</v>
      </c>
      <c r="P5" s="18" t="s">
        <v>147</v>
      </c>
      <c r="Q5" s="18" t="s">
        <v>148</v>
      </c>
      <c r="R5" s="18" t="s">
        <v>149</v>
      </c>
      <c r="S5" s="18" t="s">
        <v>138</v>
      </c>
      <c r="T5" s="18" t="s">
        <v>139</v>
      </c>
      <c r="U5" s="18" t="s">
        <v>140</v>
      </c>
      <c r="V5" s="18" t="s">
        <v>141</v>
      </c>
      <c r="W5" s="18" t="s">
        <v>142</v>
      </c>
      <c r="X5" s="18" t="s">
        <v>143</v>
      </c>
      <c r="Y5" s="18" t="s">
        <v>150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151</v>
      </c>
      <c r="K6" s="18" t="s">
        <v>152</v>
      </c>
      <c r="L6" s="18" t="s">
        <v>153</v>
      </c>
      <c r="M6" s="18" t="s">
        <v>142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4"/>
      <c r="B7" s="14" t="s">
        <v>136</v>
      </c>
      <c r="C7" s="27">
        <f>C8</f>
        <v>13914337</v>
      </c>
      <c r="D7" s="27">
        <f>D8</f>
        <v>13914337</v>
      </c>
      <c r="E7" s="27">
        <f>E8</f>
        <v>13914337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2" t="s">
        <v>154</v>
      </c>
      <c r="B8" s="12" t="s">
        <v>155</v>
      </c>
      <c r="C8" s="27">
        <f>C9</f>
        <v>13914337</v>
      </c>
      <c r="D8" s="27">
        <f>D9</f>
        <v>13914337</v>
      </c>
      <c r="E8" s="27">
        <f>E9</f>
        <v>13914337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156</v>
      </c>
      <c r="B9" s="31" t="s">
        <v>157</v>
      </c>
      <c r="C9" s="21">
        <f>D9</f>
        <v>13914337</v>
      </c>
      <c r="D9" s="21">
        <f>E9</f>
        <v>13914337</v>
      </c>
      <c r="E9" s="6">
        <v>13914337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pane ySplit="6" topLeftCell="A7" activePane="bottomLeft" state="frozen"/>
      <selection/>
      <selection pane="bottomLeft" activeCell="G6" sqref="G6:H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"/>
      <c r="D1" s="35"/>
      <c r="K1" s="16" t="s">
        <v>158</v>
      </c>
    </row>
    <row r="2" ht="31.9" customHeight="1" spans="1:11">
      <c r="A2" s="17" t="s">
        <v>9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9" t="s">
        <v>32</v>
      </c>
    </row>
    <row r="4" ht="27.6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 t="s">
        <v>163</v>
      </c>
      <c r="I4" s="4" t="s">
        <v>164</v>
      </c>
      <c r="J4" s="4" t="s">
        <v>165</v>
      </c>
      <c r="K4" s="4" t="s">
        <v>166</v>
      </c>
    </row>
    <row r="5" ht="25.85" customHeight="1" spans="1:11">
      <c r="A5" s="4" t="s">
        <v>167</v>
      </c>
      <c r="B5" s="4" t="s">
        <v>168</v>
      </c>
      <c r="C5" s="4" t="s">
        <v>169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26"/>
      <c r="B6" s="26"/>
      <c r="C6" s="26"/>
      <c r="D6" s="37" t="s">
        <v>136</v>
      </c>
      <c r="E6" s="37"/>
      <c r="F6" s="38">
        <f>F7</f>
        <v>13914337</v>
      </c>
      <c r="G6" s="38">
        <f>G7</f>
        <v>13761337</v>
      </c>
      <c r="H6" s="38">
        <v>153000</v>
      </c>
      <c r="I6" s="38"/>
      <c r="J6" s="37"/>
      <c r="K6" s="37"/>
    </row>
    <row r="7" ht="22.8" customHeight="1" spans="1:11">
      <c r="A7" s="39"/>
      <c r="B7" s="39"/>
      <c r="C7" s="39"/>
      <c r="D7" s="40" t="s">
        <v>154</v>
      </c>
      <c r="E7" s="40" t="s">
        <v>154</v>
      </c>
      <c r="F7" s="41">
        <f>F8</f>
        <v>13914337</v>
      </c>
      <c r="G7" s="38">
        <f>G8</f>
        <v>13761337</v>
      </c>
      <c r="H7" s="38">
        <v>153000</v>
      </c>
      <c r="I7" s="38"/>
      <c r="J7" s="44"/>
      <c r="K7" s="44"/>
    </row>
    <row r="8" ht="22.8" customHeight="1" spans="1:11">
      <c r="A8" s="39"/>
      <c r="B8" s="39"/>
      <c r="C8" s="39"/>
      <c r="D8" s="40" t="s">
        <v>156</v>
      </c>
      <c r="E8" s="40" t="s">
        <v>170</v>
      </c>
      <c r="F8" s="41">
        <f>G8+H8</f>
        <v>13914337</v>
      </c>
      <c r="G8" s="38">
        <f>G9+G12+G18+G23+G26</f>
        <v>13761337</v>
      </c>
      <c r="H8" s="38">
        <v>153000</v>
      </c>
      <c r="I8" s="38"/>
      <c r="J8" s="44"/>
      <c r="K8" s="44"/>
    </row>
    <row r="9" ht="20.7" customHeight="1" spans="1:11">
      <c r="A9" s="42" t="s">
        <v>171</v>
      </c>
      <c r="B9" s="43"/>
      <c r="C9" s="43"/>
      <c r="D9" s="40" t="s">
        <v>172</v>
      </c>
      <c r="E9" s="44" t="s">
        <v>173</v>
      </c>
      <c r="F9" s="41">
        <f>F10</f>
        <v>8543795</v>
      </c>
      <c r="G9" s="38">
        <f>G10</f>
        <v>8390795</v>
      </c>
      <c r="H9" s="38">
        <v>153000</v>
      </c>
      <c r="I9" s="38"/>
      <c r="J9" s="44"/>
      <c r="K9" s="44"/>
    </row>
    <row r="10" ht="25" customHeight="1" spans="1:11">
      <c r="A10" s="42" t="s">
        <v>171</v>
      </c>
      <c r="B10" s="42" t="s">
        <v>174</v>
      </c>
      <c r="C10" s="43"/>
      <c r="D10" s="45" t="s">
        <v>175</v>
      </c>
      <c r="E10" s="46" t="s">
        <v>176</v>
      </c>
      <c r="F10" s="47">
        <f>F11</f>
        <v>8543795</v>
      </c>
      <c r="G10" s="38">
        <f>G11</f>
        <v>8390795</v>
      </c>
      <c r="H10" s="38">
        <v>153000</v>
      </c>
      <c r="I10" s="38"/>
      <c r="J10" s="46"/>
      <c r="K10" s="46"/>
    </row>
    <row r="11" ht="28.45" customHeight="1" spans="1:11">
      <c r="A11" s="42" t="s">
        <v>171</v>
      </c>
      <c r="B11" s="42" t="s">
        <v>174</v>
      </c>
      <c r="C11" s="42" t="s">
        <v>177</v>
      </c>
      <c r="D11" s="45" t="s">
        <v>178</v>
      </c>
      <c r="E11" s="46" t="s">
        <v>179</v>
      </c>
      <c r="F11" s="47">
        <f>G11+H11</f>
        <v>8543795</v>
      </c>
      <c r="G11" s="47">
        <f>8340795+50000</f>
        <v>8390795</v>
      </c>
      <c r="H11" s="47">
        <v>153000</v>
      </c>
      <c r="I11" s="47"/>
      <c r="J11" s="46"/>
      <c r="K11" s="46"/>
    </row>
    <row r="12" ht="20.7" customHeight="1" spans="1:11">
      <c r="A12" s="42" t="s">
        <v>180</v>
      </c>
      <c r="B12" s="43"/>
      <c r="C12" s="43"/>
      <c r="D12" s="40" t="s">
        <v>181</v>
      </c>
      <c r="E12" s="44" t="s">
        <v>182</v>
      </c>
      <c r="F12" s="41">
        <v>1230749</v>
      </c>
      <c r="G12" s="38">
        <v>1230749</v>
      </c>
      <c r="H12" s="38"/>
      <c r="I12" s="38"/>
      <c r="J12" s="44"/>
      <c r="K12" s="44"/>
    </row>
    <row r="13" ht="25" customHeight="1" spans="1:11">
      <c r="A13" s="42" t="s">
        <v>180</v>
      </c>
      <c r="B13" s="42" t="s">
        <v>183</v>
      </c>
      <c r="C13" s="43"/>
      <c r="D13" s="45" t="s">
        <v>184</v>
      </c>
      <c r="E13" s="46" t="s">
        <v>185</v>
      </c>
      <c r="F13" s="47">
        <v>1183237</v>
      </c>
      <c r="G13" s="38">
        <v>1183237</v>
      </c>
      <c r="H13" s="38"/>
      <c r="I13" s="38"/>
      <c r="J13" s="46"/>
      <c r="K13" s="46"/>
    </row>
    <row r="14" ht="28.45" customHeight="1" spans="1:11">
      <c r="A14" s="42" t="s">
        <v>180</v>
      </c>
      <c r="B14" s="42" t="s">
        <v>183</v>
      </c>
      <c r="C14" s="42" t="s">
        <v>183</v>
      </c>
      <c r="D14" s="45" t="s">
        <v>186</v>
      </c>
      <c r="E14" s="46" t="s">
        <v>187</v>
      </c>
      <c r="F14" s="47">
        <v>1183237</v>
      </c>
      <c r="G14" s="47">
        <v>1183237</v>
      </c>
      <c r="H14" s="47"/>
      <c r="I14" s="47"/>
      <c r="J14" s="46"/>
      <c r="K14" s="46"/>
    </row>
    <row r="15" ht="25" customHeight="1" spans="1:11">
      <c r="A15" s="42" t="s">
        <v>180</v>
      </c>
      <c r="B15" s="42" t="s">
        <v>188</v>
      </c>
      <c r="C15" s="43"/>
      <c r="D15" s="45" t="s">
        <v>189</v>
      </c>
      <c r="E15" s="46" t="s">
        <v>190</v>
      </c>
      <c r="F15" s="47">
        <v>47512</v>
      </c>
      <c r="G15" s="38">
        <v>47512</v>
      </c>
      <c r="H15" s="38"/>
      <c r="I15" s="38"/>
      <c r="J15" s="46"/>
      <c r="K15" s="46"/>
    </row>
    <row r="16" ht="28.45" customHeight="1" spans="1:11">
      <c r="A16" s="42" t="s">
        <v>180</v>
      </c>
      <c r="B16" s="42" t="s">
        <v>188</v>
      </c>
      <c r="C16" s="42" t="s">
        <v>177</v>
      </c>
      <c r="D16" s="45" t="s">
        <v>191</v>
      </c>
      <c r="E16" s="46" t="s">
        <v>192</v>
      </c>
      <c r="F16" s="47">
        <v>20564</v>
      </c>
      <c r="G16" s="47">
        <v>20564</v>
      </c>
      <c r="H16" s="47"/>
      <c r="I16" s="47"/>
      <c r="J16" s="46"/>
      <c r="K16" s="46"/>
    </row>
    <row r="17" ht="28.45" customHeight="1" spans="1:11">
      <c r="A17" s="42" t="s">
        <v>180</v>
      </c>
      <c r="B17" s="42" t="s">
        <v>188</v>
      </c>
      <c r="C17" s="42" t="s">
        <v>193</v>
      </c>
      <c r="D17" s="45" t="s">
        <v>194</v>
      </c>
      <c r="E17" s="46" t="s">
        <v>195</v>
      </c>
      <c r="F17" s="47">
        <v>26948</v>
      </c>
      <c r="G17" s="47">
        <v>26948</v>
      </c>
      <c r="H17" s="47"/>
      <c r="I17" s="47"/>
      <c r="J17" s="46"/>
      <c r="K17" s="46"/>
    </row>
    <row r="18" ht="20.7" customHeight="1" spans="1:11">
      <c r="A18" s="42" t="s">
        <v>196</v>
      </c>
      <c r="B18" s="43"/>
      <c r="C18" s="43"/>
      <c r="D18" s="40" t="s">
        <v>197</v>
      </c>
      <c r="E18" s="44" t="s">
        <v>198</v>
      </c>
      <c r="F18" s="41">
        <v>669442</v>
      </c>
      <c r="G18" s="38">
        <v>669442</v>
      </c>
      <c r="H18" s="38"/>
      <c r="I18" s="38"/>
      <c r="J18" s="44"/>
      <c r="K18" s="44"/>
    </row>
    <row r="19" ht="25" customHeight="1" spans="1:11">
      <c r="A19" s="42" t="s">
        <v>196</v>
      </c>
      <c r="B19" s="42" t="s">
        <v>199</v>
      </c>
      <c r="C19" s="43"/>
      <c r="D19" s="45" t="s">
        <v>200</v>
      </c>
      <c r="E19" s="46" t="s">
        <v>201</v>
      </c>
      <c r="F19" s="47">
        <v>669442</v>
      </c>
      <c r="G19" s="38">
        <v>669442</v>
      </c>
      <c r="H19" s="38"/>
      <c r="I19" s="38"/>
      <c r="J19" s="46"/>
      <c r="K19" s="46"/>
    </row>
    <row r="20" ht="28.45" customHeight="1" spans="1:11">
      <c r="A20" s="42" t="s">
        <v>196</v>
      </c>
      <c r="B20" s="42" t="s">
        <v>199</v>
      </c>
      <c r="C20" s="42" t="s">
        <v>177</v>
      </c>
      <c r="D20" s="45" t="s">
        <v>202</v>
      </c>
      <c r="E20" s="46" t="s">
        <v>203</v>
      </c>
      <c r="F20" s="47">
        <v>487733</v>
      </c>
      <c r="G20" s="47">
        <v>487733</v>
      </c>
      <c r="H20" s="47"/>
      <c r="I20" s="47"/>
      <c r="J20" s="46"/>
      <c r="K20" s="46"/>
    </row>
    <row r="21" ht="28.45" customHeight="1" spans="1:11">
      <c r="A21" s="42" t="s">
        <v>196</v>
      </c>
      <c r="B21" s="42" t="s">
        <v>199</v>
      </c>
      <c r="C21" s="42" t="s">
        <v>174</v>
      </c>
      <c r="D21" s="45" t="s">
        <v>204</v>
      </c>
      <c r="E21" s="46" t="s">
        <v>205</v>
      </c>
      <c r="F21" s="47">
        <v>168209</v>
      </c>
      <c r="G21" s="47">
        <v>168209</v>
      </c>
      <c r="H21" s="47"/>
      <c r="I21" s="47"/>
      <c r="J21" s="46"/>
      <c r="K21" s="46"/>
    </row>
    <row r="22" ht="28.45" customHeight="1" spans="1:11">
      <c r="A22" s="42" t="s">
        <v>196</v>
      </c>
      <c r="B22" s="42" t="s">
        <v>199</v>
      </c>
      <c r="C22" s="42" t="s">
        <v>206</v>
      </c>
      <c r="D22" s="45" t="s">
        <v>207</v>
      </c>
      <c r="E22" s="46" t="s">
        <v>208</v>
      </c>
      <c r="F22" s="47">
        <v>13500</v>
      </c>
      <c r="G22" s="47">
        <v>13500</v>
      </c>
      <c r="H22" s="47"/>
      <c r="I22" s="47"/>
      <c r="J22" s="46"/>
      <c r="K22" s="46"/>
    </row>
    <row r="23" ht="20.7" customHeight="1" spans="1:11">
      <c r="A23" s="42" t="s">
        <v>209</v>
      </c>
      <c r="B23" s="43"/>
      <c r="C23" s="43"/>
      <c r="D23" s="40" t="s">
        <v>210</v>
      </c>
      <c r="E23" s="44" t="s">
        <v>211</v>
      </c>
      <c r="F23" s="41">
        <v>2483493</v>
      </c>
      <c r="G23" s="38">
        <v>2483493</v>
      </c>
      <c r="H23" s="38"/>
      <c r="I23" s="38"/>
      <c r="J23" s="44"/>
      <c r="K23" s="44"/>
    </row>
    <row r="24" ht="25" customHeight="1" spans="1:11">
      <c r="A24" s="42" t="s">
        <v>209</v>
      </c>
      <c r="B24" s="42" t="s">
        <v>177</v>
      </c>
      <c r="C24" s="43"/>
      <c r="D24" s="45" t="s">
        <v>212</v>
      </c>
      <c r="E24" s="46" t="s">
        <v>213</v>
      </c>
      <c r="F24" s="47">
        <v>2483493</v>
      </c>
      <c r="G24" s="38">
        <v>2483493</v>
      </c>
      <c r="H24" s="38"/>
      <c r="I24" s="38"/>
      <c r="J24" s="46"/>
      <c r="K24" s="46"/>
    </row>
    <row r="25" ht="28.45" customHeight="1" spans="1:11">
      <c r="A25" s="42" t="s">
        <v>209</v>
      </c>
      <c r="B25" s="42" t="s">
        <v>177</v>
      </c>
      <c r="C25" s="42" t="s">
        <v>177</v>
      </c>
      <c r="D25" s="45" t="s">
        <v>214</v>
      </c>
      <c r="E25" s="46" t="s">
        <v>179</v>
      </c>
      <c r="F25" s="47">
        <v>2483493</v>
      </c>
      <c r="G25" s="47">
        <v>2483493</v>
      </c>
      <c r="H25" s="47"/>
      <c r="I25" s="47"/>
      <c r="J25" s="46"/>
      <c r="K25" s="46"/>
    </row>
    <row r="26" ht="20.7" customHeight="1" spans="1:11">
      <c r="A26" s="42" t="s">
        <v>215</v>
      </c>
      <c r="B26" s="43"/>
      <c r="C26" s="43"/>
      <c r="D26" s="40" t="s">
        <v>216</v>
      </c>
      <c r="E26" s="44" t="s">
        <v>217</v>
      </c>
      <c r="F26" s="41">
        <v>986858</v>
      </c>
      <c r="G26" s="38">
        <v>986858</v>
      </c>
      <c r="H26" s="38"/>
      <c r="I26" s="38"/>
      <c r="J26" s="44"/>
      <c r="K26" s="44"/>
    </row>
    <row r="27" ht="25" customHeight="1" spans="1:11">
      <c r="A27" s="42" t="s">
        <v>215</v>
      </c>
      <c r="B27" s="42" t="s">
        <v>193</v>
      </c>
      <c r="C27" s="43"/>
      <c r="D27" s="45" t="s">
        <v>218</v>
      </c>
      <c r="E27" s="46" t="s">
        <v>219</v>
      </c>
      <c r="F27" s="47">
        <v>986858</v>
      </c>
      <c r="G27" s="38">
        <v>986858</v>
      </c>
      <c r="H27" s="38"/>
      <c r="I27" s="38"/>
      <c r="J27" s="46"/>
      <c r="K27" s="46"/>
    </row>
    <row r="28" ht="28.45" customHeight="1" spans="1:11">
      <c r="A28" s="42" t="s">
        <v>215</v>
      </c>
      <c r="B28" s="42" t="s">
        <v>193</v>
      </c>
      <c r="C28" s="42" t="s">
        <v>177</v>
      </c>
      <c r="D28" s="45" t="s">
        <v>220</v>
      </c>
      <c r="E28" s="46" t="s">
        <v>221</v>
      </c>
      <c r="F28" s="47">
        <v>986858</v>
      </c>
      <c r="G28" s="47">
        <v>986858</v>
      </c>
      <c r="H28" s="47"/>
      <c r="I28" s="47"/>
      <c r="J28" s="46"/>
      <c r="K28" s="4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L11" sqref="L1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11.85" customWidth="1"/>
    <col min="7" max="7" width="12.125" customWidth="1"/>
    <col min="8" max="8" width="9.40833333333333" customWidth="1"/>
    <col min="9" max="12" width="7.18333333333333" customWidth="1"/>
    <col min="13" max="13" width="6.78333333333333" customWidth="1"/>
    <col min="14" max="14" width="7.18333333333333" customWidth="1"/>
    <col min="15" max="15" width="9.75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"/>
      <c r="S1" s="16" t="s">
        <v>222</v>
      </c>
      <c r="T1" s="16"/>
    </row>
    <row r="2" ht="42.25" customHeight="1" spans="1:20">
      <c r="A2" s="17" t="s">
        <v>10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9" t="s">
        <v>32</v>
      </c>
      <c r="T3" s="9"/>
    </row>
    <row r="4" ht="19.8" customHeight="1" spans="1:20">
      <c r="A4" s="18" t="s">
        <v>159</v>
      </c>
      <c r="B4" s="18"/>
      <c r="C4" s="18"/>
      <c r="D4" s="18" t="s">
        <v>223</v>
      </c>
      <c r="E4" s="18" t="s">
        <v>224</v>
      </c>
      <c r="F4" s="18" t="s">
        <v>225</v>
      </c>
      <c r="G4" s="18" t="s">
        <v>226</v>
      </c>
      <c r="H4" s="18" t="s">
        <v>227</v>
      </c>
      <c r="I4" s="18" t="s">
        <v>228</v>
      </c>
      <c r="J4" s="18" t="s">
        <v>229</v>
      </c>
      <c r="K4" s="18" t="s">
        <v>230</v>
      </c>
      <c r="L4" s="18" t="s">
        <v>231</v>
      </c>
      <c r="M4" s="18" t="s">
        <v>232</v>
      </c>
      <c r="N4" s="18" t="s">
        <v>233</v>
      </c>
      <c r="O4" s="18" t="s">
        <v>234</v>
      </c>
      <c r="P4" s="18" t="s">
        <v>235</v>
      </c>
      <c r="Q4" s="18" t="s">
        <v>236</v>
      </c>
      <c r="R4" s="18" t="s">
        <v>237</v>
      </c>
      <c r="S4" s="18" t="s">
        <v>238</v>
      </c>
      <c r="T4" s="18" t="s">
        <v>239</v>
      </c>
    </row>
    <row r="5" ht="20.7" customHeight="1" spans="1:20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4"/>
      <c r="B6" s="14"/>
      <c r="C6" s="14"/>
      <c r="D6" s="14"/>
      <c r="E6" s="14" t="s">
        <v>136</v>
      </c>
      <c r="F6" s="13">
        <f>F7</f>
        <v>13914337</v>
      </c>
      <c r="G6" s="13">
        <v>11706123</v>
      </c>
      <c r="H6" s="13">
        <f>H7</f>
        <v>2091304</v>
      </c>
      <c r="I6" s="13"/>
      <c r="J6" s="13"/>
      <c r="K6" s="13"/>
      <c r="L6" s="13"/>
      <c r="M6" s="13"/>
      <c r="N6" s="13"/>
      <c r="O6" s="13">
        <v>116910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154</v>
      </c>
      <c r="E7" s="12" t="s">
        <v>155</v>
      </c>
      <c r="F7" s="13">
        <f>F8</f>
        <v>13914337</v>
      </c>
      <c r="G7" s="13">
        <v>11706123</v>
      </c>
      <c r="H7" s="13">
        <f>H8</f>
        <v>2091304</v>
      </c>
      <c r="I7" s="13"/>
      <c r="J7" s="13"/>
      <c r="K7" s="13"/>
      <c r="L7" s="13"/>
      <c r="M7" s="13"/>
      <c r="N7" s="13"/>
      <c r="O7" s="13">
        <v>116910</v>
      </c>
      <c r="P7" s="13"/>
      <c r="Q7" s="13"/>
      <c r="R7" s="13"/>
      <c r="S7" s="13"/>
      <c r="T7" s="13"/>
    </row>
    <row r="8" ht="22.8" customHeight="1" spans="1:20">
      <c r="A8" s="22"/>
      <c r="B8" s="22"/>
      <c r="C8" s="22"/>
      <c r="D8" s="20" t="s">
        <v>156</v>
      </c>
      <c r="E8" s="20" t="s">
        <v>157</v>
      </c>
      <c r="F8" s="34">
        <f>SUM(F9:F17)</f>
        <v>13914337</v>
      </c>
      <c r="G8" s="13">
        <v>11706123</v>
      </c>
      <c r="H8" s="13">
        <v>2091304</v>
      </c>
      <c r="I8" s="13"/>
      <c r="J8" s="13"/>
      <c r="K8" s="13"/>
      <c r="L8" s="13"/>
      <c r="M8" s="13"/>
      <c r="N8" s="13"/>
      <c r="O8" s="13">
        <v>116910</v>
      </c>
      <c r="P8" s="13"/>
      <c r="Q8" s="13"/>
      <c r="R8" s="13"/>
      <c r="S8" s="13"/>
      <c r="T8" s="13"/>
    </row>
    <row r="9" ht="22.8" customHeight="1" spans="1:20">
      <c r="A9" s="23" t="s">
        <v>171</v>
      </c>
      <c r="B9" s="23" t="s">
        <v>174</v>
      </c>
      <c r="C9" s="23" t="s">
        <v>177</v>
      </c>
      <c r="D9" s="19" t="s">
        <v>240</v>
      </c>
      <c r="E9" s="24" t="s">
        <v>241</v>
      </c>
      <c r="F9" s="25">
        <f>G9+H9+O9</f>
        <v>8543795</v>
      </c>
      <c r="G9" s="25">
        <v>6527911</v>
      </c>
      <c r="H9" s="25">
        <f>1890464+50000</f>
        <v>1940464</v>
      </c>
      <c r="I9" s="25"/>
      <c r="J9" s="25"/>
      <c r="K9" s="25"/>
      <c r="L9" s="25"/>
      <c r="M9" s="25"/>
      <c r="N9" s="25"/>
      <c r="O9" s="25">
        <v>75420</v>
      </c>
      <c r="P9" s="25"/>
      <c r="Q9" s="25"/>
      <c r="R9" s="25"/>
      <c r="S9" s="25"/>
      <c r="T9" s="25"/>
    </row>
    <row r="10" ht="22.8" customHeight="1" spans="1:20">
      <c r="A10" s="23" t="s">
        <v>180</v>
      </c>
      <c r="B10" s="23" t="s">
        <v>183</v>
      </c>
      <c r="C10" s="23" t="s">
        <v>183</v>
      </c>
      <c r="D10" s="19" t="s">
        <v>240</v>
      </c>
      <c r="E10" s="24" t="s">
        <v>242</v>
      </c>
      <c r="F10" s="25">
        <v>1183237</v>
      </c>
      <c r="G10" s="25">
        <v>1183237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180</v>
      </c>
      <c r="B11" s="23" t="s">
        <v>188</v>
      </c>
      <c r="C11" s="23" t="s">
        <v>177</v>
      </c>
      <c r="D11" s="19" t="s">
        <v>240</v>
      </c>
      <c r="E11" s="24" t="s">
        <v>243</v>
      </c>
      <c r="F11" s="25">
        <v>20564</v>
      </c>
      <c r="G11" s="25">
        <v>20564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180</v>
      </c>
      <c r="B12" s="23" t="s">
        <v>188</v>
      </c>
      <c r="C12" s="23" t="s">
        <v>193</v>
      </c>
      <c r="D12" s="19" t="s">
        <v>240</v>
      </c>
      <c r="E12" s="24" t="s">
        <v>244</v>
      </c>
      <c r="F12" s="25">
        <v>26948</v>
      </c>
      <c r="G12" s="25">
        <v>26948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  <row r="13" ht="22.8" customHeight="1" spans="1:20">
      <c r="A13" s="23" t="s">
        <v>196</v>
      </c>
      <c r="B13" s="23" t="s">
        <v>199</v>
      </c>
      <c r="C13" s="23" t="s">
        <v>177</v>
      </c>
      <c r="D13" s="19" t="s">
        <v>240</v>
      </c>
      <c r="E13" s="24" t="s">
        <v>245</v>
      </c>
      <c r="F13" s="25">
        <v>487733</v>
      </c>
      <c r="G13" s="25">
        <v>487733</v>
      </c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</row>
    <row r="14" ht="22.8" customHeight="1" spans="1:20">
      <c r="A14" s="23" t="s">
        <v>196</v>
      </c>
      <c r="B14" s="23" t="s">
        <v>199</v>
      </c>
      <c r="C14" s="23" t="s">
        <v>174</v>
      </c>
      <c r="D14" s="19" t="s">
        <v>240</v>
      </c>
      <c r="E14" s="24" t="s">
        <v>246</v>
      </c>
      <c r="F14" s="25">
        <v>168209</v>
      </c>
      <c r="G14" s="25">
        <v>168209</v>
      </c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</row>
    <row r="15" ht="22.8" customHeight="1" spans="1:20">
      <c r="A15" s="23" t="s">
        <v>196</v>
      </c>
      <c r="B15" s="23" t="s">
        <v>199</v>
      </c>
      <c r="C15" s="23" t="s">
        <v>206</v>
      </c>
      <c r="D15" s="19" t="s">
        <v>240</v>
      </c>
      <c r="E15" s="24" t="s">
        <v>247</v>
      </c>
      <c r="F15" s="25">
        <v>13500</v>
      </c>
      <c r="G15" s="25">
        <v>8010</v>
      </c>
      <c r="H15" s="25"/>
      <c r="I15" s="25"/>
      <c r="J15" s="25"/>
      <c r="K15" s="25"/>
      <c r="L15" s="25"/>
      <c r="M15" s="25"/>
      <c r="N15" s="25"/>
      <c r="O15" s="25">
        <v>5490</v>
      </c>
      <c r="P15" s="25"/>
      <c r="Q15" s="25"/>
      <c r="R15" s="25"/>
      <c r="S15" s="25"/>
      <c r="T15" s="25"/>
    </row>
    <row r="16" ht="22.8" customHeight="1" spans="1:20">
      <c r="A16" s="23" t="s">
        <v>209</v>
      </c>
      <c r="B16" s="23" t="s">
        <v>177</v>
      </c>
      <c r="C16" s="23" t="s">
        <v>177</v>
      </c>
      <c r="D16" s="19" t="s">
        <v>240</v>
      </c>
      <c r="E16" s="24" t="s">
        <v>241</v>
      </c>
      <c r="F16" s="25">
        <v>2483493</v>
      </c>
      <c r="G16" s="25">
        <v>2296653</v>
      </c>
      <c r="H16" s="25">
        <v>150840</v>
      </c>
      <c r="I16" s="25"/>
      <c r="J16" s="25"/>
      <c r="K16" s="25"/>
      <c r="L16" s="25"/>
      <c r="M16" s="25"/>
      <c r="N16" s="25"/>
      <c r="O16" s="25">
        <v>36000</v>
      </c>
      <c r="P16" s="25"/>
      <c r="Q16" s="25"/>
      <c r="R16" s="25"/>
      <c r="S16" s="25"/>
      <c r="T16" s="25"/>
    </row>
    <row r="17" ht="22.8" customHeight="1" spans="1:20">
      <c r="A17" s="23" t="s">
        <v>215</v>
      </c>
      <c r="B17" s="23" t="s">
        <v>193</v>
      </c>
      <c r="C17" s="23" t="s">
        <v>177</v>
      </c>
      <c r="D17" s="19" t="s">
        <v>240</v>
      </c>
      <c r="E17" s="24" t="s">
        <v>248</v>
      </c>
      <c r="F17" s="25">
        <v>986858</v>
      </c>
      <c r="G17" s="25">
        <v>986858</v>
      </c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"/>
  <sheetViews>
    <sheetView topLeftCell="A11" workbookViewId="0">
      <selection activeCell="K12" sqref="K12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7" width="11.85" customWidth="1"/>
    <col min="8" max="8" width="11.125" customWidth="1"/>
    <col min="9" max="9" width="9.40833333333333" customWidth="1"/>
    <col min="10" max="10" width="9.625" customWidth="1"/>
    <col min="11" max="11" width="8.05" customWidth="1"/>
    <col min="12" max="12" width="7.18333333333333" customWidth="1"/>
    <col min="13" max="13" width="8.05" customWidth="1"/>
    <col min="14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"/>
      <c r="T1" s="16" t="s">
        <v>249</v>
      </c>
      <c r="U1" s="16"/>
    </row>
    <row r="2" ht="37.05" customHeight="1" spans="1:21">
      <c r="A2" s="17" t="s">
        <v>11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9" t="s">
        <v>32</v>
      </c>
      <c r="U3" s="9"/>
    </row>
    <row r="4" ht="22.4" customHeight="1" spans="1:21">
      <c r="A4" s="18" t="s">
        <v>159</v>
      </c>
      <c r="B4" s="18"/>
      <c r="C4" s="18"/>
      <c r="D4" s="18" t="s">
        <v>223</v>
      </c>
      <c r="E4" s="18" t="s">
        <v>224</v>
      </c>
      <c r="F4" s="18" t="s">
        <v>250</v>
      </c>
      <c r="G4" s="18" t="s">
        <v>162</v>
      </c>
      <c r="H4" s="18"/>
      <c r="I4" s="18"/>
      <c r="J4" s="18"/>
      <c r="K4" s="18" t="s">
        <v>163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167</v>
      </c>
      <c r="B5" s="18" t="s">
        <v>168</v>
      </c>
      <c r="C5" s="18" t="s">
        <v>169</v>
      </c>
      <c r="D5" s="18"/>
      <c r="E5" s="18"/>
      <c r="F5" s="18"/>
      <c r="G5" s="18" t="s">
        <v>136</v>
      </c>
      <c r="H5" s="18" t="s">
        <v>251</v>
      </c>
      <c r="I5" s="18" t="s">
        <v>252</v>
      </c>
      <c r="J5" s="18" t="s">
        <v>234</v>
      </c>
      <c r="K5" s="18" t="s">
        <v>136</v>
      </c>
      <c r="L5" s="18" t="s">
        <v>253</v>
      </c>
      <c r="M5" s="18" t="s">
        <v>254</v>
      </c>
      <c r="N5" s="18" t="s">
        <v>255</v>
      </c>
      <c r="O5" s="18" t="s">
        <v>236</v>
      </c>
      <c r="P5" s="18" t="s">
        <v>256</v>
      </c>
      <c r="Q5" s="18" t="s">
        <v>257</v>
      </c>
      <c r="R5" s="18" t="s">
        <v>258</v>
      </c>
      <c r="S5" s="18" t="s">
        <v>232</v>
      </c>
      <c r="T5" s="18" t="s">
        <v>235</v>
      </c>
      <c r="U5" s="18" t="s">
        <v>239</v>
      </c>
    </row>
    <row r="6" ht="22.8" customHeight="1" spans="1:21">
      <c r="A6" s="14"/>
      <c r="B6" s="14"/>
      <c r="C6" s="14"/>
      <c r="D6" s="14"/>
      <c r="E6" s="14" t="s">
        <v>136</v>
      </c>
      <c r="F6" s="13">
        <f>F7</f>
        <v>13914337</v>
      </c>
      <c r="G6" s="13">
        <f>G7</f>
        <v>13761337</v>
      </c>
      <c r="H6" s="13">
        <v>11706123</v>
      </c>
      <c r="I6" s="13">
        <f>I7</f>
        <v>1938304</v>
      </c>
      <c r="J6" s="13">
        <v>116910</v>
      </c>
      <c r="K6" s="13">
        <v>153000</v>
      </c>
      <c r="L6" s="13"/>
      <c r="M6" s="13">
        <v>153000</v>
      </c>
      <c r="N6" s="13"/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154</v>
      </c>
      <c r="E7" s="12" t="s">
        <v>155</v>
      </c>
      <c r="F7" s="27">
        <f>F8</f>
        <v>13914337</v>
      </c>
      <c r="G7" s="13">
        <f>G8</f>
        <v>13761337</v>
      </c>
      <c r="H7" s="13">
        <v>11706123</v>
      </c>
      <c r="I7" s="13">
        <f>I8</f>
        <v>1938304</v>
      </c>
      <c r="J7" s="13">
        <v>116910</v>
      </c>
      <c r="K7" s="13">
        <v>153000</v>
      </c>
      <c r="L7" s="13">
        <v>0</v>
      </c>
      <c r="M7" s="13">
        <v>153000</v>
      </c>
      <c r="N7" s="13"/>
      <c r="O7" s="13"/>
      <c r="P7" s="13"/>
      <c r="Q7" s="13"/>
      <c r="R7" s="13"/>
      <c r="S7" s="13"/>
      <c r="T7" s="13"/>
      <c r="U7" s="13"/>
    </row>
    <row r="8" ht="22.8" customHeight="1" spans="1:21">
      <c r="A8" s="22"/>
      <c r="B8" s="22"/>
      <c r="C8" s="22"/>
      <c r="D8" s="20" t="s">
        <v>156</v>
      </c>
      <c r="E8" s="20" t="s">
        <v>157</v>
      </c>
      <c r="F8" s="27">
        <f>G8+K8</f>
        <v>13914337</v>
      </c>
      <c r="G8" s="13">
        <f>H8+I8+J8</f>
        <v>13761337</v>
      </c>
      <c r="H8" s="13">
        <v>11706123</v>
      </c>
      <c r="I8" s="13">
        <f>SUM(I9:I17)</f>
        <v>1938304</v>
      </c>
      <c r="J8" s="13">
        <v>116910</v>
      </c>
      <c r="K8" s="13">
        <v>153000</v>
      </c>
      <c r="L8" s="13">
        <v>0</v>
      </c>
      <c r="M8" s="13">
        <v>153000</v>
      </c>
      <c r="N8" s="13"/>
      <c r="O8" s="13"/>
      <c r="P8" s="13"/>
      <c r="Q8" s="13"/>
      <c r="R8" s="13"/>
      <c r="S8" s="13"/>
      <c r="T8" s="13"/>
      <c r="U8" s="13"/>
    </row>
    <row r="9" ht="22.8" customHeight="1" spans="1:21">
      <c r="A9" s="23" t="s">
        <v>171</v>
      </c>
      <c r="B9" s="23" t="s">
        <v>174</v>
      </c>
      <c r="C9" s="23" t="s">
        <v>177</v>
      </c>
      <c r="D9" s="19" t="s">
        <v>240</v>
      </c>
      <c r="E9" s="24" t="s">
        <v>241</v>
      </c>
      <c r="F9" s="21">
        <f>G9+K9</f>
        <v>8543795</v>
      </c>
      <c r="G9" s="6">
        <f>H9+I9+J9</f>
        <v>8390795</v>
      </c>
      <c r="H9" s="6">
        <v>6527911</v>
      </c>
      <c r="I9" s="6">
        <f>1737464+50000</f>
        <v>1787464</v>
      </c>
      <c r="J9" s="6">
        <v>75420</v>
      </c>
      <c r="K9" s="6">
        <v>153000</v>
      </c>
      <c r="L9" s="6"/>
      <c r="M9" s="6">
        <v>153000</v>
      </c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3" t="s">
        <v>180</v>
      </c>
      <c r="B10" s="23" t="s">
        <v>183</v>
      </c>
      <c r="C10" s="23" t="s">
        <v>183</v>
      </c>
      <c r="D10" s="19" t="s">
        <v>240</v>
      </c>
      <c r="E10" s="24" t="s">
        <v>242</v>
      </c>
      <c r="F10" s="21">
        <v>1183237</v>
      </c>
      <c r="G10" s="6">
        <v>1183237</v>
      </c>
      <c r="H10" s="6">
        <v>1183237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23" t="s">
        <v>180</v>
      </c>
      <c r="B11" s="23" t="s">
        <v>188</v>
      </c>
      <c r="C11" s="23" t="s">
        <v>177</v>
      </c>
      <c r="D11" s="19" t="s">
        <v>240</v>
      </c>
      <c r="E11" s="24" t="s">
        <v>243</v>
      </c>
      <c r="F11" s="21">
        <v>20564</v>
      </c>
      <c r="G11" s="6">
        <v>20564</v>
      </c>
      <c r="H11" s="6">
        <v>20564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23" t="s">
        <v>180</v>
      </c>
      <c r="B12" s="23" t="s">
        <v>188</v>
      </c>
      <c r="C12" s="23" t="s">
        <v>193</v>
      </c>
      <c r="D12" s="19" t="s">
        <v>240</v>
      </c>
      <c r="E12" s="24" t="s">
        <v>244</v>
      </c>
      <c r="F12" s="21">
        <v>26948</v>
      </c>
      <c r="G12" s="6">
        <v>26948</v>
      </c>
      <c r="H12" s="6">
        <v>26948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23" t="s">
        <v>196</v>
      </c>
      <c r="B13" s="23" t="s">
        <v>199</v>
      </c>
      <c r="C13" s="23" t="s">
        <v>177</v>
      </c>
      <c r="D13" s="19" t="s">
        <v>240</v>
      </c>
      <c r="E13" s="24" t="s">
        <v>245</v>
      </c>
      <c r="F13" s="21">
        <v>487733</v>
      </c>
      <c r="G13" s="6">
        <v>487733</v>
      </c>
      <c r="H13" s="6">
        <v>487733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23" t="s">
        <v>196</v>
      </c>
      <c r="B14" s="23" t="s">
        <v>199</v>
      </c>
      <c r="C14" s="23" t="s">
        <v>174</v>
      </c>
      <c r="D14" s="19" t="s">
        <v>240</v>
      </c>
      <c r="E14" s="24" t="s">
        <v>246</v>
      </c>
      <c r="F14" s="21">
        <v>168209</v>
      </c>
      <c r="G14" s="6">
        <v>168209</v>
      </c>
      <c r="H14" s="6">
        <v>168209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23" t="s">
        <v>196</v>
      </c>
      <c r="B15" s="23" t="s">
        <v>199</v>
      </c>
      <c r="C15" s="23" t="s">
        <v>206</v>
      </c>
      <c r="D15" s="19" t="s">
        <v>240</v>
      </c>
      <c r="E15" s="24" t="s">
        <v>247</v>
      </c>
      <c r="F15" s="21">
        <v>13500</v>
      </c>
      <c r="G15" s="6">
        <v>13500</v>
      </c>
      <c r="H15" s="6">
        <v>8010</v>
      </c>
      <c r="I15" s="6"/>
      <c r="J15" s="6">
        <v>5490</v>
      </c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23" t="s">
        <v>209</v>
      </c>
      <c r="B16" s="23" t="s">
        <v>177</v>
      </c>
      <c r="C16" s="23" t="s">
        <v>177</v>
      </c>
      <c r="D16" s="19" t="s">
        <v>240</v>
      </c>
      <c r="E16" s="24" t="s">
        <v>241</v>
      </c>
      <c r="F16" s="21">
        <v>2483493</v>
      </c>
      <c r="G16" s="6">
        <v>2483493</v>
      </c>
      <c r="H16" s="6">
        <v>2296653</v>
      </c>
      <c r="I16" s="6">
        <v>150840</v>
      </c>
      <c r="J16" s="6">
        <v>36000</v>
      </c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23" t="s">
        <v>215</v>
      </c>
      <c r="B17" s="23" t="s">
        <v>193</v>
      </c>
      <c r="C17" s="23" t="s">
        <v>177</v>
      </c>
      <c r="D17" s="19" t="s">
        <v>240</v>
      </c>
      <c r="E17" s="24" t="s">
        <v>248</v>
      </c>
      <c r="F17" s="21">
        <v>986858</v>
      </c>
      <c r="G17" s="6">
        <v>986858</v>
      </c>
      <c r="H17" s="6">
        <v>986858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6" sqref="$A6:$XFD6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1"/>
      <c r="D1" s="16" t="s">
        <v>259</v>
      </c>
    </row>
    <row r="2" ht="31.9" customHeight="1" spans="1:4">
      <c r="A2" s="17" t="s">
        <v>12</v>
      </c>
      <c r="B2" s="17"/>
      <c r="C2" s="17"/>
      <c r="D2" s="17"/>
    </row>
    <row r="3" ht="18.95" customHeight="1" spans="1:4">
      <c r="A3" s="11" t="s">
        <v>31</v>
      </c>
      <c r="B3" s="11"/>
      <c r="C3" s="11"/>
      <c r="D3" s="9" t="s">
        <v>32</v>
      </c>
    </row>
    <row r="4" ht="20.2" customHeight="1" spans="1:4">
      <c r="A4" s="4" t="s">
        <v>33</v>
      </c>
      <c r="B4" s="4"/>
      <c r="C4" s="4" t="s">
        <v>34</v>
      </c>
      <c r="D4" s="4"/>
    </row>
    <row r="5" ht="20.2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" customHeight="1" spans="1:4">
      <c r="A6" s="14" t="s">
        <v>260</v>
      </c>
      <c r="B6" s="13">
        <f>B7</f>
        <v>13914337</v>
      </c>
      <c r="C6" s="14" t="s">
        <v>261</v>
      </c>
      <c r="D6" s="27">
        <v>13914337</v>
      </c>
    </row>
    <row r="7" ht="20.2" customHeight="1" spans="1:4">
      <c r="A7" s="5" t="s">
        <v>262</v>
      </c>
      <c r="B7" s="6">
        <f>B8+B9</f>
        <v>13914337</v>
      </c>
      <c r="C7" s="5" t="s">
        <v>41</v>
      </c>
      <c r="D7" s="21">
        <v>8543795</v>
      </c>
    </row>
    <row r="8" ht="20.2" customHeight="1" spans="1:4">
      <c r="A8" s="5" t="s">
        <v>263</v>
      </c>
      <c r="B8" s="6">
        <v>13864337</v>
      </c>
      <c r="C8" s="5" t="s">
        <v>45</v>
      </c>
      <c r="D8" s="21"/>
    </row>
    <row r="9" ht="31.05" customHeight="1" spans="1:4">
      <c r="A9" s="5" t="s">
        <v>48</v>
      </c>
      <c r="B9" s="6">
        <v>50000</v>
      </c>
      <c r="C9" s="5" t="s">
        <v>49</v>
      </c>
      <c r="D9" s="21"/>
    </row>
    <row r="10" ht="20.2" customHeight="1" spans="1:4">
      <c r="A10" s="5" t="s">
        <v>264</v>
      </c>
      <c r="B10" s="6"/>
      <c r="C10" s="5" t="s">
        <v>53</v>
      </c>
      <c r="D10" s="21"/>
    </row>
    <row r="11" ht="20.2" customHeight="1" spans="1:4">
      <c r="A11" s="5" t="s">
        <v>265</v>
      </c>
      <c r="B11" s="6"/>
      <c r="C11" s="5" t="s">
        <v>57</v>
      </c>
      <c r="D11" s="21"/>
    </row>
    <row r="12" ht="20.2" customHeight="1" spans="1:4">
      <c r="A12" s="5" t="s">
        <v>266</v>
      </c>
      <c r="B12" s="6"/>
      <c r="C12" s="5" t="s">
        <v>61</v>
      </c>
      <c r="D12" s="21"/>
    </row>
    <row r="13" ht="20.2" customHeight="1" spans="1:4">
      <c r="A13" s="14" t="s">
        <v>267</v>
      </c>
      <c r="B13" s="13"/>
      <c r="C13" s="5" t="s">
        <v>65</v>
      </c>
      <c r="D13" s="21"/>
    </row>
    <row r="14" ht="20.2" customHeight="1" spans="1:4">
      <c r="A14" s="5" t="s">
        <v>262</v>
      </c>
      <c r="B14" s="6"/>
      <c r="C14" s="5" t="s">
        <v>69</v>
      </c>
      <c r="D14" s="21">
        <v>1230749</v>
      </c>
    </row>
    <row r="15" ht="20.2" customHeight="1" spans="1:4">
      <c r="A15" s="5" t="s">
        <v>264</v>
      </c>
      <c r="B15" s="6"/>
      <c r="C15" s="5" t="s">
        <v>73</v>
      </c>
      <c r="D15" s="21"/>
    </row>
    <row r="16" ht="20.2" customHeight="1" spans="1:4">
      <c r="A16" s="5" t="s">
        <v>265</v>
      </c>
      <c r="B16" s="6"/>
      <c r="C16" s="5" t="s">
        <v>77</v>
      </c>
      <c r="D16" s="21">
        <v>669442</v>
      </c>
    </row>
    <row r="17" ht="20.2" customHeight="1" spans="1:4">
      <c r="A17" s="5" t="s">
        <v>266</v>
      </c>
      <c r="B17" s="6"/>
      <c r="C17" s="5" t="s">
        <v>81</v>
      </c>
      <c r="D17" s="21"/>
    </row>
    <row r="18" ht="20.2" customHeight="1" spans="1:4">
      <c r="A18" s="5"/>
      <c r="B18" s="6"/>
      <c r="C18" s="5" t="s">
        <v>85</v>
      </c>
      <c r="D18" s="21"/>
    </row>
    <row r="19" ht="20.2" customHeight="1" spans="1:4">
      <c r="A19" s="5"/>
      <c r="B19" s="5"/>
      <c r="C19" s="5" t="s">
        <v>89</v>
      </c>
      <c r="D19" s="21">
        <v>2483493</v>
      </c>
    </row>
    <row r="20" ht="20.2" customHeight="1" spans="1:4">
      <c r="A20" s="5"/>
      <c r="B20" s="5"/>
      <c r="C20" s="5" t="s">
        <v>93</v>
      </c>
      <c r="D20" s="21"/>
    </row>
    <row r="21" ht="20.2" customHeight="1" spans="1:4">
      <c r="A21" s="5"/>
      <c r="B21" s="5"/>
      <c r="C21" s="5" t="s">
        <v>97</v>
      </c>
      <c r="D21" s="21"/>
    </row>
    <row r="22" ht="20.2" customHeight="1" spans="1:4">
      <c r="A22" s="5"/>
      <c r="B22" s="5"/>
      <c r="C22" s="5" t="s">
        <v>100</v>
      </c>
      <c r="D22" s="21"/>
    </row>
    <row r="23" ht="20.2" customHeight="1" spans="1:4">
      <c r="A23" s="5"/>
      <c r="B23" s="5"/>
      <c r="C23" s="5" t="s">
        <v>103</v>
      </c>
      <c r="D23" s="21"/>
    </row>
    <row r="24" ht="20.2" customHeight="1" spans="1:4">
      <c r="A24" s="5"/>
      <c r="B24" s="5"/>
      <c r="C24" s="5" t="s">
        <v>105</v>
      </c>
      <c r="D24" s="21"/>
    </row>
    <row r="25" ht="20.2" customHeight="1" spans="1:4">
      <c r="A25" s="5"/>
      <c r="B25" s="5"/>
      <c r="C25" s="5" t="s">
        <v>107</v>
      </c>
      <c r="D25" s="21"/>
    </row>
    <row r="26" ht="20.2" customHeight="1" spans="1:4">
      <c r="A26" s="5"/>
      <c r="B26" s="5"/>
      <c r="C26" s="5" t="s">
        <v>109</v>
      </c>
      <c r="D26" s="21">
        <v>986858</v>
      </c>
    </row>
    <row r="27" ht="20.2" customHeight="1" spans="1:4">
      <c r="A27" s="5"/>
      <c r="B27" s="5"/>
      <c r="C27" s="5" t="s">
        <v>111</v>
      </c>
      <c r="D27" s="21"/>
    </row>
    <row r="28" ht="20.2" customHeight="1" spans="1:4">
      <c r="A28" s="5"/>
      <c r="B28" s="5"/>
      <c r="C28" s="5" t="s">
        <v>113</v>
      </c>
      <c r="D28" s="21"/>
    </row>
    <row r="29" ht="20.2" customHeight="1" spans="1:4">
      <c r="A29" s="5"/>
      <c r="B29" s="5"/>
      <c r="C29" s="5" t="s">
        <v>115</v>
      </c>
      <c r="D29" s="21"/>
    </row>
    <row r="30" ht="20.2" customHeight="1" spans="1:4">
      <c r="A30" s="5"/>
      <c r="B30" s="5"/>
      <c r="C30" s="5" t="s">
        <v>117</v>
      </c>
      <c r="D30" s="21"/>
    </row>
    <row r="31" ht="20.2" customHeight="1" spans="1:4">
      <c r="A31" s="5"/>
      <c r="B31" s="5"/>
      <c r="C31" s="5" t="s">
        <v>119</v>
      </c>
      <c r="D31" s="21"/>
    </row>
    <row r="32" ht="20.2" customHeight="1" spans="1:4">
      <c r="A32" s="5"/>
      <c r="B32" s="5"/>
      <c r="C32" s="5" t="s">
        <v>121</v>
      </c>
      <c r="D32" s="21"/>
    </row>
    <row r="33" ht="20.2" customHeight="1" spans="1:4">
      <c r="A33" s="5"/>
      <c r="B33" s="5"/>
      <c r="C33" s="5" t="s">
        <v>123</v>
      </c>
      <c r="D33" s="21"/>
    </row>
    <row r="34" ht="20.2" customHeight="1" spans="1:4">
      <c r="A34" s="5"/>
      <c r="B34" s="5"/>
      <c r="C34" s="5" t="s">
        <v>124</v>
      </c>
      <c r="D34" s="21"/>
    </row>
    <row r="35" ht="20.2" customHeight="1" spans="1:4">
      <c r="A35" s="5"/>
      <c r="B35" s="5"/>
      <c r="C35" s="5" t="s">
        <v>125</v>
      </c>
      <c r="D35" s="21"/>
    </row>
    <row r="36" ht="20.2" customHeight="1" spans="1:4">
      <c r="A36" s="5"/>
      <c r="B36" s="5"/>
      <c r="C36" s="5" t="s">
        <v>126</v>
      </c>
      <c r="D36" s="21"/>
    </row>
    <row r="37" ht="20.2" customHeight="1" spans="1:4">
      <c r="A37" s="5"/>
      <c r="B37" s="5"/>
      <c r="C37" s="5"/>
      <c r="D37" s="5"/>
    </row>
    <row r="38" ht="20.2" customHeight="1" spans="1:4">
      <c r="A38" s="14"/>
      <c r="B38" s="14"/>
      <c r="C38" s="14" t="s">
        <v>268</v>
      </c>
      <c r="D38" s="13"/>
    </row>
    <row r="39" ht="20.2" customHeight="1" spans="1:4">
      <c r="A39" s="14"/>
      <c r="B39" s="14"/>
      <c r="C39" s="14"/>
      <c r="D39" s="14"/>
    </row>
    <row r="40" ht="20.2" customHeight="1" spans="1:4">
      <c r="A40" s="18" t="s">
        <v>269</v>
      </c>
      <c r="B40" s="13">
        <v>13914337</v>
      </c>
      <c r="C40" s="18" t="s">
        <v>270</v>
      </c>
      <c r="D40" s="27">
        <v>13914337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pane ySplit="6" topLeftCell="A7" activePane="bottomLeft" state="frozen"/>
      <selection/>
      <selection pane="bottomLeft" activeCell="H5" sqref="H5:I5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1.375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1"/>
      <c r="D1" s="1"/>
      <c r="K1" s="16" t="s">
        <v>271</v>
      </c>
    </row>
    <row r="2" ht="43.1" customHeight="1" spans="1:11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1" t="s">
        <v>31</v>
      </c>
      <c r="B3" s="11"/>
      <c r="C3" s="11"/>
      <c r="D3" s="11"/>
      <c r="E3" s="11"/>
      <c r="F3" s="11"/>
      <c r="G3" s="11"/>
      <c r="H3" s="11"/>
      <c r="I3" s="11"/>
      <c r="J3" s="9" t="s">
        <v>32</v>
      </c>
      <c r="K3" s="9"/>
    </row>
    <row r="4" ht="19.8" customHeight="1" spans="1:11">
      <c r="A4" s="4" t="s">
        <v>159</v>
      </c>
      <c r="B4" s="4"/>
      <c r="C4" s="4"/>
      <c r="D4" s="4" t="s">
        <v>160</v>
      </c>
      <c r="E4" s="4" t="s">
        <v>161</v>
      </c>
      <c r="F4" s="4" t="s">
        <v>136</v>
      </c>
      <c r="G4" s="4" t="s">
        <v>162</v>
      </c>
      <c r="H4" s="4"/>
      <c r="I4" s="4"/>
      <c r="J4" s="4"/>
      <c r="K4" s="4" t="s">
        <v>163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272</v>
      </c>
      <c r="I5" s="4"/>
      <c r="J5" s="4" t="s">
        <v>273</v>
      </c>
      <c r="K5" s="4"/>
    </row>
    <row r="6" ht="24.15" customHeight="1" spans="1:11">
      <c r="A6" s="4" t="s">
        <v>167</v>
      </c>
      <c r="B6" s="4" t="s">
        <v>168</v>
      </c>
      <c r="C6" s="4" t="s">
        <v>169</v>
      </c>
      <c r="D6" s="4"/>
      <c r="E6" s="4"/>
      <c r="F6" s="4"/>
      <c r="G6" s="4"/>
      <c r="H6" s="4" t="s">
        <v>251</v>
      </c>
      <c r="I6" s="4" t="s">
        <v>234</v>
      </c>
      <c r="J6" s="4"/>
      <c r="K6" s="4"/>
    </row>
    <row r="7" ht="22.8" customHeight="1" spans="1:11">
      <c r="A7" s="5"/>
      <c r="B7" s="5"/>
      <c r="C7" s="5"/>
      <c r="D7" s="14"/>
      <c r="E7" s="14" t="s">
        <v>136</v>
      </c>
      <c r="F7" s="13">
        <f>F8</f>
        <v>13914337</v>
      </c>
      <c r="G7" s="13">
        <f>G8</f>
        <v>13761337</v>
      </c>
      <c r="H7" s="13">
        <v>11706123</v>
      </c>
      <c r="I7" s="13">
        <v>116910</v>
      </c>
      <c r="J7" s="13">
        <f>J8</f>
        <v>1938304</v>
      </c>
      <c r="K7" s="13">
        <v>153000</v>
      </c>
    </row>
    <row r="8" ht="22.8" customHeight="1" spans="1:11">
      <c r="A8" s="5"/>
      <c r="B8" s="5"/>
      <c r="C8" s="5"/>
      <c r="D8" s="12" t="s">
        <v>154</v>
      </c>
      <c r="E8" s="12" t="s">
        <v>155</v>
      </c>
      <c r="F8" s="13">
        <f>F9</f>
        <v>13914337</v>
      </c>
      <c r="G8" s="13">
        <f>G9</f>
        <v>13761337</v>
      </c>
      <c r="H8" s="13">
        <v>11706123</v>
      </c>
      <c r="I8" s="13">
        <v>116910</v>
      </c>
      <c r="J8" s="13">
        <f>J9</f>
        <v>1938304</v>
      </c>
      <c r="K8" s="13">
        <v>153000</v>
      </c>
    </row>
    <row r="9" ht="22.8" customHeight="1" spans="1:11">
      <c r="A9" s="5"/>
      <c r="B9" s="5"/>
      <c r="C9" s="5"/>
      <c r="D9" s="20" t="s">
        <v>156</v>
      </c>
      <c r="E9" s="20" t="s">
        <v>157</v>
      </c>
      <c r="F9" s="13">
        <f>G9+K9</f>
        <v>13914337</v>
      </c>
      <c r="G9" s="13">
        <f>H9+I9+J9</f>
        <v>13761337</v>
      </c>
      <c r="H9" s="13">
        <v>11706123</v>
      </c>
      <c r="I9" s="13">
        <v>116910</v>
      </c>
      <c r="J9" s="13">
        <f>J10+J24</f>
        <v>1938304</v>
      </c>
      <c r="K9" s="13">
        <v>153000</v>
      </c>
    </row>
    <row r="10" ht="22.8" customHeight="1" spans="1:11">
      <c r="A10" s="18" t="s">
        <v>171</v>
      </c>
      <c r="B10" s="18"/>
      <c r="C10" s="18"/>
      <c r="D10" s="14" t="s">
        <v>172</v>
      </c>
      <c r="E10" s="14" t="s">
        <v>173</v>
      </c>
      <c r="F10" s="13">
        <f>F11</f>
        <v>8543795</v>
      </c>
      <c r="G10" s="13">
        <f>G11</f>
        <v>8390795</v>
      </c>
      <c r="H10" s="13">
        <v>6527911</v>
      </c>
      <c r="I10" s="13">
        <v>75420</v>
      </c>
      <c r="J10" s="13">
        <f>J11</f>
        <v>1787464</v>
      </c>
      <c r="K10" s="13">
        <v>153000</v>
      </c>
    </row>
    <row r="11" ht="22.8" customHeight="1" spans="1:11">
      <c r="A11" s="18" t="s">
        <v>171</v>
      </c>
      <c r="B11" s="33" t="s">
        <v>174</v>
      </c>
      <c r="C11" s="18"/>
      <c r="D11" s="14" t="s">
        <v>274</v>
      </c>
      <c r="E11" s="14" t="s">
        <v>275</v>
      </c>
      <c r="F11" s="13">
        <f>F12</f>
        <v>8543795</v>
      </c>
      <c r="G11" s="13">
        <f>G12</f>
        <v>8390795</v>
      </c>
      <c r="H11" s="13">
        <v>6527911</v>
      </c>
      <c r="I11" s="13">
        <v>75420</v>
      </c>
      <c r="J11" s="13">
        <f>J12</f>
        <v>1787464</v>
      </c>
      <c r="K11" s="13">
        <v>153000</v>
      </c>
    </row>
    <row r="12" ht="22.8" customHeight="1" spans="1:11">
      <c r="A12" s="23" t="s">
        <v>171</v>
      </c>
      <c r="B12" s="23" t="s">
        <v>174</v>
      </c>
      <c r="C12" s="23" t="s">
        <v>177</v>
      </c>
      <c r="D12" s="19" t="s">
        <v>276</v>
      </c>
      <c r="E12" s="5" t="s">
        <v>277</v>
      </c>
      <c r="F12" s="6">
        <f>G12+K12</f>
        <v>8543795</v>
      </c>
      <c r="G12" s="6">
        <f>H12+I12+J12</f>
        <v>8390795</v>
      </c>
      <c r="H12" s="21">
        <v>6527911</v>
      </c>
      <c r="I12" s="21">
        <v>75420</v>
      </c>
      <c r="J12" s="21">
        <f>1737464+50000</f>
        <v>1787464</v>
      </c>
      <c r="K12" s="21">
        <v>153000</v>
      </c>
    </row>
    <row r="13" ht="22.8" customHeight="1" spans="1:11">
      <c r="A13" s="18" t="s">
        <v>180</v>
      </c>
      <c r="B13" s="18"/>
      <c r="C13" s="18"/>
      <c r="D13" s="14" t="s">
        <v>181</v>
      </c>
      <c r="E13" s="14" t="s">
        <v>182</v>
      </c>
      <c r="F13" s="13">
        <v>1230749</v>
      </c>
      <c r="G13" s="13">
        <v>1230749</v>
      </c>
      <c r="H13" s="13">
        <v>1230749</v>
      </c>
      <c r="I13" s="13"/>
      <c r="J13" s="13"/>
      <c r="K13" s="13"/>
    </row>
    <row r="14" ht="22.8" customHeight="1" spans="1:11">
      <c r="A14" s="18" t="s">
        <v>180</v>
      </c>
      <c r="B14" s="33" t="s">
        <v>183</v>
      </c>
      <c r="C14" s="18"/>
      <c r="D14" s="14" t="s">
        <v>278</v>
      </c>
      <c r="E14" s="14" t="s">
        <v>279</v>
      </c>
      <c r="F14" s="13">
        <v>1183237</v>
      </c>
      <c r="G14" s="13">
        <v>1183237</v>
      </c>
      <c r="H14" s="13">
        <v>1183237</v>
      </c>
      <c r="I14" s="13"/>
      <c r="J14" s="13"/>
      <c r="K14" s="13"/>
    </row>
    <row r="15" ht="22.8" customHeight="1" spans="1:11">
      <c r="A15" s="23" t="s">
        <v>180</v>
      </c>
      <c r="B15" s="23" t="s">
        <v>183</v>
      </c>
      <c r="C15" s="23" t="s">
        <v>183</v>
      </c>
      <c r="D15" s="19" t="s">
        <v>280</v>
      </c>
      <c r="E15" s="5" t="s">
        <v>281</v>
      </c>
      <c r="F15" s="6">
        <v>1183237</v>
      </c>
      <c r="G15" s="6">
        <v>1183237</v>
      </c>
      <c r="H15" s="21">
        <v>1183237</v>
      </c>
      <c r="I15" s="21"/>
      <c r="J15" s="21"/>
      <c r="K15" s="21"/>
    </row>
    <row r="16" ht="22.8" customHeight="1" spans="1:11">
      <c r="A16" s="18" t="s">
        <v>180</v>
      </c>
      <c r="B16" s="33" t="s">
        <v>188</v>
      </c>
      <c r="C16" s="18"/>
      <c r="D16" s="14" t="s">
        <v>282</v>
      </c>
      <c r="E16" s="14" t="s">
        <v>283</v>
      </c>
      <c r="F16" s="13">
        <v>47512</v>
      </c>
      <c r="G16" s="13">
        <v>47512</v>
      </c>
      <c r="H16" s="13">
        <v>47512</v>
      </c>
      <c r="I16" s="13"/>
      <c r="J16" s="13"/>
      <c r="K16" s="13"/>
    </row>
    <row r="17" ht="22.8" customHeight="1" spans="1:11">
      <c r="A17" s="23" t="s">
        <v>180</v>
      </c>
      <c r="B17" s="23" t="s">
        <v>188</v>
      </c>
      <c r="C17" s="23" t="s">
        <v>177</v>
      </c>
      <c r="D17" s="19" t="s">
        <v>284</v>
      </c>
      <c r="E17" s="5" t="s">
        <v>285</v>
      </c>
      <c r="F17" s="6">
        <v>20564</v>
      </c>
      <c r="G17" s="6">
        <v>20564</v>
      </c>
      <c r="H17" s="21">
        <v>20564</v>
      </c>
      <c r="I17" s="21"/>
      <c r="J17" s="21"/>
      <c r="K17" s="21"/>
    </row>
    <row r="18" ht="22.8" customHeight="1" spans="1:11">
      <c r="A18" s="23" t="s">
        <v>180</v>
      </c>
      <c r="B18" s="23" t="s">
        <v>188</v>
      </c>
      <c r="C18" s="23" t="s">
        <v>193</v>
      </c>
      <c r="D18" s="19" t="s">
        <v>286</v>
      </c>
      <c r="E18" s="5" t="s">
        <v>287</v>
      </c>
      <c r="F18" s="6">
        <v>26948</v>
      </c>
      <c r="G18" s="6">
        <v>26948</v>
      </c>
      <c r="H18" s="21">
        <v>26948</v>
      </c>
      <c r="I18" s="21"/>
      <c r="J18" s="21"/>
      <c r="K18" s="21"/>
    </row>
    <row r="19" ht="22.8" customHeight="1" spans="1:11">
      <c r="A19" s="18" t="s">
        <v>196</v>
      </c>
      <c r="B19" s="18"/>
      <c r="C19" s="18"/>
      <c r="D19" s="14" t="s">
        <v>197</v>
      </c>
      <c r="E19" s="14" t="s">
        <v>198</v>
      </c>
      <c r="F19" s="13">
        <v>669442</v>
      </c>
      <c r="G19" s="13">
        <v>669442</v>
      </c>
      <c r="H19" s="13">
        <v>663952</v>
      </c>
      <c r="I19" s="13">
        <v>5490</v>
      </c>
      <c r="J19" s="13"/>
      <c r="K19" s="13"/>
    </row>
    <row r="20" ht="22.8" customHeight="1" spans="1:11">
      <c r="A20" s="18" t="s">
        <v>196</v>
      </c>
      <c r="B20" s="33" t="s">
        <v>199</v>
      </c>
      <c r="C20" s="18"/>
      <c r="D20" s="14" t="s">
        <v>288</v>
      </c>
      <c r="E20" s="14" t="s">
        <v>289</v>
      </c>
      <c r="F20" s="13">
        <v>669442</v>
      </c>
      <c r="G20" s="13">
        <v>669442</v>
      </c>
      <c r="H20" s="13">
        <v>663952</v>
      </c>
      <c r="I20" s="13">
        <v>5490</v>
      </c>
      <c r="J20" s="13"/>
      <c r="K20" s="13"/>
    </row>
    <row r="21" ht="22.8" customHeight="1" spans="1:11">
      <c r="A21" s="23" t="s">
        <v>196</v>
      </c>
      <c r="B21" s="23" t="s">
        <v>199</v>
      </c>
      <c r="C21" s="23" t="s">
        <v>177</v>
      </c>
      <c r="D21" s="19" t="s">
        <v>290</v>
      </c>
      <c r="E21" s="5" t="s">
        <v>291</v>
      </c>
      <c r="F21" s="6">
        <v>487733</v>
      </c>
      <c r="G21" s="6">
        <v>487733</v>
      </c>
      <c r="H21" s="21">
        <v>487733</v>
      </c>
      <c r="I21" s="21"/>
      <c r="J21" s="21"/>
      <c r="K21" s="21"/>
    </row>
    <row r="22" ht="22.8" customHeight="1" spans="1:11">
      <c r="A22" s="23" t="s">
        <v>196</v>
      </c>
      <c r="B22" s="23" t="s">
        <v>199</v>
      </c>
      <c r="C22" s="23" t="s">
        <v>174</v>
      </c>
      <c r="D22" s="19" t="s">
        <v>292</v>
      </c>
      <c r="E22" s="5" t="s">
        <v>293</v>
      </c>
      <c r="F22" s="6">
        <v>168209</v>
      </c>
      <c r="G22" s="6">
        <v>168209</v>
      </c>
      <c r="H22" s="21">
        <v>168209</v>
      </c>
      <c r="I22" s="21"/>
      <c r="J22" s="21"/>
      <c r="K22" s="21"/>
    </row>
    <row r="23" ht="22.8" customHeight="1" spans="1:11">
      <c r="A23" s="23" t="s">
        <v>196</v>
      </c>
      <c r="B23" s="23" t="s">
        <v>199</v>
      </c>
      <c r="C23" s="23" t="s">
        <v>206</v>
      </c>
      <c r="D23" s="19" t="s">
        <v>294</v>
      </c>
      <c r="E23" s="5" t="s">
        <v>295</v>
      </c>
      <c r="F23" s="6">
        <v>13500</v>
      </c>
      <c r="G23" s="6">
        <v>13500</v>
      </c>
      <c r="H23" s="21">
        <v>8010</v>
      </c>
      <c r="I23" s="21">
        <v>5490</v>
      </c>
      <c r="J23" s="21"/>
      <c r="K23" s="21"/>
    </row>
    <row r="24" ht="22.8" customHeight="1" spans="1:11">
      <c r="A24" s="18" t="s">
        <v>209</v>
      </c>
      <c r="B24" s="18"/>
      <c r="C24" s="18"/>
      <c r="D24" s="14" t="s">
        <v>210</v>
      </c>
      <c r="E24" s="14" t="s">
        <v>211</v>
      </c>
      <c r="F24" s="13">
        <v>2483493</v>
      </c>
      <c r="G24" s="13">
        <v>2483493</v>
      </c>
      <c r="H24" s="13">
        <v>2296653</v>
      </c>
      <c r="I24" s="13">
        <v>36000</v>
      </c>
      <c r="J24" s="13">
        <v>150840</v>
      </c>
      <c r="K24" s="13"/>
    </row>
    <row r="25" ht="22.8" customHeight="1" spans="1:11">
      <c r="A25" s="18" t="s">
        <v>209</v>
      </c>
      <c r="B25" s="33" t="s">
        <v>177</v>
      </c>
      <c r="C25" s="18"/>
      <c r="D25" s="14" t="s">
        <v>296</v>
      </c>
      <c r="E25" s="14" t="s">
        <v>297</v>
      </c>
      <c r="F25" s="13">
        <v>2483493</v>
      </c>
      <c r="G25" s="13">
        <v>2483493</v>
      </c>
      <c r="H25" s="13">
        <v>2296653</v>
      </c>
      <c r="I25" s="13">
        <v>36000</v>
      </c>
      <c r="J25" s="13">
        <v>150840</v>
      </c>
      <c r="K25" s="13"/>
    </row>
    <row r="26" ht="22.8" customHeight="1" spans="1:11">
      <c r="A26" s="23" t="s">
        <v>209</v>
      </c>
      <c r="B26" s="23" t="s">
        <v>177</v>
      </c>
      <c r="C26" s="23" t="s">
        <v>177</v>
      </c>
      <c r="D26" s="19" t="s">
        <v>298</v>
      </c>
      <c r="E26" s="5" t="s">
        <v>277</v>
      </c>
      <c r="F26" s="6">
        <v>2483493</v>
      </c>
      <c r="G26" s="6">
        <v>2483493</v>
      </c>
      <c r="H26" s="21">
        <v>2296653</v>
      </c>
      <c r="I26" s="21">
        <v>36000</v>
      </c>
      <c r="J26" s="21">
        <v>150840</v>
      </c>
      <c r="K26" s="21"/>
    </row>
    <row r="27" ht="22.8" customHeight="1" spans="1:11">
      <c r="A27" s="18" t="s">
        <v>215</v>
      </c>
      <c r="B27" s="18"/>
      <c r="C27" s="18"/>
      <c r="D27" s="14" t="s">
        <v>216</v>
      </c>
      <c r="E27" s="14" t="s">
        <v>217</v>
      </c>
      <c r="F27" s="13">
        <v>986858</v>
      </c>
      <c r="G27" s="13">
        <v>986858</v>
      </c>
      <c r="H27" s="13">
        <v>986858</v>
      </c>
      <c r="I27" s="13"/>
      <c r="J27" s="13"/>
      <c r="K27" s="13"/>
    </row>
    <row r="28" ht="22.8" customHeight="1" spans="1:11">
      <c r="A28" s="18" t="s">
        <v>215</v>
      </c>
      <c r="B28" s="33" t="s">
        <v>193</v>
      </c>
      <c r="C28" s="18"/>
      <c r="D28" s="14" t="s">
        <v>299</v>
      </c>
      <c r="E28" s="14" t="s">
        <v>300</v>
      </c>
      <c r="F28" s="13">
        <v>986858</v>
      </c>
      <c r="G28" s="13">
        <v>986858</v>
      </c>
      <c r="H28" s="13">
        <v>986858</v>
      </c>
      <c r="I28" s="13"/>
      <c r="J28" s="13"/>
      <c r="K28" s="13"/>
    </row>
    <row r="29" ht="22.8" customHeight="1" spans="1:11">
      <c r="A29" s="23" t="s">
        <v>215</v>
      </c>
      <c r="B29" s="23" t="s">
        <v>193</v>
      </c>
      <c r="C29" s="23" t="s">
        <v>177</v>
      </c>
      <c r="D29" s="19" t="s">
        <v>301</v>
      </c>
      <c r="E29" s="5" t="s">
        <v>302</v>
      </c>
      <c r="F29" s="6">
        <v>986858</v>
      </c>
      <c r="G29" s="6">
        <v>986858</v>
      </c>
      <c r="H29" s="21">
        <v>986858</v>
      </c>
      <c r="I29" s="21"/>
      <c r="J29" s="21"/>
      <c r="K29" s="21"/>
    </row>
    <row r="30" ht="16.35" customHeight="1" spans="1:5">
      <c r="A30" s="7" t="s">
        <v>303</v>
      </c>
      <c r="B30" s="7"/>
      <c r="C30" s="7"/>
      <c r="D30" s="7"/>
      <c r="E30" s="7"/>
    </row>
  </sheetData>
  <mergeCells count="13">
    <mergeCell ref="A2:K2"/>
    <mergeCell ref="A3:I3"/>
    <mergeCell ref="J3:K3"/>
    <mergeCell ref="G4:J4"/>
    <mergeCell ref="H5:I5"/>
    <mergeCell ref="A30:E30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2024-03-26T16:56:00Z</dcterms:created>
  <dcterms:modified xsi:type="dcterms:W3CDTF">2024-03-26T14:44:55Z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71EA02F7574E4924901FCD1B21F08D99_12</vt:lpwstr>
  </property>
</Properties>
</file>