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<sst xmlns="http://schemas.openxmlformats.org/spreadsheetml/2006/main" count="1228" uniqueCount="526">
  <si>
    <t>2024年部门预算公开表</t>
  </si>
  <si>
    <t>单位编码：</t>
  </si>
  <si>
    <t>059001</t>
  </si>
  <si>
    <t>单位名称：</t>
  </si>
  <si>
    <t>炎陵县自然资源局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</si>
  <si>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</si>
  <si>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</si>
  <si>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</si>
  <si>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</si>
  <si>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</si>
  <si>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</si>
  <si>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</si>
  <si>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</si>
  <si>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</si>
  <si>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</si>
  <si>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</si>
  <si>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</si>
  <si>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</si>
  <si>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</si>
  <si>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</si>
  <si>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</si>
  <si>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</si>
  <si>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</si>
  <si>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</si>
  <si>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</si>
  <si>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</si>
  <si>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</si>
  <si>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</si>
  <si>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</si>
  <si>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</si>
  <si>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</si>
  <si>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单位：059001_炎陵县自然资源局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</si>
  <si>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</si>
  <si>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</si>
  <si>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</si>
  <si>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</si>
  <si>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</si>
  <si>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</si>
  <si>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</si>
  <si>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</si>
  <si>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</si>
  <si>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</si>
  <si>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</si>
  <si>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</si>
  <si>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</si>
  <si>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</si>
  <si>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</si>
  <si>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</si>
  <si>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</si>
  <si>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</si>
  <si>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</si>
  <si>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</si>
  <si>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</si>
  <si>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</si>
  <si>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</si>
  <si>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</si>
  <si>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</si>
  <si>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</si>
  <si>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</si>
  <si>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</si>
  <si>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</si>
  <si>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</si>
  <si>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</si>
  <si>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</si>
  <si>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</si>
  <si>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</si>
  <si>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</si>
  <si>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</si>
  <si>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</si>
  <si>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</si>
  <si>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</si>
  <si>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</si>
  <si>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</si>
  <si>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</si>
  <si>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</si>
  <si>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</si>
  <si>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</si>
  <si>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</si>
  <si>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</si>
  <si>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</si>
  <si>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</si>
  <si>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</si>
  <si>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</si>
  <si>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</si>
  <si>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</si>
  <si>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</si>
  <si>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</si>
  <si>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</si>
  <si>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</si>
  <si>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</si>
  <si>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</si>
  <si>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</si>
  <si>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</si>
  <si>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</si>
  <si>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</si>
  <si>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</si>
  <si>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</si>
  <si>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</si>
  <si>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</si>
  <si>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</si>
  <si>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</si>
  <si>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</si>
  <si>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</si>
  <si>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</si>
  <si>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</si>
  <si>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</si>
  <si>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</si>
  <si>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</si>
  <si>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</si>
  <si>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</si>
  <si>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</si>
  <si>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</si>
  <si>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</si>
  <si>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</si>
  <si>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</si>
  <si>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</si>
  <si>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</si>
  <si>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</si>
  <si>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</si>
  <si>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</si>
  <si>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</si>
  <si>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</si>
  <si>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</si>
  <si>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</si>
  <si>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</si>
  <si>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</si>
  <si>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</si>
  <si>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</si>
  <si>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</si>
  <si>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</si>
  <si>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</si>
  <si>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</si>
  <si>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</si>
  <si>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.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</si>
  <si>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</si>
  <si>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</si>
  <si>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</si>
  <si>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</si>
  <si>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</si>
  <si>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</si>
  <si>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</si>
  <si>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</si>
  <si>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</si>
  <si>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</si>
  <si>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</si>
  <si>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</si>
  <si>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</si>
  <si>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</si>
  <si>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</si>
  <si>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</si>
  <si>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</si>
  <si>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</si>
  <si>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</si>
  <si>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</si>
  <si>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</si>
  <si>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059</t>
  </si>
  <si>
    <t xml:space="preserve">  059001</t>
  </si>
  <si>
    <t xml:space="preserve">  炎陵县自然资源局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</si>
  <si>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</si>
  <si>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</si>
  <si>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</si>
  <si>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</si>
  <si>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</si>
  <si>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</si>
  <si>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</si>
  <si>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</si>
  <si>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</si>
  <si>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</si>
  <si>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</si>
  <si>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</si>
  <si>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炎陵县自然资源局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</si>
  <si>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</si>
  <si>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</si>
  <si>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</si>
  <si>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</si>
  <si>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</si>
  <si>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</si>
  <si>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</si>
  <si>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</si>
  <si>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</si>
  <si>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</si>
  <si>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</si>
  <si>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>01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</si>
  <si>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</si>
  <si>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</si>
  <si>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</si>
  <si>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</si>
  <si>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</si>
  <si>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</si>
  <si>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</si>
  <si>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</si>
  <si>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</si>
  <si>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</si>
  <si>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</si>
  <si>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</si>
  <si>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</si>
  <si>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</si>
  <si>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</si>
  <si>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</si>
  <si>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</si>
  <si>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</si>
  <si>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</si>
  <si>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220</t>
  </si>
  <si>
    <t xml:space="preserve">   220</t>
  </si>
  <si>
    <t xml:space="preserve">   自然资源海洋气象等支出</t>
  </si>
  <si>
    <t xml:space="preserve">     22001</t>
  </si>
  <si>
    <t xml:space="preserve">     自然资源事务</t>
  </si>
  <si>
    <t xml:space="preserve">      2200101</t>
  </si>
  <si>
    <t xml:space="preserve">      行政运行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</si>
  <si>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</si>
  <si>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</si>
  <si>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</si>
  <si>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</si>
  <si>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</si>
  <si>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</si>
  <si>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</si>
  <si>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</si>
  <si>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</si>
  <si>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</si>
  <si>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</si>
  <si>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</si>
  <si>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</si>
  <si>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</si>
  <si>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</si>
  <si>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</si>
  <si>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</si>
  <si>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</si>
  <si>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</si>
  <si>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</si>
  <si>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</si>
  <si>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</si>
  <si>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</si>
  <si>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</si>
  <si>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</si>
  <si>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059001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</si>
  <si>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</si>
  <si>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</si>
  <si>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</si>
  <si>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</si>
  <si>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</si>
  <si>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</si>
  <si>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</si>
  <si>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</si>
  <si>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</si>
  <si>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</si>
  <si>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</si>
  <si>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</si>
  <si>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</si>
  <si>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</si>
  <si>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</si>
  <si>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</si>
  <si>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</si>
  <si>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</si>
  <si>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</si>
  <si>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</si>
  <si>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</si>
  <si>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</si>
  <si>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</si>
  <si>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</si>
  <si>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</si>
  <si>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</si>
  <si>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</si>
  <si>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</si>
  <si>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</si>
  <si>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</si>
  <si>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</si>
  <si>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</si>
  <si>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</si>
  <si>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</si>
  <si>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</si>
  <si>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</si>
  <si>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</si>
  <si>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</si>
  <si>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</si>
  <si>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</si>
  <si>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</si>
  <si>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</si>
  <si>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</si>
  <si>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</si>
  <si>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</si>
  <si>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</si>
  <si>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</si>
  <si>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</si>
  <si>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</si>
  <si>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</si>
  <si>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</si>
  <si>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22001</t>
  </si>
  <si>
    <t xml:space="preserve">    自然资源事务</t>
  </si>
  <si>
    <t xml:space="preserve">     2200101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</si>
  <si>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</si>
  <si>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</si>
  <si>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</si>
  <si>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</si>
  <si>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</si>
  <si>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</si>
  <si>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</si>
  <si>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</si>
  <si>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</si>
  <si>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</si>
  <si>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</si>
  <si>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</si>
  <si>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</si>
  <si>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</si>
  <si>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</si>
  <si>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</si>
  <si>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</si>
  <si>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</si>
  <si>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</si>
  <si>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</si>
  <si>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30199</t>
  </si>
  <si>
    <t xml:space="preserve">  其他工资福利支出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</si>
  <si>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</si>
  <si>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</si>
  <si>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</si>
  <si>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</si>
  <si>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</si>
  <si>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</si>
  <si>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30113</t>
  </si>
  <si>
    <t xml:space="preserve">  住房公积金</t>
  </si>
  <si>
    <t>303</t>
  </si>
  <si>
    <t xml:space="preserve">  30307</t>
  </si>
  <si>
    <t xml:space="preserve">  医疗费补助</t>
  </si>
  <si>
    <t>302</t>
  </si>
  <si>
    <t>商品和服务支出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</si>
  <si>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</si>
  <si>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</si>
  <si>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</si>
  <si>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</si>
  <si>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</si>
  <si>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</si>
  <si>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</si>
  <si>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</si>
  <si>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</si>
  <si>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</si>
  <si>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</si>
  <si>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</si>
  <si>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</si>
  <si>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</si>
  <si>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</si>
  <si>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</si>
  <si>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</si>
  <si>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</si>
  <si>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</si>
  <si>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</si>
  <si>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</si>
  <si>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</si>
  <si>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</si>
  <si>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</si>
  <si>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</si>
  <si>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</si>
  <si>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</si>
  <si>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</si>
  <si>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</si>
  <si>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</si>
  <si>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</si>
  <si>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</si>
  <si>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</si>
  <si>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</si>
  <si>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</si>
  <si>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</si>
  <si>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</si>
  <si>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</si>
  <si>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</si>
  <si>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</si>
  <si>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</si>
  <si>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</si>
  <si>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</si>
  <si>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</si>
  <si>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</si>
  <si>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</si>
  <si>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</si>
  <si>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</si>
  <si>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</si>
  <si>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</si>
  <si>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</si>
  <si>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</si>
  <si>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</si>
  <si>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</si>
  <si>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</si>
  <si>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</si>
  <si>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</si>
  <si>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</si>
  <si>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</si>
  <si>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</si>
  <si>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</si>
  <si>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</si>
  <si>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</si>
  <si>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</si>
  <si>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</si>
  <si>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</si>
  <si>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</si>
  <si>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</si>
  <si>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</si>
  <si>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</si>
  <si>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</si>
  <si>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</si>
  <si>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</si>
  <si>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</si>
  <si>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</si>
  <si>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</si>
  <si>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</si>
  <si>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</si>
  <si>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</si>
  <si>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</si>
  <si>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</si>
  <si>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</si>
  <si>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</si>
  <si>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</si>
  <si>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</si>
  <si>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</si>
  <si>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</si>
  <si>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</si>
  <si>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</si>
  <si>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</si>
  <si>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</si>
  <si>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</si>
  <si>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</si>
  <si>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</si>
  <si>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</si>
  <si>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注：如本单位无政府性基金预算支出资金。</t>
  </si>
  <si>
    <t>部门公开表17</t>
  </si>
  <si>
    <t>注：本单位无政府性基金预算支出资金。</t>
  </si>
  <si>
    <t>部门公开表18</t>
  </si>
  <si>
    <t>部门公开表19</t>
  </si>
  <si>
    <t>本年国有资本经营预算支出</t>
  </si>
  <si>
    <t>注：本单位无国有资本经营预算支出资金。</t>
  </si>
  <si>
    <t>部门公开表20</t>
  </si>
  <si>
    <t>本年财政专户管理资金预算支出</t>
  </si>
  <si>
    <t>注：本单位无财政专户管理资金预算支出。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</si>
  <si>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</si>
  <si>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</si>
  <si>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</si>
  <si>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</si>
  <si>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</si>
  <si>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</si>
  <si>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</si>
  <si>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</si>
  <si>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</si>
  <si>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</si>
  <si>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</si>
  <si>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</si>
  <si>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</si>
  <si>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</si>
  <si>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注：本单位无专项资金预算支出。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</si>
  <si>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</si>
  <si>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</si>
  <si>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</si>
  <si>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</si>
  <si>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</si>
  <si>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</si>
  <si>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</si>
  <si>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</si>
  <si>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</si>
  <si>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</si>
  <si>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</si>
  <si>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</si>
  <si>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</si>
  <si>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</si>
  <si>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</si>
  <si>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</si>
  <si>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</si>
  <si>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</si>
  <si>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</si>
  <si>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</si>
  <si>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</si>
  <si>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</si>
  <si>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</si>
  <si>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</si>
  <si>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</si>
  <si>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</si>
  <si>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</si>
  <si>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</si>
  <si>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</si>
  <si>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注：本单位无项目支出预算。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</si>
  <si>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</si>
  <si>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</si>
  <si>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</si>
  <si>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</si>
  <si>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</si>
  <si>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</si>
  <si>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</si>
  <si>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</si>
  <si>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</si>
  <si>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</si>
  <si>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</si>
  <si>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耕地保护：进一步严格保护耕地资源，落实耕地保护责任制；土地储备：加强土地储备、做好土地经营工作，实现土地出让收入目标；地质环境：加强地质灾害防治，保障群众生命财产安全；用地、规划：做好规划、用地保障工作，做好执法监察工作，全面清理查处违法违规行为，维护良好发展秩序</t>
  </si>
  <si>
    <t>本年度预算支出</t>
  </si>
  <si>
    <t>≥</t>
  </si>
  <si>
    <t>元</t>
  </si>
  <si>
    <t>本年度支出</t>
  </si>
  <si>
    <t>5分</t>
  </si>
  <si>
    <t>群众满意度</t>
  </si>
  <si>
    <t>95</t>
  </si>
  <si>
    <t>%</t>
  </si>
  <si>
    <t>满意度95%以上</t>
  </si>
  <si>
    <t>保护耕地</t>
  </si>
  <si>
    <t>=</t>
  </si>
  <si>
    <t>100</t>
  </si>
  <si>
    <t>保护耕地保护生态环境</t>
  </si>
  <si>
    <t>预计完成非税收入</t>
  </si>
  <si>
    <t>163105600</t>
  </si>
  <si>
    <t>完成非税收入任务</t>
  </si>
  <si>
    <t>7.5分</t>
  </si>
  <si>
    <t>完成储备土地</t>
  </si>
  <si>
    <t>268</t>
  </si>
  <si>
    <t>亩</t>
  </si>
  <si>
    <t>完成土地储备任务</t>
  </si>
  <si>
    <t>保护耕地，对炎陵县境内耕地质量等别进行更新评价</t>
  </si>
  <si>
    <t>158100</t>
  </si>
  <si>
    <t>完成耕地保护任务</t>
  </si>
  <si>
    <t>耕地保护</t>
  </si>
  <si>
    <t>任务完成100%</t>
  </si>
  <si>
    <t>土地出让收入目标完成</t>
  </si>
  <si>
    <t>部门整体支出支付进度　</t>
  </si>
  <si>
    <t>完成时间</t>
  </si>
  <si>
    <t>定性</t>
  </si>
  <si>
    <t>一年</t>
  </si>
  <si>
    <t>无</t>
  </si>
  <si>
    <t>本年度</t>
  </si>
  <si>
    <t>完成土地出让收入</t>
  </si>
  <si>
    <t>157200000</t>
  </si>
  <si>
    <t>土地出让收入</t>
  </si>
  <si>
    <t>做好自然资源规划、管理，促进经济发展</t>
  </si>
  <si>
    <t>保障耕地占补平衡</t>
  </si>
  <si>
    <t>增加财政收入，促进县域经济发展</t>
  </si>
  <si>
    <t>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</si>
</sst>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4" fontId="8" fillId="3" borderId="1" xfId="0" applyNumberFormat="1" applyFont="1" applyFill="1" applyBorder="1" applyAlignment="1">
      <alignment horizontal="right" vertical="center" shrinkToFit="1"/>
    </xf>
    <xf numFmtId="4" fontId="8" fillId="4" borderId="1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4" fontId="5" fillId="4" borderId="1" xfId="0" applyNumberFormat="1" applyFont="1" applyFill="1" applyBorder="1" applyAlignment="1">
      <alignment horizontal="right" vertical="center" shrinkToFit="1"/>
    </xf>
    <xf numFmtId="0" fontId="0" fillId="4" borderId="0" xfId="0" applyFill="1">
      <alignment vertical="center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8" fillId="3" borderId="1" xfId="0" applyNumberFormat="1" applyFont="1" applyFill="1" applyBorder="1" applyAlignment="1">
      <alignment horizontal="right" vertical="center" wrapText="1"/>
    </xf>
    <xf numFmtId="176" fontId="8" fillId="4" borderId="1" xfId="0" applyNumberFormat="1" applyFont="1" applyFill="1" applyBorder="1" applyAlignment="1">
      <alignment horizontal="right" vertical="center" wrapText="1"/>
    </xf>
    <xf numFmtId="176" fontId="5" fillId="4" borderId="1" xfId="0" applyNumberFormat="1" applyFont="1" applyFill="1" applyBorder="1" applyAlignment="1">
      <alignment horizontal="right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6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" customHeight="1" spans="1:9">
      <c r="A4" s="94"/>
      <c r="B4" s="95"/>
      <c r="C4" s="1"/>
      <c r="D4" s="94" t="s">
        <v>1</v>
      </c>
      <c r="E4" s="95" t="s">
        <v>2</v>
      </c>
      <c r="F4" s="95"/>
      <c r="G4" s="95"/>
      <c r="H4" s="95"/>
      <c r="I4" s="1"/>
    </row>
    <row r="5" ht="54.4" customHeight="1" spans="1:9">
      <c r="A5" s="94"/>
      <c r="B5" s="95"/>
      <c r="C5" s="1"/>
      <c r="D5" s="94" t="s">
        <v>3</v>
      </c>
      <c r="E5" s="95" t="s">
        <v>4</v>
      </c>
      <c r="F5" s="95"/>
      <c r="G5" s="95"/>
      <c r="H5" s="9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zoomScale="120" zoomScaleNormal="120" workbookViewId="0">
      <pane ySplit="5" topLeftCell="A15" activePane="bottomLeft" state="frozen"/>
      <selection/>
      <selection pane="bottomLeft" activeCell="G24" sqref="G24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9" t="s">
        <v>295</v>
      </c>
    </row>
    <row r="2" ht="40.5" customHeight="1" spans="1:5">
      <c r="A2" s="20" t="s">
        <v>14</v>
      </c>
      <c r="B2" s="20"/>
      <c r="C2" s="20"/>
      <c r="D2" s="20"/>
      <c r="E2" s="20"/>
    </row>
    <row r="3" ht="20.65" customHeight="1" spans="1:5">
      <c r="A3" s="50" t="s">
        <v>31</v>
      </c>
      <c r="B3" s="50"/>
      <c r="C3" s="50"/>
      <c r="D3" s="50"/>
      <c r="E3" s="51" t="s">
        <v>296</v>
      </c>
    </row>
    <row r="4" ht="38.85" customHeight="1" spans="1:5">
      <c r="A4" s="4" t="s">
        <v>297</v>
      </c>
      <c r="B4" s="4"/>
      <c r="C4" s="4" t="s">
        <v>298</v>
      </c>
      <c r="D4" s="4"/>
      <c r="E4" s="4"/>
    </row>
    <row r="5" ht="22.9" customHeight="1" spans="1:5">
      <c r="A5" s="4" t="s">
        <v>299</v>
      </c>
      <c r="B5" s="4" t="s">
        <v>161</v>
      </c>
      <c r="C5" s="4" t="s">
        <v>137</v>
      </c>
      <c r="D5" s="4" t="s">
        <v>266</v>
      </c>
      <c r="E5" s="4" t="s">
        <v>267</v>
      </c>
    </row>
    <row r="6" ht="26.45" customHeight="1" spans="1:5">
      <c r="A6" s="15" t="s">
        <v>300</v>
      </c>
      <c r="B6" s="15" t="s">
        <v>245</v>
      </c>
      <c r="C6" s="52">
        <v>6669860</v>
      </c>
      <c r="D6" s="52">
        <v>6669860</v>
      </c>
      <c r="E6" s="52"/>
    </row>
    <row r="7" ht="26.45" customHeight="1" spans="1:5">
      <c r="A7" s="9" t="s">
        <v>301</v>
      </c>
      <c r="B7" s="9" t="s">
        <v>302</v>
      </c>
      <c r="C7" s="53">
        <v>702972</v>
      </c>
      <c r="D7" s="53">
        <v>702972</v>
      </c>
      <c r="E7" s="53"/>
    </row>
    <row r="8" ht="26.45" customHeight="1" spans="1:5">
      <c r="A8" s="9" t="s">
        <v>303</v>
      </c>
      <c r="B8" s="9" t="s">
        <v>304</v>
      </c>
      <c r="C8" s="53">
        <v>38636</v>
      </c>
      <c r="D8" s="53">
        <v>38636</v>
      </c>
      <c r="E8" s="53"/>
    </row>
    <row r="9" ht="26.45" customHeight="1" spans="1:5">
      <c r="A9" s="9" t="s">
        <v>305</v>
      </c>
      <c r="B9" s="9" t="s">
        <v>306</v>
      </c>
      <c r="C9" s="53">
        <v>292991</v>
      </c>
      <c r="D9" s="53">
        <v>292991</v>
      </c>
      <c r="E9" s="53"/>
    </row>
    <row r="10" ht="26.45" customHeight="1" spans="1:5">
      <c r="A10" s="9" t="s">
        <v>307</v>
      </c>
      <c r="B10" s="9" t="s">
        <v>308</v>
      </c>
      <c r="C10" s="53">
        <v>101042</v>
      </c>
      <c r="D10" s="53">
        <v>101042</v>
      </c>
      <c r="E10" s="53"/>
    </row>
    <row r="11" ht="26.45" customHeight="1" spans="1:5">
      <c r="A11" s="9" t="s">
        <v>309</v>
      </c>
      <c r="B11" s="9" t="s">
        <v>310</v>
      </c>
      <c r="C11" s="53">
        <v>8280</v>
      </c>
      <c r="D11" s="53">
        <v>8280</v>
      </c>
      <c r="E11" s="53"/>
    </row>
    <row r="12" ht="26.45" customHeight="1" spans="1:5">
      <c r="A12" s="9" t="s">
        <v>311</v>
      </c>
      <c r="B12" s="9" t="s">
        <v>312</v>
      </c>
      <c r="C12" s="53">
        <v>1270536</v>
      </c>
      <c r="D12" s="53">
        <v>1270536</v>
      </c>
      <c r="E12" s="53"/>
    </row>
    <row r="13" ht="26.45" customHeight="1" spans="1:5">
      <c r="A13" s="9" t="s">
        <v>313</v>
      </c>
      <c r="B13" s="9" t="s">
        <v>314</v>
      </c>
      <c r="C13" s="53">
        <v>2261052</v>
      </c>
      <c r="D13" s="53">
        <v>2261052</v>
      </c>
      <c r="E13" s="53"/>
    </row>
    <row r="14" ht="26.45" customHeight="1" spans="1:5">
      <c r="A14" s="9" t="s">
        <v>315</v>
      </c>
      <c r="B14" s="9" t="s">
        <v>316</v>
      </c>
      <c r="C14" s="53">
        <v>1408533</v>
      </c>
      <c r="D14" s="53">
        <v>1408533</v>
      </c>
      <c r="E14" s="53"/>
    </row>
    <row r="15" ht="26.45" customHeight="1" spans="1:5">
      <c r="A15" s="9" t="s">
        <v>317</v>
      </c>
      <c r="B15" s="9" t="s">
        <v>318</v>
      </c>
      <c r="C15" s="53">
        <v>585818</v>
      </c>
      <c r="D15" s="53">
        <v>585818</v>
      </c>
      <c r="E15" s="53"/>
    </row>
    <row r="16" ht="26.45" customHeight="1" spans="1:5">
      <c r="A16" s="15" t="s">
        <v>319</v>
      </c>
      <c r="B16" s="15" t="s">
        <v>228</v>
      </c>
      <c r="C16" s="52">
        <v>2880</v>
      </c>
      <c r="D16" s="52">
        <v>2880</v>
      </c>
      <c r="E16" s="52"/>
    </row>
    <row r="17" ht="26.45" customHeight="1" spans="1:5">
      <c r="A17" s="9" t="s">
        <v>320</v>
      </c>
      <c r="B17" s="9" t="s">
        <v>321</v>
      </c>
      <c r="C17" s="53">
        <v>2880</v>
      </c>
      <c r="D17" s="53">
        <v>2880</v>
      </c>
      <c r="E17" s="53"/>
    </row>
    <row r="18" ht="26.45" customHeight="1" spans="1:5">
      <c r="A18" s="15" t="s">
        <v>322</v>
      </c>
      <c r="B18" s="15" t="s">
        <v>323</v>
      </c>
      <c r="C18" s="54">
        <f>SUM(C19:C25)</f>
        <v>2812606</v>
      </c>
      <c r="D18" s="55"/>
      <c r="E18" s="54">
        <f>SUM(E19:E25)</f>
        <v>2812606</v>
      </c>
    </row>
    <row r="19" ht="26.45" customHeight="1" spans="1:5">
      <c r="A19" s="9" t="s">
        <v>324</v>
      </c>
      <c r="B19" s="9" t="s">
        <v>325</v>
      </c>
      <c r="C19" s="56">
        <v>535000</v>
      </c>
      <c r="D19" s="56"/>
      <c r="E19" s="56">
        <v>535000</v>
      </c>
    </row>
    <row r="20" ht="26.45" customHeight="1" spans="1:5">
      <c r="A20" s="9" t="s">
        <v>326</v>
      </c>
      <c r="B20" s="9" t="s">
        <v>327</v>
      </c>
      <c r="C20" s="57">
        <f>E20</f>
        <v>1781760</v>
      </c>
      <c r="D20" s="56"/>
      <c r="E20" s="57">
        <f>250000+1531760</f>
        <v>1781760</v>
      </c>
    </row>
    <row r="21" ht="26.45" customHeight="1" spans="1:5">
      <c r="A21" s="9" t="s">
        <v>328</v>
      </c>
      <c r="B21" s="9" t="s">
        <v>329</v>
      </c>
      <c r="C21" s="56">
        <v>58526</v>
      </c>
      <c r="D21" s="56"/>
      <c r="E21" s="56">
        <v>58526</v>
      </c>
    </row>
    <row r="22" ht="26.45" customHeight="1" spans="1:5">
      <c r="A22" s="9" t="s">
        <v>330</v>
      </c>
      <c r="B22" s="9" t="s">
        <v>331</v>
      </c>
      <c r="C22" s="56">
        <v>355320</v>
      </c>
      <c r="D22" s="56"/>
      <c r="E22" s="56">
        <v>355320</v>
      </c>
    </row>
    <row r="23" ht="26.45" customHeight="1" spans="1:5">
      <c r="A23" s="9" t="s">
        <v>332</v>
      </c>
      <c r="B23" s="9" t="s">
        <v>333</v>
      </c>
      <c r="C23" s="56">
        <v>15000</v>
      </c>
      <c r="D23" s="56"/>
      <c r="E23" s="56">
        <v>15000</v>
      </c>
    </row>
    <row r="24" ht="26.45" customHeight="1" spans="1:5">
      <c r="A24" s="9" t="s">
        <v>334</v>
      </c>
      <c r="B24" s="9" t="s">
        <v>335</v>
      </c>
      <c r="C24" s="56">
        <v>16000</v>
      </c>
      <c r="D24" s="56"/>
      <c r="E24" s="56">
        <v>16000</v>
      </c>
    </row>
    <row r="25" ht="26.45" customHeight="1" spans="1:5">
      <c r="A25" s="9" t="s">
        <v>336</v>
      </c>
      <c r="B25" s="9" t="s">
        <v>337</v>
      </c>
      <c r="C25" s="56">
        <v>51000</v>
      </c>
      <c r="D25" s="56"/>
      <c r="E25" s="56">
        <v>51000</v>
      </c>
    </row>
    <row r="26" ht="22.9" customHeight="1" spans="1:5">
      <c r="A26" s="21" t="s">
        <v>137</v>
      </c>
      <c r="B26" s="21"/>
      <c r="C26" s="54">
        <f>C6+C16+C18</f>
        <v>9485346</v>
      </c>
      <c r="D26" s="55">
        <f>D6+D16+D18</f>
        <v>6672740</v>
      </c>
      <c r="E26" s="54">
        <f>E6+E16+E18</f>
        <v>2812606</v>
      </c>
    </row>
    <row r="27" ht="16.35" customHeight="1" spans="1:5">
      <c r="A27" s="7" t="s">
        <v>294</v>
      </c>
      <c r="B27" s="7"/>
      <c r="C27" s="7"/>
      <c r="D27" s="7"/>
      <c r="E27" s="7"/>
    </row>
  </sheetData>
  <mergeCells count="6">
    <mergeCell ref="A2:E2"/>
    <mergeCell ref="A3:D3"/>
    <mergeCell ref="A4:B4"/>
    <mergeCell ref="C4:E4"/>
    <mergeCell ref="A26:B26"/>
    <mergeCell ref="A27:B27"/>
  </mergeCells>
  <printOptions horizontalCentered="1"/>
  <pageMargins left="0.472222222222222" right="0.472222222222222" top="0.472222222222222" bottom="0.393055555555556" header="0" footer="0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9" t="s">
        <v>338</v>
      </c>
      <c r="N1" s="19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0.65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 t="s">
        <v>32</v>
      </c>
      <c r="N3" s="12"/>
    </row>
    <row r="4" ht="42.2" customHeight="1" spans="1:14">
      <c r="A4" s="4" t="s">
        <v>159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220</v>
      </c>
      <c r="H4" s="4"/>
      <c r="I4" s="4"/>
      <c r="J4" s="4"/>
      <c r="K4" s="4"/>
      <c r="L4" s="4" t="s">
        <v>224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137</v>
      </c>
      <c r="H5" s="4" t="s">
        <v>339</v>
      </c>
      <c r="I5" s="4" t="s">
        <v>340</v>
      </c>
      <c r="J5" s="4" t="s">
        <v>341</v>
      </c>
      <c r="K5" s="4" t="s">
        <v>342</v>
      </c>
      <c r="L5" s="4" t="s">
        <v>137</v>
      </c>
      <c r="M5" s="4" t="s">
        <v>245</v>
      </c>
      <c r="N5" s="4" t="s">
        <v>343</v>
      </c>
    </row>
    <row r="6" ht="22.9" customHeight="1" spans="1:14">
      <c r="A6" s="17"/>
      <c r="B6" s="17"/>
      <c r="C6" s="17"/>
      <c r="D6" s="17"/>
      <c r="E6" s="17" t="s">
        <v>137</v>
      </c>
      <c r="F6" s="47">
        <v>6669860</v>
      </c>
      <c r="G6" s="47">
        <v>6669860</v>
      </c>
      <c r="H6" s="47">
        <v>4940121</v>
      </c>
      <c r="I6" s="47">
        <v>1135641</v>
      </c>
      <c r="J6" s="47">
        <v>585818</v>
      </c>
      <c r="K6" s="47">
        <v>8280</v>
      </c>
      <c r="L6" s="47"/>
      <c r="M6" s="47"/>
      <c r="N6" s="47"/>
    </row>
    <row r="7" ht="22.9" customHeight="1" spans="1:14">
      <c r="A7" s="17"/>
      <c r="B7" s="17"/>
      <c r="C7" s="17"/>
      <c r="D7" s="15" t="s">
        <v>155</v>
      </c>
      <c r="E7" s="15" t="s">
        <v>4</v>
      </c>
      <c r="F7" s="47">
        <v>6669860</v>
      </c>
      <c r="G7" s="47">
        <v>6669860</v>
      </c>
      <c r="H7" s="47">
        <v>4940121</v>
      </c>
      <c r="I7" s="47">
        <v>1135641</v>
      </c>
      <c r="J7" s="47">
        <v>585818</v>
      </c>
      <c r="K7" s="47">
        <v>8280</v>
      </c>
      <c r="L7" s="47"/>
      <c r="M7" s="47"/>
      <c r="N7" s="47"/>
    </row>
    <row r="8" ht="22.9" customHeight="1" spans="1:14">
      <c r="A8" s="17"/>
      <c r="B8" s="17"/>
      <c r="C8" s="17"/>
      <c r="D8" s="23" t="s">
        <v>156</v>
      </c>
      <c r="E8" s="23" t="s">
        <v>157</v>
      </c>
      <c r="F8" s="47">
        <v>6669860</v>
      </c>
      <c r="G8" s="47">
        <v>6669860</v>
      </c>
      <c r="H8" s="47">
        <v>4940121</v>
      </c>
      <c r="I8" s="47">
        <v>1135641</v>
      </c>
      <c r="J8" s="47">
        <v>585818</v>
      </c>
      <c r="K8" s="47">
        <v>8280</v>
      </c>
      <c r="L8" s="47"/>
      <c r="M8" s="47"/>
      <c r="N8" s="47"/>
    </row>
    <row r="9" ht="22.9" customHeight="1" spans="1:14">
      <c r="A9" s="26" t="s">
        <v>171</v>
      </c>
      <c r="B9" s="26" t="s">
        <v>174</v>
      </c>
      <c r="C9" s="26" t="s">
        <v>174</v>
      </c>
      <c r="D9" s="22" t="s">
        <v>234</v>
      </c>
      <c r="E9" s="5" t="s">
        <v>235</v>
      </c>
      <c r="F9" s="8">
        <v>702972</v>
      </c>
      <c r="G9" s="8">
        <v>702972</v>
      </c>
      <c r="H9" s="24"/>
      <c r="I9" s="24">
        <v>702972</v>
      </c>
      <c r="J9" s="24"/>
      <c r="K9" s="24"/>
      <c r="L9" s="8"/>
      <c r="M9" s="24"/>
      <c r="N9" s="24"/>
    </row>
    <row r="10" ht="22.9" customHeight="1" spans="1:14">
      <c r="A10" s="26" t="s">
        <v>171</v>
      </c>
      <c r="B10" s="26" t="s">
        <v>179</v>
      </c>
      <c r="C10" s="26" t="s">
        <v>182</v>
      </c>
      <c r="D10" s="22" t="s">
        <v>234</v>
      </c>
      <c r="E10" s="5" t="s">
        <v>236</v>
      </c>
      <c r="F10" s="8">
        <v>17859</v>
      </c>
      <c r="G10" s="8">
        <v>17859</v>
      </c>
      <c r="H10" s="24"/>
      <c r="I10" s="24">
        <v>17859</v>
      </c>
      <c r="J10" s="24"/>
      <c r="K10" s="24"/>
      <c r="L10" s="8"/>
      <c r="M10" s="24"/>
      <c r="N10" s="24"/>
    </row>
    <row r="11" ht="22.9" customHeight="1" spans="1:14">
      <c r="A11" s="26" t="s">
        <v>171</v>
      </c>
      <c r="B11" s="26" t="s">
        <v>179</v>
      </c>
      <c r="C11" s="26" t="s">
        <v>185</v>
      </c>
      <c r="D11" s="22" t="s">
        <v>234</v>
      </c>
      <c r="E11" s="5" t="s">
        <v>237</v>
      </c>
      <c r="F11" s="8">
        <v>16187</v>
      </c>
      <c r="G11" s="8">
        <v>16187</v>
      </c>
      <c r="H11" s="24"/>
      <c r="I11" s="24">
        <v>16187</v>
      </c>
      <c r="J11" s="24"/>
      <c r="K11" s="24"/>
      <c r="L11" s="8"/>
      <c r="M11" s="24"/>
      <c r="N11" s="24"/>
    </row>
    <row r="12" ht="22.9" customHeight="1" spans="1:14">
      <c r="A12" s="26" t="s">
        <v>188</v>
      </c>
      <c r="B12" s="26" t="s">
        <v>191</v>
      </c>
      <c r="C12" s="26" t="s">
        <v>182</v>
      </c>
      <c r="D12" s="22" t="s">
        <v>234</v>
      </c>
      <c r="E12" s="5" t="s">
        <v>238</v>
      </c>
      <c r="F12" s="8">
        <v>292991</v>
      </c>
      <c r="G12" s="8">
        <v>292991</v>
      </c>
      <c r="H12" s="24"/>
      <c r="I12" s="24">
        <v>292991</v>
      </c>
      <c r="J12" s="24"/>
      <c r="K12" s="24"/>
      <c r="L12" s="8"/>
      <c r="M12" s="24"/>
      <c r="N12" s="24"/>
    </row>
    <row r="13" ht="22.9" customHeight="1" spans="1:14">
      <c r="A13" s="26" t="s">
        <v>188</v>
      </c>
      <c r="B13" s="26" t="s">
        <v>191</v>
      </c>
      <c r="C13" s="26" t="s">
        <v>196</v>
      </c>
      <c r="D13" s="22" t="s">
        <v>234</v>
      </c>
      <c r="E13" s="5" t="s">
        <v>239</v>
      </c>
      <c r="F13" s="8">
        <v>101042</v>
      </c>
      <c r="G13" s="8">
        <v>101042</v>
      </c>
      <c r="H13" s="24"/>
      <c r="I13" s="24">
        <v>101042</v>
      </c>
      <c r="J13" s="24"/>
      <c r="K13" s="24"/>
      <c r="L13" s="8"/>
      <c r="M13" s="24"/>
      <c r="N13" s="24"/>
    </row>
    <row r="14" ht="22.9" customHeight="1" spans="1:14">
      <c r="A14" s="26" t="s">
        <v>188</v>
      </c>
      <c r="B14" s="26" t="s">
        <v>191</v>
      </c>
      <c r="C14" s="26" t="s">
        <v>199</v>
      </c>
      <c r="D14" s="22" t="s">
        <v>234</v>
      </c>
      <c r="E14" s="5" t="s">
        <v>240</v>
      </c>
      <c r="F14" s="8">
        <v>4590</v>
      </c>
      <c r="G14" s="8">
        <v>4590</v>
      </c>
      <c r="H14" s="24"/>
      <c r="I14" s="24">
        <v>4590</v>
      </c>
      <c r="J14" s="24"/>
      <c r="K14" s="24"/>
      <c r="L14" s="8"/>
      <c r="M14" s="24"/>
      <c r="N14" s="24"/>
    </row>
    <row r="15" ht="22.9" customHeight="1" spans="1:14">
      <c r="A15" s="26" t="s">
        <v>202</v>
      </c>
      <c r="B15" s="26" t="s">
        <v>182</v>
      </c>
      <c r="C15" s="26" t="s">
        <v>182</v>
      </c>
      <c r="D15" s="22" t="s">
        <v>234</v>
      </c>
      <c r="E15" s="5" t="s">
        <v>241</v>
      </c>
      <c r="F15" s="8">
        <v>4948401</v>
      </c>
      <c r="G15" s="8">
        <v>4948401</v>
      </c>
      <c r="H15" s="24">
        <v>4940121</v>
      </c>
      <c r="I15" s="24"/>
      <c r="J15" s="24"/>
      <c r="K15" s="24">
        <v>8280</v>
      </c>
      <c r="L15" s="8"/>
      <c r="M15" s="24"/>
      <c r="N15" s="24"/>
    </row>
    <row r="16" ht="22.9" customHeight="1" spans="1:14">
      <c r="A16" s="26" t="s">
        <v>209</v>
      </c>
      <c r="B16" s="26" t="s">
        <v>185</v>
      </c>
      <c r="C16" s="26" t="s">
        <v>182</v>
      </c>
      <c r="D16" s="22" t="s">
        <v>234</v>
      </c>
      <c r="E16" s="5" t="s">
        <v>242</v>
      </c>
      <c r="F16" s="8">
        <v>585818</v>
      </c>
      <c r="G16" s="8">
        <v>585818</v>
      </c>
      <c r="H16" s="24"/>
      <c r="I16" s="24"/>
      <c r="J16" s="24">
        <v>585818</v>
      </c>
      <c r="K16" s="24"/>
      <c r="L16" s="8"/>
      <c r="M16" s="24"/>
      <c r="N16" s="24"/>
    </row>
    <row r="17" ht="16.35" customHeight="1" spans="1:5">
      <c r="A17" s="7" t="s">
        <v>294</v>
      </c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130" zoomScaleNormal="130" workbookViewId="0">
      <selection activeCell="L18" sqref="L18"/>
    </sheetView>
  </sheetViews>
  <sheetFormatPr defaultColWidth="10" defaultRowHeight="13.5"/>
  <cols>
    <col min="1" max="3" width="2.875" customWidth="1"/>
    <col min="4" max="4" width="5.375" customWidth="1"/>
    <col min="5" max="5" width="13.5" customWidth="1"/>
    <col min="6" max="6" width="10.8583333333333" customWidth="1"/>
    <col min="7" max="10" width="7.75" customWidth="1"/>
    <col min="11" max="11" width="3.84166666666667" customWidth="1"/>
    <col min="12" max="12" width="7.75" customWidth="1"/>
    <col min="13" max="13" width="8.25" customWidth="1"/>
    <col min="14" max="14" width="5.575" customWidth="1"/>
    <col min="15" max="19" width="7.75" customWidth="1"/>
    <col min="20" max="21" width="5.475" customWidth="1"/>
    <col min="22" max="22" width="7.75" customWidth="1"/>
    <col min="23" max="23" width="9.75" customWidth="1"/>
  </cols>
  <sheetData>
    <row r="1" ht="16.35" customHeight="1" spans="1:22">
      <c r="A1" s="1"/>
      <c r="U1" s="19" t="s">
        <v>344</v>
      </c>
      <c r="V1" s="19"/>
    </row>
    <row r="2" ht="50.1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2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2" t="s">
        <v>32</v>
      </c>
      <c r="V3" s="12"/>
    </row>
    <row r="4" ht="26.65" customHeight="1" spans="1:22">
      <c r="A4" s="4" t="s">
        <v>159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345</v>
      </c>
      <c r="H4" s="4"/>
      <c r="I4" s="4"/>
      <c r="J4" s="4"/>
      <c r="K4" s="4"/>
      <c r="L4" s="4" t="s">
        <v>346</v>
      </c>
      <c r="M4" s="4"/>
      <c r="N4" s="4"/>
      <c r="O4" s="4"/>
      <c r="P4" s="4"/>
      <c r="Q4" s="4"/>
      <c r="R4" s="4" t="s">
        <v>341</v>
      </c>
      <c r="S4" s="4" t="s">
        <v>347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137</v>
      </c>
      <c r="H5" s="4" t="s">
        <v>348</v>
      </c>
      <c r="I5" s="4" t="s">
        <v>349</v>
      </c>
      <c r="J5" s="4" t="s">
        <v>350</v>
      </c>
      <c r="K5" s="4" t="s">
        <v>351</v>
      </c>
      <c r="L5" s="4" t="s">
        <v>137</v>
      </c>
      <c r="M5" s="4" t="s">
        <v>352</v>
      </c>
      <c r="N5" s="4" t="s">
        <v>353</v>
      </c>
      <c r="O5" s="4" t="s">
        <v>354</v>
      </c>
      <c r="P5" s="4" t="s">
        <v>355</v>
      </c>
      <c r="Q5" s="4" t="s">
        <v>356</v>
      </c>
      <c r="R5" s="4"/>
      <c r="S5" s="4" t="s">
        <v>137</v>
      </c>
      <c r="T5" s="4" t="s">
        <v>357</v>
      </c>
      <c r="U5" s="4" t="s">
        <v>358</v>
      </c>
      <c r="V5" s="4" t="s">
        <v>342</v>
      </c>
    </row>
    <row r="6" ht="22.9" customHeight="1" spans="1:22">
      <c r="A6" s="17"/>
      <c r="B6" s="17"/>
      <c r="C6" s="17"/>
      <c r="D6" s="17"/>
      <c r="E6" s="17" t="s">
        <v>137</v>
      </c>
      <c r="F6" s="48">
        <v>6669860</v>
      </c>
      <c r="G6" s="48">
        <v>4940121</v>
      </c>
      <c r="H6" s="48">
        <v>2261052</v>
      </c>
      <c r="I6" s="48">
        <v>1270536</v>
      </c>
      <c r="J6" s="48">
        <v>1408533</v>
      </c>
      <c r="K6" s="48"/>
      <c r="L6" s="48">
        <v>1135641</v>
      </c>
      <c r="M6" s="48">
        <v>702972</v>
      </c>
      <c r="N6" s="48"/>
      <c r="O6" s="48">
        <v>292991</v>
      </c>
      <c r="P6" s="48">
        <v>101042</v>
      </c>
      <c r="Q6" s="48">
        <v>38636</v>
      </c>
      <c r="R6" s="48">
        <v>585818</v>
      </c>
      <c r="S6" s="48">
        <v>8280</v>
      </c>
      <c r="T6" s="48"/>
      <c r="U6" s="48"/>
      <c r="V6" s="48">
        <v>8280</v>
      </c>
    </row>
    <row r="7" ht="22.9" customHeight="1" spans="1:22">
      <c r="A7" s="17"/>
      <c r="B7" s="17"/>
      <c r="C7" s="17"/>
      <c r="D7" s="15" t="s">
        <v>155</v>
      </c>
      <c r="E7" s="15" t="s">
        <v>4</v>
      </c>
      <c r="F7" s="48">
        <v>6669860</v>
      </c>
      <c r="G7" s="48">
        <v>4940121</v>
      </c>
      <c r="H7" s="48">
        <v>2261052</v>
      </c>
      <c r="I7" s="48">
        <v>1270536</v>
      </c>
      <c r="J7" s="48">
        <v>1408533</v>
      </c>
      <c r="K7" s="48"/>
      <c r="L7" s="48">
        <v>1135641</v>
      </c>
      <c r="M7" s="48">
        <v>702972</v>
      </c>
      <c r="N7" s="48"/>
      <c r="O7" s="48">
        <v>292991</v>
      </c>
      <c r="P7" s="48">
        <v>101042</v>
      </c>
      <c r="Q7" s="48">
        <v>38636</v>
      </c>
      <c r="R7" s="48">
        <v>585818</v>
      </c>
      <c r="S7" s="48">
        <v>8280</v>
      </c>
      <c r="T7" s="48"/>
      <c r="U7" s="48"/>
      <c r="V7" s="48">
        <v>8280</v>
      </c>
    </row>
    <row r="8" ht="22.9" customHeight="1" spans="1:22">
      <c r="A8" s="17"/>
      <c r="B8" s="17"/>
      <c r="C8" s="17"/>
      <c r="D8" s="23" t="s">
        <v>156</v>
      </c>
      <c r="E8" s="23" t="s">
        <v>157</v>
      </c>
      <c r="F8" s="48">
        <v>6669860</v>
      </c>
      <c r="G8" s="48">
        <v>4940121</v>
      </c>
      <c r="H8" s="48">
        <v>2261052</v>
      </c>
      <c r="I8" s="48">
        <v>1270536</v>
      </c>
      <c r="J8" s="48">
        <v>1408533</v>
      </c>
      <c r="K8" s="48"/>
      <c r="L8" s="48">
        <v>1135641</v>
      </c>
      <c r="M8" s="48">
        <v>702972</v>
      </c>
      <c r="N8" s="48"/>
      <c r="O8" s="48">
        <v>292991</v>
      </c>
      <c r="P8" s="48">
        <v>101042</v>
      </c>
      <c r="Q8" s="48">
        <v>38636</v>
      </c>
      <c r="R8" s="48">
        <v>585818</v>
      </c>
      <c r="S8" s="48">
        <v>8280</v>
      </c>
      <c r="T8" s="48"/>
      <c r="U8" s="48"/>
      <c r="V8" s="48">
        <v>8280</v>
      </c>
    </row>
    <row r="9" ht="22.9" customHeight="1" spans="1:22">
      <c r="A9" s="26" t="s">
        <v>171</v>
      </c>
      <c r="B9" s="26" t="s">
        <v>174</v>
      </c>
      <c r="C9" s="26" t="s">
        <v>174</v>
      </c>
      <c r="D9" s="22" t="s">
        <v>234</v>
      </c>
      <c r="E9" s="5" t="s">
        <v>235</v>
      </c>
      <c r="F9" s="6">
        <v>702972</v>
      </c>
      <c r="G9" s="49"/>
      <c r="H9" s="49"/>
      <c r="I9" s="49"/>
      <c r="J9" s="49"/>
      <c r="K9" s="49"/>
      <c r="L9" s="6">
        <v>702972</v>
      </c>
      <c r="M9" s="49">
        <v>702972</v>
      </c>
      <c r="N9" s="49"/>
      <c r="O9" s="49"/>
      <c r="P9" s="49"/>
      <c r="Q9" s="49"/>
      <c r="R9" s="49"/>
      <c r="S9" s="6"/>
      <c r="T9" s="49"/>
      <c r="U9" s="49"/>
      <c r="V9" s="49"/>
    </row>
    <row r="10" ht="22.9" customHeight="1" spans="1:22">
      <c r="A10" s="26" t="s">
        <v>171</v>
      </c>
      <c r="B10" s="26" t="s">
        <v>179</v>
      </c>
      <c r="C10" s="26" t="s">
        <v>182</v>
      </c>
      <c r="D10" s="22" t="s">
        <v>234</v>
      </c>
      <c r="E10" s="5" t="s">
        <v>236</v>
      </c>
      <c r="F10" s="6">
        <v>17859</v>
      </c>
      <c r="G10" s="49"/>
      <c r="H10" s="49"/>
      <c r="I10" s="49"/>
      <c r="J10" s="49"/>
      <c r="K10" s="49"/>
      <c r="L10" s="6">
        <v>17859</v>
      </c>
      <c r="M10" s="49"/>
      <c r="N10" s="49"/>
      <c r="O10" s="49"/>
      <c r="P10" s="49"/>
      <c r="Q10" s="49">
        <v>17859</v>
      </c>
      <c r="R10" s="49"/>
      <c r="S10" s="6"/>
      <c r="T10" s="49"/>
      <c r="U10" s="49"/>
      <c r="V10" s="49"/>
    </row>
    <row r="11" ht="22.9" customHeight="1" spans="1:22">
      <c r="A11" s="26" t="s">
        <v>171</v>
      </c>
      <c r="B11" s="26" t="s">
        <v>179</v>
      </c>
      <c r="C11" s="26" t="s">
        <v>185</v>
      </c>
      <c r="D11" s="22" t="s">
        <v>234</v>
      </c>
      <c r="E11" s="5" t="s">
        <v>237</v>
      </c>
      <c r="F11" s="6">
        <v>16187</v>
      </c>
      <c r="G11" s="49"/>
      <c r="H11" s="49"/>
      <c r="I11" s="49"/>
      <c r="J11" s="49"/>
      <c r="K11" s="49"/>
      <c r="L11" s="6">
        <v>16187</v>
      </c>
      <c r="M11" s="49"/>
      <c r="N11" s="49"/>
      <c r="O11" s="49"/>
      <c r="P11" s="49"/>
      <c r="Q11" s="49">
        <v>16187</v>
      </c>
      <c r="R11" s="49"/>
      <c r="S11" s="6"/>
      <c r="T11" s="49"/>
      <c r="U11" s="49"/>
      <c r="V11" s="49"/>
    </row>
    <row r="12" ht="22.9" customHeight="1" spans="1:22">
      <c r="A12" s="26" t="s">
        <v>188</v>
      </c>
      <c r="B12" s="26" t="s">
        <v>191</v>
      </c>
      <c r="C12" s="26" t="s">
        <v>182</v>
      </c>
      <c r="D12" s="22" t="s">
        <v>234</v>
      </c>
      <c r="E12" s="5" t="s">
        <v>238</v>
      </c>
      <c r="F12" s="6">
        <v>292991</v>
      </c>
      <c r="G12" s="49"/>
      <c r="H12" s="49"/>
      <c r="I12" s="49"/>
      <c r="J12" s="49"/>
      <c r="K12" s="49"/>
      <c r="L12" s="6">
        <v>292991</v>
      </c>
      <c r="M12" s="49"/>
      <c r="N12" s="49"/>
      <c r="O12" s="49">
        <v>292991</v>
      </c>
      <c r="P12" s="49"/>
      <c r="Q12" s="49"/>
      <c r="R12" s="49"/>
      <c r="S12" s="6"/>
      <c r="T12" s="49"/>
      <c r="U12" s="49"/>
      <c r="V12" s="49"/>
    </row>
    <row r="13" ht="22.9" customHeight="1" spans="1:22">
      <c r="A13" s="26" t="s">
        <v>188</v>
      </c>
      <c r="B13" s="26" t="s">
        <v>191</v>
      </c>
      <c r="C13" s="26" t="s">
        <v>196</v>
      </c>
      <c r="D13" s="22" t="s">
        <v>234</v>
      </c>
      <c r="E13" s="5" t="s">
        <v>239</v>
      </c>
      <c r="F13" s="6">
        <v>101042</v>
      </c>
      <c r="G13" s="49"/>
      <c r="H13" s="49"/>
      <c r="I13" s="49"/>
      <c r="J13" s="49"/>
      <c r="K13" s="49"/>
      <c r="L13" s="6">
        <v>101042</v>
      </c>
      <c r="M13" s="49"/>
      <c r="N13" s="49"/>
      <c r="O13" s="49"/>
      <c r="P13" s="49">
        <v>101042</v>
      </c>
      <c r="Q13" s="49"/>
      <c r="R13" s="49"/>
      <c r="S13" s="6"/>
      <c r="T13" s="49"/>
      <c r="U13" s="49"/>
      <c r="V13" s="49"/>
    </row>
    <row r="14" ht="22.9" customHeight="1" spans="1:22">
      <c r="A14" s="26" t="s">
        <v>188</v>
      </c>
      <c r="B14" s="26" t="s">
        <v>191</v>
      </c>
      <c r="C14" s="26" t="s">
        <v>199</v>
      </c>
      <c r="D14" s="22" t="s">
        <v>234</v>
      </c>
      <c r="E14" s="5" t="s">
        <v>240</v>
      </c>
      <c r="F14" s="6">
        <v>4590</v>
      </c>
      <c r="G14" s="49"/>
      <c r="H14" s="49"/>
      <c r="I14" s="49"/>
      <c r="J14" s="49"/>
      <c r="K14" s="49"/>
      <c r="L14" s="6">
        <v>4590</v>
      </c>
      <c r="M14" s="49"/>
      <c r="N14" s="49"/>
      <c r="O14" s="49"/>
      <c r="P14" s="49"/>
      <c r="Q14" s="49">
        <v>4590</v>
      </c>
      <c r="R14" s="49"/>
      <c r="S14" s="6"/>
      <c r="T14" s="49"/>
      <c r="U14" s="49"/>
      <c r="V14" s="49"/>
    </row>
    <row r="15" ht="22.9" customHeight="1" spans="1:22">
      <c r="A15" s="26" t="s">
        <v>202</v>
      </c>
      <c r="B15" s="26" t="s">
        <v>182</v>
      </c>
      <c r="C15" s="26" t="s">
        <v>182</v>
      </c>
      <c r="D15" s="22" t="s">
        <v>234</v>
      </c>
      <c r="E15" s="5" t="s">
        <v>241</v>
      </c>
      <c r="F15" s="6">
        <v>4948401</v>
      </c>
      <c r="G15" s="49">
        <v>4940121</v>
      </c>
      <c r="H15" s="49">
        <v>2261052</v>
      </c>
      <c r="I15" s="49">
        <v>1270536</v>
      </c>
      <c r="J15" s="49">
        <v>1408533</v>
      </c>
      <c r="K15" s="49"/>
      <c r="L15" s="6"/>
      <c r="M15" s="49"/>
      <c r="N15" s="49"/>
      <c r="O15" s="49"/>
      <c r="P15" s="49"/>
      <c r="Q15" s="49"/>
      <c r="R15" s="49"/>
      <c r="S15" s="6">
        <v>8280</v>
      </c>
      <c r="T15" s="49"/>
      <c r="U15" s="49"/>
      <c r="V15" s="49">
        <v>8280</v>
      </c>
    </row>
    <row r="16" ht="22.9" customHeight="1" spans="1:22">
      <c r="A16" s="26" t="s">
        <v>209</v>
      </c>
      <c r="B16" s="26" t="s">
        <v>185</v>
      </c>
      <c r="C16" s="26" t="s">
        <v>182</v>
      </c>
      <c r="D16" s="22" t="s">
        <v>234</v>
      </c>
      <c r="E16" s="5" t="s">
        <v>242</v>
      </c>
      <c r="F16" s="6">
        <v>585818</v>
      </c>
      <c r="G16" s="49"/>
      <c r="H16" s="49"/>
      <c r="I16" s="49"/>
      <c r="J16" s="49"/>
      <c r="K16" s="49"/>
      <c r="L16" s="6"/>
      <c r="M16" s="49"/>
      <c r="N16" s="49"/>
      <c r="O16" s="49"/>
      <c r="P16" s="49"/>
      <c r="Q16" s="49"/>
      <c r="R16" s="49">
        <v>585818</v>
      </c>
      <c r="S16" s="6"/>
      <c r="T16" s="49"/>
      <c r="U16" s="49"/>
      <c r="V16" s="49"/>
    </row>
    <row r="17" ht="16.35" customHeight="1" spans="1:6">
      <c r="A17" s="7" t="s">
        <v>294</v>
      </c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275" right="0.275" top="0.275" bottom="0.275" header="0" footer="0"/>
  <pageSetup paperSize="9" scale="9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37" sqref="H37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9" t="s">
        <v>359</v>
      </c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2" t="s">
        <v>32</v>
      </c>
      <c r="K3" s="12"/>
    </row>
    <row r="4" ht="23.25" customHeight="1" spans="1:11">
      <c r="A4" s="4" t="s">
        <v>159</v>
      </c>
      <c r="B4" s="4"/>
      <c r="C4" s="4"/>
      <c r="D4" s="4" t="s">
        <v>217</v>
      </c>
      <c r="E4" s="4" t="s">
        <v>218</v>
      </c>
      <c r="F4" s="4" t="s">
        <v>360</v>
      </c>
      <c r="G4" s="4" t="s">
        <v>361</v>
      </c>
      <c r="H4" s="4" t="s">
        <v>362</v>
      </c>
      <c r="I4" s="4" t="s">
        <v>363</v>
      </c>
      <c r="J4" s="4" t="s">
        <v>364</v>
      </c>
      <c r="K4" s="4" t="s">
        <v>365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7"/>
      <c r="B6" s="17"/>
      <c r="C6" s="17"/>
      <c r="D6" s="17"/>
      <c r="E6" s="17" t="s">
        <v>137</v>
      </c>
      <c r="F6" s="16">
        <v>2880</v>
      </c>
      <c r="G6" s="16">
        <v>2880</v>
      </c>
      <c r="H6" s="16"/>
      <c r="I6" s="16"/>
      <c r="J6" s="16"/>
      <c r="K6" s="16"/>
    </row>
    <row r="7" ht="22.9" customHeight="1" spans="1:11">
      <c r="A7" s="17"/>
      <c r="B7" s="17"/>
      <c r="C7" s="17"/>
      <c r="D7" s="15" t="s">
        <v>155</v>
      </c>
      <c r="E7" s="15" t="s">
        <v>4</v>
      </c>
      <c r="F7" s="16">
        <v>2880</v>
      </c>
      <c r="G7" s="16">
        <v>2880</v>
      </c>
      <c r="H7" s="16"/>
      <c r="I7" s="16"/>
      <c r="J7" s="16"/>
      <c r="K7" s="16"/>
    </row>
    <row r="8" ht="22.9" customHeight="1" spans="1:11">
      <c r="A8" s="17"/>
      <c r="B8" s="17"/>
      <c r="C8" s="17"/>
      <c r="D8" s="23" t="s">
        <v>156</v>
      </c>
      <c r="E8" s="23" t="s">
        <v>157</v>
      </c>
      <c r="F8" s="16">
        <v>2880</v>
      </c>
      <c r="G8" s="16">
        <v>2880</v>
      </c>
      <c r="H8" s="16"/>
      <c r="I8" s="16"/>
      <c r="J8" s="16"/>
      <c r="K8" s="16"/>
    </row>
    <row r="9" ht="22.9" customHeight="1" spans="1:11">
      <c r="A9" s="26" t="s">
        <v>188</v>
      </c>
      <c r="B9" s="26" t="s">
        <v>191</v>
      </c>
      <c r="C9" s="26" t="s">
        <v>199</v>
      </c>
      <c r="D9" s="22" t="s">
        <v>234</v>
      </c>
      <c r="E9" s="5" t="s">
        <v>240</v>
      </c>
      <c r="F9" s="8">
        <v>2880</v>
      </c>
      <c r="G9" s="24">
        <v>2880</v>
      </c>
      <c r="H9" s="24"/>
      <c r="I9" s="24"/>
      <c r="J9" s="24"/>
      <c r="K9" s="24"/>
    </row>
    <row r="10" ht="16.35" customHeight="1" spans="1:5">
      <c r="A10" s="7" t="s">
        <v>294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9" t="s">
        <v>366</v>
      </c>
      <c r="R1" s="19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2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2" t="s">
        <v>32</v>
      </c>
      <c r="R3" s="12"/>
    </row>
    <row r="4" ht="24.2" customHeight="1" spans="1:18">
      <c r="A4" s="4" t="s">
        <v>159</v>
      </c>
      <c r="B4" s="4"/>
      <c r="C4" s="4"/>
      <c r="D4" s="4" t="s">
        <v>217</v>
      </c>
      <c r="E4" s="4" t="s">
        <v>218</v>
      </c>
      <c r="F4" s="4" t="s">
        <v>360</v>
      </c>
      <c r="G4" s="4" t="s">
        <v>367</v>
      </c>
      <c r="H4" s="4" t="s">
        <v>368</v>
      </c>
      <c r="I4" s="4" t="s">
        <v>369</v>
      </c>
      <c r="J4" s="4" t="s">
        <v>370</v>
      </c>
      <c r="K4" s="4" t="s">
        <v>371</v>
      </c>
      <c r="L4" s="4" t="s">
        <v>372</v>
      </c>
      <c r="M4" s="4" t="s">
        <v>373</v>
      </c>
      <c r="N4" s="4" t="s">
        <v>362</v>
      </c>
      <c r="O4" s="4" t="s">
        <v>374</v>
      </c>
      <c r="P4" s="4" t="s">
        <v>375</v>
      </c>
      <c r="Q4" s="4" t="s">
        <v>363</v>
      </c>
      <c r="R4" s="4" t="s">
        <v>365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7"/>
      <c r="B6" s="17"/>
      <c r="C6" s="17"/>
      <c r="D6" s="17"/>
      <c r="E6" s="17" t="s">
        <v>137</v>
      </c>
      <c r="F6" s="16">
        <v>2880</v>
      </c>
      <c r="G6" s="16"/>
      <c r="H6" s="16"/>
      <c r="I6" s="16"/>
      <c r="J6" s="16"/>
      <c r="K6" s="16"/>
      <c r="L6" s="16"/>
      <c r="M6" s="16">
        <v>2880</v>
      </c>
      <c r="N6" s="16"/>
      <c r="O6" s="16"/>
      <c r="P6" s="16"/>
      <c r="Q6" s="16"/>
      <c r="R6" s="16"/>
    </row>
    <row r="7" ht="22.9" customHeight="1" spans="1:18">
      <c r="A7" s="17"/>
      <c r="B7" s="17"/>
      <c r="C7" s="17"/>
      <c r="D7" s="15" t="s">
        <v>155</v>
      </c>
      <c r="E7" s="15" t="s">
        <v>4</v>
      </c>
      <c r="F7" s="16">
        <v>2880</v>
      </c>
      <c r="G7" s="16"/>
      <c r="H7" s="16"/>
      <c r="I7" s="16"/>
      <c r="J7" s="16"/>
      <c r="K7" s="16"/>
      <c r="L7" s="16"/>
      <c r="M7" s="16">
        <v>2880</v>
      </c>
      <c r="N7" s="16"/>
      <c r="O7" s="16"/>
      <c r="P7" s="16"/>
      <c r="Q7" s="16"/>
      <c r="R7" s="16"/>
    </row>
    <row r="8" ht="22.9" customHeight="1" spans="1:18">
      <c r="A8" s="17"/>
      <c r="B8" s="17"/>
      <c r="C8" s="17"/>
      <c r="D8" s="23" t="s">
        <v>156</v>
      </c>
      <c r="E8" s="23" t="s">
        <v>157</v>
      </c>
      <c r="F8" s="16">
        <v>2880</v>
      </c>
      <c r="G8" s="16"/>
      <c r="H8" s="16"/>
      <c r="I8" s="16"/>
      <c r="J8" s="16"/>
      <c r="K8" s="16"/>
      <c r="L8" s="16"/>
      <c r="M8" s="16">
        <v>2880</v>
      </c>
      <c r="N8" s="16"/>
      <c r="O8" s="16"/>
      <c r="P8" s="16"/>
      <c r="Q8" s="16"/>
      <c r="R8" s="16"/>
    </row>
    <row r="9" ht="22.9" customHeight="1" spans="1:18">
      <c r="A9" s="26" t="s">
        <v>188</v>
      </c>
      <c r="B9" s="26" t="s">
        <v>191</v>
      </c>
      <c r="C9" s="26" t="s">
        <v>199</v>
      </c>
      <c r="D9" s="22" t="s">
        <v>234</v>
      </c>
      <c r="E9" s="5" t="s">
        <v>240</v>
      </c>
      <c r="F9" s="8">
        <v>2880</v>
      </c>
      <c r="G9" s="24"/>
      <c r="H9" s="24"/>
      <c r="I9" s="24"/>
      <c r="J9" s="24"/>
      <c r="K9" s="24"/>
      <c r="L9" s="24"/>
      <c r="M9" s="24">
        <v>2880</v>
      </c>
      <c r="N9" s="24"/>
      <c r="O9" s="24"/>
      <c r="P9" s="24"/>
      <c r="Q9" s="24"/>
      <c r="R9" s="24"/>
    </row>
    <row r="10" ht="16.35" customHeight="1" spans="1:5">
      <c r="A10" s="7" t="s">
        <v>294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0" zoomScaleNormal="110" workbookViewId="0">
      <selection activeCell="F6" sqref="F6:R9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2.6166666666667" customWidth="1"/>
    <col min="6" max="7" width="11" customWidth="1"/>
    <col min="8" max="8" width="9.375" customWidth="1"/>
    <col min="9" max="10" width="8.625" customWidth="1"/>
    <col min="11" max="12" width="5.34166666666667" customWidth="1"/>
    <col min="13" max="13" width="8.625" customWidth="1"/>
    <col min="14" max="16" width="5.68333333333333" customWidth="1"/>
    <col min="17" max="17" width="9.375" customWidth="1"/>
    <col min="18" max="20" width="5.79166666666667" customWidth="1"/>
    <col min="21" max="21" width="9.75" customWidth="1"/>
  </cols>
  <sheetData>
    <row r="1" ht="16.35" customHeight="1" spans="1:20">
      <c r="A1" s="1"/>
      <c r="S1" s="19" t="s">
        <v>376</v>
      </c>
      <c r="T1" s="19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47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360</v>
      </c>
      <c r="G4" s="4" t="s">
        <v>221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224</v>
      </c>
      <c r="S4" s="4"/>
      <c r="T4" s="4"/>
    </row>
    <row r="5" ht="46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137</v>
      </c>
      <c r="H5" s="4" t="s">
        <v>377</v>
      </c>
      <c r="I5" s="4" t="s">
        <v>378</v>
      </c>
      <c r="J5" s="4" t="s">
        <v>379</v>
      </c>
      <c r="K5" s="4" t="s">
        <v>380</v>
      </c>
      <c r="L5" s="4" t="s">
        <v>381</v>
      </c>
      <c r="M5" s="4" t="s">
        <v>382</v>
      </c>
      <c r="N5" s="4" t="s">
        <v>383</v>
      </c>
      <c r="O5" s="4" t="s">
        <v>384</v>
      </c>
      <c r="P5" s="4" t="s">
        <v>385</v>
      </c>
      <c r="Q5" s="4" t="s">
        <v>386</v>
      </c>
      <c r="R5" s="4" t="s">
        <v>137</v>
      </c>
      <c r="S5" s="4" t="s">
        <v>323</v>
      </c>
      <c r="T5" s="4" t="s">
        <v>343</v>
      </c>
    </row>
    <row r="6" ht="22.9" customHeight="1" spans="1:20">
      <c r="A6" s="17"/>
      <c r="B6" s="17"/>
      <c r="C6" s="17"/>
      <c r="D6" s="17"/>
      <c r="E6" s="17" t="s">
        <v>137</v>
      </c>
      <c r="F6" s="42">
        <f>F7</f>
        <v>2812606</v>
      </c>
      <c r="G6" s="42">
        <v>1280846</v>
      </c>
      <c r="H6" s="43">
        <v>948846</v>
      </c>
      <c r="I6" s="43">
        <v>15000</v>
      </c>
      <c r="J6" s="43">
        <v>16000</v>
      </c>
      <c r="K6" s="43"/>
      <c r="L6" s="43"/>
      <c r="M6" s="43">
        <v>51000</v>
      </c>
      <c r="N6" s="43"/>
      <c r="O6" s="43"/>
      <c r="P6" s="43"/>
      <c r="Q6" s="42">
        <f>Q7</f>
        <v>1781760</v>
      </c>
      <c r="R6" s="43"/>
      <c r="S6" s="47"/>
      <c r="T6" s="47"/>
    </row>
    <row r="7" ht="22.9" customHeight="1" spans="1:20">
      <c r="A7" s="17"/>
      <c r="B7" s="17"/>
      <c r="C7" s="17"/>
      <c r="D7" s="15" t="s">
        <v>155</v>
      </c>
      <c r="E7" s="15" t="s">
        <v>4</v>
      </c>
      <c r="F7" s="42">
        <f>F8</f>
        <v>2812606</v>
      </c>
      <c r="G7" s="42">
        <v>1280846</v>
      </c>
      <c r="H7" s="43">
        <v>948846</v>
      </c>
      <c r="I7" s="43">
        <v>15000</v>
      </c>
      <c r="J7" s="43">
        <v>16000</v>
      </c>
      <c r="K7" s="43"/>
      <c r="L7" s="43"/>
      <c r="M7" s="43">
        <v>51000</v>
      </c>
      <c r="N7" s="43"/>
      <c r="O7" s="43"/>
      <c r="P7" s="43"/>
      <c r="Q7" s="42">
        <f>Q8</f>
        <v>1781760</v>
      </c>
      <c r="R7" s="43"/>
      <c r="S7" s="47"/>
      <c r="T7" s="47"/>
    </row>
    <row r="8" ht="22.9" customHeight="1" spans="1:20">
      <c r="A8" s="17"/>
      <c r="B8" s="17"/>
      <c r="C8" s="17"/>
      <c r="D8" s="23" t="s">
        <v>156</v>
      </c>
      <c r="E8" s="23" t="s">
        <v>157</v>
      </c>
      <c r="F8" s="42">
        <f>F9</f>
        <v>2812606</v>
      </c>
      <c r="G8" s="42">
        <v>1280846</v>
      </c>
      <c r="H8" s="43">
        <v>948846</v>
      </c>
      <c r="I8" s="43">
        <v>15000</v>
      </c>
      <c r="J8" s="43">
        <v>16000</v>
      </c>
      <c r="K8" s="43"/>
      <c r="L8" s="43"/>
      <c r="M8" s="43">
        <v>51000</v>
      </c>
      <c r="N8" s="43"/>
      <c r="O8" s="43"/>
      <c r="P8" s="43"/>
      <c r="Q8" s="42">
        <f>Q9</f>
        <v>1781760</v>
      </c>
      <c r="R8" s="43"/>
      <c r="S8" s="47"/>
      <c r="T8" s="47"/>
    </row>
    <row r="9" ht="22.9" customHeight="1" spans="1:20">
      <c r="A9" s="26" t="s">
        <v>202</v>
      </c>
      <c r="B9" s="26" t="s">
        <v>182</v>
      </c>
      <c r="C9" s="26" t="s">
        <v>182</v>
      </c>
      <c r="D9" s="22" t="s">
        <v>234</v>
      </c>
      <c r="E9" s="5" t="s">
        <v>241</v>
      </c>
      <c r="F9" s="44">
        <f>G9</f>
        <v>2812606</v>
      </c>
      <c r="G9" s="45">
        <f>H9+I9+J9+M9+Q9</f>
        <v>2812606</v>
      </c>
      <c r="H9" s="46">
        <v>948846</v>
      </c>
      <c r="I9" s="46">
        <v>15000</v>
      </c>
      <c r="J9" s="46">
        <v>16000</v>
      </c>
      <c r="K9" s="46"/>
      <c r="L9" s="46"/>
      <c r="M9" s="46">
        <v>51000</v>
      </c>
      <c r="N9" s="46"/>
      <c r="O9" s="46"/>
      <c r="P9" s="46"/>
      <c r="Q9" s="45">
        <f>250000+1531760</f>
        <v>1781760</v>
      </c>
      <c r="R9" s="46"/>
      <c r="S9" s="24"/>
      <c r="T9" s="24"/>
    </row>
    <row r="10" ht="22.9" customHeight="1" spans="1:6">
      <c r="A10" s="7" t="s">
        <v>294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20" zoomScaleNormal="120" workbookViewId="0">
      <selection activeCell="T21" sqref="T21"/>
    </sheetView>
  </sheetViews>
  <sheetFormatPr defaultColWidth="10" defaultRowHeight="13.5"/>
  <cols>
    <col min="1" max="3" width="2.5" customWidth="1"/>
    <col min="4" max="4" width="4.825" customWidth="1"/>
    <col min="5" max="5" width="10.775" customWidth="1"/>
    <col min="6" max="6" width="9.225" customWidth="1"/>
    <col min="7" max="7" width="8.275" customWidth="1"/>
    <col min="8" max="19" width="3.1" customWidth="1"/>
    <col min="20" max="22" width="7.40833333333333" customWidth="1"/>
    <col min="23" max="27" width="2.84166666666667" customWidth="1"/>
    <col min="28" max="28" width="7.325" customWidth="1"/>
    <col min="29" max="30" width="3.00833333333333" customWidth="1"/>
    <col min="31" max="31" width="8.44166666666667" customWidth="1"/>
    <col min="32" max="32" width="2.675" customWidth="1"/>
    <col min="33" max="33" width="7.93333333333333" customWidth="1"/>
    <col min="34" max="34" width="9.75" customWidth="1"/>
  </cols>
  <sheetData>
    <row r="1" ht="13.9" customHeight="1" spans="1:33">
      <c r="A1" s="1"/>
      <c r="F1" s="1"/>
      <c r="AF1" s="19" t="s">
        <v>387</v>
      </c>
      <c r="AG1" s="19"/>
    </row>
    <row r="2" ht="43.9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19.9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2" t="s">
        <v>32</v>
      </c>
      <c r="AG3" s="12"/>
    </row>
    <row r="4" ht="39" customHeight="1" spans="1:33">
      <c r="A4" s="4" t="s">
        <v>159</v>
      </c>
      <c r="B4" s="4"/>
      <c r="C4" s="4"/>
      <c r="D4" s="4" t="s">
        <v>217</v>
      </c>
      <c r="E4" s="4" t="s">
        <v>218</v>
      </c>
      <c r="F4" s="4" t="s">
        <v>388</v>
      </c>
      <c r="G4" s="4" t="s">
        <v>389</v>
      </c>
      <c r="H4" s="4" t="s">
        <v>390</v>
      </c>
      <c r="I4" s="4" t="s">
        <v>391</v>
      </c>
      <c r="J4" s="4" t="s">
        <v>392</v>
      </c>
      <c r="K4" s="4" t="s">
        <v>393</v>
      </c>
      <c r="L4" s="4" t="s">
        <v>394</v>
      </c>
      <c r="M4" s="4" t="s">
        <v>395</v>
      </c>
      <c r="N4" s="4" t="s">
        <v>396</v>
      </c>
      <c r="O4" s="4" t="s">
        <v>397</v>
      </c>
      <c r="P4" s="4" t="s">
        <v>398</v>
      </c>
      <c r="Q4" s="4" t="s">
        <v>383</v>
      </c>
      <c r="R4" s="4" t="s">
        <v>385</v>
      </c>
      <c r="S4" s="4" t="s">
        <v>399</v>
      </c>
      <c r="T4" s="4" t="s">
        <v>378</v>
      </c>
      <c r="U4" s="4" t="s">
        <v>379</v>
      </c>
      <c r="V4" s="4" t="s">
        <v>382</v>
      </c>
      <c r="W4" s="4" t="s">
        <v>400</v>
      </c>
      <c r="X4" s="4" t="s">
        <v>401</v>
      </c>
      <c r="Y4" s="4" t="s">
        <v>402</v>
      </c>
      <c r="Z4" s="4" t="s">
        <v>403</v>
      </c>
      <c r="AA4" s="4" t="s">
        <v>381</v>
      </c>
      <c r="AB4" s="4" t="s">
        <v>404</v>
      </c>
      <c r="AC4" s="4" t="s">
        <v>405</v>
      </c>
      <c r="AD4" s="4" t="s">
        <v>384</v>
      </c>
      <c r="AE4" s="4" t="s">
        <v>406</v>
      </c>
      <c r="AF4" s="4" t="s">
        <v>407</v>
      </c>
      <c r="AG4" s="4" t="s">
        <v>386</v>
      </c>
    </row>
    <row r="5" ht="5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9"/>
      <c r="B6" s="30"/>
      <c r="C6" s="30"/>
      <c r="D6" s="31"/>
      <c r="E6" s="31" t="s">
        <v>137</v>
      </c>
      <c r="F6" s="32">
        <f>G6+T6+U6+V6+AB6+AE6+AG6</f>
        <v>2812606</v>
      </c>
      <c r="G6" s="33">
        <v>535000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>
        <v>15000</v>
      </c>
      <c r="U6" s="33">
        <v>16000</v>
      </c>
      <c r="V6" s="33">
        <v>51000</v>
      </c>
      <c r="W6" s="33"/>
      <c r="X6" s="33"/>
      <c r="Y6" s="33"/>
      <c r="Z6" s="33"/>
      <c r="AA6" s="33"/>
      <c r="AB6" s="33">
        <v>58526</v>
      </c>
      <c r="AC6" s="33"/>
      <c r="AD6" s="33"/>
      <c r="AE6" s="33">
        <v>355320</v>
      </c>
      <c r="AF6" s="33"/>
      <c r="AG6" s="32">
        <f>AG7</f>
        <v>1781760</v>
      </c>
    </row>
    <row r="7" ht="22.9" customHeight="1" spans="1:33">
      <c r="A7" s="34"/>
      <c r="B7" s="34"/>
      <c r="C7" s="34"/>
      <c r="D7" s="35" t="s">
        <v>155</v>
      </c>
      <c r="E7" s="35" t="s">
        <v>4</v>
      </c>
      <c r="F7" s="32">
        <f>G7+T7+U7+V7+AB7+AE7+AG7</f>
        <v>2812606</v>
      </c>
      <c r="G7" s="33">
        <v>535000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>
        <v>15000</v>
      </c>
      <c r="U7" s="33">
        <v>16000</v>
      </c>
      <c r="V7" s="33">
        <v>51000</v>
      </c>
      <c r="W7" s="33"/>
      <c r="X7" s="33"/>
      <c r="Y7" s="33"/>
      <c r="Z7" s="33"/>
      <c r="AA7" s="33"/>
      <c r="AB7" s="33">
        <v>58526</v>
      </c>
      <c r="AC7" s="33"/>
      <c r="AD7" s="33"/>
      <c r="AE7" s="33">
        <v>355320</v>
      </c>
      <c r="AF7" s="33"/>
      <c r="AG7" s="32">
        <f>AG8</f>
        <v>1781760</v>
      </c>
    </row>
    <row r="8" ht="22.9" customHeight="1" spans="1:33">
      <c r="A8" s="34"/>
      <c r="B8" s="34"/>
      <c r="C8" s="34"/>
      <c r="D8" s="36" t="s">
        <v>156</v>
      </c>
      <c r="E8" s="36" t="s">
        <v>157</v>
      </c>
      <c r="F8" s="32">
        <f>G8+T8+U8+V8+AB8+AE8+AG8</f>
        <v>2812606</v>
      </c>
      <c r="G8" s="33">
        <v>535000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>
        <v>15000</v>
      </c>
      <c r="U8" s="33">
        <v>16000</v>
      </c>
      <c r="V8" s="33">
        <v>51000</v>
      </c>
      <c r="W8" s="33"/>
      <c r="X8" s="33"/>
      <c r="Y8" s="33"/>
      <c r="Z8" s="33"/>
      <c r="AA8" s="33"/>
      <c r="AB8" s="33">
        <v>58526</v>
      </c>
      <c r="AC8" s="33"/>
      <c r="AD8" s="33"/>
      <c r="AE8" s="33">
        <v>355320</v>
      </c>
      <c r="AF8" s="33"/>
      <c r="AG8" s="32">
        <f>AG9</f>
        <v>1781760</v>
      </c>
    </row>
    <row r="9" ht="22.9" customHeight="1" spans="1:33">
      <c r="A9" s="37" t="s">
        <v>202</v>
      </c>
      <c r="B9" s="37" t="s">
        <v>182</v>
      </c>
      <c r="C9" s="37" t="s">
        <v>182</v>
      </c>
      <c r="D9" s="38" t="s">
        <v>234</v>
      </c>
      <c r="E9" s="31" t="s">
        <v>241</v>
      </c>
      <c r="F9" s="39">
        <f>G9+T9+U9+V9+AB9+AE9+AG9</f>
        <v>2812606</v>
      </c>
      <c r="G9" s="40">
        <v>535000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>
        <v>15000</v>
      </c>
      <c r="U9" s="40">
        <v>16000</v>
      </c>
      <c r="V9" s="40">
        <v>51000</v>
      </c>
      <c r="W9" s="40"/>
      <c r="X9" s="40"/>
      <c r="Y9" s="40"/>
      <c r="Z9" s="40"/>
      <c r="AA9" s="40"/>
      <c r="AB9" s="40">
        <v>58526</v>
      </c>
      <c r="AC9" s="40"/>
      <c r="AD9" s="40"/>
      <c r="AE9" s="40">
        <v>355320</v>
      </c>
      <c r="AF9" s="40"/>
      <c r="AG9" s="39">
        <f>250000+1531760</f>
        <v>1781760</v>
      </c>
    </row>
    <row r="10" ht="16.35" customHeight="1" spans="1:33">
      <c r="A10" s="7" t="s">
        <v>294</v>
      </c>
      <c r="B10" s="7"/>
      <c r="C10" s="7"/>
      <c r="D10" s="7"/>
      <c r="E10" s="7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27" sqref="H27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9" t="s">
        <v>408</v>
      </c>
      <c r="H1" s="19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3.25" customHeight="1" spans="1:8">
      <c r="A4" s="4" t="s">
        <v>409</v>
      </c>
      <c r="B4" s="4" t="s">
        <v>410</v>
      </c>
      <c r="C4" s="4" t="s">
        <v>411</v>
      </c>
      <c r="D4" s="4" t="s">
        <v>412</v>
      </c>
      <c r="E4" s="4" t="s">
        <v>413</v>
      </c>
      <c r="F4" s="4"/>
      <c r="G4" s="4"/>
      <c r="H4" s="4" t="s">
        <v>414</v>
      </c>
    </row>
    <row r="5" ht="25.9" customHeight="1" spans="1:8">
      <c r="A5" s="4"/>
      <c r="B5" s="4"/>
      <c r="C5" s="4"/>
      <c r="D5" s="4"/>
      <c r="E5" s="4" t="s">
        <v>139</v>
      </c>
      <c r="F5" s="4" t="s">
        <v>415</v>
      </c>
      <c r="G5" s="4" t="s">
        <v>416</v>
      </c>
      <c r="H5" s="4"/>
    </row>
    <row r="6" ht="22.9" customHeight="1" spans="1:8">
      <c r="A6" s="17"/>
      <c r="B6" s="17" t="s">
        <v>137</v>
      </c>
      <c r="C6" s="16">
        <v>51000</v>
      </c>
      <c r="D6" s="16"/>
      <c r="E6" s="16"/>
      <c r="F6" s="16"/>
      <c r="G6" s="16"/>
      <c r="H6" s="16">
        <v>51000</v>
      </c>
    </row>
    <row r="7" ht="22.9" customHeight="1" spans="1:8">
      <c r="A7" s="15" t="s">
        <v>155</v>
      </c>
      <c r="B7" s="15" t="s">
        <v>4</v>
      </c>
      <c r="C7" s="16">
        <v>51000</v>
      </c>
      <c r="D7" s="16"/>
      <c r="E7" s="16"/>
      <c r="F7" s="16"/>
      <c r="G7" s="16"/>
      <c r="H7" s="16">
        <v>51000</v>
      </c>
    </row>
    <row r="8" ht="22.9" customHeight="1" spans="1:8">
      <c r="A8" s="22" t="s">
        <v>156</v>
      </c>
      <c r="B8" s="22" t="s">
        <v>157</v>
      </c>
      <c r="C8" s="24">
        <v>51000</v>
      </c>
      <c r="D8" s="24"/>
      <c r="E8" s="8"/>
      <c r="F8" s="24"/>
      <c r="G8" s="24"/>
      <c r="H8" s="24">
        <v>51000</v>
      </c>
    </row>
    <row r="9" ht="16.35" customHeight="1" spans="1:3">
      <c r="A9" s="7" t="s">
        <v>294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A13" sqref="A13:C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9" t="s">
        <v>417</v>
      </c>
      <c r="H1" s="19"/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3.25" customHeight="1" spans="1:8">
      <c r="A4" s="4" t="s">
        <v>160</v>
      </c>
      <c r="B4" s="4" t="s">
        <v>161</v>
      </c>
      <c r="C4" s="4" t="s">
        <v>137</v>
      </c>
      <c r="D4" s="4" t="s">
        <v>418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139</v>
      </c>
      <c r="E5" s="4" t="s">
        <v>266</v>
      </c>
      <c r="F5" s="4"/>
      <c r="G5" s="4" t="s">
        <v>267</v>
      </c>
      <c r="H5" s="4"/>
    </row>
    <row r="6" ht="27.6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7"/>
      <c r="B7" s="21" t="s">
        <v>137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3"/>
      <c r="B9" s="23"/>
      <c r="C9" s="16"/>
      <c r="D9" s="16"/>
      <c r="E9" s="16"/>
      <c r="F9" s="16"/>
      <c r="G9" s="16"/>
      <c r="H9" s="16"/>
    </row>
    <row r="10" ht="22.9" customHeight="1" spans="1:8">
      <c r="A10" s="23"/>
      <c r="B10" s="23"/>
      <c r="C10" s="16"/>
      <c r="D10" s="16"/>
      <c r="E10" s="16"/>
      <c r="F10" s="16"/>
      <c r="G10" s="16"/>
      <c r="H10" s="16"/>
    </row>
    <row r="11" ht="22.9" customHeight="1" spans="1:8">
      <c r="A11" s="23"/>
      <c r="B11" s="23"/>
      <c r="C11" s="16"/>
      <c r="D11" s="16"/>
      <c r="E11" s="16"/>
      <c r="F11" s="16"/>
      <c r="G11" s="16"/>
      <c r="H11" s="16"/>
    </row>
    <row r="12" ht="22.9" customHeight="1" spans="1:8">
      <c r="A12" s="22"/>
      <c r="B12" s="22"/>
      <c r="C12" s="8"/>
      <c r="D12" s="8"/>
      <c r="E12" s="24"/>
      <c r="F12" s="24"/>
      <c r="G12" s="24"/>
      <c r="H12" s="24"/>
    </row>
    <row r="13" ht="16.35" customHeight="1" spans="1:3">
      <c r="A13" s="7" t="s">
        <v>419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45" zoomScaleNormal="145" workbookViewId="0">
      <selection activeCell="F16" sqref="F1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2.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9" t="s">
        <v>420</v>
      </c>
      <c r="T1" s="19"/>
    </row>
    <row r="2" ht="47.45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7.95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233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7"/>
      <c r="B6" s="17"/>
      <c r="C6" s="17"/>
      <c r="D6" s="17"/>
      <c r="E6" s="17" t="s">
        <v>137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16.35" customHeight="1" spans="1:6">
      <c r="A10" s="7" t="s">
        <v>421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C34" sqref="C34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7" customHeight="1" spans="1:3">
      <c r="A1" s="1"/>
      <c r="B1" s="13" t="s">
        <v>5</v>
      </c>
      <c r="C1" s="13"/>
    </row>
    <row r="2" ht="24.95" customHeight="1" spans="2:3">
      <c r="B2" s="13"/>
      <c r="C2" s="13"/>
    </row>
    <row r="3" ht="31.15" customHeight="1" spans="2:3">
      <c r="B3" s="89" t="s">
        <v>6</v>
      </c>
      <c r="C3" s="89"/>
    </row>
    <row r="4" ht="27" customHeight="1" spans="2:3">
      <c r="B4" s="90">
        <v>1</v>
      </c>
      <c r="C4" s="91" t="s">
        <v>7</v>
      </c>
    </row>
    <row r="5" ht="27" customHeight="1" spans="2:3">
      <c r="B5" s="90">
        <v>2</v>
      </c>
      <c r="C5" s="92" t="s">
        <v>8</v>
      </c>
    </row>
    <row r="6" ht="27" customHeight="1" spans="2:3">
      <c r="B6" s="90">
        <v>3</v>
      </c>
      <c r="C6" s="91" t="s">
        <v>9</v>
      </c>
    </row>
    <row r="7" ht="27" customHeight="1" spans="2:3">
      <c r="B7" s="90">
        <v>4</v>
      </c>
      <c r="C7" s="91" t="s">
        <v>10</v>
      </c>
    </row>
    <row r="8" ht="27" customHeight="1" spans="2:3">
      <c r="B8" s="90">
        <v>5</v>
      </c>
      <c r="C8" s="91" t="s">
        <v>11</v>
      </c>
    </row>
    <row r="9" ht="27" customHeight="1" spans="2:3">
      <c r="B9" s="90">
        <v>6</v>
      </c>
      <c r="C9" s="91" t="s">
        <v>12</v>
      </c>
    </row>
    <row r="10" ht="27" customHeight="1" spans="2:3">
      <c r="B10" s="90">
        <v>7</v>
      </c>
      <c r="C10" s="91" t="s">
        <v>13</v>
      </c>
    </row>
    <row r="11" ht="27" customHeight="1" spans="2:3">
      <c r="B11" s="90">
        <v>8</v>
      </c>
      <c r="C11" s="91" t="s">
        <v>14</v>
      </c>
    </row>
    <row r="12" ht="32.65" customHeight="1" spans="2:3">
      <c r="B12" s="90">
        <v>9</v>
      </c>
      <c r="C12" s="91" t="s">
        <v>15</v>
      </c>
    </row>
    <row r="13" ht="32.65" customHeight="1" spans="2:3">
      <c r="B13" s="90">
        <v>10</v>
      </c>
      <c r="C13" s="91" t="s">
        <v>16</v>
      </c>
    </row>
    <row r="14" ht="32.65" customHeight="1" spans="2:3">
      <c r="B14" s="90">
        <v>11</v>
      </c>
      <c r="C14" s="91" t="s">
        <v>17</v>
      </c>
    </row>
    <row r="15" ht="32.65" customHeight="1" spans="2:3">
      <c r="B15" s="90">
        <v>12</v>
      </c>
      <c r="C15" s="91" t="s">
        <v>18</v>
      </c>
    </row>
    <row r="16" ht="32.65" customHeight="1" spans="2:3">
      <c r="B16" s="90">
        <v>13</v>
      </c>
      <c r="C16" s="91" t="s">
        <v>19</v>
      </c>
    </row>
    <row r="17" ht="32.65" customHeight="1" spans="2:3">
      <c r="B17" s="90">
        <v>14</v>
      </c>
      <c r="C17" s="91" t="s">
        <v>20</v>
      </c>
    </row>
    <row r="18" ht="28" customHeight="1" spans="2:3">
      <c r="B18" s="90">
        <v>15</v>
      </c>
      <c r="C18" s="91" t="s">
        <v>21</v>
      </c>
    </row>
    <row r="19" ht="28" customHeight="1" spans="2:3">
      <c r="B19" s="90">
        <v>16</v>
      </c>
      <c r="C19" s="91" t="s">
        <v>22</v>
      </c>
    </row>
    <row r="20" ht="28" customHeight="1" spans="2:3">
      <c r="B20" s="90">
        <v>17</v>
      </c>
      <c r="C20" s="91" t="s">
        <v>23</v>
      </c>
    </row>
    <row r="21" ht="28" customHeight="1" spans="2:3">
      <c r="B21" s="90">
        <v>18</v>
      </c>
      <c r="C21" s="91" t="s">
        <v>24</v>
      </c>
    </row>
    <row r="22" ht="28" customHeight="1" spans="2:3">
      <c r="B22" s="90">
        <v>19</v>
      </c>
      <c r="C22" s="91" t="s">
        <v>25</v>
      </c>
    </row>
    <row r="23" ht="28" customHeight="1" spans="2:3">
      <c r="B23" s="90">
        <v>20</v>
      </c>
      <c r="C23" s="91" t="s">
        <v>26</v>
      </c>
    </row>
    <row r="24" ht="28" customHeight="1" spans="2:3">
      <c r="B24" s="90">
        <v>21</v>
      </c>
      <c r="C24" s="91" t="s">
        <v>27</v>
      </c>
    </row>
    <row r="25" ht="28" customHeight="1" spans="2:3">
      <c r="B25" s="90">
        <v>22</v>
      </c>
      <c r="C25" s="91" t="s">
        <v>28</v>
      </c>
    </row>
    <row r="26" ht="28" customHeight="1" spans="2:3">
      <c r="B26" s="90">
        <v>23</v>
      </c>
      <c r="C26" s="9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60" zoomScaleNormal="160" workbookViewId="0">
      <selection activeCell="A10" sqref="A10:G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9" t="s">
        <v>422</v>
      </c>
      <c r="T1" s="19"/>
    </row>
    <row r="2" ht="47.45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9.25" customHeight="1" spans="1:20">
      <c r="A4" s="4" t="s">
        <v>159</v>
      </c>
      <c r="B4" s="4"/>
      <c r="C4" s="4"/>
      <c r="D4" s="4" t="s">
        <v>217</v>
      </c>
      <c r="E4" s="4" t="s">
        <v>218</v>
      </c>
      <c r="F4" s="4" t="s">
        <v>244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137</v>
      </c>
      <c r="H5" s="4" t="s">
        <v>245</v>
      </c>
      <c r="I5" s="4" t="s">
        <v>246</v>
      </c>
      <c r="J5" s="4" t="s">
        <v>228</v>
      </c>
      <c r="K5" s="4" t="s">
        <v>137</v>
      </c>
      <c r="L5" s="4" t="s">
        <v>248</v>
      </c>
      <c r="M5" s="4" t="s">
        <v>249</v>
      </c>
      <c r="N5" s="4" t="s">
        <v>230</v>
      </c>
      <c r="O5" s="4" t="s">
        <v>250</v>
      </c>
      <c r="P5" s="4" t="s">
        <v>251</v>
      </c>
      <c r="Q5" s="4" t="s">
        <v>252</v>
      </c>
      <c r="R5" s="4" t="s">
        <v>226</v>
      </c>
      <c r="S5" s="4" t="s">
        <v>229</v>
      </c>
      <c r="T5" s="4" t="s">
        <v>233</v>
      </c>
    </row>
    <row r="6" ht="22.9" customHeight="1" spans="1:20">
      <c r="A6" s="17"/>
      <c r="B6" s="17"/>
      <c r="C6" s="17"/>
      <c r="D6" s="17"/>
      <c r="E6" s="17" t="s">
        <v>137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6"/>
      <c r="B9" s="26"/>
      <c r="C9" s="26"/>
      <c r="D9" s="22"/>
      <c r="E9" s="27"/>
      <c r="F9" s="2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16.35" customHeight="1" spans="1:7">
      <c r="A10" s="7" t="s">
        <v>421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D17" sqref="D1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9" t="s">
        <v>423</v>
      </c>
    </row>
    <row r="2" ht="38.8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19.9" customHeight="1" spans="1:8">
      <c r="A4" s="4" t="s">
        <v>160</v>
      </c>
      <c r="B4" s="4" t="s">
        <v>161</v>
      </c>
      <c r="C4" s="4" t="s">
        <v>137</v>
      </c>
      <c r="D4" s="4" t="s">
        <v>424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139</v>
      </c>
      <c r="E5" s="4" t="s">
        <v>266</v>
      </c>
      <c r="F5" s="4"/>
      <c r="G5" s="4" t="s">
        <v>267</v>
      </c>
      <c r="H5" s="4"/>
    </row>
    <row r="6" ht="23.25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7"/>
      <c r="B7" s="21" t="s">
        <v>137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3"/>
      <c r="B9" s="23"/>
      <c r="C9" s="16"/>
      <c r="D9" s="16"/>
      <c r="E9" s="16"/>
      <c r="F9" s="16"/>
      <c r="G9" s="16"/>
      <c r="H9" s="16"/>
    </row>
    <row r="10" ht="22.9" customHeight="1" spans="1:8">
      <c r="A10" s="23"/>
      <c r="B10" s="23"/>
      <c r="C10" s="16"/>
      <c r="D10" s="16"/>
      <c r="E10" s="16"/>
      <c r="F10" s="16"/>
      <c r="G10" s="16"/>
      <c r="H10" s="16"/>
    </row>
    <row r="11" ht="22.9" customHeight="1" spans="1:8">
      <c r="A11" s="23"/>
      <c r="B11" s="23"/>
      <c r="C11" s="16"/>
      <c r="D11" s="16"/>
      <c r="E11" s="16"/>
      <c r="F11" s="16"/>
      <c r="G11" s="16"/>
      <c r="H11" s="16"/>
    </row>
    <row r="12" ht="22.9" customHeight="1" spans="1:8">
      <c r="A12" s="22"/>
      <c r="B12" s="22"/>
      <c r="C12" s="8"/>
      <c r="D12" s="8"/>
      <c r="E12" s="24"/>
      <c r="F12" s="24"/>
      <c r="G12" s="24"/>
      <c r="H12" s="24"/>
    </row>
    <row r="13" ht="16.35" customHeight="1" spans="1:3">
      <c r="A13" s="7" t="s">
        <v>425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60" zoomScaleNormal="160" workbookViewId="0">
      <selection activeCell="A14" sqref="A1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9" t="s">
        <v>426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0.65" customHeight="1" spans="1:8">
      <c r="A4" s="4" t="s">
        <v>160</v>
      </c>
      <c r="B4" s="4" t="s">
        <v>161</v>
      </c>
      <c r="C4" s="4" t="s">
        <v>137</v>
      </c>
      <c r="D4" s="4" t="s">
        <v>427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139</v>
      </c>
      <c r="E5" s="4" t="s">
        <v>266</v>
      </c>
      <c r="F5" s="4"/>
      <c r="G5" s="4" t="s">
        <v>267</v>
      </c>
      <c r="H5" s="4"/>
    </row>
    <row r="6" ht="24.2" customHeight="1" spans="1:8">
      <c r="A6" s="4"/>
      <c r="B6" s="4"/>
      <c r="C6" s="4"/>
      <c r="D6" s="4"/>
      <c r="E6" s="4" t="s">
        <v>245</v>
      </c>
      <c r="F6" s="4" t="s">
        <v>228</v>
      </c>
      <c r="G6" s="4"/>
      <c r="H6" s="4"/>
    </row>
    <row r="7" ht="22.9" customHeight="1" spans="1:8">
      <c r="A7" s="17"/>
      <c r="B7" s="21" t="s">
        <v>137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3"/>
      <c r="B9" s="23"/>
      <c r="C9" s="16"/>
      <c r="D9" s="16"/>
      <c r="E9" s="16"/>
      <c r="F9" s="16"/>
      <c r="G9" s="16"/>
      <c r="H9" s="16"/>
    </row>
    <row r="10" ht="22.9" customHeight="1" spans="1:8">
      <c r="A10" s="23"/>
      <c r="B10" s="23"/>
      <c r="C10" s="16"/>
      <c r="D10" s="16"/>
      <c r="E10" s="16"/>
      <c r="F10" s="16"/>
      <c r="G10" s="16"/>
      <c r="H10" s="16"/>
    </row>
    <row r="11" ht="22.9" customHeight="1" spans="1:8">
      <c r="A11" s="23"/>
      <c r="B11" s="23"/>
      <c r="C11" s="16"/>
      <c r="D11" s="16"/>
      <c r="E11" s="16"/>
      <c r="F11" s="16"/>
      <c r="G11" s="16"/>
      <c r="H11" s="16"/>
    </row>
    <row r="12" ht="22.9" customHeight="1" spans="1:8">
      <c r="A12" s="22"/>
      <c r="B12" s="22"/>
      <c r="C12" s="8"/>
      <c r="D12" s="8"/>
      <c r="E12" s="24"/>
      <c r="F12" s="24"/>
      <c r="G12" s="24"/>
      <c r="H12" s="24"/>
    </row>
    <row r="13" ht="16.35" customHeight="1" spans="1:4">
      <c r="A13" s="7" t="s">
        <v>428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75" zoomScaleNormal="175" workbookViewId="0">
      <selection activeCell="E9" sqref="E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9" t="s">
        <v>429</v>
      </c>
      <c r="N1" s="19"/>
    </row>
    <row r="2" ht="45.75" customHeight="1" spans="1:14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2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 t="s">
        <v>32</v>
      </c>
      <c r="N3" s="12"/>
    </row>
    <row r="4" ht="26.1" customHeight="1" spans="1:14">
      <c r="A4" s="4" t="s">
        <v>217</v>
      </c>
      <c r="B4" s="4" t="s">
        <v>430</v>
      </c>
      <c r="C4" s="4" t="s">
        <v>431</v>
      </c>
      <c r="D4" s="4"/>
      <c r="E4" s="4"/>
      <c r="F4" s="4"/>
      <c r="G4" s="4"/>
      <c r="H4" s="4"/>
      <c r="I4" s="4"/>
      <c r="J4" s="4"/>
      <c r="K4" s="4"/>
      <c r="L4" s="4"/>
      <c r="M4" s="4" t="s">
        <v>432</v>
      </c>
      <c r="N4" s="4"/>
    </row>
    <row r="5" ht="31.9" customHeight="1" spans="1:14">
      <c r="A5" s="4"/>
      <c r="B5" s="4"/>
      <c r="C5" s="4" t="s">
        <v>433</v>
      </c>
      <c r="D5" s="4" t="s">
        <v>140</v>
      </c>
      <c r="E5" s="4"/>
      <c r="F5" s="4"/>
      <c r="G5" s="4"/>
      <c r="H5" s="4"/>
      <c r="I5" s="4"/>
      <c r="J5" s="4" t="s">
        <v>434</v>
      </c>
      <c r="K5" s="4" t="s">
        <v>142</v>
      </c>
      <c r="L5" s="4" t="s">
        <v>143</v>
      </c>
      <c r="M5" s="4" t="s">
        <v>435</v>
      </c>
      <c r="N5" s="4" t="s">
        <v>436</v>
      </c>
    </row>
    <row r="6" ht="44.85" customHeight="1" spans="1:14">
      <c r="A6" s="4"/>
      <c r="B6" s="4"/>
      <c r="C6" s="4"/>
      <c r="D6" s="4" t="s">
        <v>437</v>
      </c>
      <c r="E6" s="4" t="s">
        <v>438</v>
      </c>
      <c r="F6" s="4" t="s">
        <v>439</v>
      </c>
      <c r="G6" s="4" t="s">
        <v>440</v>
      </c>
      <c r="H6" s="4" t="s">
        <v>441</v>
      </c>
      <c r="I6" s="4" t="s">
        <v>442</v>
      </c>
      <c r="J6" s="4"/>
      <c r="K6" s="4"/>
      <c r="L6" s="4"/>
      <c r="M6" s="4"/>
      <c r="N6" s="4"/>
    </row>
    <row r="7" ht="22.9" customHeight="1" spans="1:14">
      <c r="A7" s="17"/>
      <c r="B7" s="21" t="s">
        <v>137</v>
      </c>
      <c r="C7" s="16">
        <v>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ht="22.9" customHeight="1" spans="1:14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ht="22.9" customHeight="1" spans="1:14">
      <c r="A9" s="22"/>
      <c r="B9" s="2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5"/>
    </row>
    <row r="10" ht="16.35" customHeight="1" spans="1:4">
      <c r="A10" s="7" t="s">
        <v>443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30" zoomScaleNormal="130" workbookViewId="0">
      <pane ySplit="5" topLeftCell="A9" activePane="bottomLeft" state="frozen"/>
      <selection/>
      <selection pane="bottomLeft" activeCell="D22" sqref="D22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9" t="s">
        <v>444</v>
      </c>
    </row>
    <row r="2" ht="37.9" customHeight="1" spans="1:13">
      <c r="A2" s="1"/>
      <c r="B2" s="1"/>
      <c r="C2" s="13" t="s">
        <v>28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6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2" t="s">
        <v>32</v>
      </c>
      <c r="M3" s="12"/>
    </row>
    <row r="4" ht="33.6" customHeight="1" spans="1:13">
      <c r="A4" s="4" t="s">
        <v>217</v>
      </c>
      <c r="B4" s="4" t="s">
        <v>445</v>
      </c>
      <c r="C4" s="4" t="s">
        <v>446</v>
      </c>
      <c r="D4" s="4" t="s">
        <v>447</v>
      </c>
      <c r="E4" s="4" t="s">
        <v>448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449</v>
      </c>
      <c r="F5" s="4" t="s">
        <v>450</v>
      </c>
      <c r="G5" s="4" t="s">
        <v>451</v>
      </c>
      <c r="H5" s="4" t="s">
        <v>452</v>
      </c>
      <c r="I5" s="4" t="s">
        <v>453</v>
      </c>
      <c r="J5" s="4" t="s">
        <v>454</v>
      </c>
      <c r="K5" s="4" t="s">
        <v>455</v>
      </c>
      <c r="L5" s="4" t="s">
        <v>456</v>
      </c>
      <c r="M5" s="4" t="s">
        <v>457</v>
      </c>
    </row>
    <row r="6" ht="18.2" customHeight="1" spans="1:13">
      <c r="A6" s="15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24.4" customHeight="1" spans="1:13">
      <c r="A7" s="5"/>
      <c r="B7" s="5"/>
      <c r="C7" s="8"/>
      <c r="D7" s="5"/>
      <c r="E7" s="18" t="s">
        <v>458</v>
      </c>
      <c r="F7" s="18" t="s">
        <v>459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8"/>
      <c r="D8" s="5"/>
      <c r="E8" s="18"/>
      <c r="F8" s="18" t="s">
        <v>460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8"/>
      <c r="D9" s="5"/>
      <c r="E9" s="18"/>
      <c r="F9" s="18" t="s">
        <v>461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8"/>
      <c r="D10" s="5"/>
      <c r="E10" s="18" t="s">
        <v>462</v>
      </c>
      <c r="F10" s="18" t="s">
        <v>463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8"/>
      <c r="D11" s="5"/>
      <c r="E11" s="18"/>
      <c r="F11" s="18" t="s">
        <v>464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8"/>
      <c r="D12" s="5"/>
      <c r="E12" s="18"/>
      <c r="F12" s="18" t="s">
        <v>465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8"/>
      <c r="D13" s="5"/>
      <c r="E13" s="18" t="s">
        <v>466</v>
      </c>
      <c r="F13" s="18" t="s">
        <v>467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8"/>
      <c r="D14" s="5"/>
      <c r="E14" s="18"/>
      <c r="F14" s="18" t="s">
        <v>468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8"/>
      <c r="D15" s="5"/>
      <c r="E15" s="18"/>
      <c r="F15" s="18" t="s">
        <v>469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8"/>
      <c r="D16" s="5"/>
      <c r="E16" s="18"/>
      <c r="F16" s="18" t="s">
        <v>470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8"/>
      <c r="D17" s="5"/>
      <c r="E17" s="18" t="s">
        <v>471</v>
      </c>
      <c r="F17" s="18" t="s">
        <v>472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473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zoomScale="130" zoomScaleNormal="130" workbookViewId="0">
      <pane ySplit="7" topLeftCell="A15" activePane="bottomLeft" state="frozen"/>
      <selection/>
      <selection pane="bottomLeft" activeCell="T17" sqref="T17"/>
    </sheetView>
  </sheetViews>
  <sheetFormatPr defaultColWidth="10" defaultRowHeight="13.5"/>
  <cols>
    <col min="1" max="1" width="4.13333333333333" customWidth="1"/>
    <col min="2" max="2" width="10.3833333333333" customWidth="1"/>
    <col min="3" max="3" width="8.625" customWidth="1"/>
    <col min="4" max="4" width="7.625" customWidth="1"/>
    <col min="5" max="7" width="5.76666666666667" customWidth="1"/>
    <col min="8" max="8" width="7.625" customWidth="1"/>
    <col min="9" max="9" width="4.80833333333333" customWidth="1"/>
    <col min="10" max="10" width="17.5916666666667" customWidth="1"/>
    <col min="11" max="11" width="7" customWidth="1"/>
    <col min="12" max="12" width="7.875" customWidth="1"/>
    <col min="13" max="13" width="9.125" customWidth="1"/>
    <col min="14" max="14" width="4.31666666666667" customWidth="1"/>
    <col min="15" max="15" width="7.5" customWidth="1"/>
    <col min="16" max="16" width="4.225" customWidth="1"/>
    <col min="17" max="17" width="13.9416666666667" customWidth="1"/>
    <col min="18" max="18" width="6.63333333333333" customWidth="1"/>
    <col min="19" max="19" width="6.15" customWidth="1"/>
  </cols>
  <sheetData>
    <row r="1" ht="16.35" customHeight="1" spans="1:19">
      <c r="A1" s="1"/>
      <c r="S1" s="11" t="s">
        <v>474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2" t="s">
        <v>32</v>
      </c>
      <c r="R4" s="12"/>
      <c r="S4" s="12"/>
    </row>
    <row r="5" ht="18.2" customHeight="1" spans="1:19">
      <c r="A5" s="4" t="s">
        <v>409</v>
      </c>
      <c r="B5" s="4" t="s">
        <v>410</v>
      </c>
      <c r="C5" s="4" t="s">
        <v>475</v>
      </c>
      <c r="D5" s="4"/>
      <c r="E5" s="4"/>
      <c r="F5" s="4"/>
      <c r="G5" s="4"/>
      <c r="H5" s="4"/>
      <c r="I5" s="4"/>
      <c r="J5" s="4" t="s">
        <v>476</v>
      </c>
      <c r="K5" s="4" t="s">
        <v>477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446</v>
      </c>
      <c r="D6" s="4" t="s">
        <v>478</v>
      </c>
      <c r="E6" s="4"/>
      <c r="F6" s="4"/>
      <c r="G6" s="4"/>
      <c r="H6" s="4" t="s">
        <v>479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51" customHeight="1" spans="1:19">
      <c r="A7" s="4"/>
      <c r="B7" s="4"/>
      <c r="C7" s="4"/>
      <c r="D7" s="4" t="s">
        <v>140</v>
      </c>
      <c r="E7" s="4" t="s">
        <v>480</v>
      </c>
      <c r="F7" s="4" t="s">
        <v>144</v>
      </c>
      <c r="G7" s="4" t="s">
        <v>481</v>
      </c>
      <c r="H7" s="4" t="s">
        <v>162</v>
      </c>
      <c r="I7" s="4" t="s">
        <v>163</v>
      </c>
      <c r="J7" s="4"/>
      <c r="K7" s="4" t="s">
        <v>449</v>
      </c>
      <c r="L7" s="4" t="s">
        <v>450</v>
      </c>
      <c r="M7" s="4" t="s">
        <v>451</v>
      </c>
      <c r="N7" s="4" t="s">
        <v>456</v>
      </c>
      <c r="O7" s="4" t="s">
        <v>452</v>
      </c>
      <c r="P7" s="4" t="s">
        <v>482</v>
      </c>
      <c r="Q7" s="4" t="s">
        <v>483</v>
      </c>
      <c r="R7" s="4" t="s">
        <v>484</v>
      </c>
      <c r="S7" s="4" t="s">
        <v>457</v>
      </c>
    </row>
    <row r="8" ht="19.9" customHeight="1" spans="1:19">
      <c r="A8" s="5" t="s">
        <v>2</v>
      </c>
      <c r="B8" s="5" t="s">
        <v>4</v>
      </c>
      <c r="C8" s="6">
        <v>9485346</v>
      </c>
      <c r="D8" s="6">
        <v>9485346</v>
      </c>
      <c r="E8" s="6"/>
      <c r="F8" s="6"/>
      <c r="G8" s="6"/>
      <c r="H8" s="6">
        <v>9485346</v>
      </c>
      <c r="I8" s="8"/>
      <c r="J8" s="5" t="s">
        <v>485</v>
      </c>
      <c r="K8" s="5" t="s">
        <v>458</v>
      </c>
      <c r="L8" s="5" t="s">
        <v>459</v>
      </c>
      <c r="M8" s="5" t="s">
        <v>486</v>
      </c>
      <c r="N8" s="5" t="s">
        <v>487</v>
      </c>
      <c r="O8" s="9">
        <v>9485346</v>
      </c>
      <c r="P8" s="5" t="s">
        <v>488</v>
      </c>
      <c r="Q8" s="5" t="s">
        <v>489</v>
      </c>
      <c r="R8" s="5" t="s">
        <v>490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8"/>
      <c r="J9" s="5"/>
      <c r="K9" s="5"/>
      <c r="L9" s="5" t="s">
        <v>460</v>
      </c>
      <c r="M9" s="5" t="s">
        <v>491</v>
      </c>
      <c r="N9" s="5" t="s">
        <v>487</v>
      </c>
      <c r="O9" s="5" t="s">
        <v>492</v>
      </c>
      <c r="P9" s="5" t="s">
        <v>493</v>
      </c>
      <c r="Q9" s="5" t="s">
        <v>494</v>
      </c>
      <c r="R9" s="5" t="s">
        <v>490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8"/>
      <c r="J10" s="5"/>
      <c r="K10" s="5"/>
      <c r="L10" s="5" t="s">
        <v>461</v>
      </c>
      <c r="M10" s="5" t="s">
        <v>495</v>
      </c>
      <c r="N10" s="5" t="s">
        <v>496</v>
      </c>
      <c r="O10" s="5" t="s">
        <v>497</v>
      </c>
      <c r="P10" s="5" t="s">
        <v>493</v>
      </c>
      <c r="Q10" s="5" t="s">
        <v>498</v>
      </c>
      <c r="R10" s="5" t="s">
        <v>490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8"/>
      <c r="J11" s="5"/>
      <c r="K11" s="10" t="s">
        <v>462</v>
      </c>
      <c r="L11" s="10" t="s">
        <v>463</v>
      </c>
      <c r="M11" s="5" t="s">
        <v>499</v>
      </c>
      <c r="N11" s="5" t="s">
        <v>487</v>
      </c>
      <c r="O11" s="5" t="s">
        <v>500</v>
      </c>
      <c r="P11" s="5" t="s">
        <v>488</v>
      </c>
      <c r="Q11" s="5" t="s">
        <v>501</v>
      </c>
      <c r="R11" s="5" t="s">
        <v>502</v>
      </c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8"/>
      <c r="J12" s="5"/>
      <c r="K12" s="10"/>
      <c r="L12" s="10"/>
      <c r="M12" s="5" t="s">
        <v>503</v>
      </c>
      <c r="N12" s="5" t="s">
        <v>487</v>
      </c>
      <c r="O12" s="5" t="s">
        <v>504</v>
      </c>
      <c r="P12" s="5" t="s">
        <v>505</v>
      </c>
      <c r="Q12" s="5" t="s">
        <v>506</v>
      </c>
      <c r="R12" s="5" t="s">
        <v>502</v>
      </c>
      <c r="S12" s="5"/>
    </row>
    <row r="13" ht="39.6" customHeight="1" spans="1:19">
      <c r="A13" s="5"/>
      <c r="B13" s="5"/>
      <c r="C13" s="6"/>
      <c r="D13" s="6"/>
      <c r="E13" s="6"/>
      <c r="F13" s="6"/>
      <c r="G13" s="6"/>
      <c r="H13" s="6"/>
      <c r="I13" s="8"/>
      <c r="J13" s="5"/>
      <c r="K13" s="10"/>
      <c r="L13" s="10"/>
      <c r="M13" s="5" t="s">
        <v>507</v>
      </c>
      <c r="N13" s="5" t="s">
        <v>487</v>
      </c>
      <c r="O13" s="5" t="s">
        <v>508</v>
      </c>
      <c r="P13" s="5" t="s">
        <v>505</v>
      </c>
      <c r="Q13" s="5" t="s">
        <v>509</v>
      </c>
      <c r="R13" s="5" t="s">
        <v>502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8"/>
      <c r="J14" s="5"/>
      <c r="K14" s="10"/>
      <c r="L14" s="10" t="s">
        <v>464</v>
      </c>
      <c r="M14" s="5" t="s">
        <v>510</v>
      </c>
      <c r="N14" s="5" t="s">
        <v>496</v>
      </c>
      <c r="O14" s="5" t="s">
        <v>497</v>
      </c>
      <c r="P14" s="5" t="s">
        <v>493</v>
      </c>
      <c r="Q14" s="5" t="s">
        <v>511</v>
      </c>
      <c r="R14" s="5" t="s">
        <v>502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8"/>
      <c r="J15" s="5"/>
      <c r="K15" s="10"/>
      <c r="L15" s="10"/>
      <c r="M15" s="5" t="s">
        <v>512</v>
      </c>
      <c r="N15" s="5" t="s">
        <v>496</v>
      </c>
      <c r="O15" s="5" t="s">
        <v>497</v>
      </c>
      <c r="P15" s="5" t="s">
        <v>493</v>
      </c>
      <c r="Q15" s="5" t="s">
        <v>511</v>
      </c>
      <c r="R15" s="5" t="s">
        <v>502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8"/>
      <c r="J16" s="5"/>
      <c r="K16" s="10"/>
      <c r="L16" s="10"/>
      <c r="M16" s="5" t="s">
        <v>513</v>
      </c>
      <c r="N16" s="5" t="s">
        <v>496</v>
      </c>
      <c r="O16" s="5" t="s">
        <v>497</v>
      </c>
      <c r="P16" s="5" t="s">
        <v>493</v>
      </c>
      <c r="Q16" s="5" t="s">
        <v>511</v>
      </c>
      <c r="R16" s="5" t="s">
        <v>502</v>
      </c>
      <c r="S16" s="5"/>
    </row>
    <row r="17" ht="19.5" customHeight="1" spans="1:19">
      <c r="A17" s="5"/>
      <c r="B17" s="5"/>
      <c r="C17" s="6"/>
      <c r="D17" s="6"/>
      <c r="E17" s="6"/>
      <c r="F17" s="6"/>
      <c r="G17" s="6"/>
      <c r="H17" s="6"/>
      <c r="I17" s="8"/>
      <c r="J17" s="5"/>
      <c r="K17" s="10"/>
      <c r="L17" s="10" t="s">
        <v>465</v>
      </c>
      <c r="M17" s="5" t="s">
        <v>514</v>
      </c>
      <c r="N17" s="5" t="s">
        <v>515</v>
      </c>
      <c r="O17" s="5" t="s">
        <v>516</v>
      </c>
      <c r="P17" s="5" t="s">
        <v>517</v>
      </c>
      <c r="Q17" s="5" t="s">
        <v>518</v>
      </c>
      <c r="R17" s="5" t="s">
        <v>502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8"/>
      <c r="J18" s="5"/>
      <c r="K18" s="10" t="s">
        <v>466</v>
      </c>
      <c r="L18" s="10" t="s">
        <v>467</v>
      </c>
      <c r="M18" s="5" t="s">
        <v>519</v>
      </c>
      <c r="N18" s="5" t="s">
        <v>487</v>
      </c>
      <c r="O18" s="5" t="s">
        <v>520</v>
      </c>
      <c r="P18" s="5" t="s">
        <v>488</v>
      </c>
      <c r="Q18" s="5" t="s">
        <v>521</v>
      </c>
      <c r="R18" s="5" t="s">
        <v>502</v>
      </c>
      <c r="S18" s="5"/>
    </row>
    <row r="19" ht="29.25" customHeight="1" spans="1:19">
      <c r="A19" s="5"/>
      <c r="B19" s="5"/>
      <c r="C19" s="6"/>
      <c r="D19" s="6"/>
      <c r="E19" s="6"/>
      <c r="F19" s="6"/>
      <c r="G19" s="6"/>
      <c r="H19" s="6"/>
      <c r="I19" s="8"/>
      <c r="J19" s="5"/>
      <c r="K19" s="10"/>
      <c r="L19" s="10" t="s">
        <v>468</v>
      </c>
      <c r="M19" s="5" t="s">
        <v>522</v>
      </c>
      <c r="N19" s="5" t="s">
        <v>515</v>
      </c>
      <c r="O19" s="5" t="s">
        <v>517</v>
      </c>
      <c r="P19" s="5" t="s">
        <v>517</v>
      </c>
      <c r="Q19" s="5" t="s">
        <v>511</v>
      </c>
      <c r="R19" s="5" t="s">
        <v>502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8"/>
      <c r="J20" s="5"/>
      <c r="K20" s="10"/>
      <c r="L20" s="10" t="s">
        <v>469</v>
      </c>
      <c r="M20" s="5" t="s">
        <v>523</v>
      </c>
      <c r="N20" s="5" t="s">
        <v>515</v>
      </c>
      <c r="O20" s="5" t="s">
        <v>517</v>
      </c>
      <c r="P20" s="5" t="s">
        <v>517</v>
      </c>
      <c r="Q20" s="5" t="s">
        <v>523</v>
      </c>
      <c r="R20" s="5" t="s">
        <v>502</v>
      </c>
      <c r="S20" s="5"/>
    </row>
    <row r="21" ht="29.25" customHeight="1" spans="1:19">
      <c r="A21" s="5"/>
      <c r="B21" s="5"/>
      <c r="C21" s="6"/>
      <c r="D21" s="6"/>
      <c r="E21" s="6"/>
      <c r="F21" s="6"/>
      <c r="G21" s="6"/>
      <c r="H21" s="6"/>
      <c r="I21" s="8"/>
      <c r="J21" s="5"/>
      <c r="K21" s="10"/>
      <c r="L21" s="10" t="s">
        <v>470</v>
      </c>
      <c r="M21" s="5" t="s">
        <v>524</v>
      </c>
      <c r="N21" s="5" t="s">
        <v>515</v>
      </c>
      <c r="O21" s="5" t="s">
        <v>517</v>
      </c>
      <c r="P21" s="5" t="s">
        <v>517</v>
      </c>
      <c r="Q21" s="5" t="s">
        <v>524</v>
      </c>
      <c r="R21" s="5" t="s">
        <v>490</v>
      </c>
      <c r="S21" s="5"/>
    </row>
    <row r="22" ht="19.9" customHeight="1" spans="1:19">
      <c r="A22" s="5"/>
      <c r="B22" s="5"/>
      <c r="C22" s="6"/>
      <c r="D22" s="6"/>
      <c r="E22" s="6"/>
      <c r="F22" s="6"/>
      <c r="G22" s="6"/>
      <c r="H22" s="6"/>
      <c r="I22" s="8"/>
      <c r="J22" s="5"/>
      <c r="K22" s="10" t="s">
        <v>471</v>
      </c>
      <c r="L22" s="10" t="s">
        <v>472</v>
      </c>
      <c r="M22" s="5" t="s">
        <v>525</v>
      </c>
      <c r="N22" s="5" t="s">
        <v>487</v>
      </c>
      <c r="O22" s="5" t="s">
        <v>492</v>
      </c>
      <c r="P22" s="5" t="s">
        <v>493</v>
      </c>
      <c r="Q22" s="5" t="s">
        <v>494</v>
      </c>
      <c r="R22" s="5" t="s">
        <v>490</v>
      </c>
      <c r="S22" s="5"/>
    </row>
    <row r="23" ht="16.35" customHeight="1" spans="1:8">
      <c r="A23" s="7" t="s">
        <v>294</v>
      </c>
      <c r="B23" s="7"/>
      <c r="C23" s="7"/>
      <c r="D23" s="7"/>
      <c r="E23" s="7"/>
      <c r="F23" s="7"/>
      <c r="G23" s="7"/>
      <c r="H23" s="7"/>
    </row>
  </sheetData>
  <mergeCells count="27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7"/>
    <mergeCell ref="K18:K21"/>
    <mergeCell ref="L11:L13"/>
    <mergeCell ref="L14:L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zoomScale="130" zoomScaleNormal="130" workbookViewId="0">
      <selection activeCell="J14" sqref="J14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9" t="s">
        <v>30</v>
      </c>
    </row>
    <row r="2" ht="24.2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14" t="s">
        <v>31</v>
      </c>
      <c r="B3" s="14"/>
      <c r="C3" s="14"/>
      <c r="D3" s="14"/>
      <c r="E3" s="14"/>
      <c r="F3" s="14"/>
      <c r="G3" s="12" t="s">
        <v>32</v>
      </c>
      <c r="H3" s="12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7" t="s">
        <v>40</v>
      </c>
      <c r="B6" s="44">
        <f>B7+B8</f>
        <v>9485346</v>
      </c>
      <c r="C6" s="63" t="s">
        <v>41</v>
      </c>
      <c r="D6" s="46"/>
      <c r="E6" s="62" t="s">
        <v>42</v>
      </c>
      <c r="F6" s="58">
        <f>SUM(F7:F9)</f>
        <v>9485346</v>
      </c>
      <c r="G6" s="63" t="s">
        <v>43</v>
      </c>
      <c r="H6" s="61">
        <v>6669860</v>
      </c>
    </row>
    <row r="7" ht="16.35" customHeight="1" spans="1:8">
      <c r="A7" s="5" t="s">
        <v>44</v>
      </c>
      <c r="B7" s="61">
        <v>7953586</v>
      </c>
      <c r="C7" s="63" t="s">
        <v>45</v>
      </c>
      <c r="D7" s="46"/>
      <c r="E7" s="63" t="s">
        <v>46</v>
      </c>
      <c r="F7" s="61">
        <v>6669860</v>
      </c>
      <c r="G7" s="63" t="s">
        <v>47</v>
      </c>
      <c r="H7" s="44">
        <f>1280846+1531760</f>
        <v>2812606</v>
      </c>
    </row>
    <row r="8" ht="16.35" customHeight="1" spans="1:8">
      <c r="A8" s="17" t="s">
        <v>48</v>
      </c>
      <c r="B8" s="44">
        <f>SUM(B9:B19)</f>
        <v>1531760</v>
      </c>
      <c r="C8" s="63" t="s">
        <v>49</v>
      </c>
      <c r="D8" s="46"/>
      <c r="E8" s="63" t="s">
        <v>50</v>
      </c>
      <c r="F8" s="44">
        <f>1280846+1531760</f>
        <v>2812606</v>
      </c>
      <c r="G8" s="63" t="s">
        <v>51</v>
      </c>
      <c r="H8" s="61"/>
    </row>
    <row r="9" ht="16.35" customHeight="1" spans="1:8">
      <c r="A9" s="5" t="s">
        <v>52</v>
      </c>
      <c r="B9" s="44">
        <v>487120</v>
      </c>
      <c r="C9" s="63" t="s">
        <v>53</v>
      </c>
      <c r="D9" s="46"/>
      <c r="E9" s="63" t="s">
        <v>54</v>
      </c>
      <c r="F9" s="61">
        <v>2880</v>
      </c>
      <c r="G9" s="63" t="s">
        <v>55</v>
      </c>
      <c r="H9" s="61"/>
    </row>
    <row r="10" ht="16.35" customHeight="1" spans="1:8">
      <c r="A10" s="5" t="s">
        <v>56</v>
      </c>
      <c r="B10" s="61"/>
      <c r="C10" s="63" t="s">
        <v>57</v>
      </c>
      <c r="D10" s="46"/>
      <c r="E10" s="62" t="s">
        <v>58</v>
      </c>
      <c r="F10" s="59"/>
      <c r="G10" s="63" t="s">
        <v>59</v>
      </c>
      <c r="H10" s="61"/>
    </row>
    <row r="11" ht="16.35" customHeight="1" spans="1:8">
      <c r="A11" s="5" t="s">
        <v>60</v>
      </c>
      <c r="B11" s="61"/>
      <c r="C11" s="63" t="s">
        <v>61</v>
      </c>
      <c r="D11" s="46"/>
      <c r="E11" s="63" t="s">
        <v>62</v>
      </c>
      <c r="F11" s="61"/>
      <c r="G11" s="63" t="s">
        <v>63</v>
      </c>
      <c r="H11" s="61"/>
    </row>
    <row r="12" ht="16.35" customHeight="1" spans="1:8">
      <c r="A12" s="5" t="s">
        <v>64</v>
      </c>
      <c r="B12" s="44">
        <v>122640</v>
      </c>
      <c r="C12" s="63" t="s">
        <v>65</v>
      </c>
      <c r="D12" s="46"/>
      <c r="E12" s="63" t="s">
        <v>66</v>
      </c>
      <c r="F12" s="61"/>
      <c r="G12" s="63" t="s">
        <v>67</v>
      </c>
      <c r="H12" s="61"/>
    </row>
    <row r="13" ht="16.35" customHeight="1" spans="1:8">
      <c r="A13" s="5" t="s">
        <v>68</v>
      </c>
      <c r="B13" s="44">
        <v>750000</v>
      </c>
      <c r="C13" s="63" t="s">
        <v>69</v>
      </c>
      <c r="D13" s="46">
        <v>737018</v>
      </c>
      <c r="E13" s="63" t="s">
        <v>70</v>
      </c>
      <c r="F13" s="61"/>
      <c r="G13" s="63" t="s">
        <v>71</v>
      </c>
      <c r="H13" s="61"/>
    </row>
    <row r="14" ht="16.35" customHeight="1" spans="1:8">
      <c r="A14" s="5" t="s">
        <v>72</v>
      </c>
      <c r="B14" s="61"/>
      <c r="C14" s="63" t="s">
        <v>73</v>
      </c>
      <c r="D14" s="46"/>
      <c r="E14" s="63" t="s">
        <v>74</v>
      </c>
      <c r="F14" s="61"/>
      <c r="G14" s="63" t="s">
        <v>75</v>
      </c>
      <c r="H14" s="61">
        <v>2880</v>
      </c>
    </row>
    <row r="15" ht="16.35" customHeight="1" spans="1:8">
      <c r="A15" s="5" t="s">
        <v>76</v>
      </c>
      <c r="B15" s="61"/>
      <c r="C15" s="63" t="s">
        <v>77</v>
      </c>
      <c r="D15" s="46">
        <v>401503</v>
      </c>
      <c r="E15" s="63" t="s">
        <v>78</v>
      </c>
      <c r="F15" s="61"/>
      <c r="G15" s="63" t="s">
        <v>79</v>
      </c>
      <c r="H15" s="61"/>
    </row>
    <row r="16" ht="16.35" customHeight="1" spans="1:8">
      <c r="A16" s="5" t="s">
        <v>80</v>
      </c>
      <c r="B16" s="44">
        <v>172000</v>
      </c>
      <c r="C16" s="63" t="s">
        <v>81</v>
      </c>
      <c r="D16" s="46"/>
      <c r="E16" s="63" t="s">
        <v>82</v>
      </c>
      <c r="F16" s="61"/>
      <c r="G16" s="63" t="s">
        <v>83</v>
      </c>
      <c r="H16" s="61"/>
    </row>
    <row r="17" ht="16.35" customHeight="1" spans="1:8">
      <c r="A17" s="5" t="s">
        <v>84</v>
      </c>
      <c r="B17" s="61"/>
      <c r="C17" s="63" t="s">
        <v>85</v>
      </c>
      <c r="D17" s="46"/>
      <c r="E17" s="63" t="s">
        <v>86</v>
      </c>
      <c r="F17" s="61"/>
      <c r="G17" s="63" t="s">
        <v>87</v>
      </c>
      <c r="H17" s="61"/>
    </row>
    <row r="18" ht="16.35" customHeight="1" spans="1:8">
      <c r="A18" s="5" t="s">
        <v>88</v>
      </c>
      <c r="B18" s="61"/>
      <c r="C18" s="63" t="s">
        <v>89</v>
      </c>
      <c r="D18" s="46"/>
      <c r="E18" s="63" t="s">
        <v>90</v>
      </c>
      <c r="F18" s="61"/>
      <c r="G18" s="63" t="s">
        <v>91</v>
      </c>
      <c r="H18" s="61"/>
    </row>
    <row r="19" ht="16.35" customHeight="1" spans="1:8">
      <c r="A19" s="5" t="s">
        <v>92</v>
      </c>
      <c r="B19" s="61"/>
      <c r="C19" s="63" t="s">
        <v>93</v>
      </c>
      <c r="D19" s="46"/>
      <c r="E19" s="63" t="s">
        <v>94</v>
      </c>
      <c r="F19" s="61"/>
      <c r="G19" s="63" t="s">
        <v>95</v>
      </c>
      <c r="H19" s="61"/>
    </row>
    <row r="20" ht="16.35" customHeight="1" spans="1:8">
      <c r="A20" s="17" t="s">
        <v>96</v>
      </c>
      <c r="B20" s="58"/>
      <c r="C20" s="63" t="s">
        <v>97</v>
      </c>
      <c r="D20" s="46"/>
      <c r="E20" s="63" t="s">
        <v>98</v>
      </c>
      <c r="F20" s="61"/>
      <c r="G20" s="63"/>
      <c r="H20" s="61"/>
    </row>
    <row r="21" ht="16.35" customHeight="1" spans="1:8">
      <c r="A21" s="17" t="s">
        <v>99</v>
      </c>
      <c r="B21" s="59"/>
      <c r="C21" s="63" t="s">
        <v>100</v>
      </c>
      <c r="D21" s="46"/>
      <c r="E21" s="62" t="s">
        <v>101</v>
      </c>
      <c r="F21" s="59"/>
      <c r="G21" s="63"/>
      <c r="H21" s="61"/>
    </row>
    <row r="22" ht="16.35" customHeight="1" spans="1:8">
      <c r="A22" s="17" t="s">
        <v>102</v>
      </c>
      <c r="B22" s="59"/>
      <c r="C22" s="63" t="s">
        <v>103</v>
      </c>
      <c r="D22" s="46"/>
      <c r="E22" s="63"/>
      <c r="F22" s="63"/>
      <c r="G22" s="63"/>
      <c r="H22" s="61"/>
    </row>
    <row r="23" ht="16.35" customHeight="1" spans="1:8">
      <c r="A23" s="17" t="s">
        <v>104</v>
      </c>
      <c r="B23" s="59"/>
      <c r="C23" s="63" t="s">
        <v>105</v>
      </c>
      <c r="D23" s="46"/>
      <c r="E23" s="63"/>
      <c r="F23" s="88"/>
      <c r="G23" s="63"/>
      <c r="H23" s="61"/>
    </row>
    <row r="24" ht="16.35" customHeight="1" spans="1:8">
      <c r="A24" s="17" t="s">
        <v>106</v>
      </c>
      <c r="B24" s="59"/>
      <c r="C24" s="63" t="s">
        <v>107</v>
      </c>
      <c r="D24" s="45">
        <f>6229247+1531760</f>
        <v>7761007</v>
      </c>
      <c r="E24" s="63"/>
      <c r="F24" s="63"/>
      <c r="G24" s="63"/>
      <c r="H24" s="61"/>
    </row>
    <row r="25" ht="16.35" customHeight="1" spans="1:8">
      <c r="A25" s="5" t="s">
        <v>108</v>
      </c>
      <c r="B25" s="61"/>
      <c r="C25" s="63" t="s">
        <v>109</v>
      </c>
      <c r="D25" s="46">
        <v>585818</v>
      </c>
      <c r="E25" s="63"/>
      <c r="F25" s="63"/>
      <c r="G25" s="63"/>
      <c r="H25" s="61"/>
    </row>
    <row r="26" ht="16.35" customHeight="1" spans="1:8">
      <c r="A26" s="5" t="s">
        <v>110</v>
      </c>
      <c r="B26" s="61"/>
      <c r="C26" s="63" t="s">
        <v>111</v>
      </c>
      <c r="D26" s="46"/>
      <c r="E26" s="63"/>
      <c r="F26" s="63"/>
      <c r="G26" s="63"/>
      <c r="H26" s="61"/>
    </row>
    <row r="27" ht="16.35" customHeight="1" spans="1:8">
      <c r="A27" s="5" t="s">
        <v>112</v>
      </c>
      <c r="B27" s="61"/>
      <c r="C27" s="63" t="s">
        <v>113</v>
      </c>
      <c r="D27" s="46"/>
      <c r="E27" s="63"/>
      <c r="F27" s="63"/>
      <c r="G27" s="63"/>
      <c r="H27" s="61"/>
    </row>
    <row r="28" ht="16.35" customHeight="1" spans="1:8">
      <c r="A28" s="17" t="s">
        <v>114</v>
      </c>
      <c r="B28" s="59"/>
      <c r="C28" s="63" t="s">
        <v>115</v>
      </c>
      <c r="D28" s="46"/>
      <c r="E28" s="63"/>
      <c r="F28" s="63"/>
      <c r="G28" s="63"/>
      <c r="H28" s="61"/>
    </row>
    <row r="29" ht="16.35" customHeight="1" spans="1:8">
      <c r="A29" s="17" t="s">
        <v>116</v>
      </c>
      <c r="B29" s="59"/>
      <c r="C29" s="63" t="s">
        <v>117</v>
      </c>
      <c r="D29" s="46"/>
      <c r="E29" s="63"/>
      <c r="F29" s="63"/>
      <c r="G29" s="63"/>
      <c r="H29" s="61"/>
    </row>
    <row r="30" ht="16.35" customHeight="1" spans="1:8">
      <c r="A30" s="17" t="s">
        <v>118</v>
      </c>
      <c r="B30" s="59"/>
      <c r="C30" s="63" t="s">
        <v>119</v>
      </c>
      <c r="D30" s="46"/>
      <c r="E30" s="63"/>
      <c r="F30" s="63"/>
      <c r="G30" s="63"/>
      <c r="H30" s="61"/>
    </row>
    <row r="31" ht="16.35" customHeight="1" spans="1:8">
      <c r="A31" s="17" t="s">
        <v>120</v>
      </c>
      <c r="B31" s="59"/>
      <c r="C31" s="63" t="s">
        <v>121</v>
      </c>
      <c r="D31" s="46"/>
      <c r="E31" s="63"/>
      <c r="F31" s="63"/>
      <c r="G31" s="63"/>
      <c r="H31" s="61"/>
    </row>
    <row r="32" ht="16.35" customHeight="1" spans="1:8">
      <c r="A32" s="17" t="s">
        <v>122</v>
      </c>
      <c r="B32" s="59"/>
      <c r="C32" s="63" t="s">
        <v>123</v>
      </c>
      <c r="D32" s="46"/>
      <c r="E32" s="63"/>
      <c r="F32" s="63"/>
      <c r="G32" s="63"/>
      <c r="H32" s="61"/>
    </row>
    <row r="33" ht="16.35" customHeight="1" spans="1:8">
      <c r="A33" s="5"/>
      <c r="B33" s="63"/>
      <c r="C33" s="63" t="s">
        <v>124</v>
      </c>
      <c r="D33" s="46"/>
      <c r="E33" s="63"/>
      <c r="F33" s="63"/>
      <c r="G33" s="63"/>
      <c r="H33" s="63"/>
    </row>
    <row r="34" ht="16.35" customHeight="1" spans="1:8">
      <c r="A34" s="5"/>
      <c r="B34" s="63"/>
      <c r="C34" s="63" t="s">
        <v>125</v>
      </c>
      <c r="D34" s="46"/>
      <c r="E34" s="63"/>
      <c r="F34" s="63"/>
      <c r="G34" s="63"/>
      <c r="H34" s="63"/>
    </row>
    <row r="35" ht="16.35" customHeight="1" spans="1:8">
      <c r="A35" s="5"/>
      <c r="B35" s="63"/>
      <c r="C35" s="63" t="s">
        <v>126</v>
      </c>
      <c r="D35" s="46"/>
      <c r="E35" s="63"/>
      <c r="F35" s="63"/>
      <c r="G35" s="63"/>
      <c r="H35" s="63"/>
    </row>
    <row r="36" ht="16.35" customHeight="1" spans="1:8">
      <c r="A36" s="17" t="s">
        <v>127</v>
      </c>
      <c r="B36" s="58">
        <f>B6</f>
        <v>9485346</v>
      </c>
      <c r="C36" s="62" t="s">
        <v>128</v>
      </c>
      <c r="D36" s="58">
        <f>D13+D15+D24+D25</f>
        <v>9485346</v>
      </c>
      <c r="E36" s="62" t="s">
        <v>128</v>
      </c>
      <c r="F36" s="58">
        <f>F6</f>
        <v>9485346</v>
      </c>
      <c r="G36" s="62" t="s">
        <v>128</v>
      </c>
      <c r="H36" s="58">
        <f>H6+H7+H14</f>
        <v>9485346</v>
      </c>
    </row>
    <row r="37" ht="16.35" customHeight="1" spans="1:8">
      <c r="A37" s="17" t="s">
        <v>129</v>
      </c>
      <c r="B37" s="59"/>
      <c r="C37" s="62" t="s">
        <v>130</v>
      </c>
      <c r="D37" s="59"/>
      <c r="E37" s="62" t="s">
        <v>130</v>
      </c>
      <c r="F37" s="59"/>
      <c r="G37" s="62" t="s">
        <v>130</v>
      </c>
      <c r="H37" s="59"/>
    </row>
    <row r="38" ht="16.35" customHeight="1" spans="1:8">
      <c r="A38" s="5"/>
      <c r="B38" s="61"/>
      <c r="C38" s="63"/>
      <c r="D38" s="61"/>
      <c r="E38" s="62"/>
      <c r="F38" s="59"/>
      <c r="G38" s="62"/>
      <c r="H38" s="59"/>
    </row>
    <row r="39" ht="16.35" customHeight="1" spans="1:8">
      <c r="A39" s="17" t="s">
        <v>131</v>
      </c>
      <c r="B39" s="58">
        <f>B36</f>
        <v>9485346</v>
      </c>
      <c r="C39" s="62" t="s">
        <v>132</v>
      </c>
      <c r="D39" s="58">
        <f>D36</f>
        <v>9485346</v>
      </c>
      <c r="E39" s="62" t="s">
        <v>132</v>
      </c>
      <c r="F39" s="58">
        <f>F36</f>
        <v>9485346</v>
      </c>
      <c r="G39" s="62" t="s">
        <v>132</v>
      </c>
      <c r="H39" s="58">
        <f>H36</f>
        <v>9485346</v>
      </c>
    </row>
    <row r="40" spans="8:8">
      <c r="H40" t="s">
        <v>133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20" zoomScaleNormal="120" workbookViewId="0">
      <selection activeCell="D24" sqref="D24"/>
    </sheetView>
  </sheetViews>
  <sheetFormatPr defaultColWidth="10" defaultRowHeight="13.5"/>
  <cols>
    <col min="1" max="1" width="5.875" customWidth="1"/>
    <col min="2" max="2" width="11.875" customWidth="1"/>
    <col min="3" max="3" width="11" customWidth="1"/>
    <col min="4" max="5" width="9.375" customWidth="1"/>
    <col min="6" max="25" width="4.375" customWidth="1"/>
  </cols>
  <sheetData>
    <row r="1" ht="16.35" customHeight="1" spans="1:25">
      <c r="A1" s="1"/>
      <c r="X1" s="11" t="s">
        <v>134</v>
      </c>
      <c r="Y1" s="11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 t="s">
        <v>32</v>
      </c>
      <c r="Y3" s="86"/>
    </row>
    <row r="4" ht="23" customHeight="1" spans="1:25">
      <c r="A4" s="21" t="s">
        <v>135</v>
      </c>
      <c r="B4" s="21" t="s">
        <v>136</v>
      </c>
      <c r="C4" s="21" t="s">
        <v>137</v>
      </c>
      <c r="D4" s="21" t="s">
        <v>138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129</v>
      </c>
      <c r="T4" s="21"/>
      <c r="U4" s="21"/>
      <c r="V4" s="21"/>
      <c r="W4" s="21"/>
      <c r="X4" s="21"/>
      <c r="Y4" s="21"/>
    </row>
    <row r="5" ht="34" customHeight="1" spans="1:25">
      <c r="A5" s="21"/>
      <c r="B5" s="21"/>
      <c r="C5" s="21"/>
      <c r="D5" s="21" t="s">
        <v>139</v>
      </c>
      <c r="E5" s="21" t="s">
        <v>140</v>
      </c>
      <c r="F5" s="21" t="s">
        <v>141</v>
      </c>
      <c r="G5" s="21" t="s">
        <v>142</v>
      </c>
      <c r="H5" s="21" t="s">
        <v>143</v>
      </c>
      <c r="I5" s="21" t="s">
        <v>144</v>
      </c>
      <c r="J5" s="21" t="s">
        <v>145</v>
      </c>
      <c r="K5" s="21"/>
      <c r="L5" s="21"/>
      <c r="M5" s="21"/>
      <c r="N5" s="21" t="s">
        <v>146</v>
      </c>
      <c r="O5" s="21" t="s">
        <v>147</v>
      </c>
      <c r="P5" s="21" t="s">
        <v>148</v>
      </c>
      <c r="Q5" s="21" t="s">
        <v>149</v>
      </c>
      <c r="R5" s="21" t="s">
        <v>150</v>
      </c>
      <c r="S5" s="21" t="s">
        <v>139</v>
      </c>
      <c r="T5" s="21" t="s">
        <v>140</v>
      </c>
      <c r="U5" s="21" t="s">
        <v>141</v>
      </c>
      <c r="V5" s="21" t="s">
        <v>142</v>
      </c>
      <c r="W5" s="21" t="s">
        <v>143</v>
      </c>
      <c r="X5" s="21" t="s">
        <v>144</v>
      </c>
      <c r="Y5" s="21" t="s">
        <v>151</v>
      </c>
    </row>
    <row r="6" ht="50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152</v>
      </c>
      <c r="K6" s="21" t="s">
        <v>153</v>
      </c>
      <c r="L6" s="21" t="s">
        <v>154</v>
      </c>
      <c r="M6" s="21" t="s">
        <v>143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34" customHeight="1" spans="1:25">
      <c r="A7" s="17"/>
      <c r="B7" s="17" t="s">
        <v>137</v>
      </c>
      <c r="C7" s="42">
        <f>C8</f>
        <v>9485346</v>
      </c>
      <c r="D7" s="42">
        <f>D8</f>
        <v>9485346</v>
      </c>
      <c r="E7" s="42">
        <f>E8</f>
        <v>9485346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34" customHeight="1" spans="1:25">
      <c r="A8" s="15" t="s">
        <v>155</v>
      </c>
      <c r="B8" s="15" t="s">
        <v>4</v>
      </c>
      <c r="C8" s="42">
        <f>C9</f>
        <v>9485346</v>
      </c>
      <c r="D8" s="42">
        <f>D9</f>
        <v>9485346</v>
      </c>
      <c r="E8" s="42">
        <f>E9</f>
        <v>9485346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34" customHeight="1" spans="1:25">
      <c r="A9" s="9" t="s">
        <v>156</v>
      </c>
      <c r="B9" s="9" t="s">
        <v>157</v>
      </c>
      <c r="C9" s="45">
        <f>D9</f>
        <v>9485346</v>
      </c>
      <c r="D9" s="45">
        <f>E9</f>
        <v>9485346</v>
      </c>
      <c r="E9" s="44">
        <f>7953586+1531760</f>
        <v>9485346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6.35" customHeight="1"/>
    <row r="11" ht="16.35" customHeight="1" spans="7:7">
      <c r="G11" s="1"/>
    </row>
  </sheetData>
  <mergeCells count="25">
    <mergeCell ref="A2:Y2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472222222222222" right="0.472222222222222" top="0.590277777777778" bottom="0.4722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10" zoomScaleNormal="110"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.3583333333333" customWidth="1"/>
    <col min="5" max="5" width="25.75" customWidth="1"/>
    <col min="6" max="7" width="15.675" customWidth="1"/>
    <col min="8" max="8" width="14" customWidth="1"/>
    <col min="9" max="9" width="14.75" customWidth="1"/>
    <col min="10" max="11" width="12.3833333333333" customWidth="1"/>
  </cols>
  <sheetData>
    <row r="1" ht="16.35" customHeight="1" spans="1:11">
      <c r="A1" s="1"/>
      <c r="D1" s="67"/>
      <c r="K1" s="19" t="s">
        <v>158</v>
      </c>
    </row>
    <row r="2" ht="23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5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12" t="s">
        <v>32</v>
      </c>
    </row>
    <row r="4" ht="21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137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1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1" customHeight="1" spans="1:11">
      <c r="A6" s="69"/>
      <c r="B6" s="69"/>
      <c r="C6" s="69"/>
      <c r="D6" s="70" t="s">
        <v>137</v>
      </c>
      <c r="E6" s="70"/>
      <c r="F6" s="71">
        <f>F7</f>
        <v>9485346</v>
      </c>
      <c r="G6" s="71">
        <f>G7</f>
        <v>9485346</v>
      </c>
      <c r="H6" s="72"/>
      <c r="I6" s="72"/>
      <c r="J6" s="70"/>
      <c r="K6" s="70"/>
    </row>
    <row r="7" ht="21" customHeight="1" spans="1:11">
      <c r="A7" s="73"/>
      <c r="B7" s="73"/>
      <c r="C7" s="73"/>
      <c r="D7" s="74" t="s">
        <v>155</v>
      </c>
      <c r="E7" s="74" t="s">
        <v>155</v>
      </c>
      <c r="F7" s="71">
        <f>F8</f>
        <v>9485346</v>
      </c>
      <c r="G7" s="71">
        <f>G8</f>
        <v>9485346</v>
      </c>
      <c r="H7" s="72"/>
      <c r="I7" s="72"/>
      <c r="J7" s="77"/>
      <c r="K7" s="77"/>
    </row>
    <row r="8" ht="21" customHeight="1" spans="1:11">
      <c r="A8" s="73"/>
      <c r="B8" s="73"/>
      <c r="C8" s="73"/>
      <c r="D8" s="74" t="s">
        <v>156</v>
      </c>
      <c r="E8" s="74" t="s">
        <v>170</v>
      </c>
      <c r="F8" s="71">
        <f>F9+F15+F20+F23</f>
        <v>9485346</v>
      </c>
      <c r="G8" s="71">
        <f>G9+G15+G20+G23</f>
        <v>9485346</v>
      </c>
      <c r="H8" s="72"/>
      <c r="I8" s="72"/>
      <c r="J8" s="77"/>
      <c r="K8" s="77"/>
    </row>
    <row r="9" ht="21" customHeight="1" spans="1:11">
      <c r="A9" s="75" t="s">
        <v>171</v>
      </c>
      <c r="B9" s="76"/>
      <c r="C9" s="76"/>
      <c r="D9" s="74" t="s">
        <v>172</v>
      </c>
      <c r="E9" s="77" t="s">
        <v>173</v>
      </c>
      <c r="F9" s="78">
        <v>737018</v>
      </c>
      <c r="G9" s="79">
        <v>737018</v>
      </c>
      <c r="H9" s="72"/>
      <c r="I9" s="72"/>
      <c r="J9" s="77"/>
      <c r="K9" s="77"/>
    </row>
    <row r="10" ht="21" customHeight="1" spans="1:11">
      <c r="A10" s="75" t="s">
        <v>171</v>
      </c>
      <c r="B10" s="75" t="s">
        <v>174</v>
      </c>
      <c r="C10" s="76"/>
      <c r="D10" s="80" t="s">
        <v>175</v>
      </c>
      <c r="E10" s="81" t="s">
        <v>176</v>
      </c>
      <c r="F10" s="82">
        <v>702972</v>
      </c>
      <c r="G10" s="79">
        <v>702972</v>
      </c>
      <c r="H10" s="72"/>
      <c r="I10" s="72"/>
      <c r="J10" s="81"/>
      <c r="K10" s="81"/>
    </row>
    <row r="11" ht="21" customHeight="1" spans="1:11">
      <c r="A11" s="75" t="s">
        <v>171</v>
      </c>
      <c r="B11" s="75" t="s">
        <v>174</v>
      </c>
      <c r="C11" s="75" t="s">
        <v>174</v>
      </c>
      <c r="D11" s="80" t="s">
        <v>177</v>
      </c>
      <c r="E11" s="81" t="s">
        <v>178</v>
      </c>
      <c r="F11" s="82">
        <v>702972</v>
      </c>
      <c r="G11" s="82">
        <v>702972</v>
      </c>
      <c r="H11" s="83"/>
      <c r="I11" s="83"/>
      <c r="J11" s="81"/>
      <c r="K11" s="81"/>
    </row>
    <row r="12" ht="21" customHeight="1" spans="1:11">
      <c r="A12" s="75" t="s">
        <v>171</v>
      </c>
      <c r="B12" s="75" t="s">
        <v>179</v>
      </c>
      <c r="C12" s="76"/>
      <c r="D12" s="80" t="s">
        <v>180</v>
      </c>
      <c r="E12" s="81" t="s">
        <v>181</v>
      </c>
      <c r="F12" s="82">
        <v>34046</v>
      </c>
      <c r="G12" s="79">
        <v>34046</v>
      </c>
      <c r="H12" s="72"/>
      <c r="I12" s="72"/>
      <c r="J12" s="81"/>
      <c r="K12" s="81"/>
    </row>
    <row r="13" ht="21" customHeight="1" spans="1:11">
      <c r="A13" s="75" t="s">
        <v>171</v>
      </c>
      <c r="B13" s="75" t="s">
        <v>179</v>
      </c>
      <c r="C13" s="75" t="s">
        <v>182</v>
      </c>
      <c r="D13" s="80" t="s">
        <v>183</v>
      </c>
      <c r="E13" s="81" t="s">
        <v>184</v>
      </c>
      <c r="F13" s="82">
        <v>17859</v>
      </c>
      <c r="G13" s="82">
        <v>17859</v>
      </c>
      <c r="H13" s="83"/>
      <c r="I13" s="83"/>
      <c r="J13" s="81"/>
      <c r="K13" s="81"/>
    </row>
    <row r="14" ht="21" customHeight="1" spans="1:11">
      <c r="A14" s="75" t="s">
        <v>171</v>
      </c>
      <c r="B14" s="75" t="s">
        <v>179</v>
      </c>
      <c r="C14" s="75" t="s">
        <v>185</v>
      </c>
      <c r="D14" s="80" t="s">
        <v>186</v>
      </c>
      <c r="E14" s="81" t="s">
        <v>187</v>
      </c>
      <c r="F14" s="82">
        <v>16187</v>
      </c>
      <c r="G14" s="82">
        <v>16187</v>
      </c>
      <c r="H14" s="83"/>
      <c r="I14" s="83"/>
      <c r="J14" s="81"/>
      <c r="K14" s="81"/>
    </row>
    <row r="15" ht="21" customHeight="1" spans="1:11">
      <c r="A15" s="75" t="s">
        <v>188</v>
      </c>
      <c r="B15" s="76"/>
      <c r="C15" s="76"/>
      <c r="D15" s="74" t="s">
        <v>189</v>
      </c>
      <c r="E15" s="77" t="s">
        <v>190</v>
      </c>
      <c r="F15" s="78">
        <v>401503</v>
      </c>
      <c r="G15" s="79">
        <v>401503</v>
      </c>
      <c r="H15" s="72"/>
      <c r="I15" s="72"/>
      <c r="J15" s="77"/>
      <c r="K15" s="77"/>
    </row>
    <row r="16" ht="21" customHeight="1" spans="1:11">
      <c r="A16" s="75" t="s">
        <v>188</v>
      </c>
      <c r="B16" s="75" t="s">
        <v>191</v>
      </c>
      <c r="C16" s="76"/>
      <c r="D16" s="80" t="s">
        <v>192</v>
      </c>
      <c r="E16" s="81" t="s">
        <v>193</v>
      </c>
      <c r="F16" s="82">
        <v>401503</v>
      </c>
      <c r="G16" s="79">
        <v>401503</v>
      </c>
      <c r="H16" s="72"/>
      <c r="I16" s="72"/>
      <c r="J16" s="81"/>
      <c r="K16" s="81"/>
    </row>
    <row r="17" ht="21" customHeight="1" spans="1:11">
      <c r="A17" s="75" t="s">
        <v>188</v>
      </c>
      <c r="B17" s="75" t="s">
        <v>191</v>
      </c>
      <c r="C17" s="75" t="s">
        <v>182</v>
      </c>
      <c r="D17" s="80" t="s">
        <v>194</v>
      </c>
      <c r="E17" s="81" t="s">
        <v>195</v>
      </c>
      <c r="F17" s="82">
        <v>292991</v>
      </c>
      <c r="G17" s="82">
        <v>292991</v>
      </c>
      <c r="H17" s="83"/>
      <c r="I17" s="83"/>
      <c r="J17" s="81"/>
      <c r="K17" s="81"/>
    </row>
    <row r="18" ht="21" customHeight="1" spans="1:11">
      <c r="A18" s="75" t="s">
        <v>188</v>
      </c>
      <c r="B18" s="75" t="s">
        <v>191</v>
      </c>
      <c r="C18" s="75" t="s">
        <v>196</v>
      </c>
      <c r="D18" s="80" t="s">
        <v>197</v>
      </c>
      <c r="E18" s="81" t="s">
        <v>198</v>
      </c>
      <c r="F18" s="82">
        <v>101042</v>
      </c>
      <c r="G18" s="82">
        <v>101042</v>
      </c>
      <c r="H18" s="83"/>
      <c r="I18" s="83"/>
      <c r="J18" s="81"/>
      <c r="K18" s="81"/>
    </row>
    <row r="19" ht="21" customHeight="1" spans="1:11">
      <c r="A19" s="75" t="s">
        <v>188</v>
      </c>
      <c r="B19" s="75" t="s">
        <v>191</v>
      </c>
      <c r="C19" s="75" t="s">
        <v>199</v>
      </c>
      <c r="D19" s="80" t="s">
        <v>200</v>
      </c>
      <c r="E19" s="81" t="s">
        <v>201</v>
      </c>
      <c r="F19" s="82">
        <v>7470</v>
      </c>
      <c r="G19" s="82">
        <v>7470</v>
      </c>
      <c r="H19" s="83"/>
      <c r="I19" s="83"/>
      <c r="J19" s="81"/>
      <c r="K19" s="81"/>
    </row>
    <row r="20" ht="21" customHeight="1" spans="1:11">
      <c r="A20" s="75" t="s">
        <v>202</v>
      </c>
      <c r="B20" s="76"/>
      <c r="C20" s="76"/>
      <c r="D20" s="74" t="s">
        <v>203</v>
      </c>
      <c r="E20" s="77" t="s">
        <v>204</v>
      </c>
      <c r="F20" s="78">
        <f>F21</f>
        <v>7761007</v>
      </c>
      <c r="G20" s="78">
        <f>G21</f>
        <v>7761007</v>
      </c>
      <c r="H20" s="72"/>
      <c r="I20" s="72"/>
      <c r="J20" s="77"/>
      <c r="K20" s="77"/>
    </row>
    <row r="21" ht="21" customHeight="1" spans="1:11">
      <c r="A21" s="75" t="s">
        <v>202</v>
      </c>
      <c r="B21" s="75" t="s">
        <v>182</v>
      </c>
      <c r="C21" s="76"/>
      <c r="D21" s="80" t="s">
        <v>205</v>
      </c>
      <c r="E21" s="81" t="s">
        <v>206</v>
      </c>
      <c r="F21" s="82">
        <f>F22</f>
        <v>7761007</v>
      </c>
      <c r="G21" s="71">
        <f>G22</f>
        <v>7761007</v>
      </c>
      <c r="H21" s="72"/>
      <c r="I21" s="72"/>
      <c r="J21" s="81"/>
      <c r="K21" s="81"/>
    </row>
    <row r="22" ht="21" customHeight="1" spans="1:11">
      <c r="A22" s="75" t="s">
        <v>202</v>
      </c>
      <c r="B22" s="75" t="s">
        <v>182</v>
      </c>
      <c r="C22" s="75" t="s">
        <v>182</v>
      </c>
      <c r="D22" s="80" t="s">
        <v>207</v>
      </c>
      <c r="E22" s="81" t="s">
        <v>208</v>
      </c>
      <c r="F22" s="82">
        <f>G22</f>
        <v>7761007</v>
      </c>
      <c r="G22" s="82">
        <f>6229247+1531760</f>
        <v>7761007</v>
      </c>
      <c r="H22" s="83"/>
      <c r="I22" s="83"/>
      <c r="J22" s="81"/>
      <c r="K22" s="81"/>
    </row>
    <row r="23" ht="21" customHeight="1" spans="1:11">
      <c r="A23" s="75" t="s">
        <v>209</v>
      </c>
      <c r="B23" s="76"/>
      <c r="C23" s="76"/>
      <c r="D23" s="74" t="s">
        <v>210</v>
      </c>
      <c r="E23" s="77" t="s">
        <v>211</v>
      </c>
      <c r="F23" s="84">
        <v>585818</v>
      </c>
      <c r="G23" s="72">
        <v>585818</v>
      </c>
      <c r="H23" s="72"/>
      <c r="I23" s="72"/>
      <c r="J23" s="77"/>
      <c r="K23" s="77"/>
    </row>
    <row r="24" ht="21" customHeight="1" spans="1:11">
      <c r="A24" s="75" t="s">
        <v>209</v>
      </c>
      <c r="B24" s="75" t="s">
        <v>185</v>
      </c>
      <c r="C24" s="76"/>
      <c r="D24" s="80" t="s">
        <v>212</v>
      </c>
      <c r="E24" s="81" t="s">
        <v>213</v>
      </c>
      <c r="F24" s="83">
        <v>585818</v>
      </c>
      <c r="G24" s="72">
        <v>585818</v>
      </c>
      <c r="H24" s="72"/>
      <c r="I24" s="72"/>
      <c r="J24" s="81"/>
      <c r="K24" s="81"/>
    </row>
    <row r="25" ht="21" customHeight="1" spans="1:11">
      <c r="A25" s="75" t="s">
        <v>209</v>
      </c>
      <c r="B25" s="75" t="s">
        <v>185</v>
      </c>
      <c r="C25" s="75" t="s">
        <v>182</v>
      </c>
      <c r="D25" s="80" t="s">
        <v>214</v>
      </c>
      <c r="E25" s="81" t="s">
        <v>215</v>
      </c>
      <c r="F25" s="83">
        <v>585818</v>
      </c>
      <c r="G25" s="83">
        <v>585818</v>
      </c>
      <c r="H25" s="83"/>
      <c r="I25" s="83"/>
      <c r="J25" s="81"/>
      <c r="K25" s="8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472222222222222" right="0.472222222222222" top="0.472222222222222" bottom="0.472222222222222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10" zoomScaleNormal="110" workbookViewId="0">
      <selection activeCell="P18" sqref="O18:P1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8" width="9.375" customWidth="1"/>
    <col min="9" max="14" width="6.01666666666667" customWidth="1"/>
    <col min="15" max="15" width="7.125" customWidth="1"/>
    <col min="16" max="20" width="6.13333333333333" customWidth="1"/>
    <col min="21" max="21" width="9.75" customWidth="1"/>
  </cols>
  <sheetData>
    <row r="1" ht="16.35" customHeight="1" spans="1:20">
      <c r="A1" s="1"/>
      <c r="S1" s="19" t="s">
        <v>216</v>
      </c>
      <c r="T1" s="19"/>
    </row>
    <row r="2" ht="42.2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19.9" customHeight="1" spans="1:20">
      <c r="A4" s="21" t="s">
        <v>159</v>
      </c>
      <c r="B4" s="21"/>
      <c r="C4" s="21"/>
      <c r="D4" s="21" t="s">
        <v>217</v>
      </c>
      <c r="E4" s="21" t="s">
        <v>218</v>
      </c>
      <c r="F4" s="21" t="s">
        <v>219</v>
      </c>
      <c r="G4" s="21" t="s">
        <v>220</v>
      </c>
      <c r="H4" s="21" t="s">
        <v>221</v>
      </c>
      <c r="I4" s="21" t="s">
        <v>222</v>
      </c>
      <c r="J4" s="21" t="s">
        <v>223</v>
      </c>
      <c r="K4" s="21" t="s">
        <v>224</v>
      </c>
      <c r="L4" s="21" t="s">
        <v>225</v>
      </c>
      <c r="M4" s="21" t="s">
        <v>226</v>
      </c>
      <c r="N4" s="21" t="s">
        <v>227</v>
      </c>
      <c r="O4" s="21" t="s">
        <v>228</v>
      </c>
      <c r="P4" s="21" t="s">
        <v>229</v>
      </c>
      <c r="Q4" s="21" t="s">
        <v>230</v>
      </c>
      <c r="R4" s="21" t="s">
        <v>231</v>
      </c>
      <c r="S4" s="21" t="s">
        <v>232</v>
      </c>
      <c r="T4" s="21" t="s">
        <v>233</v>
      </c>
    </row>
    <row r="5" ht="20.65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" customHeight="1" spans="1:20">
      <c r="A6" s="17"/>
      <c r="B6" s="17"/>
      <c r="C6" s="17"/>
      <c r="D6" s="17"/>
      <c r="E6" s="17" t="s">
        <v>137</v>
      </c>
      <c r="F6" s="58">
        <f>F7</f>
        <v>9485346</v>
      </c>
      <c r="G6" s="59">
        <f>G7</f>
        <v>6669860</v>
      </c>
      <c r="H6" s="58">
        <f>H7</f>
        <v>2812606</v>
      </c>
      <c r="I6" s="16"/>
      <c r="J6" s="16"/>
      <c r="K6" s="16"/>
      <c r="L6" s="16"/>
      <c r="M6" s="16"/>
      <c r="N6" s="16"/>
      <c r="O6" s="16">
        <v>2880</v>
      </c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 t="s">
        <v>155</v>
      </c>
      <c r="E7" s="15" t="s">
        <v>4</v>
      </c>
      <c r="F7" s="58">
        <f>F8</f>
        <v>9485346</v>
      </c>
      <c r="G7" s="59">
        <f>G8</f>
        <v>6669860</v>
      </c>
      <c r="H7" s="58">
        <f>H8</f>
        <v>2812606</v>
      </c>
      <c r="I7" s="16"/>
      <c r="J7" s="16"/>
      <c r="K7" s="16"/>
      <c r="L7" s="16"/>
      <c r="M7" s="16"/>
      <c r="N7" s="16"/>
      <c r="O7" s="16">
        <v>2880</v>
      </c>
      <c r="P7" s="16"/>
      <c r="Q7" s="16"/>
      <c r="R7" s="16"/>
      <c r="S7" s="16"/>
      <c r="T7" s="16"/>
    </row>
    <row r="8" ht="22.9" customHeight="1" spans="1:20">
      <c r="A8" s="25"/>
      <c r="B8" s="25"/>
      <c r="C8" s="25"/>
      <c r="D8" s="23" t="s">
        <v>156</v>
      </c>
      <c r="E8" s="23" t="s">
        <v>157</v>
      </c>
      <c r="F8" s="65">
        <f>SUM(F9:F16)</f>
        <v>9485346</v>
      </c>
      <c r="G8" s="65">
        <f>SUM(G9:G16)</f>
        <v>6669860</v>
      </c>
      <c r="H8" s="65">
        <f>SUM(H9:H16)</f>
        <v>2812606</v>
      </c>
      <c r="I8" s="16"/>
      <c r="J8" s="16"/>
      <c r="K8" s="16"/>
      <c r="L8" s="16"/>
      <c r="M8" s="16"/>
      <c r="N8" s="16"/>
      <c r="O8" s="16">
        <v>2880</v>
      </c>
      <c r="P8" s="16"/>
      <c r="Q8" s="16"/>
      <c r="R8" s="16"/>
      <c r="S8" s="16"/>
      <c r="T8" s="16"/>
    </row>
    <row r="9" ht="22.9" customHeight="1" spans="1:20">
      <c r="A9" s="26" t="s">
        <v>171</v>
      </c>
      <c r="B9" s="26" t="s">
        <v>174</v>
      </c>
      <c r="C9" s="26" t="s">
        <v>174</v>
      </c>
      <c r="D9" s="22" t="s">
        <v>234</v>
      </c>
      <c r="E9" s="27" t="s">
        <v>235</v>
      </c>
      <c r="F9" s="66">
        <v>702972</v>
      </c>
      <c r="G9" s="66">
        <v>702972</v>
      </c>
      <c r="H9" s="66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9" customHeight="1" spans="1:20">
      <c r="A10" s="26" t="s">
        <v>171</v>
      </c>
      <c r="B10" s="26" t="s">
        <v>179</v>
      </c>
      <c r="C10" s="26" t="s">
        <v>182</v>
      </c>
      <c r="D10" s="22" t="s">
        <v>234</v>
      </c>
      <c r="E10" s="27" t="s">
        <v>236</v>
      </c>
      <c r="F10" s="66">
        <v>17859</v>
      </c>
      <c r="G10" s="66">
        <v>17859</v>
      </c>
      <c r="H10" s="66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9" customHeight="1" spans="1:20">
      <c r="A11" s="26" t="s">
        <v>171</v>
      </c>
      <c r="B11" s="26" t="s">
        <v>179</v>
      </c>
      <c r="C11" s="26" t="s">
        <v>185</v>
      </c>
      <c r="D11" s="22" t="s">
        <v>234</v>
      </c>
      <c r="E11" s="27" t="s">
        <v>237</v>
      </c>
      <c r="F11" s="66">
        <v>16187</v>
      </c>
      <c r="G11" s="66">
        <v>16187</v>
      </c>
      <c r="H11" s="66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9" customHeight="1" spans="1:20">
      <c r="A12" s="26" t="s">
        <v>188</v>
      </c>
      <c r="B12" s="26" t="s">
        <v>191</v>
      </c>
      <c r="C12" s="26" t="s">
        <v>182</v>
      </c>
      <c r="D12" s="22" t="s">
        <v>234</v>
      </c>
      <c r="E12" s="27" t="s">
        <v>238</v>
      </c>
      <c r="F12" s="66">
        <v>292991</v>
      </c>
      <c r="G12" s="66">
        <v>292991</v>
      </c>
      <c r="H12" s="66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22.9" customHeight="1" spans="1:20">
      <c r="A13" s="26" t="s">
        <v>188</v>
      </c>
      <c r="B13" s="26" t="s">
        <v>191</v>
      </c>
      <c r="C13" s="26" t="s">
        <v>196</v>
      </c>
      <c r="D13" s="22" t="s">
        <v>234</v>
      </c>
      <c r="E13" s="27" t="s">
        <v>239</v>
      </c>
      <c r="F13" s="66">
        <v>101042</v>
      </c>
      <c r="G13" s="66">
        <v>101042</v>
      </c>
      <c r="H13" s="66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ht="22.9" customHeight="1" spans="1:20">
      <c r="A14" s="26" t="s">
        <v>188</v>
      </c>
      <c r="B14" s="26" t="s">
        <v>191</v>
      </c>
      <c r="C14" s="26" t="s">
        <v>199</v>
      </c>
      <c r="D14" s="22" t="s">
        <v>234</v>
      </c>
      <c r="E14" s="27" t="s">
        <v>240</v>
      </c>
      <c r="F14" s="66">
        <v>7470</v>
      </c>
      <c r="G14" s="66">
        <v>4590</v>
      </c>
      <c r="H14" s="66"/>
      <c r="I14" s="28"/>
      <c r="J14" s="28"/>
      <c r="K14" s="28"/>
      <c r="L14" s="28"/>
      <c r="M14" s="28"/>
      <c r="N14" s="28"/>
      <c r="O14" s="28">
        <v>2880</v>
      </c>
      <c r="P14" s="28"/>
      <c r="Q14" s="28"/>
      <c r="R14" s="28"/>
      <c r="S14" s="28"/>
      <c r="T14" s="28"/>
    </row>
    <row r="15" ht="22.9" customHeight="1" spans="1:20">
      <c r="A15" s="26" t="s">
        <v>202</v>
      </c>
      <c r="B15" s="26" t="s">
        <v>182</v>
      </c>
      <c r="C15" s="26" t="s">
        <v>182</v>
      </c>
      <c r="D15" s="22" t="s">
        <v>234</v>
      </c>
      <c r="E15" s="27" t="s">
        <v>241</v>
      </c>
      <c r="F15" s="66">
        <f>G15+H15</f>
        <v>7761007</v>
      </c>
      <c r="G15" s="66">
        <v>4948401</v>
      </c>
      <c r="H15" s="66">
        <f>1280846+1531760</f>
        <v>2812606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ht="22.9" customHeight="1" spans="1:20">
      <c r="A16" s="26" t="s">
        <v>209</v>
      </c>
      <c r="B16" s="26" t="s">
        <v>185</v>
      </c>
      <c r="C16" s="26" t="s">
        <v>182</v>
      </c>
      <c r="D16" s="22" t="s">
        <v>234</v>
      </c>
      <c r="E16" s="27" t="s">
        <v>242</v>
      </c>
      <c r="F16" s="28">
        <v>585818</v>
      </c>
      <c r="G16" s="28">
        <v>585818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20" zoomScaleNormal="120" workbookViewId="0">
      <selection activeCell="J20" sqref="J2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3.025" customWidth="1"/>
    <col min="6" max="7" width="11" customWidth="1"/>
    <col min="8" max="9" width="9.375" customWidth="1"/>
    <col min="10" max="12" width="7.125" customWidth="1"/>
    <col min="13" max="21" width="5.725" customWidth="1"/>
    <col min="22" max="22" width="9.75" customWidth="1"/>
  </cols>
  <sheetData>
    <row r="1" ht="16.35" customHeight="1" spans="1:21">
      <c r="A1" s="1"/>
      <c r="T1" s="19" t="s">
        <v>243</v>
      </c>
      <c r="U1" s="19"/>
    </row>
    <row r="2" ht="37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2.3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2" t="s">
        <v>32</v>
      </c>
      <c r="U3" s="12"/>
    </row>
    <row r="4" ht="22.35" customHeight="1" spans="1:21">
      <c r="A4" s="21" t="s">
        <v>159</v>
      </c>
      <c r="B4" s="21"/>
      <c r="C4" s="21"/>
      <c r="D4" s="21" t="s">
        <v>217</v>
      </c>
      <c r="E4" s="21" t="s">
        <v>218</v>
      </c>
      <c r="F4" s="21" t="s">
        <v>244</v>
      </c>
      <c r="G4" s="21" t="s">
        <v>162</v>
      </c>
      <c r="H4" s="21"/>
      <c r="I4" s="21"/>
      <c r="J4" s="21"/>
      <c r="K4" s="21" t="s">
        <v>163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137</v>
      </c>
      <c r="H5" s="21" t="s">
        <v>245</v>
      </c>
      <c r="I5" s="21" t="s">
        <v>246</v>
      </c>
      <c r="J5" s="21" t="s">
        <v>228</v>
      </c>
      <c r="K5" s="21" t="s">
        <v>137</v>
      </c>
      <c r="L5" s="21" t="s">
        <v>247</v>
      </c>
      <c r="M5" s="21" t="s">
        <v>248</v>
      </c>
      <c r="N5" s="21" t="s">
        <v>249</v>
      </c>
      <c r="O5" s="21" t="s">
        <v>230</v>
      </c>
      <c r="P5" s="21" t="s">
        <v>250</v>
      </c>
      <c r="Q5" s="21" t="s">
        <v>251</v>
      </c>
      <c r="R5" s="21" t="s">
        <v>252</v>
      </c>
      <c r="S5" s="21" t="s">
        <v>226</v>
      </c>
      <c r="T5" s="21" t="s">
        <v>229</v>
      </c>
      <c r="U5" s="21" t="s">
        <v>233</v>
      </c>
    </row>
    <row r="6" ht="22.9" customHeight="1" spans="1:21">
      <c r="A6" s="17"/>
      <c r="B6" s="17"/>
      <c r="C6" s="17"/>
      <c r="D6" s="17"/>
      <c r="E6" s="17" t="s">
        <v>137</v>
      </c>
      <c r="F6" s="58">
        <f>F7</f>
        <v>9485346</v>
      </c>
      <c r="G6" s="58">
        <f>G7</f>
        <v>9485346</v>
      </c>
      <c r="H6" s="59">
        <f>H7</f>
        <v>6669860</v>
      </c>
      <c r="I6" s="58">
        <f>I7</f>
        <v>2812606</v>
      </c>
      <c r="J6" s="16">
        <v>2880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ht="22.9" customHeight="1" spans="1:21">
      <c r="A7" s="17"/>
      <c r="B7" s="17"/>
      <c r="C7" s="17"/>
      <c r="D7" s="15" t="s">
        <v>155</v>
      </c>
      <c r="E7" s="15" t="s">
        <v>4</v>
      </c>
      <c r="F7" s="42">
        <f>SUM(F8)</f>
        <v>9485346</v>
      </c>
      <c r="G7" s="42">
        <f>SUM(G8)</f>
        <v>9485346</v>
      </c>
      <c r="H7" s="43">
        <f>SUM(H8)</f>
        <v>6669860</v>
      </c>
      <c r="I7" s="42">
        <f>SUM(I8)</f>
        <v>2812606</v>
      </c>
      <c r="J7" s="47">
        <f>SUM(J8)</f>
        <v>2880</v>
      </c>
      <c r="K7" s="16">
        <v>0</v>
      </c>
      <c r="L7" s="16">
        <v>0</v>
      </c>
      <c r="M7" s="16"/>
      <c r="N7" s="16"/>
      <c r="O7" s="16"/>
      <c r="P7" s="16"/>
      <c r="Q7" s="16"/>
      <c r="R7" s="16"/>
      <c r="S7" s="16"/>
      <c r="T7" s="16"/>
      <c r="U7" s="16"/>
    </row>
    <row r="8" ht="22.9" customHeight="1" spans="1:21">
      <c r="A8" s="25"/>
      <c r="B8" s="25"/>
      <c r="C8" s="25"/>
      <c r="D8" s="23" t="s">
        <v>156</v>
      </c>
      <c r="E8" s="23" t="s">
        <v>157</v>
      </c>
      <c r="F8" s="42">
        <f t="shared" ref="F8:K8" si="0">SUM(F9:F16)</f>
        <v>9485346</v>
      </c>
      <c r="G8" s="42">
        <f t="shared" si="0"/>
        <v>9485346</v>
      </c>
      <c r="H8" s="43">
        <f t="shared" si="0"/>
        <v>6669860</v>
      </c>
      <c r="I8" s="42">
        <f t="shared" si="0"/>
        <v>2812606</v>
      </c>
      <c r="J8" s="47">
        <f t="shared" si="0"/>
        <v>2880</v>
      </c>
      <c r="K8" s="47">
        <f t="shared" si="0"/>
        <v>0</v>
      </c>
      <c r="L8" s="16">
        <v>0</v>
      </c>
      <c r="M8" s="16"/>
      <c r="N8" s="16"/>
      <c r="O8" s="16"/>
      <c r="P8" s="16"/>
      <c r="Q8" s="16"/>
      <c r="R8" s="16"/>
      <c r="S8" s="16"/>
      <c r="T8" s="16"/>
      <c r="U8" s="16"/>
    </row>
    <row r="9" ht="22.9" customHeight="1" spans="1:21">
      <c r="A9" s="26" t="s">
        <v>171</v>
      </c>
      <c r="B9" s="26" t="s">
        <v>174</v>
      </c>
      <c r="C9" s="26" t="s">
        <v>174</v>
      </c>
      <c r="D9" s="22" t="s">
        <v>234</v>
      </c>
      <c r="E9" s="27" t="s">
        <v>235</v>
      </c>
      <c r="F9" s="46">
        <v>702972</v>
      </c>
      <c r="G9" s="61">
        <v>702972</v>
      </c>
      <c r="H9" s="61">
        <v>702972</v>
      </c>
      <c r="I9" s="61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ht="22.9" customHeight="1" spans="1:21">
      <c r="A10" s="26" t="s">
        <v>171</v>
      </c>
      <c r="B10" s="26" t="s">
        <v>179</v>
      </c>
      <c r="C10" s="26" t="s">
        <v>182</v>
      </c>
      <c r="D10" s="22" t="s">
        <v>234</v>
      </c>
      <c r="E10" s="27" t="s">
        <v>236</v>
      </c>
      <c r="F10" s="46">
        <v>17859</v>
      </c>
      <c r="G10" s="61">
        <v>17859</v>
      </c>
      <c r="H10" s="61">
        <v>17859</v>
      </c>
      <c r="I10" s="61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2.9" customHeight="1" spans="1:21">
      <c r="A11" s="26" t="s">
        <v>171</v>
      </c>
      <c r="B11" s="26" t="s">
        <v>179</v>
      </c>
      <c r="C11" s="26" t="s">
        <v>185</v>
      </c>
      <c r="D11" s="22" t="s">
        <v>234</v>
      </c>
      <c r="E11" s="27" t="s">
        <v>237</v>
      </c>
      <c r="F11" s="46">
        <v>16187</v>
      </c>
      <c r="G11" s="61">
        <v>16187</v>
      </c>
      <c r="H11" s="61">
        <v>16187</v>
      </c>
      <c r="I11" s="61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9" customHeight="1" spans="1:21">
      <c r="A12" s="26" t="s">
        <v>188</v>
      </c>
      <c r="B12" s="26" t="s">
        <v>191</v>
      </c>
      <c r="C12" s="26" t="s">
        <v>182</v>
      </c>
      <c r="D12" s="22" t="s">
        <v>234</v>
      </c>
      <c r="E12" s="27" t="s">
        <v>238</v>
      </c>
      <c r="F12" s="46">
        <v>292991</v>
      </c>
      <c r="G12" s="61">
        <v>292991</v>
      </c>
      <c r="H12" s="61">
        <v>292991</v>
      </c>
      <c r="I12" s="61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.9" customHeight="1" spans="1:21">
      <c r="A13" s="26" t="s">
        <v>188</v>
      </c>
      <c r="B13" s="26" t="s">
        <v>191</v>
      </c>
      <c r="C13" s="26" t="s">
        <v>196</v>
      </c>
      <c r="D13" s="22" t="s">
        <v>234</v>
      </c>
      <c r="E13" s="27" t="s">
        <v>239</v>
      </c>
      <c r="F13" s="46">
        <v>101042</v>
      </c>
      <c r="G13" s="61">
        <v>101042</v>
      </c>
      <c r="H13" s="61">
        <v>101042</v>
      </c>
      <c r="I13" s="61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.9" customHeight="1" spans="1:21">
      <c r="A14" s="26" t="s">
        <v>188</v>
      </c>
      <c r="B14" s="26" t="s">
        <v>191</v>
      </c>
      <c r="C14" s="26" t="s">
        <v>199</v>
      </c>
      <c r="D14" s="22" t="s">
        <v>234</v>
      </c>
      <c r="E14" s="27" t="s">
        <v>240</v>
      </c>
      <c r="F14" s="46">
        <v>7470</v>
      </c>
      <c r="G14" s="61">
        <v>7470</v>
      </c>
      <c r="H14" s="61">
        <v>4590</v>
      </c>
      <c r="I14" s="61"/>
      <c r="J14" s="8">
        <v>2880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2.9" customHeight="1" spans="1:21">
      <c r="A15" s="26" t="s">
        <v>202</v>
      </c>
      <c r="B15" s="26" t="s">
        <v>182</v>
      </c>
      <c r="C15" s="26" t="s">
        <v>182</v>
      </c>
      <c r="D15" s="22" t="s">
        <v>234</v>
      </c>
      <c r="E15" s="27" t="s">
        <v>241</v>
      </c>
      <c r="F15" s="45">
        <f>G15</f>
        <v>7761007</v>
      </c>
      <c r="G15" s="44">
        <f>H15+I15</f>
        <v>7761007</v>
      </c>
      <c r="H15" s="61">
        <v>4948401</v>
      </c>
      <c r="I15" s="44">
        <f>1280846+1531760</f>
        <v>2812606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9" customHeight="1" spans="1:21">
      <c r="A16" s="26" t="s">
        <v>209</v>
      </c>
      <c r="B16" s="26" t="s">
        <v>185</v>
      </c>
      <c r="C16" s="26" t="s">
        <v>182</v>
      </c>
      <c r="D16" s="22" t="s">
        <v>234</v>
      </c>
      <c r="E16" s="27" t="s">
        <v>242</v>
      </c>
      <c r="F16" s="24">
        <v>585818</v>
      </c>
      <c r="G16" s="8">
        <v>585818</v>
      </c>
      <c r="H16" s="8">
        <v>585818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0" zoomScaleNormal="110" workbookViewId="0">
      <selection activeCell="F30" sqref="F30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9" t="s">
        <v>253</v>
      </c>
    </row>
    <row r="2" ht="31.9" customHeight="1" spans="1:4">
      <c r="A2" s="20" t="s">
        <v>12</v>
      </c>
      <c r="B2" s="20"/>
      <c r="C2" s="20"/>
      <c r="D2" s="20"/>
    </row>
    <row r="3" ht="18.95" customHeight="1" spans="1:4">
      <c r="A3" s="14" t="s">
        <v>31</v>
      </c>
      <c r="B3" s="14"/>
      <c r="C3" s="14"/>
      <c r="D3" s="12" t="s">
        <v>32</v>
      </c>
    </row>
    <row r="4" ht="18" customHeight="1" spans="1:4">
      <c r="A4" s="4" t="s">
        <v>33</v>
      </c>
      <c r="B4" s="4"/>
      <c r="C4" s="4" t="s">
        <v>34</v>
      </c>
      <c r="D4" s="4"/>
    </row>
    <row r="5" ht="18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8" customHeight="1" spans="1:4">
      <c r="A6" s="17" t="s">
        <v>254</v>
      </c>
      <c r="B6" s="58">
        <f>B7</f>
        <v>9485346</v>
      </c>
      <c r="C6" s="62" t="s">
        <v>255</v>
      </c>
      <c r="D6" s="42">
        <f>D14+D16+D25+D26</f>
        <v>9485346</v>
      </c>
    </row>
    <row r="7" ht="18" customHeight="1" spans="1:4">
      <c r="A7" s="5" t="s">
        <v>256</v>
      </c>
      <c r="B7" s="44">
        <f>B8+B9</f>
        <v>9485346</v>
      </c>
      <c r="C7" s="63" t="s">
        <v>41</v>
      </c>
      <c r="D7" s="46"/>
    </row>
    <row r="8" ht="18" customHeight="1" spans="1:4">
      <c r="A8" s="5" t="s">
        <v>257</v>
      </c>
      <c r="B8" s="61">
        <v>7953586</v>
      </c>
      <c r="C8" s="63" t="s">
        <v>45</v>
      </c>
      <c r="D8" s="46"/>
    </row>
    <row r="9" ht="18" customHeight="1" spans="1:4">
      <c r="A9" s="5" t="s">
        <v>48</v>
      </c>
      <c r="B9" s="44">
        <v>1531760</v>
      </c>
      <c r="C9" s="63" t="s">
        <v>49</v>
      </c>
      <c r="D9" s="46"/>
    </row>
    <row r="10" ht="18" customHeight="1" spans="1:4">
      <c r="A10" s="5" t="s">
        <v>258</v>
      </c>
      <c r="B10" s="61"/>
      <c r="C10" s="63" t="s">
        <v>53</v>
      </c>
      <c r="D10" s="46"/>
    </row>
    <row r="11" ht="18" customHeight="1" spans="1:4">
      <c r="A11" s="5" t="s">
        <v>259</v>
      </c>
      <c r="B11" s="61"/>
      <c r="C11" s="63" t="s">
        <v>57</v>
      </c>
      <c r="D11" s="46"/>
    </row>
    <row r="12" ht="18" customHeight="1" spans="1:4">
      <c r="A12" s="5" t="s">
        <v>260</v>
      </c>
      <c r="B12" s="61"/>
      <c r="C12" s="63" t="s">
        <v>61</v>
      </c>
      <c r="D12" s="46"/>
    </row>
    <row r="13" ht="18" customHeight="1" spans="1:4">
      <c r="A13" s="17" t="s">
        <v>261</v>
      </c>
      <c r="B13" s="59"/>
      <c r="C13" s="63" t="s">
        <v>65</v>
      </c>
      <c r="D13" s="46"/>
    </row>
    <row r="14" ht="18" customHeight="1" spans="1:4">
      <c r="A14" s="5" t="s">
        <v>256</v>
      </c>
      <c r="B14" s="61"/>
      <c r="C14" s="63" t="s">
        <v>69</v>
      </c>
      <c r="D14" s="46">
        <v>737018</v>
      </c>
    </row>
    <row r="15" ht="18" customHeight="1" spans="1:4">
      <c r="A15" s="5" t="s">
        <v>258</v>
      </c>
      <c r="B15" s="61"/>
      <c r="C15" s="63" t="s">
        <v>73</v>
      </c>
      <c r="D15" s="46"/>
    </row>
    <row r="16" ht="18" customHeight="1" spans="1:4">
      <c r="A16" s="5" t="s">
        <v>259</v>
      </c>
      <c r="B16" s="61"/>
      <c r="C16" s="63" t="s">
        <v>77</v>
      </c>
      <c r="D16" s="46">
        <v>401503</v>
      </c>
    </row>
    <row r="17" ht="18" customHeight="1" spans="1:4">
      <c r="A17" s="5" t="s">
        <v>260</v>
      </c>
      <c r="B17" s="61"/>
      <c r="C17" s="63" t="s">
        <v>81</v>
      </c>
      <c r="D17" s="46"/>
    </row>
    <row r="18" ht="18" customHeight="1" spans="1:4">
      <c r="A18" s="5"/>
      <c r="B18" s="61"/>
      <c r="C18" s="63" t="s">
        <v>85</v>
      </c>
      <c r="D18" s="46"/>
    </row>
    <row r="19" ht="18" customHeight="1" spans="1:4">
      <c r="A19" s="5"/>
      <c r="B19" s="63"/>
      <c r="C19" s="63" t="s">
        <v>89</v>
      </c>
      <c r="D19" s="46"/>
    </row>
    <row r="20" ht="18" customHeight="1" spans="1:4">
      <c r="A20" s="5"/>
      <c r="B20" s="63"/>
      <c r="C20" s="63" t="s">
        <v>93</v>
      </c>
      <c r="D20" s="46"/>
    </row>
    <row r="21" ht="18" customHeight="1" spans="1:4">
      <c r="A21" s="5"/>
      <c r="B21" s="63"/>
      <c r="C21" s="63" t="s">
        <v>97</v>
      </c>
      <c r="D21" s="46"/>
    </row>
    <row r="22" ht="18" customHeight="1" spans="1:4">
      <c r="A22" s="5"/>
      <c r="B22" s="63"/>
      <c r="C22" s="63" t="s">
        <v>100</v>
      </c>
      <c r="D22" s="46"/>
    </row>
    <row r="23" ht="18" customHeight="1" spans="1:4">
      <c r="A23" s="5"/>
      <c r="B23" s="63"/>
      <c r="C23" s="63" t="s">
        <v>103</v>
      </c>
      <c r="D23" s="46"/>
    </row>
    <row r="24" ht="18" customHeight="1" spans="1:4">
      <c r="A24" s="5"/>
      <c r="B24" s="63"/>
      <c r="C24" s="63" t="s">
        <v>105</v>
      </c>
      <c r="D24" s="46"/>
    </row>
    <row r="25" ht="18" customHeight="1" spans="1:4">
      <c r="A25" s="5"/>
      <c r="B25" s="63"/>
      <c r="C25" s="63" t="s">
        <v>107</v>
      </c>
      <c r="D25" s="45">
        <f>6229247+1531760</f>
        <v>7761007</v>
      </c>
    </row>
    <row r="26" ht="18" customHeight="1" spans="1:4">
      <c r="A26" s="5"/>
      <c r="B26" s="63"/>
      <c r="C26" s="63" t="s">
        <v>109</v>
      </c>
      <c r="D26" s="46">
        <v>585818</v>
      </c>
    </row>
    <row r="27" ht="18" customHeight="1" spans="1:4">
      <c r="A27" s="5"/>
      <c r="B27" s="63"/>
      <c r="C27" s="63" t="s">
        <v>111</v>
      </c>
      <c r="D27" s="46"/>
    </row>
    <row r="28" ht="18" customHeight="1" spans="1:4">
      <c r="A28" s="5"/>
      <c r="B28" s="63"/>
      <c r="C28" s="63" t="s">
        <v>113</v>
      </c>
      <c r="D28" s="46"/>
    </row>
    <row r="29" ht="18" customHeight="1" spans="1:4">
      <c r="A29" s="5"/>
      <c r="B29" s="63"/>
      <c r="C29" s="63" t="s">
        <v>115</v>
      </c>
      <c r="D29" s="46"/>
    </row>
    <row r="30" ht="18" customHeight="1" spans="1:4">
      <c r="A30" s="5"/>
      <c r="B30" s="63"/>
      <c r="C30" s="63" t="s">
        <v>117</v>
      </c>
      <c r="D30" s="46"/>
    </row>
    <row r="31" ht="18" customHeight="1" spans="1:4">
      <c r="A31" s="5"/>
      <c r="B31" s="63"/>
      <c r="C31" s="63" t="s">
        <v>119</v>
      </c>
      <c r="D31" s="46"/>
    </row>
    <row r="32" ht="18" customHeight="1" spans="1:4">
      <c r="A32" s="5"/>
      <c r="B32" s="63"/>
      <c r="C32" s="63" t="s">
        <v>121</v>
      </c>
      <c r="D32" s="46"/>
    </row>
    <row r="33" ht="18" customHeight="1" spans="1:4">
      <c r="A33" s="5"/>
      <c r="B33" s="63"/>
      <c r="C33" s="63" t="s">
        <v>123</v>
      </c>
      <c r="D33" s="46"/>
    </row>
    <row r="34" ht="18" customHeight="1" spans="1:4">
      <c r="A34" s="5"/>
      <c r="B34" s="63"/>
      <c r="C34" s="63" t="s">
        <v>124</v>
      </c>
      <c r="D34" s="46"/>
    </row>
    <row r="35" ht="18" customHeight="1" spans="1:4">
      <c r="A35" s="5"/>
      <c r="B35" s="63"/>
      <c r="C35" s="63" t="s">
        <v>125</v>
      </c>
      <c r="D35" s="46"/>
    </row>
    <row r="36" ht="18" customHeight="1" spans="1:4">
      <c r="A36" s="5"/>
      <c r="B36" s="63"/>
      <c r="C36" s="63" t="s">
        <v>126</v>
      </c>
      <c r="D36" s="46"/>
    </row>
    <row r="37" ht="18" customHeight="1" spans="1:4">
      <c r="A37" s="5"/>
      <c r="B37" s="63"/>
      <c r="C37" s="63"/>
      <c r="D37" s="63"/>
    </row>
    <row r="38" ht="18" customHeight="1" spans="1:4">
      <c r="A38" s="17"/>
      <c r="B38" s="62"/>
      <c r="C38" s="62" t="s">
        <v>262</v>
      </c>
      <c r="D38" s="59"/>
    </row>
    <row r="39" ht="18" customHeight="1" spans="1:4">
      <c r="A39" s="17"/>
      <c r="B39" s="17"/>
      <c r="C39" s="17"/>
      <c r="D39" s="17"/>
    </row>
    <row r="40" ht="18" customHeight="1" spans="1:4">
      <c r="A40" s="21" t="s">
        <v>263</v>
      </c>
      <c r="B40" s="58">
        <f>B6</f>
        <v>9485346</v>
      </c>
      <c r="C40" s="64" t="s">
        <v>264</v>
      </c>
      <c r="D40" s="42">
        <f>D6</f>
        <v>9485346</v>
      </c>
    </row>
  </sheetData>
  <mergeCells count="4">
    <mergeCell ref="A2:D2"/>
    <mergeCell ref="A3:C3"/>
    <mergeCell ref="A4:B4"/>
    <mergeCell ref="C4:D4"/>
  </mergeCells>
  <printOptions horizontalCentered="1"/>
  <pageMargins left="0.472222222222222" right="0.472222222222222" top="0.472222222222222" bottom="0.4722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20" zoomScaleNormal="120" workbookViewId="0">
      <pane ySplit="6" topLeftCell="A21" activePane="bottomLeft" state="frozen"/>
      <selection/>
      <selection pane="bottomLeft" activeCell="I36" sqref="I3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2.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9" t="s">
        <v>265</v>
      </c>
    </row>
    <row r="2" ht="21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2" t="s">
        <v>32</v>
      </c>
      <c r="K3" s="12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137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139</v>
      </c>
      <c r="H5" s="4" t="s">
        <v>266</v>
      </c>
      <c r="I5" s="4"/>
      <c r="J5" s="4" t="s">
        <v>267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245</v>
      </c>
      <c r="I6" s="4" t="s">
        <v>228</v>
      </c>
      <c r="J6" s="4"/>
      <c r="K6" s="4"/>
    </row>
    <row r="7" ht="19" customHeight="1" spans="1:11">
      <c r="A7" s="5"/>
      <c r="B7" s="5"/>
      <c r="C7" s="5"/>
      <c r="D7" s="17"/>
      <c r="E7" s="17" t="s">
        <v>137</v>
      </c>
      <c r="F7" s="58">
        <f>F8</f>
        <v>9485346</v>
      </c>
      <c r="G7" s="58">
        <f>G8</f>
        <v>9485346</v>
      </c>
      <c r="H7" s="59">
        <f>H8</f>
        <v>6669860</v>
      </c>
      <c r="I7" s="59">
        <f>I8</f>
        <v>2880</v>
      </c>
      <c r="J7" s="58">
        <f>J8</f>
        <v>2812606</v>
      </c>
      <c r="K7" s="16">
        <v>0</v>
      </c>
    </row>
    <row r="8" ht="19" customHeight="1" spans="1:11">
      <c r="A8" s="5"/>
      <c r="B8" s="5"/>
      <c r="C8" s="5"/>
      <c r="D8" s="15" t="s">
        <v>155</v>
      </c>
      <c r="E8" s="15" t="s">
        <v>4</v>
      </c>
      <c r="F8" s="58">
        <f>F9</f>
        <v>9485346</v>
      </c>
      <c r="G8" s="58">
        <f>G9</f>
        <v>9485346</v>
      </c>
      <c r="H8" s="59">
        <f>H9</f>
        <v>6669860</v>
      </c>
      <c r="I8" s="59">
        <f>I9</f>
        <v>2880</v>
      </c>
      <c r="J8" s="58">
        <f>J9</f>
        <v>2812606</v>
      </c>
      <c r="K8" s="16"/>
    </row>
    <row r="9" ht="19" customHeight="1" spans="1:11">
      <c r="A9" s="5"/>
      <c r="B9" s="5"/>
      <c r="C9" s="5"/>
      <c r="D9" s="23" t="s">
        <v>156</v>
      </c>
      <c r="E9" s="23" t="s">
        <v>157</v>
      </c>
      <c r="F9" s="58">
        <f>F10+F16+F21+F24</f>
        <v>9485346</v>
      </c>
      <c r="G9" s="58">
        <f>G10+G16+G21+G24</f>
        <v>9485346</v>
      </c>
      <c r="H9" s="59">
        <f>H10+H16+H21+H24</f>
        <v>6669860</v>
      </c>
      <c r="I9" s="59">
        <f>I10+I16+I21+I24</f>
        <v>2880</v>
      </c>
      <c r="J9" s="58">
        <f>J10+J16+J21+J24</f>
        <v>2812606</v>
      </c>
      <c r="K9" s="16"/>
    </row>
    <row r="10" ht="19" customHeight="1" spans="1:11">
      <c r="A10" s="21" t="s">
        <v>171</v>
      </c>
      <c r="B10" s="21"/>
      <c r="C10" s="21"/>
      <c r="D10" s="17" t="s">
        <v>172</v>
      </c>
      <c r="E10" s="17" t="s">
        <v>173</v>
      </c>
      <c r="F10" s="59">
        <v>737018</v>
      </c>
      <c r="G10" s="59">
        <v>737018</v>
      </c>
      <c r="H10" s="59">
        <v>737018</v>
      </c>
      <c r="I10" s="59"/>
      <c r="J10" s="59"/>
      <c r="K10" s="16"/>
    </row>
    <row r="11" ht="19" customHeight="1" spans="1:11">
      <c r="A11" s="21" t="s">
        <v>171</v>
      </c>
      <c r="B11" s="60" t="s">
        <v>174</v>
      </c>
      <c r="C11" s="21"/>
      <c r="D11" s="17" t="s">
        <v>268</v>
      </c>
      <c r="E11" s="17" t="s">
        <v>269</v>
      </c>
      <c r="F11" s="59">
        <v>702972</v>
      </c>
      <c r="G11" s="59">
        <v>702972</v>
      </c>
      <c r="H11" s="59">
        <v>702972</v>
      </c>
      <c r="I11" s="59"/>
      <c r="J11" s="59"/>
      <c r="K11" s="16"/>
    </row>
    <row r="12" ht="19" customHeight="1" spans="1:11">
      <c r="A12" s="26" t="s">
        <v>171</v>
      </c>
      <c r="B12" s="26" t="s">
        <v>174</v>
      </c>
      <c r="C12" s="26" t="s">
        <v>174</v>
      </c>
      <c r="D12" s="22" t="s">
        <v>270</v>
      </c>
      <c r="E12" s="5" t="s">
        <v>271</v>
      </c>
      <c r="F12" s="61">
        <v>702972</v>
      </c>
      <c r="G12" s="61">
        <v>702972</v>
      </c>
      <c r="H12" s="46">
        <v>702972</v>
      </c>
      <c r="I12" s="46"/>
      <c r="J12" s="46"/>
      <c r="K12" s="24"/>
    </row>
    <row r="13" ht="19" customHeight="1" spans="1:11">
      <c r="A13" s="21" t="s">
        <v>171</v>
      </c>
      <c r="B13" s="60" t="s">
        <v>179</v>
      </c>
      <c r="C13" s="21"/>
      <c r="D13" s="17" t="s">
        <v>272</v>
      </c>
      <c r="E13" s="17" t="s">
        <v>273</v>
      </c>
      <c r="F13" s="59">
        <v>34046</v>
      </c>
      <c r="G13" s="59">
        <v>34046</v>
      </c>
      <c r="H13" s="59">
        <v>34046</v>
      </c>
      <c r="I13" s="59"/>
      <c r="J13" s="59"/>
      <c r="K13" s="16"/>
    </row>
    <row r="14" ht="19" customHeight="1" spans="1:11">
      <c r="A14" s="26" t="s">
        <v>171</v>
      </c>
      <c r="B14" s="26" t="s">
        <v>179</v>
      </c>
      <c r="C14" s="26" t="s">
        <v>182</v>
      </c>
      <c r="D14" s="22" t="s">
        <v>274</v>
      </c>
      <c r="E14" s="5" t="s">
        <v>275</v>
      </c>
      <c r="F14" s="61">
        <v>17859</v>
      </c>
      <c r="G14" s="61">
        <v>17859</v>
      </c>
      <c r="H14" s="46">
        <v>17859</v>
      </c>
      <c r="I14" s="46"/>
      <c r="J14" s="46"/>
      <c r="K14" s="24"/>
    </row>
    <row r="15" ht="19" customHeight="1" spans="1:11">
      <c r="A15" s="26" t="s">
        <v>171</v>
      </c>
      <c r="B15" s="26" t="s">
        <v>179</v>
      </c>
      <c r="C15" s="26" t="s">
        <v>185</v>
      </c>
      <c r="D15" s="22" t="s">
        <v>276</v>
      </c>
      <c r="E15" s="5" t="s">
        <v>277</v>
      </c>
      <c r="F15" s="61">
        <v>16187</v>
      </c>
      <c r="G15" s="61">
        <v>16187</v>
      </c>
      <c r="H15" s="46">
        <v>16187</v>
      </c>
      <c r="I15" s="46"/>
      <c r="J15" s="46"/>
      <c r="K15" s="24"/>
    </row>
    <row r="16" ht="19" customHeight="1" spans="1:11">
      <c r="A16" s="21" t="s">
        <v>188</v>
      </c>
      <c r="B16" s="21"/>
      <c r="C16" s="21"/>
      <c r="D16" s="17" t="s">
        <v>189</v>
      </c>
      <c r="E16" s="17" t="s">
        <v>190</v>
      </c>
      <c r="F16" s="59">
        <v>401503</v>
      </c>
      <c r="G16" s="59">
        <v>401503</v>
      </c>
      <c r="H16" s="59">
        <v>398623</v>
      </c>
      <c r="I16" s="59">
        <v>2880</v>
      </c>
      <c r="J16" s="59"/>
      <c r="K16" s="16"/>
    </row>
    <row r="17" ht="19" customHeight="1" spans="1:11">
      <c r="A17" s="21" t="s">
        <v>188</v>
      </c>
      <c r="B17" s="60" t="s">
        <v>191</v>
      </c>
      <c r="C17" s="21"/>
      <c r="D17" s="17" t="s">
        <v>278</v>
      </c>
      <c r="E17" s="17" t="s">
        <v>279</v>
      </c>
      <c r="F17" s="59">
        <v>401503</v>
      </c>
      <c r="G17" s="59">
        <v>401503</v>
      </c>
      <c r="H17" s="59">
        <v>398623</v>
      </c>
      <c r="I17" s="59">
        <v>2880</v>
      </c>
      <c r="J17" s="59"/>
      <c r="K17" s="16"/>
    </row>
    <row r="18" ht="19" customHeight="1" spans="1:11">
      <c r="A18" s="26" t="s">
        <v>188</v>
      </c>
      <c r="B18" s="26" t="s">
        <v>191</v>
      </c>
      <c r="C18" s="26" t="s">
        <v>182</v>
      </c>
      <c r="D18" s="22" t="s">
        <v>280</v>
      </c>
      <c r="E18" s="5" t="s">
        <v>281</v>
      </c>
      <c r="F18" s="61">
        <v>292991</v>
      </c>
      <c r="G18" s="61">
        <v>292991</v>
      </c>
      <c r="H18" s="46">
        <v>292991</v>
      </c>
      <c r="I18" s="46"/>
      <c r="J18" s="46"/>
      <c r="K18" s="24"/>
    </row>
    <row r="19" ht="19" customHeight="1" spans="1:11">
      <c r="A19" s="26" t="s">
        <v>188</v>
      </c>
      <c r="B19" s="26" t="s">
        <v>191</v>
      </c>
      <c r="C19" s="26" t="s">
        <v>196</v>
      </c>
      <c r="D19" s="22" t="s">
        <v>282</v>
      </c>
      <c r="E19" s="5" t="s">
        <v>283</v>
      </c>
      <c r="F19" s="61">
        <v>101042</v>
      </c>
      <c r="G19" s="61">
        <v>101042</v>
      </c>
      <c r="H19" s="46">
        <v>101042</v>
      </c>
      <c r="I19" s="46"/>
      <c r="J19" s="46"/>
      <c r="K19" s="24"/>
    </row>
    <row r="20" ht="19" customHeight="1" spans="1:11">
      <c r="A20" s="26" t="s">
        <v>188</v>
      </c>
      <c r="B20" s="26" t="s">
        <v>191</v>
      </c>
      <c r="C20" s="26" t="s">
        <v>199</v>
      </c>
      <c r="D20" s="22" t="s">
        <v>284</v>
      </c>
      <c r="E20" s="5" t="s">
        <v>285</v>
      </c>
      <c r="F20" s="61">
        <v>7470</v>
      </c>
      <c r="G20" s="61">
        <v>7470</v>
      </c>
      <c r="H20" s="46">
        <v>4590</v>
      </c>
      <c r="I20" s="46">
        <v>2880</v>
      </c>
      <c r="J20" s="46"/>
      <c r="K20" s="24"/>
    </row>
    <row r="21" ht="19" customHeight="1" spans="1:11">
      <c r="A21" s="21" t="s">
        <v>202</v>
      </c>
      <c r="B21" s="21"/>
      <c r="C21" s="21"/>
      <c r="D21" s="17" t="s">
        <v>203</v>
      </c>
      <c r="E21" s="17" t="s">
        <v>204</v>
      </c>
      <c r="F21" s="58">
        <f>F22</f>
        <v>7761007</v>
      </c>
      <c r="G21" s="58">
        <f>G22</f>
        <v>7761007</v>
      </c>
      <c r="H21" s="59">
        <f>H22</f>
        <v>4948401</v>
      </c>
      <c r="I21" s="59"/>
      <c r="J21" s="58">
        <f>J22</f>
        <v>2812606</v>
      </c>
      <c r="K21" s="16"/>
    </row>
    <row r="22" ht="19" customHeight="1" spans="1:11">
      <c r="A22" s="21" t="s">
        <v>202</v>
      </c>
      <c r="B22" s="60" t="s">
        <v>182</v>
      </c>
      <c r="C22" s="21"/>
      <c r="D22" s="17" t="s">
        <v>286</v>
      </c>
      <c r="E22" s="17" t="s">
        <v>287</v>
      </c>
      <c r="F22" s="58">
        <f>F23</f>
        <v>7761007</v>
      </c>
      <c r="G22" s="58">
        <f>G23</f>
        <v>7761007</v>
      </c>
      <c r="H22" s="59">
        <f>H23</f>
        <v>4948401</v>
      </c>
      <c r="I22" s="59"/>
      <c r="J22" s="58">
        <f>J23</f>
        <v>2812606</v>
      </c>
      <c r="K22" s="16"/>
    </row>
    <row r="23" ht="19" customHeight="1" spans="1:11">
      <c r="A23" s="26" t="s">
        <v>202</v>
      </c>
      <c r="B23" s="26" t="s">
        <v>182</v>
      </c>
      <c r="C23" s="26" t="s">
        <v>182</v>
      </c>
      <c r="D23" s="22" t="s">
        <v>288</v>
      </c>
      <c r="E23" s="5" t="s">
        <v>289</v>
      </c>
      <c r="F23" s="44">
        <f>G23</f>
        <v>7761007</v>
      </c>
      <c r="G23" s="44">
        <f>H23+J23</f>
        <v>7761007</v>
      </c>
      <c r="H23" s="46">
        <v>4948401</v>
      </c>
      <c r="I23" s="46"/>
      <c r="J23" s="45">
        <f>1280846+1531760</f>
        <v>2812606</v>
      </c>
      <c r="K23" s="24"/>
    </row>
    <row r="24" ht="19" customHeight="1" spans="1:11">
      <c r="A24" s="21" t="s">
        <v>209</v>
      </c>
      <c r="B24" s="21"/>
      <c r="C24" s="21"/>
      <c r="D24" s="17" t="s">
        <v>210</v>
      </c>
      <c r="E24" s="17" t="s">
        <v>211</v>
      </c>
      <c r="F24" s="59">
        <v>585818</v>
      </c>
      <c r="G24" s="59">
        <v>585818</v>
      </c>
      <c r="H24" s="59">
        <v>585818</v>
      </c>
      <c r="I24" s="59"/>
      <c r="J24" s="59"/>
      <c r="K24" s="16"/>
    </row>
    <row r="25" ht="19" customHeight="1" spans="1:11">
      <c r="A25" s="21" t="s">
        <v>209</v>
      </c>
      <c r="B25" s="60" t="s">
        <v>185</v>
      </c>
      <c r="C25" s="21"/>
      <c r="D25" s="17" t="s">
        <v>290</v>
      </c>
      <c r="E25" s="17" t="s">
        <v>291</v>
      </c>
      <c r="F25" s="16">
        <v>585818</v>
      </c>
      <c r="G25" s="16">
        <v>585818</v>
      </c>
      <c r="H25" s="16">
        <v>585818</v>
      </c>
      <c r="I25" s="16"/>
      <c r="J25" s="16"/>
      <c r="K25" s="16"/>
    </row>
    <row r="26" ht="19" customHeight="1" spans="1:11">
      <c r="A26" s="26" t="s">
        <v>209</v>
      </c>
      <c r="B26" s="26" t="s">
        <v>185</v>
      </c>
      <c r="C26" s="26" t="s">
        <v>182</v>
      </c>
      <c r="D26" s="22" t="s">
        <v>292</v>
      </c>
      <c r="E26" s="5" t="s">
        <v>293</v>
      </c>
      <c r="F26" s="8">
        <v>585818</v>
      </c>
      <c r="G26" s="8">
        <v>585818</v>
      </c>
      <c r="H26" s="24">
        <v>585818</v>
      </c>
      <c r="I26" s="24"/>
      <c r="J26" s="24"/>
      <c r="K26" s="24"/>
    </row>
    <row r="27" ht="16.35" customHeight="1" spans="1:5">
      <c r="A27" s="7" t="s">
        <v>294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472222222222222" right="0.472222222222222" top="0.472222222222222" bottom="0.472222222222222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2024-03-26T01:56:00Z</dcterms:created>
  <dcterms:modified xsi:type="dcterms:W3CDTF">2024-04-08T02:52:18Z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D851A5D170A14CF2A592DFFD23486C24_12</vt:lpwstr>
  </property>
  <property fmtid="{D5CDD505-2E9C-101B-9397-08002B2CF9AE}" pid="3" name="KSOProductBuildVer">
    <vt:lpwstr>2052-12.1.0.16388</vt:lpwstr>
  </property>
</Properties>
</file>