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<sst xmlns="http://schemas.openxmlformats.org/spreadsheetml/2006/main" count="1226" uniqueCount="522">
  <si>
    <t>2024年部门预算公开表</t>
  </si>
  <si>
    <t>单位编码：</t>
  </si>
  <si>
    <t>056001</t>
  </si>
  <si>
    <t>单位名称：</t>
  </si>
  <si>
    <t>炎陵县城市管理和综合执法局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</si>
  <si>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</si>
  <si>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</si>
  <si>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</si>
  <si>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</si>
  <si>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</si>
  <si>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</si>
  <si>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</si>
  <si>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</si>
  <si>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</si>
  <si>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</si>
  <si>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</si>
  <si>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</si>
  <si>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</si>
  <si>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</si>
  <si>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</si>
  <si>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</si>
  <si>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</si>
  <si>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</si>
  <si>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</si>
  <si>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</si>
  <si>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</si>
  <si>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</si>
  <si>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</si>
  <si>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</si>
  <si>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</si>
  <si>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</si>
  <si>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单位：056001_炎陵县城市管理和综合执法局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</si>
  <si>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</si>
  <si>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</si>
  <si>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</si>
  <si>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</si>
  <si>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</si>
  <si>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</si>
  <si>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</si>
  <si>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</si>
  <si>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</si>
  <si>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</si>
  <si>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</si>
  <si>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</si>
  <si>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</si>
  <si>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</si>
  <si>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</si>
  <si>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</si>
  <si>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</si>
  <si>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</si>
  <si>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</si>
  <si>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</si>
  <si>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</si>
  <si>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</si>
  <si>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</si>
  <si>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</si>
  <si>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</si>
  <si>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</si>
  <si>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</si>
  <si>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</si>
  <si>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</si>
  <si>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</si>
  <si>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</si>
  <si>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</si>
  <si>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</si>
  <si>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</si>
  <si>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</si>
  <si>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</si>
  <si>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</si>
  <si>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</si>
  <si>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</si>
  <si>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</si>
  <si>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</si>
  <si>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</si>
  <si>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</si>
  <si>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</si>
  <si>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</si>
  <si>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</si>
  <si>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</si>
  <si>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</si>
  <si>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</si>
  <si>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</si>
  <si>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</si>
  <si>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</si>
  <si>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</si>
  <si>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</si>
  <si>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</si>
  <si>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</si>
  <si>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</si>
  <si>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</si>
  <si>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</si>
  <si>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</si>
  <si>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</si>
  <si>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</si>
  <si>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</si>
  <si>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</si>
  <si>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</si>
  <si>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</si>
  <si>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</si>
  <si>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</si>
  <si>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</si>
  <si>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</si>
  <si>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</si>
  <si>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</si>
  <si>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</si>
  <si>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</si>
  <si>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</si>
  <si>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</si>
  <si>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</si>
  <si>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</si>
  <si>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</si>
  <si>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</si>
  <si>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</si>
  <si>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</si>
  <si>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</si>
  <si>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</si>
  <si>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</si>
  <si>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</si>
  <si>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</si>
  <si>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</si>
  <si>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</si>
  <si>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</si>
  <si>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</si>
  <si>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</si>
  <si>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</si>
  <si>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</si>
  <si>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</si>
  <si>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</si>
  <si>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</si>
  <si>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</si>
  <si>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</si>
  <si>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</si>
  <si>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</si>
  <si>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</si>
  <si>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</si>
  <si>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</si>
  <si>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</si>
  <si>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</si>
  <si>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</si>
  <si>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</si>
  <si>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</si>
  <si>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</si>
  <si>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</si>
  <si>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</si>
  <si>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</si>
  <si>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</si>
  <si>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</si>
  <si>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</si>
  <si>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</si>
  <si>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</si>
  <si>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</si>
  <si>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</si>
  <si>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</si>
  <si>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</si>
  <si>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056</t>
  </si>
  <si>
    <t xml:space="preserve">  056001</t>
  </si>
  <si>
    <t xml:space="preserve">  炎陵县城市管理和综合执法局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</si>
  <si>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</si>
  <si>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</si>
  <si>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</si>
  <si>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</si>
  <si>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</si>
  <si>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</si>
  <si>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</si>
  <si>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</si>
  <si>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</si>
  <si>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</si>
  <si>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</si>
  <si>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</si>
  <si>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炎陵县城市管理和综合执法局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</si>
  <si>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</si>
  <si>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</si>
  <si>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</si>
  <si>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</si>
  <si>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</si>
  <si>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</si>
  <si>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</si>
  <si>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</si>
  <si>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</si>
  <si>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</si>
  <si>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</si>
  <si>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>01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</si>
  <si>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</si>
  <si>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</si>
  <si>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</si>
  <si>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</si>
  <si>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</si>
  <si>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</si>
  <si>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</si>
  <si>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</si>
  <si>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</si>
  <si>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</si>
  <si>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</si>
  <si>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</si>
  <si>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</si>
  <si>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</si>
  <si>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</si>
  <si>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</si>
  <si>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</si>
  <si>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</si>
  <si>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</si>
  <si>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</si>
  <si>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</si>
  <si>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</si>
  <si>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</si>
  <si>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</si>
  <si>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</si>
  <si>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</si>
  <si>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04</t>
  </si>
  <si>
    <t xml:space="preserve">      2120104</t>
  </si>
  <si>
    <t xml:space="preserve">      城管执法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</si>
  <si>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</si>
  <si>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</si>
  <si>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</si>
  <si>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</si>
  <si>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</si>
  <si>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</si>
  <si>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</si>
  <si>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</si>
  <si>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</si>
  <si>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</si>
  <si>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</si>
  <si>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</si>
  <si>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</si>
  <si>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</si>
  <si>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</si>
  <si>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</si>
  <si>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</si>
  <si>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</si>
  <si>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</si>
  <si>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</si>
  <si>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</si>
  <si>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</si>
  <si>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</si>
  <si>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</si>
  <si>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</si>
  <si>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056001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</si>
  <si>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</si>
  <si>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</si>
  <si>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</si>
  <si>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</si>
  <si>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</si>
  <si>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</si>
  <si>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</si>
  <si>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城管执法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</si>
  <si>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</si>
  <si>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</si>
  <si>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</si>
  <si>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</si>
  <si>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</si>
  <si>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</si>
  <si>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</si>
  <si>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</si>
  <si>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</si>
  <si>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</si>
  <si>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</si>
  <si>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</si>
  <si>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</si>
  <si>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</si>
  <si>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</si>
  <si>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</si>
  <si>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</si>
  <si>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</si>
  <si>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</si>
  <si>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</si>
  <si>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</si>
  <si>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</si>
  <si>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</si>
  <si>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</si>
  <si>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</si>
  <si>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</si>
  <si>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</si>
  <si>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</si>
  <si>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</si>
  <si>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</si>
  <si>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</si>
  <si>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</si>
  <si>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</si>
  <si>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</si>
  <si>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</si>
  <si>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</si>
  <si>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</si>
  <si>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</si>
  <si>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</si>
  <si>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</si>
  <si>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</si>
  <si>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</si>
  <si>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</si>
  <si>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</si>
  <si>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</si>
  <si>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</si>
  <si>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</si>
  <si>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</si>
  <si>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2120104</t>
  </si>
  <si>
    <t xml:space="preserve">     城管执法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</si>
  <si>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</si>
  <si>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</si>
  <si>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</si>
  <si>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</si>
  <si>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</si>
  <si>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</si>
  <si>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</si>
  <si>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</si>
  <si>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</si>
  <si>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</si>
  <si>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</si>
  <si>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</si>
  <si>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</si>
  <si>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</si>
  <si>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</si>
  <si>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</si>
  <si>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</si>
  <si>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</si>
  <si>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</si>
  <si>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</si>
  <si>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</si>
  <si>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</si>
  <si>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</si>
  <si>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</si>
  <si>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</si>
  <si>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</si>
  <si>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</si>
  <si>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303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</si>
  <si>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</si>
  <si>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</si>
  <si>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</si>
  <si>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</si>
  <si>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302</t>
  </si>
  <si>
    <t>商品和服务支出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</si>
  <si>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</si>
  <si>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</si>
  <si>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</si>
  <si>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</si>
  <si>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</si>
  <si>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</si>
  <si>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</si>
  <si>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</si>
  <si>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</si>
  <si>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</si>
  <si>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</si>
  <si>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</si>
  <si>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</si>
  <si>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</si>
  <si>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</si>
  <si>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</si>
  <si>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</si>
  <si>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</si>
  <si>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</si>
  <si>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</si>
  <si>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</si>
  <si>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</si>
  <si>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</si>
  <si>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</si>
  <si>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</si>
  <si>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</si>
  <si>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</si>
  <si>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</si>
  <si>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</si>
  <si>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</si>
  <si>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</si>
  <si>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</si>
  <si>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</si>
  <si>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</si>
  <si>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</si>
  <si>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</si>
  <si>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</si>
  <si>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</si>
  <si>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</si>
  <si>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</si>
  <si>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</si>
  <si>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</si>
  <si>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</si>
  <si>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</si>
  <si>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</si>
  <si>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</si>
  <si>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</si>
  <si>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</si>
  <si>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</si>
  <si>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</si>
  <si>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</si>
  <si>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</si>
  <si>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</si>
  <si>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</si>
  <si>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</si>
  <si>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</si>
  <si>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</si>
  <si>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</si>
  <si>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</si>
  <si>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</si>
  <si>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</si>
  <si>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</si>
  <si>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</si>
  <si>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</si>
  <si>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</si>
  <si>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</si>
  <si>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</si>
  <si>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</si>
  <si>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</si>
  <si>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</si>
  <si>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</si>
  <si>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</si>
  <si>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</si>
  <si>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</si>
  <si>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</si>
  <si>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</si>
  <si>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</si>
  <si>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</si>
  <si>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</si>
  <si>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</si>
  <si>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</si>
  <si>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</si>
  <si>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</si>
  <si>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</si>
  <si>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</si>
  <si>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</si>
  <si>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</si>
  <si>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</si>
  <si>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</si>
  <si>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</si>
  <si>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</si>
  <si>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</si>
  <si>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</si>
  <si>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</si>
  <si>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</si>
  <si>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</si>
  <si>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</si>
  <si>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</si>
  <si>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</si>
  <si>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</si>
  <si>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</si>
  <si>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</si>
  <si>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</si>
  <si>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</si>
  <si>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</si>
  <si>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</si>
  <si>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</si>
  <si>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</si>
  <si>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</si>
  <si>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</si>
  <si>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</si>
  <si>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</si>
  <si>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</si>
  <si>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</si>
  <si>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</si>
  <si>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</si>
  <si>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</si>
  <si>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</si>
  <si>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</si>
  <si>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</si>
  <si>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</si>
  <si>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</si>
  <si>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</si>
  <si>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</si>
  <si>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</si>
  <si>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</si>
  <si>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</si>
  <si>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</si>
  <si>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</si>
  <si>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</si>
  <si>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</si>
  <si>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</si>
  <si>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</si>
  <si>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</si>
  <si>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</si>
  <si>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</si>
  <si>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</si>
  <si>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</si>
  <si>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</si>
  <si>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</si>
  <si>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</si>
  <si>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</si>
  <si>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</si>
  <si>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</si>
  <si>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</si>
  <si>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</si>
  <si>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</si>
  <si>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</si>
  <si>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</si>
  <si>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</si>
  <si>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</si>
  <si>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</si>
  <si>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</si>
  <si>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</si>
  <si>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</si>
  <si>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</si>
  <si>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</si>
  <si>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</si>
  <si>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</si>
  <si>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目标1：践行城市文明行动，为市民提供帮助和服务；目标2：保持市容整洁，生活垃圾及时处置；目标3：城市路灯亮化，亮灯率98%；目标4：做好市政维护，保障群众出行。</t>
  </si>
  <si>
    <t>全年成本控制</t>
  </si>
  <si>
    <t>&lt;</t>
  </si>
  <si>
    <t>2000</t>
  </si>
  <si>
    <t>万元</t>
  </si>
  <si>
    <t>全年成本控制在2000万元内</t>
  </si>
  <si>
    <t>10</t>
  </si>
  <si>
    <t>市政维护等总面积</t>
  </si>
  <si>
    <t>=</t>
  </si>
  <si>
    <t>18.42</t>
  </si>
  <si>
    <t>平方公里</t>
  </si>
  <si>
    <t>市政维护等总面积18.42平方公里</t>
  </si>
  <si>
    <t>15</t>
  </si>
  <si>
    <t>质量验收合格率</t>
  </si>
  <si>
    <t>100</t>
  </si>
  <si>
    <t>%</t>
  </si>
  <si>
    <t>质量验收合格率100%</t>
  </si>
  <si>
    <t>完成时效</t>
  </si>
  <si>
    <t>48</t>
  </si>
  <si>
    <t>小时</t>
  </si>
  <si>
    <t>一般故障48小时内处理</t>
  </si>
  <si>
    <t>非税收入</t>
  </si>
  <si>
    <t>≥</t>
  </si>
  <si>
    <t>47</t>
  </si>
  <si>
    <t>非税收入完成47万元以上</t>
  </si>
  <si>
    <t>0</t>
  </si>
  <si>
    <t>市容整洁，方便群众出行</t>
  </si>
  <si>
    <t>提升市容市貌，路灯亮化，方便市民出行</t>
  </si>
  <si>
    <t>是否促进生态环境工作</t>
  </si>
  <si>
    <t>促进城市管理工作</t>
  </si>
  <si>
    <t>是推动促进城市管理工作</t>
  </si>
  <si>
    <t>群众满意度指标</t>
  </si>
  <si>
    <t>85</t>
  </si>
  <si>
    <t>群众满意度大于或等于85%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</si>
</sst>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8" fillId="3" borderId="1" xfId="0" applyNumberFormat="1" applyFont="1" applyFill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5"/>
      <c r="B4" s="66"/>
      <c r="C4" s="1"/>
      <c r="D4" s="65" t="s">
        <v>1</v>
      </c>
      <c r="E4" s="66" t="s">
        <v>2</v>
      </c>
      <c r="F4" s="66"/>
      <c r="G4" s="66"/>
      <c r="H4" s="66"/>
      <c r="I4" s="1"/>
    </row>
    <row r="5" ht="54.4" customHeight="1" spans="1:9">
      <c r="A5" s="65"/>
      <c r="B5" s="66"/>
      <c r="C5" s="1"/>
      <c r="D5" s="65" t="s">
        <v>3</v>
      </c>
      <c r="E5" s="66" t="s">
        <v>4</v>
      </c>
      <c r="F5" s="66"/>
      <c r="G5" s="66"/>
      <c r="H5" s="6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10" zoomScaleNormal="110" workbookViewId="0">
      <pane ySplit="5" topLeftCell="A16" activePane="bottomLeft" state="frozen"/>
      <selection/>
      <selection pane="bottomLeft" activeCell="C18" sqref="C18:E2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300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0" t="s">
        <v>31</v>
      </c>
      <c r="B3" s="30"/>
      <c r="C3" s="30"/>
      <c r="D3" s="30"/>
      <c r="E3" s="31" t="s">
        <v>301</v>
      </c>
    </row>
    <row r="4" ht="38.85" customHeight="1" spans="1:5">
      <c r="A4" s="4" t="s">
        <v>302</v>
      </c>
      <c r="B4" s="4"/>
      <c r="C4" s="4" t="s">
        <v>303</v>
      </c>
      <c r="D4" s="4"/>
      <c r="E4" s="4"/>
    </row>
    <row r="5" ht="22.9" customHeight="1" spans="1:5">
      <c r="A5" s="4" t="s">
        <v>304</v>
      </c>
      <c r="B5" s="4" t="s">
        <v>160</v>
      </c>
      <c r="C5" s="4" t="s">
        <v>136</v>
      </c>
      <c r="D5" s="4" t="s">
        <v>269</v>
      </c>
      <c r="E5" s="4" t="s">
        <v>270</v>
      </c>
    </row>
    <row r="6" ht="26.45" customHeight="1" spans="1:5">
      <c r="A6" s="12" t="s">
        <v>305</v>
      </c>
      <c r="B6" s="12" t="s">
        <v>248</v>
      </c>
      <c r="C6" s="32">
        <v>4814011</v>
      </c>
      <c r="D6" s="32">
        <v>4814011</v>
      </c>
      <c r="E6" s="32"/>
    </row>
    <row r="7" ht="26.45" customHeight="1" spans="1:5">
      <c r="A7" s="33" t="s">
        <v>306</v>
      </c>
      <c r="B7" s="33" t="s">
        <v>307</v>
      </c>
      <c r="C7" s="34">
        <v>517413</v>
      </c>
      <c r="D7" s="34">
        <v>517413</v>
      </c>
      <c r="E7" s="34"/>
    </row>
    <row r="8" ht="26.45" customHeight="1" spans="1:5">
      <c r="A8" s="33" t="s">
        <v>308</v>
      </c>
      <c r="B8" s="33" t="s">
        <v>309</v>
      </c>
      <c r="C8" s="34">
        <v>30650</v>
      </c>
      <c r="D8" s="34">
        <v>30650</v>
      </c>
      <c r="E8" s="34"/>
    </row>
    <row r="9" ht="26.45" customHeight="1" spans="1:5">
      <c r="A9" s="33" t="s">
        <v>310</v>
      </c>
      <c r="B9" s="33" t="s">
        <v>311</v>
      </c>
      <c r="C9" s="34">
        <v>213272</v>
      </c>
      <c r="D9" s="34">
        <v>213272</v>
      </c>
      <c r="E9" s="34"/>
    </row>
    <row r="10" ht="26.45" customHeight="1" spans="1:5">
      <c r="A10" s="33" t="s">
        <v>312</v>
      </c>
      <c r="B10" s="33" t="s">
        <v>313</v>
      </c>
      <c r="C10" s="34">
        <v>73554</v>
      </c>
      <c r="D10" s="34">
        <v>73554</v>
      </c>
      <c r="E10" s="34"/>
    </row>
    <row r="11" ht="26.45" customHeight="1" spans="1:5">
      <c r="A11" s="33" t="s">
        <v>314</v>
      </c>
      <c r="B11" s="33" t="s">
        <v>315</v>
      </c>
      <c r="C11" s="34">
        <v>1090039</v>
      </c>
      <c r="D11" s="34">
        <v>1090039</v>
      </c>
      <c r="E11" s="34"/>
    </row>
    <row r="12" ht="26.45" customHeight="1" spans="1:5">
      <c r="A12" s="33" t="s">
        <v>316</v>
      </c>
      <c r="B12" s="33" t="s">
        <v>317</v>
      </c>
      <c r="C12" s="34">
        <v>864336</v>
      </c>
      <c r="D12" s="34">
        <v>864336</v>
      </c>
      <c r="E12" s="34"/>
    </row>
    <row r="13" ht="26.45" customHeight="1" spans="1:5">
      <c r="A13" s="33" t="s">
        <v>318</v>
      </c>
      <c r="B13" s="33" t="s">
        <v>319</v>
      </c>
      <c r="C13" s="34">
        <v>1586820</v>
      </c>
      <c r="D13" s="34">
        <v>1586820</v>
      </c>
      <c r="E13" s="34"/>
    </row>
    <row r="14" ht="26.45" customHeight="1" spans="1:5">
      <c r="A14" s="33" t="s">
        <v>320</v>
      </c>
      <c r="B14" s="33" t="s">
        <v>321</v>
      </c>
      <c r="C14" s="34">
        <v>437927</v>
      </c>
      <c r="D14" s="34">
        <v>437927</v>
      </c>
      <c r="E14" s="34"/>
    </row>
    <row r="15" ht="26.45" customHeight="1" spans="1:5">
      <c r="A15" s="12" t="s">
        <v>322</v>
      </c>
      <c r="B15" s="12" t="s">
        <v>230</v>
      </c>
      <c r="C15" s="32">
        <v>260450</v>
      </c>
      <c r="D15" s="32">
        <v>260450</v>
      </c>
      <c r="E15" s="32"/>
    </row>
    <row r="16" ht="26.45" customHeight="1" spans="1:5">
      <c r="A16" s="33" t="s">
        <v>323</v>
      </c>
      <c r="B16" s="33" t="s">
        <v>324</v>
      </c>
      <c r="C16" s="34">
        <v>450</v>
      </c>
      <c r="D16" s="34">
        <v>450</v>
      </c>
      <c r="E16" s="34"/>
    </row>
    <row r="17" ht="26.45" customHeight="1" spans="1:5">
      <c r="A17" s="33" t="s">
        <v>325</v>
      </c>
      <c r="B17" s="33" t="s">
        <v>326</v>
      </c>
      <c r="C17" s="34">
        <v>260000</v>
      </c>
      <c r="D17" s="34">
        <v>260000</v>
      </c>
      <c r="E17" s="34"/>
    </row>
    <row r="18" ht="26.45" customHeight="1" spans="1:5">
      <c r="A18" s="12" t="s">
        <v>327</v>
      </c>
      <c r="B18" s="12" t="s">
        <v>328</v>
      </c>
      <c r="C18" s="35">
        <f>E18</f>
        <v>1113026</v>
      </c>
      <c r="D18" s="35"/>
      <c r="E18" s="35">
        <f>SUM(E19:E27)</f>
        <v>1113026</v>
      </c>
    </row>
    <row r="19" ht="26.45" customHeight="1" spans="1:5">
      <c r="A19" s="33" t="s">
        <v>329</v>
      </c>
      <c r="B19" s="33" t="s">
        <v>330</v>
      </c>
      <c r="C19" s="36">
        <v>3000</v>
      </c>
      <c r="D19" s="36"/>
      <c r="E19" s="36">
        <v>3000</v>
      </c>
    </row>
    <row r="20" ht="26.45" customHeight="1" spans="1:5">
      <c r="A20" s="33" t="s">
        <v>331</v>
      </c>
      <c r="B20" s="33" t="s">
        <v>332</v>
      </c>
      <c r="C20" s="36">
        <v>10000</v>
      </c>
      <c r="D20" s="36"/>
      <c r="E20" s="36">
        <v>10000</v>
      </c>
    </row>
    <row r="21" ht="26.45" customHeight="1" spans="1:5">
      <c r="A21" s="33" t="s">
        <v>333</v>
      </c>
      <c r="B21" s="33" t="s">
        <v>334</v>
      </c>
      <c r="C21" s="36">
        <v>30000</v>
      </c>
      <c r="D21" s="36"/>
      <c r="E21" s="36">
        <v>30000</v>
      </c>
    </row>
    <row r="22" ht="26.45" customHeight="1" spans="1:5">
      <c r="A22" s="33" t="s">
        <v>335</v>
      </c>
      <c r="B22" s="33" t="s">
        <v>336</v>
      </c>
      <c r="C22" s="36">
        <v>40000</v>
      </c>
      <c r="D22" s="36"/>
      <c r="E22" s="36">
        <v>40000</v>
      </c>
    </row>
    <row r="23" ht="26.45" customHeight="1" spans="1:5">
      <c r="A23" s="33" t="s">
        <v>337</v>
      </c>
      <c r="B23" s="33" t="s">
        <v>338</v>
      </c>
      <c r="C23" s="36">
        <v>24000</v>
      </c>
      <c r="D23" s="36"/>
      <c r="E23" s="36">
        <v>24000</v>
      </c>
    </row>
    <row r="24" ht="26.45" customHeight="1" spans="1:5">
      <c r="A24" s="33" t="s">
        <v>339</v>
      </c>
      <c r="B24" s="33" t="s">
        <v>340</v>
      </c>
      <c r="C24" s="36">
        <v>100000</v>
      </c>
      <c r="D24" s="36"/>
      <c r="E24" s="36">
        <v>100000</v>
      </c>
    </row>
    <row r="25" ht="26.45" customHeight="1" spans="1:5">
      <c r="A25" s="33" t="s">
        <v>341</v>
      </c>
      <c r="B25" s="33" t="s">
        <v>342</v>
      </c>
      <c r="C25" s="36">
        <v>43746</v>
      </c>
      <c r="D25" s="36"/>
      <c r="E25" s="36">
        <v>43746</v>
      </c>
    </row>
    <row r="26" ht="26.45" customHeight="1" spans="1:5">
      <c r="A26" s="33" t="s">
        <v>343</v>
      </c>
      <c r="B26" s="33" t="s">
        <v>344</v>
      </c>
      <c r="C26" s="36">
        <f>E26</f>
        <v>593000</v>
      </c>
      <c r="D26" s="36"/>
      <c r="E26" s="36">
        <f>326000+267000</f>
        <v>593000</v>
      </c>
    </row>
    <row r="27" ht="26.45" customHeight="1" spans="1:5">
      <c r="A27" s="33" t="s">
        <v>345</v>
      </c>
      <c r="B27" s="33" t="s">
        <v>346</v>
      </c>
      <c r="C27" s="36">
        <v>269280</v>
      </c>
      <c r="D27" s="36"/>
      <c r="E27" s="36">
        <v>269280</v>
      </c>
    </row>
    <row r="28" ht="22.9" customHeight="1" spans="1:5">
      <c r="A28" s="18" t="s">
        <v>136</v>
      </c>
      <c r="B28" s="18"/>
      <c r="C28" s="35">
        <f>C6+C15+C18</f>
        <v>6187487</v>
      </c>
      <c r="D28" s="35">
        <f>D6+D15+D18</f>
        <v>5074461</v>
      </c>
      <c r="E28" s="35">
        <f>E18</f>
        <v>1113026</v>
      </c>
    </row>
    <row r="29" ht="16.35" customHeight="1" spans="1:5">
      <c r="A29" s="7" t="s">
        <v>299</v>
      </c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347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222</v>
      </c>
      <c r="H4" s="4"/>
      <c r="I4" s="4"/>
      <c r="J4" s="4"/>
      <c r="K4" s="4"/>
      <c r="L4" s="4" t="s">
        <v>226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348</v>
      </c>
      <c r="I5" s="4" t="s">
        <v>349</v>
      </c>
      <c r="J5" s="4" t="s">
        <v>350</v>
      </c>
      <c r="K5" s="4" t="s">
        <v>351</v>
      </c>
      <c r="L5" s="4" t="s">
        <v>136</v>
      </c>
      <c r="M5" s="4" t="s">
        <v>248</v>
      </c>
      <c r="N5" s="4" t="s">
        <v>352</v>
      </c>
    </row>
    <row r="6" ht="22.9" customHeight="1" spans="1:14">
      <c r="A6" s="14"/>
      <c r="B6" s="14"/>
      <c r="C6" s="14"/>
      <c r="D6" s="14"/>
      <c r="E6" s="14" t="s">
        <v>136</v>
      </c>
      <c r="F6" s="28">
        <v>4814011</v>
      </c>
      <c r="G6" s="28">
        <v>4814011</v>
      </c>
      <c r="H6" s="28">
        <v>3541195</v>
      </c>
      <c r="I6" s="28">
        <v>834889</v>
      </c>
      <c r="J6" s="28">
        <v>437927</v>
      </c>
      <c r="K6" s="28"/>
      <c r="L6" s="28"/>
      <c r="M6" s="28"/>
      <c r="N6" s="28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8">
        <v>4814011</v>
      </c>
      <c r="G7" s="28">
        <v>4814011</v>
      </c>
      <c r="H7" s="28">
        <v>3541195</v>
      </c>
      <c r="I7" s="28">
        <v>834889</v>
      </c>
      <c r="J7" s="28">
        <v>437927</v>
      </c>
      <c r="K7" s="28"/>
      <c r="L7" s="28"/>
      <c r="M7" s="28"/>
      <c r="N7" s="28"/>
    </row>
    <row r="8" ht="22.9" customHeight="1" spans="1:14">
      <c r="A8" s="14"/>
      <c r="B8" s="14"/>
      <c r="C8" s="14"/>
      <c r="D8" s="20" t="s">
        <v>155</v>
      </c>
      <c r="E8" s="20" t="s">
        <v>156</v>
      </c>
      <c r="F8" s="28">
        <v>4814011</v>
      </c>
      <c r="G8" s="28">
        <v>4814011</v>
      </c>
      <c r="H8" s="28">
        <v>3541195</v>
      </c>
      <c r="I8" s="28">
        <v>834889</v>
      </c>
      <c r="J8" s="28">
        <v>437927</v>
      </c>
      <c r="K8" s="28"/>
      <c r="L8" s="28"/>
      <c r="M8" s="28"/>
      <c r="N8" s="28"/>
    </row>
    <row r="9" ht="22.9" customHeight="1" spans="1:14">
      <c r="A9" s="23" t="s">
        <v>170</v>
      </c>
      <c r="B9" s="23" t="s">
        <v>173</v>
      </c>
      <c r="C9" s="23" t="s">
        <v>173</v>
      </c>
      <c r="D9" s="19" t="s">
        <v>236</v>
      </c>
      <c r="E9" s="5" t="s">
        <v>237</v>
      </c>
      <c r="F9" s="6">
        <v>517413</v>
      </c>
      <c r="G9" s="6">
        <v>517413</v>
      </c>
      <c r="H9" s="21"/>
      <c r="I9" s="21">
        <v>517413</v>
      </c>
      <c r="J9" s="21"/>
      <c r="K9" s="21"/>
      <c r="L9" s="6"/>
      <c r="M9" s="21"/>
      <c r="N9" s="21"/>
    </row>
    <row r="10" ht="22.9" customHeight="1" spans="1:14">
      <c r="A10" s="23" t="s">
        <v>170</v>
      </c>
      <c r="B10" s="23" t="s">
        <v>178</v>
      </c>
      <c r="C10" s="23" t="s">
        <v>181</v>
      </c>
      <c r="D10" s="19" t="s">
        <v>236</v>
      </c>
      <c r="E10" s="5" t="s">
        <v>238</v>
      </c>
      <c r="F10" s="6">
        <v>15174</v>
      </c>
      <c r="G10" s="6">
        <v>15174</v>
      </c>
      <c r="H10" s="21"/>
      <c r="I10" s="21">
        <v>15174</v>
      </c>
      <c r="J10" s="21"/>
      <c r="K10" s="21"/>
      <c r="L10" s="6"/>
      <c r="M10" s="21"/>
      <c r="N10" s="21"/>
    </row>
    <row r="11" ht="22.9" customHeight="1" spans="1:14">
      <c r="A11" s="23" t="s">
        <v>170</v>
      </c>
      <c r="B11" s="23" t="s">
        <v>178</v>
      </c>
      <c r="C11" s="23" t="s">
        <v>184</v>
      </c>
      <c r="D11" s="19" t="s">
        <v>236</v>
      </c>
      <c r="E11" s="5" t="s">
        <v>239</v>
      </c>
      <c r="F11" s="6">
        <v>11786</v>
      </c>
      <c r="G11" s="6">
        <v>11786</v>
      </c>
      <c r="H11" s="21"/>
      <c r="I11" s="21">
        <v>11786</v>
      </c>
      <c r="J11" s="21"/>
      <c r="K11" s="21"/>
      <c r="L11" s="6"/>
      <c r="M11" s="21"/>
      <c r="N11" s="21"/>
    </row>
    <row r="12" ht="22.9" customHeight="1" spans="1:14">
      <c r="A12" s="23" t="s">
        <v>187</v>
      </c>
      <c r="B12" s="23" t="s">
        <v>190</v>
      </c>
      <c r="C12" s="23" t="s">
        <v>181</v>
      </c>
      <c r="D12" s="19" t="s">
        <v>236</v>
      </c>
      <c r="E12" s="5" t="s">
        <v>240</v>
      </c>
      <c r="F12" s="6">
        <v>213272</v>
      </c>
      <c r="G12" s="6">
        <v>213272</v>
      </c>
      <c r="H12" s="21"/>
      <c r="I12" s="21">
        <v>213272</v>
      </c>
      <c r="J12" s="21"/>
      <c r="K12" s="21"/>
      <c r="L12" s="6"/>
      <c r="M12" s="21"/>
      <c r="N12" s="21"/>
    </row>
    <row r="13" ht="22.9" customHeight="1" spans="1:14">
      <c r="A13" s="23" t="s">
        <v>187</v>
      </c>
      <c r="B13" s="23" t="s">
        <v>190</v>
      </c>
      <c r="C13" s="23" t="s">
        <v>195</v>
      </c>
      <c r="D13" s="19" t="s">
        <v>236</v>
      </c>
      <c r="E13" s="5" t="s">
        <v>241</v>
      </c>
      <c r="F13" s="6">
        <v>73554</v>
      </c>
      <c r="G13" s="6">
        <v>73554</v>
      </c>
      <c r="H13" s="21"/>
      <c r="I13" s="21">
        <v>73554</v>
      </c>
      <c r="J13" s="21"/>
      <c r="K13" s="21"/>
      <c r="L13" s="6"/>
      <c r="M13" s="21"/>
      <c r="N13" s="21"/>
    </row>
    <row r="14" ht="22.9" customHeight="1" spans="1:14">
      <c r="A14" s="23" t="s">
        <v>187</v>
      </c>
      <c r="B14" s="23" t="s">
        <v>190</v>
      </c>
      <c r="C14" s="23" t="s">
        <v>198</v>
      </c>
      <c r="D14" s="19" t="s">
        <v>236</v>
      </c>
      <c r="E14" s="5" t="s">
        <v>242</v>
      </c>
      <c r="F14" s="6">
        <v>3690</v>
      </c>
      <c r="G14" s="6">
        <v>3690</v>
      </c>
      <c r="H14" s="21"/>
      <c r="I14" s="21">
        <v>3690</v>
      </c>
      <c r="J14" s="21"/>
      <c r="K14" s="21"/>
      <c r="L14" s="6"/>
      <c r="M14" s="21"/>
      <c r="N14" s="21"/>
    </row>
    <row r="15" ht="22.9" customHeight="1" spans="1:14">
      <c r="A15" s="23" t="s">
        <v>201</v>
      </c>
      <c r="B15" s="23" t="s">
        <v>181</v>
      </c>
      <c r="C15" s="23" t="s">
        <v>208</v>
      </c>
      <c r="D15" s="19" t="s">
        <v>236</v>
      </c>
      <c r="E15" s="5" t="s">
        <v>244</v>
      </c>
      <c r="F15" s="6">
        <v>3541195</v>
      </c>
      <c r="G15" s="6">
        <v>3541195</v>
      </c>
      <c r="H15" s="21">
        <v>3541195</v>
      </c>
      <c r="I15" s="21"/>
      <c r="J15" s="21"/>
      <c r="K15" s="21"/>
      <c r="L15" s="6"/>
      <c r="M15" s="21"/>
      <c r="N15" s="21"/>
    </row>
    <row r="16" ht="22.9" customHeight="1" spans="1:14">
      <c r="A16" s="23" t="s">
        <v>211</v>
      </c>
      <c r="B16" s="23" t="s">
        <v>184</v>
      </c>
      <c r="C16" s="23" t="s">
        <v>181</v>
      </c>
      <c r="D16" s="19" t="s">
        <v>236</v>
      </c>
      <c r="E16" s="5" t="s">
        <v>245</v>
      </c>
      <c r="F16" s="6">
        <v>437927</v>
      </c>
      <c r="G16" s="6">
        <v>437927</v>
      </c>
      <c r="H16" s="21"/>
      <c r="I16" s="21"/>
      <c r="J16" s="21">
        <v>437927</v>
      </c>
      <c r="K16" s="21"/>
      <c r="L16" s="6"/>
      <c r="M16" s="21"/>
      <c r="N16" s="21"/>
    </row>
    <row r="17" ht="16.35" customHeight="1" spans="1:5">
      <c r="A17" s="7" t="s">
        <v>299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353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354</v>
      </c>
      <c r="H4" s="4"/>
      <c r="I4" s="4"/>
      <c r="J4" s="4"/>
      <c r="K4" s="4"/>
      <c r="L4" s="4" t="s">
        <v>355</v>
      </c>
      <c r="M4" s="4"/>
      <c r="N4" s="4"/>
      <c r="O4" s="4"/>
      <c r="P4" s="4"/>
      <c r="Q4" s="4"/>
      <c r="R4" s="4" t="s">
        <v>350</v>
      </c>
      <c r="S4" s="4" t="s">
        <v>356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357</v>
      </c>
      <c r="I5" s="4" t="s">
        <v>358</v>
      </c>
      <c r="J5" s="4" t="s">
        <v>359</v>
      </c>
      <c r="K5" s="4" t="s">
        <v>360</v>
      </c>
      <c r="L5" s="4" t="s">
        <v>136</v>
      </c>
      <c r="M5" s="4" t="s">
        <v>361</v>
      </c>
      <c r="N5" s="4" t="s">
        <v>362</v>
      </c>
      <c r="O5" s="4" t="s">
        <v>363</v>
      </c>
      <c r="P5" s="4" t="s">
        <v>364</v>
      </c>
      <c r="Q5" s="4" t="s">
        <v>365</v>
      </c>
      <c r="R5" s="4"/>
      <c r="S5" s="4" t="s">
        <v>136</v>
      </c>
      <c r="T5" s="4" t="s">
        <v>366</v>
      </c>
      <c r="U5" s="4" t="s">
        <v>367</v>
      </c>
      <c r="V5" s="4" t="s">
        <v>351</v>
      </c>
    </row>
    <row r="6" ht="22.9" customHeight="1" spans="1:22">
      <c r="A6" s="14"/>
      <c r="B6" s="14"/>
      <c r="C6" s="14"/>
      <c r="D6" s="14"/>
      <c r="E6" s="14" t="s">
        <v>136</v>
      </c>
      <c r="F6" s="13">
        <v>4814011</v>
      </c>
      <c r="G6" s="13">
        <v>3541195</v>
      </c>
      <c r="H6" s="13">
        <v>1586820</v>
      </c>
      <c r="I6" s="13">
        <v>864336</v>
      </c>
      <c r="J6" s="13">
        <v>1090039</v>
      </c>
      <c r="K6" s="13"/>
      <c r="L6" s="13">
        <v>834889</v>
      </c>
      <c r="M6" s="13">
        <v>517413</v>
      </c>
      <c r="N6" s="13"/>
      <c r="O6" s="13">
        <v>213272</v>
      </c>
      <c r="P6" s="13">
        <v>73554</v>
      </c>
      <c r="Q6" s="13">
        <v>30650</v>
      </c>
      <c r="R6" s="13">
        <v>437927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4814011</v>
      </c>
      <c r="G7" s="13">
        <v>3541195</v>
      </c>
      <c r="H7" s="13">
        <v>1586820</v>
      </c>
      <c r="I7" s="13">
        <v>864336</v>
      </c>
      <c r="J7" s="13">
        <v>1090039</v>
      </c>
      <c r="K7" s="13"/>
      <c r="L7" s="13">
        <v>834889</v>
      </c>
      <c r="M7" s="13">
        <v>517413</v>
      </c>
      <c r="N7" s="13"/>
      <c r="O7" s="13">
        <v>213272</v>
      </c>
      <c r="P7" s="13">
        <v>73554</v>
      </c>
      <c r="Q7" s="13">
        <v>30650</v>
      </c>
      <c r="R7" s="13">
        <v>437927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 t="s">
        <v>155</v>
      </c>
      <c r="E8" s="20" t="s">
        <v>156</v>
      </c>
      <c r="F8" s="13">
        <v>4814011</v>
      </c>
      <c r="G8" s="13">
        <v>3541195</v>
      </c>
      <c r="H8" s="13">
        <v>1586820</v>
      </c>
      <c r="I8" s="13">
        <v>864336</v>
      </c>
      <c r="J8" s="13">
        <v>1090039</v>
      </c>
      <c r="K8" s="13"/>
      <c r="L8" s="13">
        <v>834889</v>
      </c>
      <c r="M8" s="13">
        <v>517413</v>
      </c>
      <c r="N8" s="13"/>
      <c r="O8" s="13">
        <v>213272</v>
      </c>
      <c r="P8" s="13">
        <v>73554</v>
      </c>
      <c r="Q8" s="13">
        <v>30650</v>
      </c>
      <c r="R8" s="13">
        <v>437927</v>
      </c>
      <c r="S8" s="13"/>
      <c r="T8" s="13"/>
      <c r="U8" s="13"/>
      <c r="V8" s="13"/>
    </row>
    <row r="9" ht="22.9" customHeight="1" spans="1:22">
      <c r="A9" s="23" t="s">
        <v>170</v>
      </c>
      <c r="B9" s="23" t="s">
        <v>173</v>
      </c>
      <c r="C9" s="23" t="s">
        <v>173</v>
      </c>
      <c r="D9" s="19" t="s">
        <v>236</v>
      </c>
      <c r="E9" s="5" t="s">
        <v>237</v>
      </c>
      <c r="F9" s="6">
        <v>517413</v>
      </c>
      <c r="G9" s="21"/>
      <c r="H9" s="21"/>
      <c r="I9" s="21"/>
      <c r="J9" s="21"/>
      <c r="K9" s="21"/>
      <c r="L9" s="6">
        <v>517413</v>
      </c>
      <c r="M9" s="21">
        <v>517413</v>
      </c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170</v>
      </c>
      <c r="B10" s="23" t="s">
        <v>178</v>
      </c>
      <c r="C10" s="23" t="s">
        <v>181</v>
      </c>
      <c r="D10" s="19" t="s">
        <v>236</v>
      </c>
      <c r="E10" s="5" t="s">
        <v>238</v>
      </c>
      <c r="F10" s="6">
        <v>15174</v>
      </c>
      <c r="G10" s="21"/>
      <c r="H10" s="21"/>
      <c r="I10" s="21"/>
      <c r="J10" s="21"/>
      <c r="K10" s="21"/>
      <c r="L10" s="6">
        <v>15174</v>
      </c>
      <c r="M10" s="21"/>
      <c r="N10" s="21"/>
      <c r="O10" s="21"/>
      <c r="P10" s="21"/>
      <c r="Q10" s="21">
        <v>15174</v>
      </c>
      <c r="R10" s="21"/>
      <c r="S10" s="6"/>
      <c r="T10" s="21"/>
      <c r="U10" s="21"/>
      <c r="V10" s="21"/>
    </row>
    <row r="11" ht="22.9" customHeight="1" spans="1:22">
      <c r="A11" s="23" t="s">
        <v>170</v>
      </c>
      <c r="B11" s="23" t="s">
        <v>178</v>
      </c>
      <c r="C11" s="23" t="s">
        <v>184</v>
      </c>
      <c r="D11" s="19" t="s">
        <v>236</v>
      </c>
      <c r="E11" s="5" t="s">
        <v>239</v>
      </c>
      <c r="F11" s="6">
        <v>11786</v>
      </c>
      <c r="G11" s="21"/>
      <c r="H11" s="21"/>
      <c r="I11" s="21"/>
      <c r="J11" s="21"/>
      <c r="K11" s="21"/>
      <c r="L11" s="6">
        <v>11786</v>
      </c>
      <c r="M11" s="21"/>
      <c r="N11" s="21"/>
      <c r="O11" s="21"/>
      <c r="P11" s="21"/>
      <c r="Q11" s="21">
        <v>11786</v>
      </c>
      <c r="R11" s="21"/>
      <c r="S11" s="6"/>
      <c r="T11" s="21"/>
      <c r="U11" s="21"/>
      <c r="V11" s="21"/>
    </row>
    <row r="12" ht="22.9" customHeight="1" spans="1:22">
      <c r="A12" s="23" t="s">
        <v>187</v>
      </c>
      <c r="B12" s="23" t="s">
        <v>190</v>
      </c>
      <c r="C12" s="23" t="s">
        <v>181</v>
      </c>
      <c r="D12" s="19" t="s">
        <v>236</v>
      </c>
      <c r="E12" s="5" t="s">
        <v>240</v>
      </c>
      <c r="F12" s="6">
        <v>213272</v>
      </c>
      <c r="G12" s="21"/>
      <c r="H12" s="21"/>
      <c r="I12" s="21"/>
      <c r="J12" s="21"/>
      <c r="K12" s="21"/>
      <c r="L12" s="6">
        <v>213272</v>
      </c>
      <c r="M12" s="21"/>
      <c r="N12" s="21"/>
      <c r="O12" s="21">
        <v>213272</v>
      </c>
      <c r="P12" s="21"/>
      <c r="Q12" s="21"/>
      <c r="R12" s="21"/>
      <c r="S12" s="6"/>
      <c r="T12" s="21"/>
      <c r="U12" s="21"/>
      <c r="V12" s="21"/>
    </row>
    <row r="13" ht="22.9" customHeight="1" spans="1:22">
      <c r="A13" s="23" t="s">
        <v>187</v>
      </c>
      <c r="B13" s="23" t="s">
        <v>190</v>
      </c>
      <c r="C13" s="23" t="s">
        <v>195</v>
      </c>
      <c r="D13" s="19" t="s">
        <v>236</v>
      </c>
      <c r="E13" s="5" t="s">
        <v>241</v>
      </c>
      <c r="F13" s="6">
        <v>73554</v>
      </c>
      <c r="G13" s="21"/>
      <c r="H13" s="21"/>
      <c r="I13" s="21"/>
      <c r="J13" s="21"/>
      <c r="K13" s="21"/>
      <c r="L13" s="6">
        <v>73554</v>
      </c>
      <c r="M13" s="21"/>
      <c r="N13" s="21"/>
      <c r="O13" s="21"/>
      <c r="P13" s="21">
        <v>73554</v>
      </c>
      <c r="Q13" s="21"/>
      <c r="R13" s="21"/>
      <c r="S13" s="6"/>
      <c r="T13" s="21"/>
      <c r="U13" s="21"/>
      <c r="V13" s="21"/>
    </row>
    <row r="14" ht="22.9" customHeight="1" spans="1:22">
      <c r="A14" s="23" t="s">
        <v>187</v>
      </c>
      <c r="B14" s="23" t="s">
        <v>190</v>
      </c>
      <c r="C14" s="23" t="s">
        <v>198</v>
      </c>
      <c r="D14" s="19" t="s">
        <v>236</v>
      </c>
      <c r="E14" s="5" t="s">
        <v>242</v>
      </c>
      <c r="F14" s="6">
        <v>3690</v>
      </c>
      <c r="G14" s="21"/>
      <c r="H14" s="21"/>
      <c r="I14" s="21"/>
      <c r="J14" s="21"/>
      <c r="K14" s="21"/>
      <c r="L14" s="6">
        <v>3690</v>
      </c>
      <c r="M14" s="21"/>
      <c r="N14" s="21"/>
      <c r="O14" s="21"/>
      <c r="P14" s="21"/>
      <c r="Q14" s="21">
        <v>3690</v>
      </c>
      <c r="R14" s="21"/>
      <c r="S14" s="6"/>
      <c r="T14" s="21"/>
      <c r="U14" s="21"/>
      <c r="V14" s="21"/>
    </row>
    <row r="15" ht="22.9" customHeight="1" spans="1:22">
      <c r="A15" s="23" t="s">
        <v>201</v>
      </c>
      <c r="B15" s="23" t="s">
        <v>181</v>
      </c>
      <c r="C15" s="23" t="s">
        <v>208</v>
      </c>
      <c r="D15" s="19" t="s">
        <v>236</v>
      </c>
      <c r="E15" s="5" t="s">
        <v>244</v>
      </c>
      <c r="F15" s="6">
        <v>3541195</v>
      </c>
      <c r="G15" s="21">
        <v>3541195</v>
      </c>
      <c r="H15" s="21">
        <v>1586820</v>
      </c>
      <c r="I15" s="21">
        <v>864336</v>
      </c>
      <c r="J15" s="21">
        <v>1090039</v>
      </c>
      <c r="K15" s="21"/>
      <c r="L15" s="6"/>
      <c r="M15" s="21"/>
      <c r="N15" s="21"/>
      <c r="O15" s="21"/>
      <c r="P15" s="21"/>
      <c r="Q15" s="21"/>
      <c r="R15" s="21"/>
      <c r="S15" s="6"/>
      <c r="T15" s="21"/>
      <c r="U15" s="21"/>
      <c r="V15" s="21"/>
    </row>
    <row r="16" ht="22.9" customHeight="1" spans="1:22">
      <c r="A16" s="23" t="s">
        <v>211</v>
      </c>
      <c r="B16" s="23" t="s">
        <v>184</v>
      </c>
      <c r="C16" s="23" t="s">
        <v>181</v>
      </c>
      <c r="D16" s="19" t="s">
        <v>236</v>
      </c>
      <c r="E16" s="5" t="s">
        <v>245</v>
      </c>
      <c r="F16" s="6">
        <v>437927</v>
      </c>
      <c r="G16" s="21"/>
      <c r="H16" s="21"/>
      <c r="I16" s="21"/>
      <c r="J16" s="21"/>
      <c r="K16" s="21"/>
      <c r="L16" s="6"/>
      <c r="M16" s="21"/>
      <c r="N16" s="21"/>
      <c r="O16" s="21"/>
      <c r="P16" s="21"/>
      <c r="Q16" s="21"/>
      <c r="R16" s="21">
        <v>437927</v>
      </c>
      <c r="S16" s="6"/>
      <c r="T16" s="21"/>
      <c r="U16" s="21"/>
      <c r="V16" s="21"/>
    </row>
    <row r="17" ht="16.35" customHeight="1" spans="1:6">
      <c r="A17" s="7" t="s">
        <v>299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368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219</v>
      </c>
      <c r="E4" s="4" t="s">
        <v>220</v>
      </c>
      <c r="F4" s="4" t="s">
        <v>369</v>
      </c>
      <c r="G4" s="4" t="s">
        <v>370</v>
      </c>
      <c r="H4" s="4" t="s">
        <v>371</v>
      </c>
      <c r="I4" s="4" t="s">
        <v>372</v>
      </c>
      <c r="J4" s="4" t="s">
        <v>373</v>
      </c>
      <c r="K4" s="4" t="s">
        <v>374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260450</v>
      </c>
      <c r="G6" s="13">
        <v>450</v>
      </c>
      <c r="H6" s="13"/>
      <c r="I6" s="13"/>
      <c r="J6" s="13"/>
      <c r="K6" s="13">
        <v>260000</v>
      </c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260450</v>
      </c>
      <c r="G7" s="13">
        <v>450</v>
      </c>
      <c r="H7" s="13"/>
      <c r="I7" s="13"/>
      <c r="J7" s="13"/>
      <c r="K7" s="13">
        <v>260000</v>
      </c>
    </row>
    <row r="8" ht="22.9" customHeight="1" spans="1:11">
      <c r="A8" s="14"/>
      <c r="B8" s="14"/>
      <c r="C8" s="14"/>
      <c r="D8" s="20" t="s">
        <v>155</v>
      </c>
      <c r="E8" s="20" t="s">
        <v>156</v>
      </c>
      <c r="F8" s="13">
        <v>260450</v>
      </c>
      <c r="G8" s="13">
        <v>450</v>
      </c>
      <c r="H8" s="13"/>
      <c r="I8" s="13"/>
      <c r="J8" s="13"/>
      <c r="K8" s="13">
        <v>260000</v>
      </c>
    </row>
    <row r="9" ht="22.9" customHeight="1" spans="1:11">
      <c r="A9" s="23" t="s">
        <v>187</v>
      </c>
      <c r="B9" s="23" t="s">
        <v>190</v>
      </c>
      <c r="C9" s="23" t="s">
        <v>198</v>
      </c>
      <c r="D9" s="19" t="s">
        <v>236</v>
      </c>
      <c r="E9" s="5" t="s">
        <v>242</v>
      </c>
      <c r="F9" s="6">
        <v>450</v>
      </c>
      <c r="G9" s="21">
        <v>450</v>
      </c>
      <c r="H9" s="21"/>
      <c r="I9" s="21"/>
      <c r="J9" s="21"/>
      <c r="K9" s="21"/>
    </row>
    <row r="10" ht="22.9" customHeight="1" spans="1:11">
      <c r="A10" s="23" t="s">
        <v>201</v>
      </c>
      <c r="B10" s="23" t="s">
        <v>181</v>
      </c>
      <c r="C10" s="23" t="s">
        <v>208</v>
      </c>
      <c r="D10" s="19" t="s">
        <v>236</v>
      </c>
      <c r="E10" s="5" t="s">
        <v>244</v>
      </c>
      <c r="F10" s="6">
        <v>260000</v>
      </c>
      <c r="G10" s="21"/>
      <c r="H10" s="21"/>
      <c r="I10" s="21"/>
      <c r="J10" s="21"/>
      <c r="K10" s="21">
        <v>260000</v>
      </c>
    </row>
    <row r="11" ht="16.35" customHeight="1" spans="1:5">
      <c r="A11" s="7" t="s">
        <v>299</v>
      </c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6" width="9.375" customWidth="1"/>
    <col min="7" max="17" width="7.75" customWidth="1"/>
    <col min="18" max="18" width="8" customWidth="1"/>
    <col min="19" max="19" width="9.75" customWidth="1"/>
  </cols>
  <sheetData>
    <row r="1" ht="16.35" customHeight="1" spans="1:18">
      <c r="A1" s="1"/>
      <c r="Q1" s="16" t="s">
        <v>375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219</v>
      </c>
      <c r="E4" s="4" t="s">
        <v>220</v>
      </c>
      <c r="F4" s="4" t="s">
        <v>369</v>
      </c>
      <c r="G4" s="4" t="s">
        <v>376</v>
      </c>
      <c r="H4" s="4" t="s">
        <v>377</v>
      </c>
      <c r="I4" s="4" t="s">
        <v>378</v>
      </c>
      <c r="J4" s="4" t="s">
        <v>379</v>
      </c>
      <c r="K4" s="4" t="s">
        <v>380</v>
      </c>
      <c r="L4" s="4" t="s">
        <v>381</v>
      </c>
      <c r="M4" s="4" t="s">
        <v>382</v>
      </c>
      <c r="N4" s="4" t="s">
        <v>371</v>
      </c>
      <c r="O4" s="4" t="s">
        <v>383</v>
      </c>
      <c r="P4" s="4" t="s">
        <v>384</v>
      </c>
      <c r="Q4" s="4" t="s">
        <v>372</v>
      </c>
      <c r="R4" s="4" t="s">
        <v>374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260450</v>
      </c>
      <c r="G6" s="13"/>
      <c r="H6" s="13"/>
      <c r="I6" s="13"/>
      <c r="J6" s="13"/>
      <c r="K6" s="13"/>
      <c r="L6" s="13"/>
      <c r="M6" s="13">
        <v>450</v>
      </c>
      <c r="N6" s="13"/>
      <c r="O6" s="13"/>
      <c r="P6" s="13"/>
      <c r="Q6" s="13"/>
      <c r="R6" s="13">
        <v>260000</v>
      </c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260450</v>
      </c>
      <c r="G7" s="13"/>
      <c r="H7" s="13"/>
      <c r="I7" s="13"/>
      <c r="J7" s="13"/>
      <c r="K7" s="13"/>
      <c r="L7" s="13"/>
      <c r="M7" s="13">
        <v>450</v>
      </c>
      <c r="N7" s="13"/>
      <c r="O7" s="13"/>
      <c r="P7" s="13"/>
      <c r="Q7" s="13"/>
      <c r="R7" s="13">
        <v>260000</v>
      </c>
    </row>
    <row r="8" ht="22.9" customHeight="1" spans="1:18">
      <c r="A8" s="14"/>
      <c r="B8" s="14"/>
      <c r="C8" s="14"/>
      <c r="D8" s="20" t="s">
        <v>155</v>
      </c>
      <c r="E8" s="20" t="s">
        <v>156</v>
      </c>
      <c r="F8" s="13">
        <v>260450</v>
      </c>
      <c r="G8" s="13"/>
      <c r="H8" s="13"/>
      <c r="I8" s="13"/>
      <c r="J8" s="13"/>
      <c r="K8" s="13"/>
      <c r="L8" s="13"/>
      <c r="M8" s="13">
        <v>450</v>
      </c>
      <c r="N8" s="13"/>
      <c r="O8" s="13"/>
      <c r="P8" s="13"/>
      <c r="Q8" s="13"/>
      <c r="R8" s="13">
        <v>260000</v>
      </c>
    </row>
    <row r="9" ht="22.9" customHeight="1" spans="1:18">
      <c r="A9" s="23" t="s">
        <v>187</v>
      </c>
      <c r="B9" s="23" t="s">
        <v>190</v>
      </c>
      <c r="C9" s="23" t="s">
        <v>198</v>
      </c>
      <c r="D9" s="19" t="s">
        <v>236</v>
      </c>
      <c r="E9" s="5" t="s">
        <v>242</v>
      </c>
      <c r="F9" s="6">
        <v>450</v>
      </c>
      <c r="G9" s="21"/>
      <c r="H9" s="21"/>
      <c r="I9" s="21"/>
      <c r="J9" s="21"/>
      <c r="K9" s="21"/>
      <c r="L9" s="21"/>
      <c r="M9" s="21">
        <v>450</v>
      </c>
      <c r="N9" s="21"/>
      <c r="O9" s="21"/>
      <c r="P9" s="21"/>
      <c r="Q9" s="21"/>
      <c r="R9" s="21"/>
    </row>
    <row r="10" ht="22.9" customHeight="1" spans="1:18">
      <c r="A10" s="23" t="s">
        <v>201</v>
      </c>
      <c r="B10" s="23" t="s">
        <v>181</v>
      </c>
      <c r="C10" s="23" t="s">
        <v>208</v>
      </c>
      <c r="D10" s="19" t="s">
        <v>236</v>
      </c>
      <c r="E10" s="5" t="s">
        <v>244</v>
      </c>
      <c r="F10" s="6">
        <v>260000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260000</v>
      </c>
    </row>
    <row r="11" ht="16.35" customHeight="1" spans="1:5">
      <c r="A11" s="7" t="s">
        <v>299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3" sqref="J2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9" width="7.125" customWidth="1"/>
    <col min="10" max="10" width="8.625" customWidth="1"/>
    <col min="11" max="12" width="7.125" customWidth="1"/>
    <col min="13" max="13" width="8.625" customWidth="1"/>
    <col min="14" max="16" width="7.125" customWidth="1"/>
    <col min="17" max="17" width="9.37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385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369</v>
      </c>
      <c r="G4" s="4" t="s">
        <v>223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386</v>
      </c>
      <c r="I5" s="4" t="s">
        <v>387</v>
      </c>
      <c r="J5" s="4" t="s">
        <v>388</v>
      </c>
      <c r="K5" s="4" t="s">
        <v>389</v>
      </c>
      <c r="L5" s="4" t="s">
        <v>390</v>
      </c>
      <c r="M5" s="4" t="s">
        <v>391</v>
      </c>
      <c r="N5" s="4" t="s">
        <v>392</v>
      </c>
      <c r="O5" s="4" t="s">
        <v>393</v>
      </c>
      <c r="P5" s="4" t="s">
        <v>394</v>
      </c>
      <c r="Q5" s="4" t="s">
        <v>395</v>
      </c>
      <c r="R5" s="4" t="s">
        <v>136</v>
      </c>
      <c r="S5" s="4" t="s">
        <v>328</v>
      </c>
      <c r="T5" s="4" t="s">
        <v>352</v>
      </c>
    </row>
    <row r="6" ht="22.9" customHeight="1" spans="1:20">
      <c r="A6" s="14"/>
      <c r="B6" s="14"/>
      <c r="C6" s="14"/>
      <c r="D6" s="14"/>
      <c r="E6" s="14" t="s">
        <v>136</v>
      </c>
      <c r="F6" s="27">
        <f>G6+R6</f>
        <v>1113026</v>
      </c>
      <c r="G6" s="27">
        <f>H6+I6+J6+K6+L6+M6+N6+O6+P6+Q6</f>
        <v>1113026</v>
      </c>
      <c r="H6" s="27">
        <v>480026</v>
      </c>
      <c r="I6" s="27"/>
      <c r="J6" s="27">
        <v>30000</v>
      </c>
      <c r="K6" s="27"/>
      <c r="L6" s="27"/>
      <c r="M6" s="27">
        <v>10000</v>
      </c>
      <c r="N6" s="27"/>
      <c r="O6" s="27"/>
      <c r="P6" s="27"/>
      <c r="Q6" s="27">
        <f>Q7</f>
        <v>593000</v>
      </c>
      <c r="R6" s="28"/>
      <c r="S6" s="28"/>
      <c r="T6" s="28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7">
        <f>G7+R7</f>
        <v>1113026</v>
      </c>
      <c r="G7" s="27">
        <f>H7+I7+J7+K7+L7+M7+N7+O7+P7+Q7</f>
        <v>1113026</v>
      </c>
      <c r="H7" s="27">
        <v>480026</v>
      </c>
      <c r="I7" s="27"/>
      <c r="J7" s="27">
        <v>30000</v>
      </c>
      <c r="K7" s="27"/>
      <c r="L7" s="27"/>
      <c r="M7" s="27">
        <v>10000</v>
      </c>
      <c r="N7" s="27"/>
      <c r="O7" s="27"/>
      <c r="P7" s="27"/>
      <c r="Q7" s="27">
        <f>Q8</f>
        <v>593000</v>
      </c>
      <c r="R7" s="28"/>
      <c r="S7" s="28"/>
      <c r="T7" s="28"/>
    </row>
    <row r="8" ht="22.9" customHeight="1" spans="1:20">
      <c r="A8" s="14"/>
      <c r="B8" s="14"/>
      <c r="C8" s="14"/>
      <c r="D8" s="20" t="s">
        <v>155</v>
      </c>
      <c r="E8" s="20" t="s">
        <v>156</v>
      </c>
      <c r="F8" s="27">
        <f>G8+R8</f>
        <v>1113026</v>
      </c>
      <c r="G8" s="27">
        <f>H8+I8+J8+K8+L8+M8+N8+O8+P8+Q8</f>
        <v>1113026</v>
      </c>
      <c r="H8" s="27">
        <v>480026</v>
      </c>
      <c r="I8" s="27"/>
      <c r="J8" s="27">
        <v>30000</v>
      </c>
      <c r="K8" s="27"/>
      <c r="L8" s="27"/>
      <c r="M8" s="27">
        <v>10000</v>
      </c>
      <c r="N8" s="27"/>
      <c r="O8" s="27"/>
      <c r="P8" s="27"/>
      <c r="Q8" s="27">
        <f>Q9</f>
        <v>593000</v>
      </c>
      <c r="R8" s="28"/>
      <c r="S8" s="28"/>
      <c r="T8" s="28"/>
    </row>
    <row r="9" ht="22.9" customHeight="1" spans="1:20">
      <c r="A9" s="23" t="s">
        <v>201</v>
      </c>
      <c r="B9" s="23" t="s">
        <v>181</v>
      </c>
      <c r="C9" s="23" t="s">
        <v>181</v>
      </c>
      <c r="D9" s="19" t="s">
        <v>236</v>
      </c>
      <c r="E9" s="5" t="s">
        <v>243</v>
      </c>
      <c r="F9" s="27">
        <f>G9+R9</f>
        <v>1113026</v>
      </c>
      <c r="G9" s="27">
        <f>H9+I9+J9+K9+L9+M9+N9+O9+P9+Q9</f>
        <v>1113026</v>
      </c>
      <c r="H9" s="29">
        <v>480026</v>
      </c>
      <c r="I9" s="29"/>
      <c r="J9" s="29">
        <v>30000</v>
      </c>
      <c r="K9" s="29"/>
      <c r="L9" s="29"/>
      <c r="M9" s="29">
        <v>10000</v>
      </c>
      <c r="N9" s="29"/>
      <c r="O9" s="29"/>
      <c r="P9" s="29"/>
      <c r="Q9" s="29">
        <f>326000+267000</f>
        <v>593000</v>
      </c>
      <c r="R9" s="21"/>
      <c r="S9" s="21"/>
      <c r="T9" s="21"/>
    </row>
    <row r="10" ht="22.9" customHeight="1" spans="1:6">
      <c r="A10" s="7" t="s">
        <v>299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"/>
  <sheetViews>
    <sheetView workbookViewId="0">
      <selection activeCell="P23" sqref="P23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9.375" customWidth="1"/>
    <col min="8" max="10" width="7.125" customWidth="1"/>
    <col min="11" max="11" width="7.75" customWidth="1"/>
    <col min="12" max="12" width="8.625" customWidth="1"/>
    <col min="13" max="15" width="7.125" customWidth="1"/>
    <col min="16" max="16" width="8.625" customWidth="1"/>
    <col min="17" max="20" width="7.125" customWidth="1"/>
    <col min="21" max="22" width="8.625" customWidth="1"/>
    <col min="23" max="27" width="7.125" customWidth="1"/>
    <col min="28" max="28" width="8.625" customWidth="1"/>
    <col min="29" max="30" width="7.125" customWidth="1"/>
    <col min="31" max="31" width="9.375" customWidth="1"/>
    <col min="32" max="32" width="7.125" customWidth="1"/>
    <col min="33" max="33" width="9.375" customWidth="1"/>
    <col min="34" max="34" width="9.75" customWidth="1"/>
  </cols>
  <sheetData>
    <row r="1" ht="13.9" customHeight="1" spans="1:33">
      <c r="A1" s="1"/>
      <c r="F1" s="1"/>
      <c r="AF1" s="16" t="s">
        <v>396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219</v>
      </c>
      <c r="E4" s="4" t="s">
        <v>220</v>
      </c>
      <c r="F4" s="4" t="s">
        <v>397</v>
      </c>
      <c r="G4" s="4" t="s">
        <v>398</v>
      </c>
      <c r="H4" s="4" t="s">
        <v>399</v>
      </c>
      <c r="I4" s="4" t="s">
        <v>400</v>
      </c>
      <c r="J4" s="4" t="s">
        <v>401</v>
      </c>
      <c r="K4" s="4" t="s">
        <v>402</v>
      </c>
      <c r="L4" s="4" t="s">
        <v>403</v>
      </c>
      <c r="M4" s="4" t="s">
        <v>404</v>
      </c>
      <c r="N4" s="4" t="s">
        <v>405</v>
      </c>
      <c r="O4" s="4" t="s">
        <v>406</v>
      </c>
      <c r="P4" s="4" t="s">
        <v>407</v>
      </c>
      <c r="Q4" s="4" t="s">
        <v>392</v>
      </c>
      <c r="R4" s="4" t="s">
        <v>394</v>
      </c>
      <c r="S4" s="4" t="s">
        <v>408</v>
      </c>
      <c r="T4" s="4" t="s">
        <v>387</v>
      </c>
      <c r="U4" s="4" t="s">
        <v>388</v>
      </c>
      <c r="V4" s="4" t="s">
        <v>391</v>
      </c>
      <c r="W4" s="4" t="s">
        <v>409</v>
      </c>
      <c r="X4" s="4" t="s">
        <v>410</v>
      </c>
      <c r="Y4" s="4" t="s">
        <v>411</v>
      </c>
      <c r="Z4" s="4" t="s">
        <v>412</v>
      </c>
      <c r="AA4" s="4" t="s">
        <v>390</v>
      </c>
      <c r="AB4" s="4" t="s">
        <v>413</v>
      </c>
      <c r="AC4" s="4" t="s">
        <v>414</v>
      </c>
      <c r="AD4" s="4" t="s">
        <v>393</v>
      </c>
      <c r="AE4" s="4" t="s">
        <v>415</v>
      </c>
      <c r="AF4" s="4" t="s">
        <v>416</v>
      </c>
      <c r="AG4" s="4" t="s">
        <v>395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f>G6+K6+L6+P6+U6+V6+AB6+AE6+AG6</f>
        <v>1113026</v>
      </c>
      <c r="G6" s="28">
        <v>100000</v>
      </c>
      <c r="H6" s="28"/>
      <c r="I6" s="28"/>
      <c r="J6" s="28"/>
      <c r="K6" s="28">
        <v>3000</v>
      </c>
      <c r="L6" s="28">
        <v>24000</v>
      </c>
      <c r="M6" s="28"/>
      <c r="N6" s="28"/>
      <c r="O6" s="28"/>
      <c r="P6" s="28">
        <v>40000</v>
      </c>
      <c r="Q6" s="28"/>
      <c r="R6" s="28"/>
      <c r="S6" s="28"/>
      <c r="T6" s="28"/>
      <c r="U6" s="28">
        <v>30000</v>
      </c>
      <c r="V6" s="28">
        <v>10000</v>
      </c>
      <c r="W6" s="28"/>
      <c r="X6" s="28"/>
      <c r="Y6" s="28"/>
      <c r="Z6" s="28"/>
      <c r="AA6" s="28"/>
      <c r="AB6" s="28">
        <v>43746</v>
      </c>
      <c r="AC6" s="28"/>
      <c r="AD6" s="28"/>
      <c r="AE6" s="28">
        <v>269280</v>
      </c>
      <c r="AF6" s="28"/>
      <c r="AG6" s="27">
        <f>AG7</f>
        <v>593000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7">
        <f>G7+K7+L7+P7+U7+V7+AB7+AE7+AG7</f>
        <v>1113026</v>
      </c>
      <c r="G7" s="28">
        <v>100000</v>
      </c>
      <c r="H7" s="28"/>
      <c r="I7" s="28"/>
      <c r="J7" s="28"/>
      <c r="K7" s="28">
        <v>3000</v>
      </c>
      <c r="L7" s="28">
        <v>24000</v>
      </c>
      <c r="M7" s="28"/>
      <c r="N7" s="28"/>
      <c r="O7" s="28"/>
      <c r="P7" s="28">
        <v>40000</v>
      </c>
      <c r="Q7" s="28"/>
      <c r="R7" s="28"/>
      <c r="S7" s="28"/>
      <c r="T7" s="28"/>
      <c r="U7" s="28">
        <v>30000</v>
      </c>
      <c r="V7" s="28">
        <v>10000</v>
      </c>
      <c r="W7" s="28"/>
      <c r="X7" s="28"/>
      <c r="Y7" s="28"/>
      <c r="Z7" s="28"/>
      <c r="AA7" s="28"/>
      <c r="AB7" s="28">
        <v>43746</v>
      </c>
      <c r="AC7" s="28"/>
      <c r="AD7" s="28"/>
      <c r="AE7" s="28">
        <v>269280</v>
      </c>
      <c r="AF7" s="28"/>
      <c r="AG7" s="27">
        <f>AG8</f>
        <v>593000</v>
      </c>
    </row>
    <row r="8" ht="22.9" customHeight="1" spans="1:33">
      <c r="A8" s="14"/>
      <c r="B8" s="14"/>
      <c r="C8" s="14"/>
      <c r="D8" s="20" t="s">
        <v>155</v>
      </c>
      <c r="E8" s="20" t="s">
        <v>156</v>
      </c>
      <c r="F8" s="27">
        <f>G8+K8+L8+P8+U8+V8+AB8+AE8+AG8</f>
        <v>1113026</v>
      </c>
      <c r="G8" s="28">
        <v>100000</v>
      </c>
      <c r="H8" s="28"/>
      <c r="I8" s="28"/>
      <c r="J8" s="28"/>
      <c r="K8" s="28">
        <v>3000</v>
      </c>
      <c r="L8" s="28">
        <v>24000</v>
      </c>
      <c r="M8" s="28"/>
      <c r="N8" s="28"/>
      <c r="O8" s="28"/>
      <c r="P8" s="28">
        <v>40000</v>
      </c>
      <c r="Q8" s="28"/>
      <c r="R8" s="28"/>
      <c r="S8" s="28"/>
      <c r="T8" s="28"/>
      <c r="U8" s="28">
        <v>30000</v>
      </c>
      <c r="V8" s="28">
        <v>10000</v>
      </c>
      <c r="W8" s="28"/>
      <c r="X8" s="28"/>
      <c r="Y8" s="28"/>
      <c r="Z8" s="28"/>
      <c r="AA8" s="28"/>
      <c r="AB8" s="28">
        <v>43746</v>
      </c>
      <c r="AC8" s="28"/>
      <c r="AD8" s="28"/>
      <c r="AE8" s="28">
        <v>269280</v>
      </c>
      <c r="AF8" s="28"/>
      <c r="AG8" s="27">
        <f>AG9</f>
        <v>593000</v>
      </c>
    </row>
    <row r="9" ht="22.9" customHeight="1" spans="1:33">
      <c r="A9" s="23" t="s">
        <v>201</v>
      </c>
      <c r="B9" s="23" t="s">
        <v>181</v>
      </c>
      <c r="C9" s="23" t="s">
        <v>181</v>
      </c>
      <c r="D9" s="19" t="s">
        <v>236</v>
      </c>
      <c r="E9" s="5" t="s">
        <v>243</v>
      </c>
      <c r="F9" s="29">
        <f>G9+K9+L9+P9+U9+V9+AB9+AE9+AG9</f>
        <v>1113026</v>
      </c>
      <c r="G9" s="21">
        <v>100000</v>
      </c>
      <c r="H9" s="21"/>
      <c r="I9" s="21"/>
      <c r="J9" s="21"/>
      <c r="K9" s="21">
        <v>3000</v>
      </c>
      <c r="L9" s="21">
        <v>24000</v>
      </c>
      <c r="M9" s="21"/>
      <c r="N9" s="21"/>
      <c r="O9" s="21"/>
      <c r="P9" s="21">
        <v>40000</v>
      </c>
      <c r="Q9" s="21"/>
      <c r="R9" s="21"/>
      <c r="S9" s="21"/>
      <c r="T9" s="21"/>
      <c r="U9" s="21">
        <v>30000</v>
      </c>
      <c r="V9" s="21">
        <v>10000</v>
      </c>
      <c r="W9" s="21"/>
      <c r="X9" s="21"/>
      <c r="Y9" s="21"/>
      <c r="Z9" s="21"/>
      <c r="AA9" s="21"/>
      <c r="AB9" s="21">
        <v>43746</v>
      </c>
      <c r="AC9" s="21"/>
      <c r="AD9" s="21"/>
      <c r="AE9" s="21">
        <v>269280</v>
      </c>
      <c r="AF9" s="21"/>
      <c r="AG9" s="29">
        <f>326000+267000</f>
        <v>593000</v>
      </c>
    </row>
    <row r="10" ht="16.35" customHeight="1" spans="1:5">
      <c r="A10" s="7" t="s">
        <v>299</v>
      </c>
      <c r="B10" s="7"/>
      <c r="C10" s="7"/>
      <c r="D10" s="7"/>
      <c r="E10" s="7"/>
    </row>
    <row r="21" spans="25:25">
      <c r="Y21">
        <f>AG8</f>
        <v>593000</v>
      </c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417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418</v>
      </c>
      <c r="B4" s="4" t="s">
        <v>419</v>
      </c>
      <c r="C4" s="4" t="s">
        <v>420</v>
      </c>
      <c r="D4" s="4" t="s">
        <v>421</v>
      </c>
      <c r="E4" s="4" t="s">
        <v>422</v>
      </c>
      <c r="F4" s="4"/>
      <c r="G4" s="4"/>
      <c r="H4" s="4" t="s">
        <v>423</v>
      </c>
    </row>
    <row r="5" ht="25.9" customHeight="1" spans="1:8">
      <c r="A5" s="4"/>
      <c r="B5" s="4"/>
      <c r="C5" s="4"/>
      <c r="D5" s="4"/>
      <c r="E5" s="4" t="s">
        <v>138</v>
      </c>
      <c r="F5" s="4" t="s">
        <v>424</v>
      </c>
      <c r="G5" s="4" t="s">
        <v>425</v>
      </c>
      <c r="H5" s="4"/>
    </row>
    <row r="6" ht="22.9" customHeight="1" spans="1:8">
      <c r="A6" s="14"/>
      <c r="B6" s="14" t="s">
        <v>136</v>
      </c>
      <c r="C6" s="13">
        <v>10000</v>
      </c>
      <c r="D6" s="13"/>
      <c r="E6" s="13"/>
      <c r="F6" s="13"/>
      <c r="G6" s="13"/>
      <c r="H6" s="13">
        <v>10000</v>
      </c>
    </row>
    <row r="7" ht="22.9" customHeight="1" spans="1:8">
      <c r="A7" s="12" t="s">
        <v>154</v>
      </c>
      <c r="B7" s="12" t="s">
        <v>4</v>
      </c>
      <c r="C7" s="13">
        <v>10000</v>
      </c>
      <c r="D7" s="13"/>
      <c r="E7" s="13"/>
      <c r="F7" s="13"/>
      <c r="G7" s="13"/>
      <c r="H7" s="13">
        <v>10000</v>
      </c>
    </row>
    <row r="8" ht="22.9" customHeight="1" spans="1:8">
      <c r="A8" s="19" t="s">
        <v>155</v>
      </c>
      <c r="B8" s="19" t="s">
        <v>156</v>
      </c>
      <c r="C8" s="21">
        <v>10000</v>
      </c>
      <c r="D8" s="21"/>
      <c r="E8" s="6"/>
      <c r="F8" s="21"/>
      <c r="G8" s="21"/>
      <c r="H8" s="21">
        <v>10000</v>
      </c>
    </row>
    <row r="9" ht="16.35" customHeight="1" spans="1:3">
      <c r="A9" s="7" t="s">
        <v>299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426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427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7.6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428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299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0" t="s">
        <v>6</v>
      </c>
      <c r="C3" s="60"/>
    </row>
    <row r="4" ht="32.65" customHeight="1" spans="2:3">
      <c r="B4" s="61">
        <v>1</v>
      </c>
      <c r="C4" s="62" t="s">
        <v>7</v>
      </c>
    </row>
    <row r="5" ht="32.65" customHeight="1" spans="2:3">
      <c r="B5" s="61">
        <v>2</v>
      </c>
      <c r="C5" s="63" t="s">
        <v>8</v>
      </c>
    </row>
    <row r="6" ht="32.65" customHeight="1" spans="2:3">
      <c r="B6" s="61">
        <v>3</v>
      </c>
      <c r="C6" s="62" t="s">
        <v>9</v>
      </c>
    </row>
    <row r="7" ht="32.65" customHeight="1" spans="2:3">
      <c r="B7" s="61">
        <v>4</v>
      </c>
      <c r="C7" s="62" t="s">
        <v>10</v>
      </c>
    </row>
    <row r="8" ht="32.65" customHeight="1" spans="2:3">
      <c r="B8" s="61">
        <v>5</v>
      </c>
      <c r="C8" s="62" t="s">
        <v>11</v>
      </c>
    </row>
    <row r="9" ht="32.65" customHeight="1" spans="2:3">
      <c r="B9" s="61">
        <v>6</v>
      </c>
      <c r="C9" s="62" t="s">
        <v>12</v>
      </c>
    </row>
    <row r="10" ht="32.65" customHeight="1" spans="2:3">
      <c r="B10" s="61">
        <v>7</v>
      </c>
      <c r="C10" s="62" t="s">
        <v>13</v>
      </c>
    </row>
    <row r="11" ht="32.65" customHeight="1" spans="2:3">
      <c r="B11" s="61">
        <v>8</v>
      </c>
      <c r="C11" s="62" t="s">
        <v>14</v>
      </c>
    </row>
    <row r="12" ht="32.65" customHeight="1" spans="2:3">
      <c r="B12" s="61">
        <v>9</v>
      </c>
      <c r="C12" s="62" t="s">
        <v>15</v>
      </c>
    </row>
    <row r="13" ht="32.65" customHeight="1" spans="2:3">
      <c r="B13" s="61">
        <v>10</v>
      </c>
      <c r="C13" s="62" t="s">
        <v>16</v>
      </c>
    </row>
    <row r="14" ht="32.65" customHeight="1" spans="2:3">
      <c r="B14" s="61">
        <v>11</v>
      </c>
      <c r="C14" s="62" t="s">
        <v>17</v>
      </c>
    </row>
    <row r="15" ht="32.65" customHeight="1" spans="2:3">
      <c r="B15" s="61">
        <v>12</v>
      </c>
      <c r="C15" s="62" t="s">
        <v>18</v>
      </c>
    </row>
    <row r="16" ht="32.65" customHeight="1" spans="2:3">
      <c r="B16" s="61">
        <v>13</v>
      </c>
      <c r="C16" s="62" t="s">
        <v>19</v>
      </c>
    </row>
    <row r="17" ht="32.65" customHeight="1" spans="2:3">
      <c r="B17" s="61">
        <v>14</v>
      </c>
      <c r="C17" s="62" t="s">
        <v>20</v>
      </c>
    </row>
    <row r="18" ht="32.65" customHeight="1" spans="2:3">
      <c r="B18" s="61">
        <v>15</v>
      </c>
      <c r="C18" s="62" t="s">
        <v>21</v>
      </c>
    </row>
    <row r="19" ht="32.65" customHeight="1" spans="2:3">
      <c r="B19" s="61">
        <v>16</v>
      </c>
      <c r="C19" s="62" t="s">
        <v>22</v>
      </c>
    </row>
    <row r="20" ht="32.65" customHeight="1" spans="2:3">
      <c r="B20" s="61">
        <v>17</v>
      </c>
      <c r="C20" s="62" t="s">
        <v>23</v>
      </c>
    </row>
    <row r="21" ht="32.65" customHeight="1" spans="2:3">
      <c r="B21" s="61">
        <v>18</v>
      </c>
      <c r="C21" s="62" t="s">
        <v>24</v>
      </c>
    </row>
    <row r="22" ht="32.65" customHeight="1" spans="2:3">
      <c r="B22" s="61">
        <v>19</v>
      </c>
      <c r="C22" s="62" t="s">
        <v>25</v>
      </c>
    </row>
    <row r="23" ht="32.65" customHeight="1" spans="2:3">
      <c r="B23" s="61">
        <v>20</v>
      </c>
      <c r="C23" s="62" t="s">
        <v>26</v>
      </c>
    </row>
    <row r="24" ht="32.65" customHeight="1" spans="2:3">
      <c r="B24" s="61">
        <v>21</v>
      </c>
      <c r="C24" s="62" t="s">
        <v>27</v>
      </c>
    </row>
    <row r="25" ht="32.65" customHeight="1" spans="2:3">
      <c r="B25" s="61">
        <v>22</v>
      </c>
      <c r="C25" s="62" t="s">
        <v>28</v>
      </c>
    </row>
    <row r="26" ht="32.65" customHeight="1" spans="2:3">
      <c r="B26" s="61">
        <v>23</v>
      </c>
      <c r="C26" s="6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429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248</v>
      </c>
      <c r="I5" s="4" t="s">
        <v>249</v>
      </c>
      <c r="J5" s="4" t="s">
        <v>230</v>
      </c>
      <c r="K5" s="4" t="s">
        <v>136</v>
      </c>
      <c r="L5" s="4" t="s">
        <v>251</v>
      </c>
      <c r="M5" s="4" t="s">
        <v>252</v>
      </c>
      <c r="N5" s="4" t="s">
        <v>232</v>
      </c>
      <c r="O5" s="4" t="s">
        <v>253</v>
      </c>
      <c r="P5" s="4" t="s">
        <v>254</v>
      </c>
      <c r="Q5" s="4" t="s">
        <v>255</v>
      </c>
      <c r="R5" s="4" t="s">
        <v>228</v>
      </c>
      <c r="S5" s="4" t="s">
        <v>231</v>
      </c>
      <c r="T5" s="4" t="s">
        <v>235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430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431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3.25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9" sqref="G2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432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433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4.2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299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434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219</v>
      </c>
      <c r="B4" s="4" t="s">
        <v>435</v>
      </c>
      <c r="C4" s="4" t="s">
        <v>436</v>
      </c>
      <c r="D4" s="4"/>
      <c r="E4" s="4"/>
      <c r="F4" s="4"/>
      <c r="G4" s="4"/>
      <c r="H4" s="4"/>
      <c r="I4" s="4"/>
      <c r="J4" s="4"/>
      <c r="K4" s="4"/>
      <c r="L4" s="4"/>
      <c r="M4" s="4" t="s">
        <v>437</v>
      </c>
      <c r="N4" s="4"/>
    </row>
    <row r="5" ht="31.9" customHeight="1" spans="1:14">
      <c r="A5" s="4"/>
      <c r="B5" s="4"/>
      <c r="C5" s="4" t="s">
        <v>438</v>
      </c>
      <c r="D5" s="4" t="s">
        <v>139</v>
      </c>
      <c r="E5" s="4"/>
      <c r="F5" s="4"/>
      <c r="G5" s="4"/>
      <c r="H5" s="4"/>
      <c r="I5" s="4"/>
      <c r="J5" s="4" t="s">
        <v>439</v>
      </c>
      <c r="K5" s="4" t="s">
        <v>141</v>
      </c>
      <c r="L5" s="4" t="s">
        <v>142</v>
      </c>
      <c r="M5" s="4" t="s">
        <v>440</v>
      </c>
      <c r="N5" s="4" t="s">
        <v>441</v>
      </c>
    </row>
    <row r="6" ht="44.85" customHeight="1" spans="1:14">
      <c r="A6" s="4"/>
      <c r="B6" s="4"/>
      <c r="C6" s="4"/>
      <c r="D6" s="4" t="s">
        <v>442</v>
      </c>
      <c r="E6" s="4" t="s">
        <v>443</v>
      </c>
      <c r="F6" s="4" t="s">
        <v>444</v>
      </c>
      <c r="G6" s="4" t="s">
        <v>445</v>
      </c>
      <c r="H6" s="4" t="s">
        <v>446</v>
      </c>
      <c r="I6" s="4" t="s">
        <v>447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299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H22" sqref="H2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448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219</v>
      </c>
      <c r="B4" s="4" t="s">
        <v>449</v>
      </c>
      <c r="C4" s="4" t="s">
        <v>450</v>
      </c>
      <c r="D4" s="4" t="s">
        <v>451</v>
      </c>
      <c r="E4" s="4" t="s">
        <v>452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453</v>
      </c>
      <c r="F5" s="4" t="s">
        <v>454</v>
      </c>
      <c r="G5" s="4" t="s">
        <v>455</v>
      </c>
      <c r="H5" s="4" t="s">
        <v>456</v>
      </c>
      <c r="I5" s="4" t="s">
        <v>457</v>
      </c>
      <c r="J5" s="4" t="s">
        <v>458</v>
      </c>
      <c r="K5" s="4" t="s">
        <v>459</v>
      </c>
      <c r="L5" s="4" t="s">
        <v>460</v>
      </c>
      <c r="M5" s="4" t="s">
        <v>461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462</v>
      </c>
      <c r="F7" s="15" t="s">
        <v>463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464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465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466</v>
      </c>
      <c r="F10" s="15" t="s">
        <v>467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468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469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470</v>
      </c>
      <c r="F13" s="15" t="s">
        <v>471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472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473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474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475</v>
      </c>
      <c r="F17" s="15" t="s">
        <v>476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299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H8" sqref="H8:H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418</v>
      </c>
      <c r="B5" s="4" t="s">
        <v>419</v>
      </c>
      <c r="C5" s="4" t="s">
        <v>478</v>
      </c>
      <c r="D5" s="4"/>
      <c r="E5" s="4"/>
      <c r="F5" s="4"/>
      <c r="G5" s="4"/>
      <c r="H5" s="4"/>
      <c r="I5" s="4"/>
      <c r="J5" s="4" t="s">
        <v>479</v>
      </c>
      <c r="K5" s="4" t="s">
        <v>480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450</v>
      </c>
      <c r="D6" s="4" t="s">
        <v>481</v>
      </c>
      <c r="E6" s="4"/>
      <c r="F6" s="4"/>
      <c r="G6" s="4"/>
      <c r="H6" s="4" t="s">
        <v>482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483</v>
      </c>
      <c r="F7" s="4" t="s">
        <v>143</v>
      </c>
      <c r="G7" s="4" t="s">
        <v>484</v>
      </c>
      <c r="H7" s="4" t="s">
        <v>161</v>
      </c>
      <c r="I7" s="4" t="s">
        <v>162</v>
      </c>
      <c r="J7" s="4"/>
      <c r="K7" s="4" t="s">
        <v>453</v>
      </c>
      <c r="L7" s="4" t="s">
        <v>454</v>
      </c>
      <c r="M7" s="4" t="s">
        <v>455</v>
      </c>
      <c r="N7" s="4" t="s">
        <v>460</v>
      </c>
      <c r="O7" s="4" t="s">
        <v>456</v>
      </c>
      <c r="P7" s="4" t="s">
        <v>485</v>
      </c>
      <c r="Q7" s="4" t="s">
        <v>486</v>
      </c>
      <c r="R7" s="4" t="s">
        <v>487</v>
      </c>
      <c r="S7" s="4" t="s">
        <v>461</v>
      </c>
    </row>
    <row r="8" ht="19.9" customHeight="1" spans="1:19">
      <c r="A8" s="5" t="s">
        <v>2</v>
      </c>
      <c r="B8" s="5" t="s">
        <v>4</v>
      </c>
      <c r="C8" s="6">
        <v>6187487</v>
      </c>
      <c r="D8" s="6">
        <v>6187487</v>
      </c>
      <c r="E8" s="6"/>
      <c r="F8" s="6"/>
      <c r="G8" s="6"/>
      <c r="H8" s="6">
        <v>6187487</v>
      </c>
      <c r="I8" s="6"/>
      <c r="J8" s="5" t="s">
        <v>488</v>
      </c>
      <c r="K8" s="5" t="s">
        <v>462</v>
      </c>
      <c r="L8" s="5" t="s">
        <v>463</v>
      </c>
      <c r="M8" s="5" t="s">
        <v>489</v>
      </c>
      <c r="N8" s="5" t="s">
        <v>490</v>
      </c>
      <c r="O8" s="5" t="s">
        <v>491</v>
      </c>
      <c r="P8" s="5" t="s">
        <v>492</v>
      </c>
      <c r="Q8" s="5" t="s">
        <v>493</v>
      </c>
      <c r="R8" s="5" t="s">
        <v>494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464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465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466</v>
      </c>
      <c r="L11" s="8" t="s">
        <v>467</v>
      </c>
      <c r="M11" s="5" t="s">
        <v>495</v>
      </c>
      <c r="N11" s="5" t="s">
        <v>496</v>
      </c>
      <c r="O11" s="5" t="s">
        <v>497</v>
      </c>
      <c r="P11" s="5" t="s">
        <v>498</v>
      </c>
      <c r="Q11" s="5" t="s">
        <v>499</v>
      </c>
      <c r="R11" s="5" t="s">
        <v>500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468</v>
      </c>
      <c r="M12" s="5" t="s">
        <v>501</v>
      </c>
      <c r="N12" s="5" t="s">
        <v>496</v>
      </c>
      <c r="O12" s="5" t="s">
        <v>502</v>
      </c>
      <c r="P12" s="5" t="s">
        <v>503</v>
      </c>
      <c r="Q12" s="5" t="s">
        <v>504</v>
      </c>
      <c r="R12" s="5" t="s">
        <v>500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469</v>
      </c>
      <c r="M13" s="5" t="s">
        <v>505</v>
      </c>
      <c r="N13" s="5" t="s">
        <v>496</v>
      </c>
      <c r="O13" s="5" t="s">
        <v>506</v>
      </c>
      <c r="P13" s="5" t="s">
        <v>507</v>
      </c>
      <c r="Q13" s="5" t="s">
        <v>508</v>
      </c>
      <c r="R13" s="5" t="s">
        <v>494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470</v>
      </c>
      <c r="L14" s="8" t="s">
        <v>471</v>
      </c>
      <c r="M14" s="5" t="s">
        <v>509</v>
      </c>
      <c r="N14" s="5" t="s">
        <v>510</v>
      </c>
      <c r="O14" s="5" t="s">
        <v>511</v>
      </c>
      <c r="P14" s="5" t="s">
        <v>492</v>
      </c>
      <c r="Q14" s="5" t="s">
        <v>512</v>
      </c>
      <c r="R14" s="5" t="s">
        <v>513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472</v>
      </c>
      <c r="M15" s="5" t="s">
        <v>514</v>
      </c>
      <c r="N15" s="5" t="s">
        <v>496</v>
      </c>
      <c r="O15" s="5" t="s">
        <v>502</v>
      </c>
      <c r="P15" s="5" t="s">
        <v>503</v>
      </c>
      <c r="Q15" s="5" t="s">
        <v>515</v>
      </c>
      <c r="R15" s="5" t="s">
        <v>500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473</v>
      </c>
      <c r="M16" s="5" t="s">
        <v>516</v>
      </c>
      <c r="N16" s="5" t="s">
        <v>496</v>
      </c>
      <c r="O16" s="5" t="s">
        <v>502</v>
      </c>
      <c r="P16" s="5" t="s">
        <v>503</v>
      </c>
      <c r="Q16" s="5" t="s">
        <v>516</v>
      </c>
      <c r="R16" s="5" t="s">
        <v>500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474</v>
      </c>
      <c r="M17" s="5" t="s">
        <v>517</v>
      </c>
      <c r="N17" s="5" t="s">
        <v>496</v>
      </c>
      <c r="O17" s="5" t="s">
        <v>502</v>
      </c>
      <c r="P17" s="5" t="s">
        <v>503</v>
      </c>
      <c r="Q17" s="5" t="s">
        <v>518</v>
      </c>
      <c r="R17" s="5" t="s">
        <v>494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475</v>
      </c>
      <c r="L18" s="8" t="s">
        <v>476</v>
      </c>
      <c r="M18" s="5" t="s">
        <v>519</v>
      </c>
      <c r="N18" s="5" t="s">
        <v>510</v>
      </c>
      <c r="O18" s="5" t="s">
        <v>520</v>
      </c>
      <c r="P18" s="5" t="s">
        <v>503</v>
      </c>
      <c r="Q18" s="5" t="s">
        <v>521</v>
      </c>
      <c r="R18" s="5" t="s">
        <v>494</v>
      </c>
      <c r="S18" s="5"/>
    </row>
    <row r="19" ht="16.35" customHeight="1" spans="1:8">
      <c r="A19" s="7" t="s">
        <v>299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J16" sqref="J16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40">
        <f>5920487+B8</f>
        <v>6187487</v>
      </c>
      <c r="C6" s="5" t="s">
        <v>41</v>
      </c>
      <c r="D6" s="21"/>
      <c r="E6" s="14" t="s">
        <v>42</v>
      </c>
      <c r="F6" s="39">
        <f>5920487+267000</f>
        <v>6187487</v>
      </c>
      <c r="G6" s="5" t="s">
        <v>43</v>
      </c>
      <c r="H6" s="6">
        <v>4814011</v>
      </c>
    </row>
    <row r="7" ht="16.35" customHeight="1" spans="1:8">
      <c r="A7" s="5" t="s">
        <v>44</v>
      </c>
      <c r="B7" s="40">
        <v>5920487</v>
      </c>
      <c r="C7" s="5" t="s">
        <v>45</v>
      </c>
      <c r="D7" s="21"/>
      <c r="E7" s="5" t="s">
        <v>46</v>
      </c>
      <c r="F7" s="40">
        <v>4814011</v>
      </c>
      <c r="G7" s="5" t="s">
        <v>47</v>
      </c>
      <c r="H7" s="40">
        <f>846026+267000</f>
        <v>1113026</v>
      </c>
    </row>
    <row r="8" ht="16.35" customHeight="1" spans="1:8">
      <c r="A8" s="14" t="s">
        <v>48</v>
      </c>
      <c r="B8" s="40">
        <f>B9+B12+B13</f>
        <v>267000</v>
      </c>
      <c r="C8" s="5" t="s">
        <v>49</v>
      </c>
      <c r="D8" s="21"/>
      <c r="E8" s="5" t="s">
        <v>50</v>
      </c>
      <c r="F8" s="40">
        <f>846026+267000</f>
        <v>1113026</v>
      </c>
      <c r="G8" s="5" t="s">
        <v>51</v>
      </c>
      <c r="H8" s="6"/>
    </row>
    <row r="9" ht="16.35" customHeight="1" spans="1:8">
      <c r="A9" s="5" t="s">
        <v>52</v>
      </c>
      <c r="B9" s="40">
        <v>68000</v>
      </c>
      <c r="C9" s="5" t="s">
        <v>53</v>
      </c>
      <c r="D9" s="21"/>
      <c r="E9" s="5" t="s">
        <v>54</v>
      </c>
      <c r="F9" s="6">
        <v>260450</v>
      </c>
      <c r="G9" s="5" t="s">
        <v>55</v>
      </c>
      <c r="H9" s="6"/>
    </row>
    <row r="10" ht="16.35" customHeight="1" spans="1:8">
      <c r="A10" s="5" t="s">
        <v>56</v>
      </c>
      <c r="B10" s="40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40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40">
        <v>64000</v>
      </c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40">
        <v>135000</v>
      </c>
      <c r="C13" s="5" t="s">
        <v>69</v>
      </c>
      <c r="D13" s="21">
        <v>544373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260450</v>
      </c>
    </row>
    <row r="15" ht="16.35" customHeight="1" spans="1:8">
      <c r="A15" s="5" t="s">
        <v>76</v>
      </c>
      <c r="B15" s="6"/>
      <c r="C15" s="5" t="s">
        <v>77</v>
      </c>
      <c r="D15" s="21">
        <v>290966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9">
        <f>4647221+267000</f>
        <v>4914221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437927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37">
        <v>6187487</v>
      </c>
      <c r="C36" s="14" t="s">
        <v>128</v>
      </c>
      <c r="D36" s="37">
        <v>6187487</v>
      </c>
      <c r="E36" s="14" t="s">
        <v>128</v>
      </c>
      <c r="F36" s="37">
        <v>6187487</v>
      </c>
      <c r="G36" s="14" t="s">
        <v>128</v>
      </c>
      <c r="H36" s="37">
        <v>6187487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37">
        <v>6187487</v>
      </c>
      <c r="C39" s="14" t="s">
        <v>132</v>
      </c>
      <c r="D39" s="37">
        <v>6187487</v>
      </c>
      <c r="E39" s="14" t="s">
        <v>132</v>
      </c>
      <c r="F39" s="37">
        <v>6187487</v>
      </c>
      <c r="G39" s="14" t="s">
        <v>132</v>
      </c>
      <c r="H39" s="37">
        <v>6187487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5" sqref="G25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f>D7</f>
        <v>6187487</v>
      </c>
      <c r="D7" s="27">
        <f>E7</f>
        <v>6187487</v>
      </c>
      <c r="E7" s="27">
        <v>6187487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2" t="s">
        <v>154</v>
      </c>
      <c r="B8" s="12" t="s">
        <v>4</v>
      </c>
      <c r="C8" s="27">
        <f>D8</f>
        <v>6187487</v>
      </c>
      <c r="D8" s="27">
        <f>E8</f>
        <v>6187487</v>
      </c>
      <c r="E8" s="27">
        <v>6187487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33" t="s">
        <v>155</v>
      </c>
      <c r="B9" s="33" t="s">
        <v>156</v>
      </c>
      <c r="C9" s="29">
        <f>D9</f>
        <v>6187487</v>
      </c>
      <c r="D9" s="29">
        <f>E9</f>
        <v>6187487</v>
      </c>
      <c r="E9" s="40">
        <f>5920487+267000</f>
        <v>6187487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5" activePane="bottomLeft" state="frozen"/>
      <selection/>
      <selection pane="bottomLeft" activeCell="F31" sqref="F3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3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45" t="s">
        <v>136</v>
      </c>
      <c r="E6" s="45"/>
      <c r="F6" s="46">
        <f>G6</f>
        <v>6187487</v>
      </c>
      <c r="G6" s="46">
        <f>G9+G15+G20+G24</f>
        <v>6187487</v>
      </c>
      <c r="H6" s="47"/>
      <c r="I6" s="47"/>
      <c r="J6" s="45"/>
      <c r="K6" s="45"/>
    </row>
    <row r="7" ht="22.9" customHeight="1" spans="1:11">
      <c r="A7" s="48"/>
      <c r="B7" s="48"/>
      <c r="C7" s="48"/>
      <c r="D7" s="49" t="s">
        <v>154</v>
      </c>
      <c r="E7" s="49" t="s">
        <v>154</v>
      </c>
      <c r="F7" s="46">
        <f>F9+F15+F20+F24</f>
        <v>6187487</v>
      </c>
      <c r="G7" s="46">
        <f>G9+G15+G20+G24</f>
        <v>6187487</v>
      </c>
      <c r="H7" s="47"/>
      <c r="I7" s="47"/>
      <c r="J7" s="52"/>
      <c r="K7" s="52"/>
    </row>
    <row r="8" ht="22.9" customHeight="1" spans="1:11">
      <c r="A8" s="48"/>
      <c r="B8" s="48"/>
      <c r="C8" s="48"/>
      <c r="D8" s="49" t="s">
        <v>155</v>
      </c>
      <c r="E8" s="49" t="s">
        <v>169</v>
      </c>
      <c r="F8" s="46">
        <f>F9+F15+F20+F24</f>
        <v>6187487</v>
      </c>
      <c r="G8" s="46">
        <f>G9+G15+G20+G24</f>
        <v>6187487</v>
      </c>
      <c r="H8" s="47"/>
      <c r="I8" s="47"/>
      <c r="J8" s="52"/>
      <c r="K8" s="52"/>
    </row>
    <row r="9" ht="20.65" customHeight="1" spans="1:11">
      <c r="A9" s="50" t="s">
        <v>170</v>
      </c>
      <c r="B9" s="51"/>
      <c r="C9" s="51"/>
      <c r="D9" s="49" t="s">
        <v>171</v>
      </c>
      <c r="E9" s="52" t="s">
        <v>172</v>
      </c>
      <c r="F9" s="53">
        <v>544373</v>
      </c>
      <c r="G9" s="47">
        <v>544373</v>
      </c>
      <c r="H9" s="47"/>
      <c r="I9" s="47"/>
      <c r="J9" s="52"/>
      <c r="K9" s="52"/>
    </row>
    <row r="10" ht="24.95" customHeight="1" spans="1:11">
      <c r="A10" s="50" t="s">
        <v>170</v>
      </c>
      <c r="B10" s="50" t="s">
        <v>173</v>
      </c>
      <c r="C10" s="51"/>
      <c r="D10" s="54" t="s">
        <v>174</v>
      </c>
      <c r="E10" s="55" t="s">
        <v>175</v>
      </c>
      <c r="F10" s="56">
        <v>517413</v>
      </c>
      <c r="G10" s="47">
        <v>517413</v>
      </c>
      <c r="H10" s="47"/>
      <c r="I10" s="47"/>
      <c r="J10" s="55"/>
      <c r="K10" s="55"/>
    </row>
    <row r="11" ht="28.5" customHeight="1" spans="1:11">
      <c r="A11" s="50" t="s">
        <v>170</v>
      </c>
      <c r="B11" s="50" t="s">
        <v>173</v>
      </c>
      <c r="C11" s="50" t="s">
        <v>173</v>
      </c>
      <c r="D11" s="54" t="s">
        <v>176</v>
      </c>
      <c r="E11" s="55" t="s">
        <v>177</v>
      </c>
      <c r="F11" s="56">
        <v>517413</v>
      </c>
      <c r="G11" s="56">
        <v>517413</v>
      </c>
      <c r="H11" s="56"/>
      <c r="I11" s="56"/>
      <c r="J11" s="55"/>
      <c r="K11" s="55"/>
    </row>
    <row r="12" ht="24.95" customHeight="1" spans="1:11">
      <c r="A12" s="50" t="s">
        <v>170</v>
      </c>
      <c r="B12" s="50" t="s">
        <v>178</v>
      </c>
      <c r="C12" s="51"/>
      <c r="D12" s="54" t="s">
        <v>179</v>
      </c>
      <c r="E12" s="55" t="s">
        <v>180</v>
      </c>
      <c r="F12" s="56">
        <v>26960</v>
      </c>
      <c r="G12" s="47">
        <v>26960</v>
      </c>
      <c r="H12" s="47"/>
      <c r="I12" s="47"/>
      <c r="J12" s="55"/>
      <c r="K12" s="55"/>
    </row>
    <row r="13" ht="28.5" customHeight="1" spans="1:11">
      <c r="A13" s="50" t="s">
        <v>170</v>
      </c>
      <c r="B13" s="50" t="s">
        <v>178</v>
      </c>
      <c r="C13" s="50" t="s">
        <v>181</v>
      </c>
      <c r="D13" s="54" t="s">
        <v>182</v>
      </c>
      <c r="E13" s="55" t="s">
        <v>183</v>
      </c>
      <c r="F13" s="56">
        <v>15174</v>
      </c>
      <c r="G13" s="56">
        <v>15174</v>
      </c>
      <c r="H13" s="56"/>
      <c r="I13" s="56"/>
      <c r="J13" s="55"/>
      <c r="K13" s="55"/>
    </row>
    <row r="14" ht="28.5" customHeight="1" spans="1:11">
      <c r="A14" s="50" t="s">
        <v>170</v>
      </c>
      <c r="B14" s="50" t="s">
        <v>178</v>
      </c>
      <c r="C14" s="50" t="s">
        <v>184</v>
      </c>
      <c r="D14" s="54" t="s">
        <v>185</v>
      </c>
      <c r="E14" s="55" t="s">
        <v>186</v>
      </c>
      <c r="F14" s="56">
        <v>11786</v>
      </c>
      <c r="G14" s="56">
        <v>11786</v>
      </c>
      <c r="H14" s="56"/>
      <c r="I14" s="56"/>
      <c r="J14" s="55"/>
      <c r="K14" s="55"/>
    </row>
    <row r="15" ht="20.65" customHeight="1" spans="1:11">
      <c r="A15" s="50" t="s">
        <v>187</v>
      </c>
      <c r="B15" s="51"/>
      <c r="C15" s="51"/>
      <c r="D15" s="49" t="s">
        <v>188</v>
      </c>
      <c r="E15" s="52" t="s">
        <v>189</v>
      </c>
      <c r="F15" s="53">
        <v>290966</v>
      </c>
      <c r="G15" s="47">
        <v>290966</v>
      </c>
      <c r="H15" s="47"/>
      <c r="I15" s="47"/>
      <c r="J15" s="52"/>
      <c r="K15" s="52"/>
    </row>
    <row r="16" ht="24.95" customHeight="1" spans="1:11">
      <c r="A16" s="50" t="s">
        <v>187</v>
      </c>
      <c r="B16" s="50" t="s">
        <v>190</v>
      </c>
      <c r="C16" s="51"/>
      <c r="D16" s="54" t="s">
        <v>191</v>
      </c>
      <c r="E16" s="55" t="s">
        <v>192</v>
      </c>
      <c r="F16" s="56">
        <v>290966</v>
      </c>
      <c r="G16" s="47">
        <v>290966</v>
      </c>
      <c r="H16" s="47"/>
      <c r="I16" s="47"/>
      <c r="J16" s="55"/>
      <c r="K16" s="55"/>
    </row>
    <row r="17" ht="28.5" customHeight="1" spans="1:11">
      <c r="A17" s="50" t="s">
        <v>187</v>
      </c>
      <c r="B17" s="50" t="s">
        <v>190</v>
      </c>
      <c r="C17" s="50" t="s">
        <v>181</v>
      </c>
      <c r="D17" s="54" t="s">
        <v>193</v>
      </c>
      <c r="E17" s="55" t="s">
        <v>194</v>
      </c>
      <c r="F17" s="56">
        <v>213272</v>
      </c>
      <c r="G17" s="56">
        <v>213272</v>
      </c>
      <c r="H17" s="56"/>
      <c r="I17" s="56"/>
      <c r="J17" s="55"/>
      <c r="K17" s="55"/>
    </row>
    <row r="18" ht="28.5" customHeight="1" spans="1:11">
      <c r="A18" s="50" t="s">
        <v>187</v>
      </c>
      <c r="B18" s="50" t="s">
        <v>190</v>
      </c>
      <c r="C18" s="50" t="s">
        <v>195</v>
      </c>
      <c r="D18" s="54" t="s">
        <v>196</v>
      </c>
      <c r="E18" s="55" t="s">
        <v>197</v>
      </c>
      <c r="F18" s="56">
        <v>73554</v>
      </c>
      <c r="G18" s="56">
        <v>73554</v>
      </c>
      <c r="H18" s="56"/>
      <c r="I18" s="56"/>
      <c r="J18" s="55"/>
      <c r="K18" s="55"/>
    </row>
    <row r="19" ht="28.5" customHeight="1" spans="1:11">
      <c r="A19" s="50" t="s">
        <v>187</v>
      </c>
      <c r="B19" s="50" t="s">
        <v>190</v>
      </c>
      <c r="C19" s="50" t="s">
        <v>198</v>
      </c>
      <c r="D19" s="54" t="s">
        <v>199</v>
      </c>
      <c r="E19" s="55" t="s">
        <v>200</v>
      </c>
      <c r="F19" s="56">
        <v>4140</v>
      </c>
      <c r="G19" s="56">
        <v>4140</v>
      </c>
      <c r="H19" s="56"/>
      <c r="I19" s="56"/>
      <c r="J19" s="55"/>
      <c r="K19" s="55"/>
    </row>
    <row r="20" ht="20.65" customHeight="1" spans="1:11">
      <c r="A20" s="50" t="s">
        <v>201</v>
      </c>
      <c r="B20" s="51"/>
      <c r="C20" s="51"/>
      <c r="D20" s="49" t="s">
        <v>202</v>
      </c>
      <c r="E20" s="52" t="s">
        <v>203</v>
      </c>
      <c r="F20" s="57">
        <f>F21</f>
        <v>4914221</v>
      </c>
      <c r="G20" s="46">
        <f>G21</f>
        <v>4914221</v>
      </c>
      <c r="H20" s="47"/>
      <c r="I20" s="47"/>
      <c r="J20" s="52"/>
      <c r="K20" s="52"/>
    </row>
    <row r="21" ht="24.95" customHeight="1" spans="1:11">
      <c r="A21" s="50" t="s">
        <v>201</v>
      </c>
      <c r="B21" s="50" t="s">
        <v>181</v>
      </c>
      <c r="C21" s="51"/>
      <c r="D21" s="54" t="s">
        <v>204</v>
      </c>
      <c r="E21" s="55" t="s">
        <v>205</v>
      </c>
      <c r="F21" s="58">
        <f>G21</f>
        <v>4914221</v>
      </c>
      <c r="G21" s="46">
        <f>G22+G23</f>
        <v>4914221</v>
      </c>
      <c r="H21" s="47"/>
      <c r="I21" s="47"/>
      <c r="J21" s="55"/>
      <c r="K21" s="55"/>
    </row>
    <row r="22" ht="28.5" customHeight="1" spans="1:11">
      <c r="A22" s="50" t="s">
        <v>201</v>
      </c>
      <c r="B22" s="50" t="s">
        <v>181</v>
      </c>
      <c r="C22" s="50" t="s">
        <v>181</v>
      </c>
      <c r="D22" s="54" t="s">
        <v>206</v>
      </c>
      <c r="E22" s="55" t="s">
        <v>207</v>
      </c>
      <c r="F22" s="58">
        <f>G22</f>
        <v>1113026</v>
      </c>
      <c r="G22" s="58">
        <f>846026+267000</f>
        <v>1113026</v>
      </c>
      <c r="H22" s="56"/>
      <c r="I22" s="56"/>
      <c r="J22" s="55"/>
      <c r="K22" s="55"/>
    </row>
    <row r="23" ht="28.5" customHeight="1" spans="1:11">
      <c r="A23" s="50" t="s">
        <v>201</v>
      </c>
      <c r="B23" s="50" t="s">
        <v>181</v>
      </c>
      <c r="C23" s="50" t="s">
        <v>208</v>
      </c>
      <c r="D23" s="54" t="s">
        <v>209</v>
      </c>
      <c r="E23" s="55" t="s">
        <v>210</v>
      </c>
      <c r="F23" s="56">
        <v>3801195</v>
      </c>
      <c r="G23" s="56">
        <v>3801195</v>
      </c>
      <c r="H23" s="56"/>
      <c r="I23" s="56"/>
      <c r="J23" s="55"/>
      <c r="K23" s="55"/>
    </row>
    <row r="24" ht="20.65" customHeight="1" spans="1:11">
      <c r="A24" s="50" t="s">
        <v>211</v>
      </c>
      <c r="B24" s="51"/>
      <c r="C24" s="51"/>
      <c r="D24" s="49" t="s">
        <v>212</v>
      </c>
      <c r="E24" s="52" t="s">
        <v>213</v>
      </c>
      <c r="F24" s="53">
        <v>437927</v>
      </c>
      <c r="G24" s="47">
        <v>437927</v>
      </c>
      <c r="H24" s="47"/>
      <c r="I24" s="47"/>
      <c r="J24" s="52"/>
      <c r="K24" s="52"/>
    </row>
    <row r="25" ht="24.95" customHeight="1" spans="1:11">
      <c r="A25" s="50" t="s">
        <v>211</v>
      </c>
      <c r="B25" s="50" t="s">
        <v>184</v>
      </c>
      <c r="C25" s="51"/>
      <c r="D25" s="54" t="s">
        <v>214</v>
      </c>
      <c r="E25" s="55" t="s">
        <v>215</v>
      </c>
      <c r="F25" s="56">
        <v>437927</v>
      </c>
      <c r="G25" s="47">
        <v>437927</v>
      </c>
      <c r="H25" s="47"/>
      <c r="I25" s="47"/>
      <c r="J25" s="55"/>
      <c r="K25" s="55"/>
    </row>
    <row r="26" ht="28.5" customHeight="1" spans="1:11">
      <c r="A26" s="50" t="s">
        <v>211</v>
      </c>
      <c r="B26" s="50" t="s">
        <v>184</v>
      </c>
      <c r="C26" s="50" t="s">
        <v>181</v>
      </c>
      <c r="D26" s="54" t="s">
        <v>216</v>
      </c>
      <c r="E26" s="55" t="s">
        <v>217</v>
      </c>
      <c r="F26" s="56">
        <v>437927</v>
      </c>
      <c r="G26" s="56">
        <v>437927</v>
      </c>
      <c r="H26" s="56"/>
      <c r="I26" s="56"/>
      <c r="J26" s="55"/>
      <c r="K26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E26" sqref="E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9.375" customWidth="1"/>
    <col min="8" max="8" width="10.875" customWidth="1"/>
    <col min="9" max="12" width="7.125" customWidth="1"/>
    <col min="13" max="13" width="6.75" customWidth="1"/>
    <col min="14" max="14" width="7.125" customWidth="1"/>
    <col min="15" max="15" width="8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218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219</v>
      </c>
      <c r="E4" s="18" t="s">
        <v>220</v>
      </c>
      <c r="F4" s="18" t="s">
        <v>221</v>
      </c>
      <c r="G4" s="18" t="s">
        <v>222</v>
      </c>
      <c r="H4" s="18" t="s">
        <v>223</v>
      </c>
      <c r="I4" s="18" t="s">
        <v>224</v>
      </c>
      <c r="J4" s="18" t="s">
        <v>225</v>
      </c>
      <c r="K4" s="18" t="s">
        <v>226</v>
      </c>
      <c r="L4" s="18" t="s">
        <v>227</v>
      </c>
      <c r="M4" s="18" t="s">
        <v>228</v>
      </c>
      <c r="N4" s="18" t="s">
        <v>229</v>
      </c>
      <c r="O4" s="18" t="s">
        <v>230</v>
      </c>
      <c r="P4" s="18" t="s">
        <v>231</v>
      </c>
      <c r="Q4" s="18" t="s">
        <v>232</v>
      </c>
      <c r="R4" s="18" t="s">
        <v>233</v>
      </c>
      <c r="S4" s="18" t="s">
        <v>234</v>
      </c>
      <c r="T4" s="18" t="s">
        <v>235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39">
        <f>F7</f>
        <v>6187487</v>
      </c>
      <c r="G6" s="39">
        <v>4814011</v>
      </c>
      <c r="H6" s="39">
        <f>H7</f>
        <v>1113026</v>
      </c>
      <c r="I6" s="13"/>
      <c r="J6" s="13"/>
      <c r="K6" s="13"/>
      <c r="L6" s="13"/>
      <c r="M6" s="13"/>
      <c r="N6" s="13"/>
      <c r="O6" s="13">
        <v>260450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9">
        <f>F8</f>
        <v>6187487</v>
      </c>
      <c r="G7" s="39">
        <v>4814011</v>
      </c>
      <c r="H7" s="39">
        <f>H8</f>
        <v>1113026</v>
      </c>
      <c r="I7" s="13"/>
      <c r="J7" s="13"/>
      <c r="K7" s="13"/>
      <c r="L7" s="13"/>
      <c r="M7" s="13"/>
      <c r="N7" s="13"/>
      <c r="O7" s="13">
        <v>260450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39">
        <f>F9+F10+F11+F12+F13+F14+F15+F16+F17</f>
        <v>6187487</v>
      </c>
      <c r="G8" s="39">
        <f>G9+G10+G11+G12+G13+G14+G15+G16+G17</f>
        <v>4814011</v>
      </c>
      <c r="H8" s="39">
        <f>H15</f>
        <v>1113026</v>
      </c>
      <c r="I8" s="13"/>
      <c r="J8" s="13"/>
      <c r="K8" s="13"/>
      <c r="L8" s="13"/>
      <c r="M8" s="13"/>
      <c r="N8" s="13"/>
      <c r="O8" s="13">
        <v>260450</v>
      </c>
      <c r="P8" s="13"/>
      <c r="Q8" s="13"/>
      <c r="R8" s="13"/>
      <c r="S8" s="13"/>
      <c r="T8" s="13"/>
    </row>
    <row r="9" ht="22.9" customHeight="1" spans="1:20">
      <c r="A9" s="23" t="s">
        <v>170</v>
      </c>
      <c r="B9" s="23" t="s">
        <v>173</v>
      </c>
      <c r="C9" s="23" t="s">
        <v>173</v>
      </c>
      <c r="D9" s="19" t="s">
        <v>236</v>
      </c>
      <c r="E9" s="24" t="s">
        <v>237</v>
      </c>
      <c r="F9" s="25">
        <v>517413</v>
      </c>
      <c r="G9" s="25">
        <v>517413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170</v>
      </c>
      <c r="B10" s="23" t="s">
        <v>178</v>
      </c>
      <c r="C10" s="23" t="s">
        <v>181</v>
      </c>
      <c r="D10" s="19" t="s">
        <v>236</v>
      </c>
      <c r="E10" s="24" t="s">
        <v>238</v>
      </c>
      <c r="F10" s="25">
        <v>15174</v>
      </c>
      <c r="G10" s="25">
        <v>15174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170</v>
      </c>
      <c r="B11" s="23" t="s">
        <v>178</v>
      </c>
      <c r="C11" s="23" t="s">
        <v>184</v>
      </c>
      <c r="D11" s="19" t="s">
        <v>236</v>
      </c>
      <c r="E11" s="24" t="s">
        <v>239</v>
      </c>
      <c r="F11" s="25">
        <v>11786</v>
      </c>
      <c r="G11" s="25">
        <v>11786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187</v>
      </c>
      <c r="B12" s="23" t="s">
        <v>190</v>
      </c>
      <c r="C12" s="23" t="s">
        <v>181</v>
      </c>
      <c r="D12" s="19" t="s">
        <v>236</v>
      </c>
      <c r="E12" s="24" t="s">
        <v>240</v>
      </c>
      <c r="F12" s="25">
        <v>213272</v>
      </c>
      <c r="G12" s="25">
        <v>213272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187</v>
      </c>
      <c r="B13" s="23" t="s">
        <v>190</v>
      </c>
      <c r="C13" s="23" t="s">
        <v>195</v>
      </c>
      <c r="D13" s="19" t="s">
        <v>236</v>
      </c>
      <c r="E13" s="24" t="s">
        <v>241</v>
      </c>
      <c r="F13" s="25">
        <v>73554</v>
      </c>
      <c r="G13" s="25">
        <v>73554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187</v>
      </c>
      <c r="B14" s="23" t="s">
        <v>190</v>
      </c>
      <c r="C14" s="23" t="s">
        <v>198</v>
      </c>
      <c r="D14" s="19" t="s">
        <v>236</v>
      </c>
      <c r="E14" s="24" t="s">
        <v>242</v>
      </c>
      <c r="F14" s="25">
        <v>4140</v>
      </c>
      <c r="G14" s="25">
        <v>3690</v>
      </c>
      <c r="H14" s="25"/>
      <c r="I14" s="25"/>
      <c r="J14" s="25"/>
      <c r="K14" s="25"/>
      <c r="L14" s="25"/>
      <c r="M14" s="25"/>
      <c r="N14" s="25"/>
      <c r="O14" s="25">
        <v>450</v>
      </c>
      <c r="P14" s="25"/>
      <c r="Q14" s="25"/>
      <c r="R14" s="25"/>
      <c r="S14" s="25"/>
      <c r="T14" s="25"/>
    </row>
    <row r="15" ht="22.9" customHeight="1" spans="1:20">
      <c r="A15" s="23" t="s">
        <v>201</v>
      </c>
      <c r="B15" s="23" t="s">
        <v>181</v>
      </c>
      <c r="C15" s="23" t="s">
        <v>181</v>
      </c>
      <c r="D15" s="19" t="s">
        <v>236</v>
      </c>
      <c r="E15" s="24" t="s">
        <v>243</v>
      </c>
      <c r="F15" s="42">
        <f>H15</f>
        <v>1113026</v>
      </c>
      <c r="G15" s="42"/>
      <c r="H15" s="42">
        <f>846026+267000</f>
        <v>1113026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9" customHeight="1" spans="1:20">
      <c r="A16" s="23" t="s">
        <v>201</v>
      </c>
      <c r="B16" s="23" t="s">
        <v>181</v>
      </c>
      <c r="C16" s="23" t="s">
        <v>208</v>
      </c>
      <c r="D16" s="19" t="s">
        <v>236</v>
      </c>
      <c r="E16" s="24" t="s">
        <v>244</v>
      </c>
      <c r="F16" s="25">
        <v>3801195</v>
      </c>
      <c r="G16" s="25">
        <v>3541195</v>
      </c>
      <c r="H16" s="25"/>
      <c r="I16" s="25"/>
      <c r="J16" s="25"/>
      <c r="K16" s="25"/>
      <c r="L16" s="25"/>
      <c r="M16" s="25"/>
      <c r="N16" s="25"/>
      <c r="O16" s="25">
        <v>260000</v>
      </c>
      <c r="P16" s="25"/>
      <c r="Q16" s="25"/>
      <c r="R16" s="25"/>
      <c r="S16" s="25"/>
      <c r="T16" s="25"/>
    </row>
    <row r="17" ht="22.9" customHeight="1" spans="1:20">
      <c r="A17" s="23" t="s">
        <v>211</v>
      </c>
      <c r="B17" s="23" t="s">
        <v>184</v>
      </c>
      <c r="C17" s="23" t="s">
        <v>181</v>
      </c>
      <c r="D17" s="19" t="s">
        <v>236</v>
      </c>
      <c r="E17" s="24" t="s">
        <v>245</v>
      </c>
      <c r="F17" s="25">
        <v>437927</v>
      </c>
      <c r="G17" s="25">
        <v>437927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N13" sqref="N1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11.875" customWidth="1"/>
    <col min="10" max="10" width="8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246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219</v>
      </c>
      <c r="E4" s="18" t="s">
        <v>220</v>
      </c>
      <c r="F4" s="18" t="s">
        <v>247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248</v>
      </c>
      <c r="I5" s="18" t="s">
        <v>249</v>
      </c>
      <c r="J5" s="18" t="s">
        <v>230</v>
      </c>
      <c r="K5" s="18" t="s">
        <v>136</v>
      </c>
      <c r="L5" s="18" t="s">
        <v>250</v>
      </c>
      <c r="M5" s="18" t="s">
        <v>251</v>
      </c>
      <c r="N5" s="18" t="s">
        <v>252</v>
      </c>
      <c r="O5" s="18" t="s">
        <v>232</v>
      </c>
      <c r="P5" s="18" t="s">
        <v>253</v>
      </c>
      <c r="Q5" s="18" t="s">
        <v>254</v>
      </c>
      <c r="R5" s="18" t="s">
        <v>255</v>
      </c>
      <c r="S5" s="18" t="s">
        <v>228</v>
      </c>
      <c r="T5" s="18" t="s">
        <v>231</v>
      </c>
      <c r="U5" s="18" t="s">
        <v>235</v>
      </c>
    </row>
    <row r="6" ht="22.9" customHeight="1" spans="1:21">
      <c r="A6" s="14"/>
      <c r="B6" s="14"/>
      <c r="C6" s="14"/>
      <c r="D6" s="14"/>
      <c r="E6" s="14" t="s">
        <v>136</v>
      </c>
      <c r="F6" s="39">
        <f>F7</f>
        <v>6187487</v>
      </c>
      <c r="G6" s="39">
        <f>G7</f>
        <v>6187487</v>
      </c>
      <c r="H6" s="39">
        <f>H7</f>
        <v>4814011</v>
      </c>
      <c r="I6" s="39">
        <f>I7</f>
        <v>1113026</v>
      </c>
      <c r="J6" s="13">
        <f>J7</f>
        <v>260450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7">
        <f>F8</f>
        <v>6187487</v>
      </c>
      <c r="G7" s="27">
        <f>G8</f>
        <v>6187487</v>
      </c>
      <c r="H7" s="27">
        <f>H8</f>
        <v>4814011</v>
      </c>
      <c r="I7" s="27">
        <f>I8</f>
        <v>1113026</v>
      </c>
      <c r="J7" s="28">
        <f>J8</f>
        <v>260450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7">
        <f>F9+F10+F11+F12+F13+F14+F15+F16+F17</f>
        <v>6187487</v>
      </c>
      <c r="G8" s="27">
        <f>G9+G10+G11+G12+G13+G14+G15+G16+G17</f>
        <v>6187487</v>
      </c>
      <c r="H8" s="27">
        <f>H9+H10+H11+H12+H13+H14+H15+H16+H17</f>
        <v>4814011</v>
      </c>
      <c r="I8" s="27">
        <f>I9+I10+I11+I12+I13+I14+I15+I16+I17</f>
        <v>1113026</v>
      </c>
      <c r="J8" s="28">
        <f>J9+J10+J11+J12+J13+J14+J15+J16+J17</f>
        <v>260450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170</v>
      </c>
      <c r="B9" s="23" t="s">
        <v>173</v>
      </c>
      <c r="C9" s="23" t="s">
        <v>173</v>
      </c>
      <c r="D9" s="19" t="s">
        <v>236</v>
      </c>
      <c r="E9" s="24" t="s">
        <v>237</v>
      </c>
      <c r="F9" s="29">
        <v>517413</v>
      </c>
      <c r="G9" s="40">
        <v>517413</v>
      </c>
      <c r="H9" s="40">
        <v>517413</v>
      </c>
      <c r="I9" s="4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170</v>
      </c>
      <c r="B10" s="23" t="s">
        <v>178</v>
      </c>
      <c r="C10" s="23" t="s">
        <v>181</v>
      </c>
      <c r="D10" s="19" t="s">
        <v>236</v>
      </c>
      <c r="E10" s="24" t="s">
        <v>238</v>
      </c>
      <c r="F10" s="29">
        <v>15174</v>
      </c>
      <c r="G10" s="40">
        <v>15174</v>
      </c>
      <c r="H10" s="40">
        <v>15174</v>
      </c>
      <c r="I10" s="4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170</v>
      </c>
      <c r="B11" s="23" t="s">
        <v>178</v>
      </c>
      <c r="C11" s="23" t="s">
        <v>184</v>
      </c>
      <c r="D11" s="19" t="s">
        <v>236</v>
      </c>
      <c r="E11" s="24" t="s">
        <v>239</v>
      </c>
      <c r="F11" s="29">
        <v>11786</v>
      </c>
      <c r="G11" s="40">
        <v>11786</v>
      </c>
      <c r="H11" s="40">
        <v>11786</v>
      </c>
      <c r="I11" s="4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187</v>
      </c>
      <c r="B12" s="23" t="s">
        <v>190</v>
      </c>
      <c r="C12" s="23" t="s">
        <v>181</v>
      </c>
      <c r="D12" s="19" t="s">
        <v>236</v>
      </c>
      <c r="E12" s="24" t="s">
        <v>240</v>
      </c>
      <c r="F12" s="29">
        <v>213272</v>
      </c>
      <c r="G12" s="40">
        <v>213272</v>
      </c>
      <c r="H12" s="40">
        <v>213272</v>
      </c>
      <c r="I12" s="4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187</v>
      </c>
      <c r="B13" s="23" t="s">
        <v>190</v>
      </c>
      <c r="C13" s="23" t="s">
        <v>195</v>
      </c>
      <c r="D13" s="19" t="s">
        <v>236</v>
      </c>
      <c r="E13" s="24" t="s">
        <v>241</v>
      </c>
      <c r="F13" s="29">
        <v>73554</v>
      </c>
      <c r="G13" s="40">
        <v>73554</v>
      </c>
      <c r="H13" s="40">
        <v>73554</v>
      </c>
      <c r="I13" s="4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187</v>
      </c>
      <c r="B14" s="23" t="s">
        <v>190</v>
      </c>
      <c r="C14" s="23" t="s">
        <v>198</v>
      </c>
      <c r="D14" s="19" t="s">
        <v>236</v>
      </c>
      <c r="E14" s="24" t="s">
        <v>242</v>
      </c>
      <c r="F14" s="29">
        <v>4140</v>
      </c>
      <c r="G14" s="40">
        <v>4140</v>
      </c>
      <c r="H14" s="40">
        <v>3690</v>
      </c>
      <c r="I14" s="40"/>
      <c r="J14" s="6">
        <v>450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201</v>
      </c>
      <c r="B15" s="23" t="s">
        <v>181</v>
      </c>
      <c r="C15" s="23" t="s">
        <v>181</v>
      </c>
      <c r="D15" s="19" t="s">
        <v>236</v>
      </c>
      <c r="E15" s="24" t="s">
        <v>243</v>
      </c>
      <c r="F15" s="29">
        <f>G15</f>
        <v>1113026</v>
      </c>
      <c r="G15" s="40">
        <f>I15</f>
        <v>1113026</v>
      </c>
      <c r="H15" s="40"/>
      <c r="I15" s="40">
        <f>846026+267000</f>
        <v>1113026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3" t="s">
        <v>201</v>
      </c>
      <c r="B16" s="23" t="s">
        <v>181</v>
      </c>
      <c r="C16" s="23" t="s">
        <v>208</v>
      </c>
      <c r="D16" s="19" t="s">
        <v>236</v>
      </c>
      <c r="E16" s="24" t="s">
        <v>244</v>
      </c>
      <c r="F16" s="21">
        <v>3801195</v>
      </c>
      <c r="G16" s="6">
        <v>3801195</v>
      </c>
      <c r="H16" s="6">
        <v>3541195</v>
      </c>
      <c r="I16" s="6"/>
      <c r="J16" s="6">
        <v>260000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3" t="s">
        <v>211</v>
      </c>
      <c r="B17" s="23" t="s">
        <v>184</v>
      </c>
      <c r="C17" s="23" t="s">
        <v>181</v>
      </c>
      <c r="D17" s="19" t="s">
        <v>236</v>
      </c>
      <c r="E17" s="24" t="s">
        <v>245</v>
      </c>
      <c r="F17" s="21">
        <v>437927</v>
      </c>
      <c r="G17" s="6">
        <v>437927</v>
      </c>
      <c r="H17" s="6">
        <v>437927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0" zoomScaleNormal="110" topLeftCell="A9" workbookViewId="0">
      <selection activeCell="D18" sqref="D1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256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257</v>
      </c>
      <c r="B6" s="39">
        <f>B7</f>
        <v>6187487</v>
      </c>
      <c r="C6" s="14" t="s">
        <v>258</v>
      </c>
      <c r="D6" s="27">
        <f>D14+D16+D18+D26</f>
        <v>6187487</v>
      </c>
    </row>
    <row r="7" ht="20.25" customHeight="1" spans="1:4">
      <c r="A7" s="5" t="s">
        <v>259</v>
      </c>
      <c r="B7" s="40">
        <f>B8+B9</f>
        <v>6187487</v>
      </c>
      <c r="C7" s="5" t="s">
        <v>41</v>
      </c>
      <c r="D7" s="29"/>
    </row>
    <row r="8" ht="20.25" customHeight="1" spans="1:4">
      <c r="A8" s="5" t="s">
        <v>260</v>
      </c>
      <c r="B8" s="40">
        <v>5920487</v>
      </c>
      <c r="C8" s="5" t="s">
        <v>45</v>
      </c>
      <c r="D8" s="29"/>
    </row>
    <row r="9" ht="31.15" customHeight="1" spans="1:4">
      <c r="A9" s="5" t="s">
        <v>48</v>
      </c>
      <c r="B9" s="40">
        <v>267000</v>
      </c>
      <c r="C9" s="5" t="s">
        <v>49</v>
      </c>
      <c r="D9" s="29"/>
    </row>
    <row r="10" ht="20.25" customHeight="1" spans="1:4">
      <c r="A10" s="5" t="s">
        <v>261</v>
      </c>
      <c r="B10" s="6"/>
      <c r="C10" s="5" t="s">
        <v>53</v>
      </c>
      <c r="D10" s="29"/>
    </row>
    <row r="11" ht="20.25" customHeight="1" spans="1:4">
      <c r="A11" s="5" t="s">
        <v>262</v>
      </c>
      <c r="B11" s="6"/>
      <c r="C11" s="5" t="s">
        <v>57</v>
      </c>
      <c r="D11" s="29"/>
    </row>
    <row r="12" ht="20.25" customHeight="1" spans="1:4">
      <c r="A12" s="5" t="s">
        <v>263</v>
      </c>
      <c r="B12" s="6"/>
      <c r="C12" s="5" t="s">
        <v>61</v>
      </c>
      <c r="D12" s="29"/>
    </row>
    <row r="13" ht="20.25" customHeight="1" spans="1:4">
      <c r="A13" s="14" t="s">
        <v>264</v>
      </c>
      <c r="B13" s="13"/>
      <c r="C13" s="5" t="s">
        <v>65</v>
      </c>
      <c r="D13" s="29"/>
    </row>
    <row r="14" ht="20.25" customHeight="1" spans="1:4">
      <c r="A14" s="5" t="s">
        <v>259</v>
      </c>
      <c r="B14" s="6"/>
      <c r="C14" s="5" t="s">
        <v>69</v>
      </c>
      <c r="D14" s="29">
        <v>544373</v>
      </c>
    </row>
    <row r="15" ht="20.25" customHeight="1" spans="1:4">
      <c r="A15" s="5" t="s">
        <v>261</v>
      </c>
      <c r="B15" s="6"/>
      <c r="C15" s="5" t="s">
        <v>73</v>
      </c>
      <c r="D15" s="29"/>
    </row>
    <row r="16" ht="20.25" customHeight="1" spans="1:4">
      <c r="A16" s="5" t="s">
        <v>262</v>
      </c>
      <c r="B16" s="6"/>
      <c r="C16" s="5" t="s">
        <v>77</v>
      </c>
      <c r="D16" s="29">
        <v>290966</v>
      </c>
    </row>
    <row r="17" ht="20.25" customHeight="1" spans="1:4">
      <c r="A17" s="5" t="s">
        <v>263</v>
      </c>
      <c r="B17" s="6"/>
      <c r="C17" s="5" t="s">
        <v>81</v>
      </c>
      <c r="D17" s="29"/>
    </row>
    <row r="18" ht="20.25" customHeight="1" spans="1:4">
      <c r="A18" s="5"/>
      <c r="B18" s="6"/>
      <c r="C18" s="5" t="s">
        <v>85</v>
      </c>
      <c r="D18" s="29">
        <f>4647221+267000</f>
        <v>4914221</v>
      </c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437927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265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266</v>
      </c>
      <c r="B40" s="37">
        <v>6187487</v>
      </c>
      <c r="C40" s="18" t="s">
        <v>267</v>
      </c>
      <c r="D40" s="41">
        <v>6187487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0" zoomScaleNormal="110" workbookViewId="0">
      <pane ySplit="6" topLeftCell="A19" activePane="bottomLeft" state="frozen"/>
      <selection/>
      <selection pane="bottomLeft" activeCell="K35" sqref="K3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3.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268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269</v>
      </c>
      <c r="I5" s="4"/>
      <c r="J5" s="4" t="s">
        <v>270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248</v>
      </c>
      <c r="I6" s="4" t="s">
        <v>230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37">
        <f>F8</f>
        <v>6187487</v>
      </c>
      <c r="G7" s="37">
        <f>G8</f>
        <v>6187487</v>
      </c>
      <c r="H7" s="37">
        <f>H8</f>
        <v>4814011</v>
      </c>
      <c r="I7" s="37">
        <f>I8</f>
        <v>260450</v>
      </c>
      <c r="J7" s="37">
        <f>J8</f>
        <v>1113026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37">
        <f>F9</f>
        <v>6187487</v>
      </c>
      <c r="G8" s="37">
        <f>G9</f>
        <v>6187487</v>
      </c>
      <c r="H8" s="37">
        <f>H9</f>
        <v>4814011</v>
      </c>
      <c r="I8" s="37">
        <f>I9</f>
        <v>260450</v>
      </c>
      <c r="J8" s="37">
        <f>J9</f>
        <v>1113026</v>
      </c>
      <c r="K8" s="13"/>
    </row>
    <row r="9" ht="22.9" customHeight="1" spans="1:11">
      <c r="A9" s="5"/>
      <c r="B9" s="5"/>
      <c r="C9" s="5"/>
      <c r="D9" s="20" t="s">
        <v>155</v>
      </c>
      <c r="E9" s="20" t="s">
        <v>156</v>
      </c>
      <c r="F9" s="37">
        <f>F10+F16+F21+F25</f>
        <v>6187487</v>
      </c>
      <c r="G9" s="37">
        <f>G10+G16+G21+G25</f>
        <v>6187487</v>
      </c>
      <c r="H9" s="37">
        <f>H10+H16+H21+H25</f>
        <v>4814011</v>
      </c>
      <c r="I9" s="37">
        <f>I10+I16+I21+I25</f>
        <v>260450</v>
      </c>
      <c r="J9" s="37">
        <f>J10+J16+J21+J25</f>
        <v>1113026</v>
      </c>
      <c r="K9" s="13"/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544373</v>
      </c>
      <c r="G10" s="13">
        <v>544373</v>
      </c>
      <c r="H10" s="13">
        <v>544373</v>
      </c>
      <c r="I10" s="13"/>
      <c r="J10" s="13"/>
      <c r="K10" s="13"/>
    </row>
    <row r="11" ht="22.9" customHeight="1" spans="1:11">
      <c r="A11" s="18" t="s">
        <v>170</v>
      </c>
      <c r="B11" s="38" t="s">
        <v>173</v>
      </c>
      <c r="C11" s="18"/>
      <c r="D11" s="14" t="s">
        <v>271</v>
      </c>
      <c r="E11" s="14" t="s">
        <v>272</v>
      </c>
      <c r="F11" s="13">
        <v>517413</v>
      </c>
      <c r="G11" s="13">
        <v>517413</v>
      </c>
      <c r="H11" s="13">
        <v>517413</v>
      </c>
      <c r="I11" s="13"/>
      <c r="J11" s="13"/>
      <c r="K11" s="13"/>
    </row>
    <row r="12" ht="22.9" customHeight="1" spans="1:11">
      <c r="A12" s="23" t="s">
        <v>170</v>
      </c>
      <c r="B12" s="23" t="s">
        <v>173</v>
      </c>
      <c r="C12" s="23" t="s">
        <v>173</v>
      </c>
      <c r="D12" s="19" t="s">
        <v>273</v>
      </c>
      <c r="E12" s="5" t="s">
        <v>274</v>
      </c>
      <c r="F12" s="6">
        <v>517413</v>
      </c>
      <c r="G12" s="6">
        <v>517413</v>
      </c>
      <c r="H12" s="21">
        <v>517413</v>
      </c>
      <c r="I12" s="21"/>
      <c r="J12" s="21"/>
      <c r="K12" s="21"/>
    </row>
    <row r="13" ht="22.9" customHeight="1" spans="1:11">
      <c r="A13" s="18" t="s">
        <v>170</v>
      </c>
      <c r="B13" s="38" t="s">
        <v>178</v>
      </c>
      <c r="C13" s="18"/>
      <c r="D13" s="14" t="s">
        <v>275</v>
      </c>
      <c r="E13" s="14" t="s">
        <v>276</v>
      </c>
      <c r="F13" s="13">
        <v>26960</v>
      </c>
      <c r="G13" s="13">
        <v>26960</v>
      </c>
      <c r="H13" s="13">
        <v>26960</v>
      </c>
      <c r="I13" s="13"/>
      <c r="J13" s="13"/>
      <c r="K13" s="13"/>
    </row>
    <row r="14" ht="22.9" customHeight="1" spans="1:11">
      <c r="A14" s="23" t="s">
        <v>170</v>
      </c>
      <c r="B14" s="23" t="s">
        <v>178</v>
      </c>
      <c r="C14" s="23" t="s">
        <v>181</v>
      </c>
      <c r="D14" s="19" t="s">
        <v>277</v>
      </c>
      <c r="E14" s="5" t="s">
        <v>278</v>
      </c>
      <c r="F14" s="6">
        <v>15174</v>
      </c>
      <c r="G14" s="6">
        <v>15174</v>
      </c>
      <c r="H14" s="21">
        <v>15174</v>
      </c>
      <c r="I14" s="21"/>
      <c r="J14" s="21"/>
      <c r="K14" s="21"/>
    </row>
    <row r="15" ht="22.9" customHeight="1" spans="1:11">
      <c r="A15" s="23" t="s">
        <v>170</v>
      </c>
      <c r="B15" s="23" t="s">
        <v>178</v>
      </c>
      <c r="C15" s="23" t="s">
        <v>184</v>
      </c>
      <c r="D15" s="19" t="s">
        <v>279</v>
      </c>
      <c r="E15" s="5" t="s">
        <v>280</v>
      </c>
      <c r="F15" s="6">
        <v>11786</v>
      </c>
      <c r="G15" s="6">
        <v>11786</v>
      </c>
      <c r="H15" s="21">
        <v>11786</v>
      </c>
      <c r="I15" s="21"/>
      <c r="J15" s="21"/>
      <c r="K15" s="21"/>
    </row>
    <row r="16" ht="22.9" customHeight="1" spans="1:11">
      <c r="A16" s="18" t="s">
        <v>187</v>
      </c>
      <c r="B16" s="18"/>
      <c r="C16" s="18"/>
      <c r="D16" s="14" t="s">
        <v>188</v>
      </c>
      <c r="E16" s="14" t="s">
        <v>189</v>
      </c>
      <c r="F16" s="13">
        <v>290966</v>
      </c>
      <c r="G16" s="13">
        <v>290966</v>
      </c>
      <c r="H16" s="13">
        <v>290516</v>
      </c>
      <c r="I16" s="13">
        <v>450</v>
      </c>
      <c r="J16" s="13"/>
      <c r="K16" s="13"/>
    </row>
    <row r="17" ht="22.9" customHeight="1" spans="1:11">
      <c r="A17" s="18" t="s">
        <v>187</v>
      </c>
      <c r="B17" s="38" t="s">
        <v>190</v>
      </c>
      <c r="C17" s="18"/>
      <c r="D17" s="14" t="s">
        <v>281</v>
      </c>
      <c r="E17" s="14" t="s">
        <v>282</v>
      </c>
      <c r="F17" s="13">
        <v>290966</v>
      </c>
      <c r="G17" s="13">
        <v>290966</v>
      </c>
      <c r="H17" s="13">
        <v>290516</v>
      </c>
      <c r="I17" s="13">
        <v>450</v>
      </c>
      <c r="J17" s="13"/>
      <c r="K17" s="13"/>
    </row>
    <row r="18" ht="22.9" customHeight="1" spans="1:11">
      <c r="A18" s="23" t="s">
        <v>187</v>
      </c>
      <c r="B18" s="23" t="s">
        <v>190</v>
      </c>
      <c r="C18" s="23" t="s">
        <v>181</v>
      </c>
      <c r="D18" s="19" t="s">
        <v>283</v>
      </c>
      <c r="E18" s="5" t="s">
        <v>284</v>
      </c>
      <c r="F18" s="6">
        <v>213272</v>
      </c>
      <c r="G18" s="6">
        <v>213272</v>
      </c>
      <c r="H18" s="21">
        <v>213272</v>
      </c>
      <c r="I18" s="21"/>
      <c r="J18" s="21"/>
      <c r="K18" s="21"/>
    </row>
    <row r="19" ht="22.9" customHeight="1" spans="1:11">
      <c r="A19" s="23" t="s">
        <v>187</v>
      </c>
      <c r="B19" s="23" t="s">
        <v>190</v>
      </c>
      <c r="C19" s="23" t="s">
        <v>195</v>
      </c>
      <c r="D19" s="19" t="s">
        <v>285</v>
      </c>
      <c r="E19" s="5" t="s">
        <v>286</v>
      </c>
      <c r="F19" s="6">
        <v>73554</v>
      </c>
      <c r="G19" s="6">
        <v>73554</v>
      </c>
      <c r="H19" s="21">
        <v>73554</v>
      </c>
      <c r="I19" s="21"/>
      <c r="J19" s="21"/>
      <c r="K19" s="21"/>
    </row>
    <row r="20" ht="22.9" customHeight="1" spans="1:11">
      <c r="A20" s="23" t="s">
        <v>187</v>
      </c>
      <c r="B20" s="23" t="s">
        <v>190</v>
      </c>
      <c r="C20" s="23" t="s">
        <v>198</v>
      </c>
      <c r="D20" s="19" t="s">
        <v>287</v>
      </c>
      <c r="E20" s="5" t="s">
        <v>288</v>
      </c>
      <c r="F20" s="6">
        <v>4140</v>
      </c>
      <c r="G20" s="6">
        <v>4140</v>
      </c>
      <c r="H20" s="21">
        <v>3690</v>
      </c>
      <c r="I20" s="21">
        <v>450</v>
      </c>
      <c r="J20" s="21"/>
      <c r="K20" s="21"/>
    </row>
    <row r="21" ht="22.9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39">
        <f>F22</f>
        <v>4914221</v>
      </c>
      <c r="G21" s="39">
        <f>G22</f>
        <v>4914221</v>
      </c>
      <c r="H21" s="39">
        <f>H22</f>
        <v>3541195</v>
      </c>
      <c r="I21" s="39">
        <f>I22</f>
        <v>260000</v>
      </c>
      <c r="J21" s="39">
        <f>J22</f>
        <v>1113026</v>
      </c>
      <c r="K21" s="13"/>
    </row>
    <row r="22" ht="22.9" customHeight="1" spans="1:11">
      <c r="A22" s="18" t="s">
        <v>201</v>
      </c>
      <c r="B22" s="38" t="s">
        <v>181</v>
      </c>
      <c r="C22" s="18"/>
      <c r="D22" s="14" t="s">
        <v>289</v>
      </c>
      <c r="E22" s="14" t="s">
        <v>290</v>
      </c>
      <c r="F22" s="39">
        <f>F23+F24</f>
        <v>4914221</v>
      </c>
      <c r="G22" s="39">
        <f>G23+G24</f>
        <v>4914221</v>
      </c>
      <c r="H22" s="39">
        <f>H23+H24</f>
        <v>3541195</v>
      </c>
      <c r="I22" s="39">
        <f>I23+I24</f>
        <v>260000</v>
      </c>
      <c r="J22" s="39">
        <f>J23+J24</f>
        <v>1113026</v>
      </c>
      <c r="K22" s="13"/>
    </row>
    <row r="23" ht="22.9" customHeight="1" spans="1:11">
      <c r="A23" s="23" t="s">
        <v>201</v>
      </c>
      <c r="B23" s="23" t="s">
        <v>181</v>
      </c>
      <c r="C23" s="23" t="s">
        <v>181</v>
      </c>
      <c r="D23" s="19" t="s">
        <v>291</v>
      </c>
      <c r="E23" s="5" t="s">
        <v>292</v>
      </c>
      <c r="F23" s="40">
        <f>G23</f>
        <v>1113026</v>
      </c>
      <c r="G23" s="40">
        <f>J23</f>
        <v>1113026</v>
      </c>
      <c r="H23" s="29"/>
      <c r="I23" s="29"/>
      <c r="J23" s="29">
        <f>846026+267000</f>
        <v>1113026</v>
      </c>
      <c r="K23" s="21"/>
    </row>
    <row r="24" ht="22.9" customHeight="1" spans="1:11">
      <c r="A24" s="23" t="s">
        <v>201</v>
      </c>
      <c r="B24" s="23" t="s">
        <v>181</v>
      </c>
      <c r="C24" s="23" t="s">
        <v>208</v>
      </c>
      <c r="D24" s="19" t="s">
        <v>293</v>
      </c>
      <c r="E24" s="5" t="s">
        <v>294</v>
      </c>
      <c r="F24" s="40">
        <v>3801195</v>
      </c>
      <c r="G24" s="40">
        <v>3801195</v>
      </c>
      <c r="H24" s="29">
        <v>3541195</v>
      </c>
      <c r="I24" s="29">
        <v>260000</v>
      </c>
      <c r="J24" s="29"/>
      <c r="K24" s="21"/>
    </row>
    <row r="25" ht="22.9" customHeight="1" spans="1:11">
      <c r="A25" s="18" t="s">
        <v>211</v>
      </c>
      <c r="B25" s="18"/>
      <c r="C25" s="18"/>
      <c r="D25" s="14" t="s">
        <v>212</v>
      </c>
      <c r="E25" s="14" t="s">
        <v>213</v>
      </c>
      <c r="F25" s="13">
        <v>437927</v>
      </c>
      <c r="G25" s="13">
        <v>437927</v>
      </c>
      <c r="H25" s="13">
        <v>437927</v>
      </c>
      <c r="I25" s="13"/>
      <c r="J25" s="13"/>
      <c r="K25" s="13"/>
    </row>
    <row r="26" ht="22.9" customHeight="1" spans="1:11">
      <c r="A26" s="18" t="s">
        <v>211</v>
      </c>
      <c r="B26" s="38" t="s">
        <v>184</v>
      </c>
      <c r="C26" s="18"/>
      <c r="D26" s="14" t="s">
        <v>295</v>
      </c>
      <c r="E26" s="14" t="s">
        <v>296</v>
      </c>
      <c r="F26" s="13">
        <v>437927</v>
      </c>
      <c r="G26" s="13">
        <v>437927</v>
      </c>
      <c r="H26" s="13">
        <v>437927</v>
      </c>
      <c r="I26" s="13"/>
      <c r="J26" s="13"/>
      <c r="K26" s="13"/>
    </row>
    <row r="27" ht="22.9" customHeight="1" spans="1:11">
      <c r="A27" s="23" t="s">
        <v>211</v>
      </c>
      <c r="B27" s="23" t="s">
        <v>184</v>
      </c>
      <c r="C27" s="23" t="s">
        <v>181</v>
      </c>
      <c r="D27" s="19" t="s">
        <v>297</v>
      </c>
      <c r="E27" s="5" t="s">
        <v>298</v>
      </c>
      <c r="F27" s="6">
        <v>437927</v>
      </c>
      <c r="G27" s="6">
        <v>437927</v>
      </c>
      <c r="H27" s="21">
        <v>437927</v>
      </c>
      <c r="I27" s="21"/>
      <c r="J27" s="21"/>
      <c r="K27" s="21"/>
    </row>
    <row r="28" ht="16.35" customHeight="1" spans="1:5">
      <c r="A28" s="7" t="s">
        <v>299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2024-03-26T01:45:00Z</dcterms:created>
  <dcterms:modified xsi:type="dcterms:W3CDTF">2024-04-08T01:37:24Z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2E31A6EA902743418A4A544A34E16EF8_12</vt:lpwstr>
  </property>
  <property fmtid="{D5CDD505-2E9C-101B-9397-08002B2CF9AE}" pid="3" name="KSOProductBuildVer">
    <vt:lpwstr>2052-12.1.0.16388</vt:lpwstr>
  </property>
</Properties>
</file>