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 tabRatio="950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<sst xmlns="http://schemas.openxmlformats.org/spreadsheetml/2006/main" count="1208" uniqueCount="505">
  <si>
    <t>2024年部门预算公开表</t>
  </si>
  <si>
    <t>单位编码：</t>
  </si>
  <si>
    <t>006001</t>
  </si>
  <si>
    <t>单位名称：</t>
  </si>
  <si>
    <t>炎陵县审计局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</si>
  <si>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</si>
  <si>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</si>
  <si>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</si>
  <si>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</si>
  <si>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</si>
  <si>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</si>
  <si>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</si>
  <si>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</si>
  <si>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</si>
  <si>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</si>
  <si>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</si>
  <si>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</si>
  <si>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</si>
  <si>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</si>
  <si>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</si>
  <si>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</si>
  <si>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</si>
  <si>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</si>
  <si>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</si>
  <si>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</si>
  <si>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</si>
  <si>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</si>
  <si>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</si>
  <si>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</si>
  <si>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</si>
  <si>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</si>
  <si>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单位：006001_炎陵县审计局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</si>
  <si>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</si>
  <si>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</si>
  <si>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</si>
  <si>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</si>
  <si>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</si>
  <si>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</si>
  <si>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</si>
  <si>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</si>
  <si>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</si>
  <si>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</si>
  <si>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</si>
  <si>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</si>
  <si>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</si>
  <si>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</si>
  <si>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</si>
  <si>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</si>
  <si>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</si>
  <si>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</si>
  <si>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</si>
  <si>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</si>
  <si>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</si>
  <si>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</si>
  <si>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</si>
  <si>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</si>
  <si>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</si>
  <si>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</si>
  <si>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</si>
  <si>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</si>
  <si>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</si>
  <si>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</si>
  <si>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</si>
  <si>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</si>
  <si>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</si>
  <si>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</si>
  <si>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</si>
  <si>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</si>
  <si>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</si>
  <si>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</si>
  <si>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</si>
  <si>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</si>
  <si>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</si>
  <si>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</si>
  <si>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</si>
  <si>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</si>
  <si>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</si>
  <si>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</si>
  <si>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</si>
  <si>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</si>
  <si>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</si>
  <si>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</si>
  <si>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</si>
  <si>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</si>
  <si>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</si>
  <si>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</si>
  <si>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</si>
  <si>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</si>
  <si>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</si>
  <si>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</si>
  <si>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</si>
  <si>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</si>
  <si>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</si>
  <si>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</si>
  <si>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</si>
  <si>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</si>
  <si>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</si>
  <si>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</si>
  <si>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</si>
  <si>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</si>
  <si>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</si>
  <si>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</si>
  <si>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</si>
  <si>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</si>
  <si>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</si>
  <si>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</si>
  <si>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</si>
  <si>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</si>
  <si>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</si>
  <si>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</si>
  <si>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</si>
  <si>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</si>
  <si>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</si>
  <si>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</si>
  <si>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</si>
  <si>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</si>
  <si>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</si>
  <si>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</si>
  <si>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</si>
  <si>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</si>
  <si>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</si>
  <si>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</si>
  <si>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</si>
  <si>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</si>
  <si>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</si>
  <si>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</si>
  <si>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</si>
  <si>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</si>
  <si>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</si>
  <si>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</si>
  <si>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</si>
  <si>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</si>
  <si>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</si>
  <si>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</si>
  <si>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</si>
  <si>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</si>
  <si>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</si>
  <si>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</si>
  <si>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</si>
  <si>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</si>
  <si>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</si>
  <si>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</si>
  <si>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</si>
  <si>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</si>
  <si>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</si>
  <si>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</si>
  <si>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</si>
  <si>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</si>
  <si>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</si>
  <si>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</si>
  <si>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</si>
  <si>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</si>
  <si>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</si>
  <si>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</si>
  <si>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006</t>
  </si>
  <si>
    <t xml:space="preserve">  006001</t>
  </si>
  <si>
    <t xml:space="preserve">  炎陵县审计局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</si>
  <si>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</si>
  <si>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</si>
  <si>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</si>
  <si>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</si>
  <si>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</si>
  <si>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</si>
  <si>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</si>
  <si>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</si>
  <si>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</si>
  <si>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</si>
  <si>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</si>
  <si>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</si>
  <si>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炎陵县审计局</t>
  </si>
  <si>
    <t>201</t>
  </si>
  <si>
    <t xml:space="preserve">   201</t>
  </si>
  <si>
    <t xml:space="preserve">   一般公共服务支出</t>
  </si>
  <si>
    <t>08</t>
  </si>
  <si>
    <t xml:space="preserve">     20108</t>
  </si>
  <si>
    <t xml:space="preserve">     审计事务</t>
  </si>
  <si>
    <t>01</t>
  </si>
  <si>
    <t xml:space="preserve">      2010801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</si>
  <si>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</si>
  <si>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</si>
  <si>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</si>
  <si>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</si>
  <si>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</si>
  <si>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</si>
  <si>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</si>
  <si>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</si>
  <si>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</si>
  <si>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</si>
  <si>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</si>
  <si>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</si>
  <si>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</si>
  <si>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</si>
  <si>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</si>
  <si>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</si>
  <si>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</si>
  <si>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</si>
  <si>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</si>
  <si>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</si>
  <si>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</si>
  <si>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</si>
  <si>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</si>
  <si>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</si>
  <si>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</si>
  <si>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</si>
  <si>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</si>
  <si>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</si>
  <si>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</si>
  <si>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</si>
  <si>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</si>
  <si>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</si>
  <si>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</si>
  <si>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</si>
  <si>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</si>
  <si>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</si>
  <si>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</si>
  <si>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</si>
  <si>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</si>
  <si>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</si>
  <si>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</si>
  <si>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</si>
  <si>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</si>
  <si>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</si>
  <si>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</si>
  <si>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</si>
  <si>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</si>
  <si>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</si>
  <si>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</si>
  <si>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</si>
  <si>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</si>
  <si>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</si>
  <si>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</si>
  <si>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</si>
  <si>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</si>
  <si>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</si>
  <si>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006001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</si>
  <si>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</si>
  <si>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</si>
  <si>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</si>
  <si>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</si>
  <si>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</si>
  <si>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</si>
  <si>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</si>
  <si>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</si>
  <si>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</si>
  <si>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</si>
  <si>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</si>
  <si>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</si>
  <si>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</si>
  <si>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</si>
  <si>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</si>
  <si>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</si>
  <si>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</si>
  <si>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</si>
  <si>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</si>
  <si>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</si>
  <si>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</si>
  <si>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</si>
  <si>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</si>
  <si>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</si>
  <si>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</si>
  <si>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</si>
  <si>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</si>
  <si>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</si>
  <si>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</si>
  <si>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</si>
  <si>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</si>
  <si>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</si>
  <si>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</si>
  <si>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20108</t>
  </si>
  <si>
    <t xml:space="preserve">    审计事务</t>
  </si>
  <si>
    <t xml:space="preserve">     2010801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</si>
  <si>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</si>
  <si>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</si>
  <si>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</si>
  <si>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</si>
  <si>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</si>
  <si>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</si>
  <si>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</si>
  <si>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</si>
  <si>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</si>
  <si>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</si>
  <si>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</si>
  <si>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</si>
  <si>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</si>
  <si>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</si>
  <si>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</si>
  <si>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</si>
  <si>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</si>
  <si>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</si>
  <si>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</si>
  <si>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</si>
  <si>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</si>
  <si>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</si>
  <si>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</si>
  <si>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</si>
  <si>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</si>
  <si>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</si>
  <si>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</si>
  <si>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</si>
  <si>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</si>
  <si>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</si>
  <si>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</si>
  <si>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</si>
  <si>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</si>
  <si>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</si>
  <si>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</si>
  <si>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</si>
  <si>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</si>
  <si>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</si>
  <si>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</si>
  <si>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</si>
  <si>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</si>
  <si>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</si>
  <si>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</si>
  <si>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</si>
  <si>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</si>
  <si>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</si>
  <si>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</si>
  <si>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</si>
  <si>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</si>
  <si>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</si>
  <si>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</si>
  <si>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</si>
  <si>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</si>
  <si>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</si>
  <si>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</si>
  <si>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</si>
  <si>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</si>
  <si>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</si>
  <si>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</si>
  <si>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</si>
  <si>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</si>
  <si>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</si>
  <si>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</si>
  <si>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</si>
  <si>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</si>
  <si>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</si>
  <si>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30206</t>
  </si>
  <si>
    <t xml:space="preserve">  电费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</si>
  <si>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</si>
  <si>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</si>
  <si>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</si>
  <si>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</si>
  <si>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</si>
  <si>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</si>
  <si>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</si>
  <si>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</si>
  <si>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</si>
  <si>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</si>
  <si>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</si>
  <si>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</si>
  <si>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</si>
  <si>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</si>
  <si>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</si>
  <si>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</si>
  <si>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</si>
  <si>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</si>
  <si>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</si>
  <si>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</si>
  <si>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</si>
  <si>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</si>
  <si>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</si>
  <si>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</si>
  <si>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</si>
  <si>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</si>
  <si>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</si>
  <si>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</si>
  <si>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</si>
  <si>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</si>
  <si>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</si>
  <si>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</si>
  <si>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</si>
  <si>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</si>
  <si>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</si>
  <si>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</si>
  <si>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</si>
  <si>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</si>
  <si>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</si>
  <si>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</si>
  <si>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</si>
  <si>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</si>
  <si>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</si>
  <si>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</si>
  <si>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</si>
  <si>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</si>
  <si>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</si>
  <si>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</si>
  <si>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</si>
  <si>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</si>
  <si>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</si>
  <si>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</si>
  <si>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</si>
  <si>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</si>
  <si>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</si>
  <si>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</si>
  <si>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</si>
  <si>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</si>
  <si>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</si>
  <si>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</si>
  <si>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</si>
  <si>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</si>
  <si>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</si>
  <si>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</si>
  <si>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</si>
  <si>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</si>
  <si>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</si>
  <si>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</si>
  <si>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</si>
  <si>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</si>
  <si>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</si>
  <si>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</si>
  <si>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</si>
  <si>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</si>
  <si>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</si>
  <si>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</si>
  <si>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</si>
  <si>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</si>
  <si>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</si>
  <si>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</si>
  <si>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</si>
  <si>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</si>
  <si>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</si>
  <si>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</si>
  <si>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本单位无此项预算资金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</si>
  <si>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</si>
  <si>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</si>
  <si>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</si>
  <si>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</si>
  <si>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</si>
  <si>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</si>
  <si>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</si>
  <si>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</si>
  <si>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</si>
  <si>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</si>
  <si>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</si>
  <si>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</si>
  <si>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</si>
  <si>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</si>
  <si>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</si>
  <si>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</si>
  <si>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</si>
  <si>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</si>
  <si>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</si>
  <si>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</si>
  <si>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</si>
  <si>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</si>
  <si>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</si>
  <si>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</si>
  <si>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</si>
  <si>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</si>
  <si>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</si>
  <si>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</si>
  <si>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</si>
  <si>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</si>
  <si>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</si>
  <si>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</si>
  <si>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</si>
  <si>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</si>
  <si>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</si>
  <si>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</si>
  <si>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</si>
  <si>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</si>
  <si>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</si>
  <si>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</si>
  <si>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</si>
  <si>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</si>
  <si>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</si>
  <si>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</si>
  <si>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</si>
  <si>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</si>
  <si>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</si>
  <si>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</si>
  <si>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</si>
  <si>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</si>
  <si>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</si>
  <si>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</si>
  <si>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</si>
  <si>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</si>
  <si>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</si>
  <si>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</si>
  <si>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</si>
  <si>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</si>
  <si>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</si>
  <si>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</si>
  <si>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坚持“依法审计、服务大局、围绕中心、突出重点、求真务实”审计工作方针，聚焦打好“三大攻坚战” “产业项目建设年”活动以及“温暖企业”行动，依法全面履行审计监督职责，促进经济高质量发展，促进全面深化改革，促进权力规范运行，促进反腐倡廉，为我县决战决胜全面建成小康社会、建设美丽幸福新炎陵作出新的更大贡献。</t>
  </si>
  <si>
    <t>审计外勤工作经费</t>
  </si>
  <si>
    <t>定性</t>
  </si>
  <si>
    <t>34.5</t>
  </si>
  <si>
    <t>万元</t>
  </si>
  <si>
    <t>以财政局标准为准</t>
  </si>
  <si>
    <t>按正常值计量</t>
  </si>
  <si>
    <t>政府投资项目决算第三方审计服务</t>
  </si>
  <si>
    <t>100</t>
  </si>
  <si>
    <t>0</t>
  </si>
  <si>
    <t>审计范围</t>
  </si>
  <si>
    <t>全覆盖</t>
  </si>
  <si>
    <t>保障审计工作的顺利开展，完成全年审计工作任务</t>
  </si>
  <si>
    <t>100%</t>
  </si>
  <si>
    <t>经费拨付及时率</t>
  </si>
  <si>
    <t>为全县经济建设服务</t>
  </si>
  <si>
    <t>促进经济高质量发展，促进全面深化改革，促进权力规范运行，促进反腐倡廉。</t>
  </si>
  <si>
    <t>是</t>
  </si>
  <si>
    <t>切实发挥审计工作在推进法治、维护民生、惩治腐败、防范风险、推动改革、促进发展等方面的重要作用。</t>
  </si>
  <si>
    <t>满意度</t>
  </si>
  <si>
    <t>≧98%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</si>
</sst>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4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15" zoomScaleNormal="115" workbookViewId="0">
      <pane ySplit="5" topLeftCell="A23" activePane="bottomLeft" state="frozen"/>
      <selection/>
      <selection pane="bottomLeft" activeCell="C28" sqref="C28:E28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295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28" t="s">
        <v>31</v>
      </c>
      <c r="B3" s="28"/>
      <c r="C3" s="28"/>
      <c r="D3" s="28"/>
      <c r="E3" s="29" t="s">
        <v>296</v>
      </c>
    </row>
    <row r="4" ht="38.85" customHeight="1" spans="1:5">
      <c r="A4" s="4" t="s">
        <v>297</v>
      </c>
      <c r="B4" s="4"/>
      <c r="C4" s="4" t="s">
        <v>298</v>
      </c>
      <c r="D4" s="4"/>
      <c r="E4" s="4"/>
    </row>
    <row r="5" ht="22.9" customHeight="1" spans="1:5">
      <c r="A5" s="4" t="s">
        <v>299</v>
      </c>
      <c r="B5" s="4" t="s">
        <v>160</v>
      </c>
      <c r="C5" s="4" t="s">
        <v>136</v>
      </c>
      <c r="D5" s="4" t="s">
        <v>266</v>
      </c>
      <c r="E5" s="4" t="s">
        <v>267</v>
      </c>
    </row>
    <row r="6" ht="26.45" customHeight="1" spans="1:5">
      <c r="A6" s="12" t="s">
        <v>300</v>
      </c>
      <c r="B6" s="12" t="s">
        <v>245</v>
      </c>
      <c r="C6" s="30">
        <v>2609018</v>
      </c>
      <c r="D6" s="30">
        <v>2609018</v>
      </c>
      <c r="E6" s="30"/>
    </row>
    <row r="7" ht="26.45" customHeight="1" spans="1:5">
      <c r="A7" s="31" t="s">
        <v>301</v>
      </c>
      <c r="B7" s="31" t="s">
        <v>302</v>
      </c>
      <c r="C7" s="32">
        <v>503136</v>
      </c>
      <c r="D7" s="32">
        <v>503136</v>
      </c>
      <c r="E7" s="32"/>
    </row>
    <row r="8" ht="26.45" customHeight="1" spans="1:5">
      <c r="A8" s="31" t="s">
        <v>303</v>
      </c>
      <c r="B8" s="31" t="s">
        <v>304</v>
      </c>
      <c r="C8" s="32">
        <v>569169</v>
      </c>
      <c r="D8" s="32">
        <v>569169</v>
      </c>
      <c r="E8" s="32"/>
    </row>
    <row r="9" ht="26.45" customHeight="1" spans="1:5">
      <c r="A9" s="31" t="s">
        <v>305</v>
      </c>
      <c r="B9" s="31" t="s">
        <v>306</v>
      </c>
      <c r="C9" s="32">
        <v>864252</v>
      </c>
      <c r="D9" s="32">
        <v>864252</v>
      </c>
      <c r="E9" s="32"/>
    </row>
    <row r="10" ht="26.45" customHeight="1" spans="1:5">
      <c r="A10" s="31" t="s">
        <v>307</v>
      </c>
      <c r="B10" s="31" t="s">
        <v>308</v>
      </c>
      <c r="C10" s="32">
        <v>277410</v>
      </c>
      <c r="D10" s="32">
        <v>277410</v>
      </c>
      <c r="E10" s="32"/>
    </row>
    <row r="11" ht="26.45" customHeight="1" spans="1:5">
      <c r="A11" s="31" t="s">
        <v>309</v>
      </c>
      <c r="B11" s="31" t="s">
        <v>310</v>
      </c>
      <c r="C11" s="32">
        <v>12432</v>
      </c>
      <c r="D11" s="32">
        <v>12432</v>
      </c>
      <c r="E11" s="32"/>
    </row>
    <row r="12" ht="26.45" customHeight="1" spans="1:5">
      <c r="A12" s="31" t="s">
        <v>311</v>
      </c>
      <c r="B12" s="31" t="s">
        <v>312</v>
      </c>
      <c r="C12" s="32">
        <v>114379</v>
      </c>
      <c r="D12" s="32">
        <v>114379</v>
      </c>
      <c r="E12" s="32"/>
    </row>
    <row r="13" ht="26.45" customHeight="1" spans="1:5">
      <c r="A13" s="31" t="s">
        <v>313</v>
      </c>
      <c r="B13" s="31" t="s">
        <v>314</v>
      </c>
      <c r="C13" s="32">
        <v>39446</v>
      </c>
      <c r="D13" s="32">
        <v>39446</v>
      </c>
      <c r="E13" s="32"/>
    </row>
    <row r="14" ht="26.45" customHeight="1" spans="1:5">
      <c r="A14" s="31" t="s">
        <v>315</v>
      </c>
      <c r="B14" s="31" t="s">
        <v>316</v>
      </c>
      <c r="C14" s="32">
        <v>228794</v>
      </c>
      <c r="D14" s="32">
        <v>228794</v>
      </c>
      <c r="E14" s="32"/>
    </row>
    <row r="15" ht="26.45" customHeight="1" spans="1:5">
      <c r="A15" s="12" t="s">
        <v>317</v>
      </c>
      <c r="B15" s="12" t="s">
        <v>318</v>
      </c>
      <c r="C15" s="30">
        <f>E15</f>
        <v>609921</v>
      </c>
      <c r="D15" s="30"/>
      <c r="E15" s="30">
        <f>SUM(E16:E25)</f>
        <v>609921</v>
      </c>
    </row>
    <row r="16" ht="26.45" customHeight="1" spans="1:5">
      <c r="A16" s="31" t="s">
        <v>319</v>
      </c>
      <c r="B16" s="31" t="s">
        <v>320</v>
      </c>
      <c r="C16" s="32">
        <v>22841</v>
      </c>
      <c r="D16" s="32"/>
      <c r="E16" s="32">
        <v>22841</v>
      </c>
    </row>
    <row r="17" ht="26.45" customHeight="1" spans="1:5">
      <c r="A17" s="31" t="s">
        <v>321</v>
      </c>
      <c r="B17" s="31" t="s">
        <v>322</v>
      </c>
      <c r="C17" s="32">
        <v>145080</v>
      </c>
      <c r="D17" s="32"/>
      <c r="E17" s="32">
        <v>145080</v>
      </c>
    </row>
    <row r="18" ht="26.45" customHeight="1" spans="1:5">
      <c r="A18" s="31" t="s">
        <v>323</v>
      </c>
      <c r="B18" s="31" t="s">
        <v>324</v>
      </c>
      <c r="C18" s="32">
        <v>148000</v>
      </c>
      <c r="D18" s="32"/>
      <c r="E18" s="32">
        <v>148000</v>
      </c>
    </row>
    <row r="19" ht="26.45" customHeight="1" spans="1:5">
      <c r="A19" s="31" t="s">
        <v>325</v>
      </c>
      <c r="B19" s="31" t="s">
        <v>326</v>
      </c>
      <c r="C19" s="32">
        <f>E19</f>
        <v>75000</v>
      </c>
      <c r="D19" s="32"/>
      <c r="E19" s="32">
        <f>25000+50000</f>
        <v>75000</v>
      </c>
    </row>
    <row r="20" ht="26.45" customHeight="1" spans="1:5">
      <c r="A20" s="31" t="s">
        <v>327</v>
      </c>
      <c r="B20" s="31" t="s">
        <v>328</v>
      </c>
      <c r="C20" s="32">
        <v>132000</v>
      </c>
      <c r="D20" s="32"/>
      <c r="E20" s="32">
        <v>132000</v>
      </c>
    </row>
    <row r="21" ht="26.45" customHeight="1" spans="1:5">
      <c r="A21" s="31" t="s">
        <v>329</v>
      </c>
      <c r="B21" s="31" t="s">
        <v>330</v>
      </c>
      <c r="C21" s="32">
        <v>20000</v>
      </c>
      <c r="D21" s="32"/>
      <c r="E21" s="32">
        <v>20000</v>
      </c>
    </row>
    <row r="22" ht="26.45" customHeight="1" spans="1:5">
      <c r="A22" s="31" t="s">
        <v>331</v>
      </c>
      <c r="B22" s="31" t="s">
        <v>332</v>
      </c>
      <c r="C22" s="32">
        <v>20000</v>
      </c>
      <c r="D22" s="32"/>
      <c r="E22" s="32">
        <v>20000</v>
      </c>
    </row>
    <row r="23" ht="26.45" customHeight="1" spans="1:5">
      <c r="A23" s="31" t="s">
        <v>333</v>
      </c>
      <c r="B23" s="31" t="s">
        <v>334</v>
      </c>
      <c r="C23" s="32">
        <v>17000</v>
      </c>
      <c r="D23" s="32"/>
      <c r="E23" s="32">
        <v>17000</v>
      </c>
    </row>
    <row r="24" ht="26.45" customHeight="1" spans="1:5">
      <c r="A24" s="31" t="s">
        <v>335</v>
      </c>
      <c r="B24" s="31" t="s">
        <v>336</v>
      </c>
      <c r="C24" s="32">
        <v>5000</v>
      </c>
      <c r="D24" s="32"/>
      <c r="E24" s="32">
        <v>5000</v>
      </c>
    </row>
    <row r="25" ht="26.45" customHeight="1" spans="1:5">
      <c r="A25" s="31" t="s">
        <v>337</v>
      </c>
      <c r="B25" s="31" t="s">
        <v>338</v>
      </c>
      <c r="C25" s="32">
        <v>25000</v>
      </c>
      <c r="D25" s="32"/>
      <c r="E25" s="32">
        <v>25000</v>
      </c>
    </row>
    <row r="26" ht="26.45" customHeight="1" spans="1:5">
      <c r="A26" s="12" t="s">
        <v>339</v>
      </c>
      <c r="B26" s="12" t="s">
        <v>228</v>
      </c>
      <c r="C26" s="30">
        <v>1260</v>
      </c>
      <c r="D26" s="30">
        <v>1260</v>
      </c>
      <c r="E26" s="30"/>
    </row>
    <row r="27" ht="26.45" customHeight="1" spans="1:5">
      <c r="A27" s="31" t="s">
        <v>340</v>
      </c>
      <c r="B27" s="31" t="s">
        <v>341</v>
      </c>
      <c r="C27" s="32">
        <v>1260</v>
      </c>
      <c r="D27" s="32">
        <v>1260</v>
      </c>
      <c r="E27" s="32"/>
    </row>
    <row r="28" ht="22.9" customHeight="1" spans="1:5">
      <c r="A28" s="18" t="s">
        <v>136</v>
      </c>
      <c r="B28" s="18"/>
      <c r="C28" s="30">
        <f>C26+C15+C6</f>
        <v>3220199</v>
      </c>
      <c r="D28" s="30">
        <f>D26+D15+D6</f>
        <v>2610278</v>
      </c>
      <c r="E28" s="30">
        <f>E26+E15+E6</f>
        <v>609921</v>
      </c>
    </row>
    <row r="29" ht="16.35" customHeight="1" spans="1:5">
      <c r="A29" s="7" t="s">
        <v>294</v>
      </c>
      <c r="B29" s="7"/>
      <c r="C29" s="7"/>
      <c r="D29" s="7"/>
      <c r="E29" s="7"/>
    </row>
  </sheetData>
  <mergeCells count="6">
    <mergeCell ref="A2:E2"/>
    <mergeCell ref="A3:D3"/>
    <mergeCell ref="A4:B4"/>
    <mergeCell ref="C4:E4"/>
    <mergeCell ref="A28:B28"/>
    <mergeCell ref="A29:B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342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220</v>
      </c>
      <c r="H4" s="4"/>
      <c r="I4" s="4"/>
      <c r="J4" s="4"/>
      <c r="K4" s="4"/>
      <c r="L4" s="4" t="s">
        <v>224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343</v>
      </c>
      <c r="I5" s="4" t="s">
        <v>344</v>
      </c>
      <c r="J5" s="4" t="s">
        <v>345</v>
      </c>
      <c r="K5" s="4" t="s">
        <v>346</v>
      </c>
      <c r="L5" s="4" t="s">
        <v>136</v>
      </c>
      <c r="M5" s="4" t="s">
        <v>245</v>
      </c>
      <c r="N5" s="4" t="s">
        <v>347</v>
      </c>
    </row>
    <row r="6" ht="22.9" customHeight="1" spans="1:14">
      <c r="A6" s="14"/>
      <c r="B6" s="14"/>
      <c r="C6" s="14"/>
      <c r="D6" s="14"/>
      <c r="E6" s="14" t="s">
        <v>136</v>
      </c>
      <c r="F6" s="27">
        <v>2609018</v>
      </c>
      <c r="G6" s="27">
        <v>2609018</v>
      </c>
      <c r="H6" s="27">
        <v>1936557</v>
      </c>
      <c r="I6" s="27">
        <v>443667</v>
      </c>
      <c r="J6" s="27">
        <v>228794</v>
      </c>
      <c r="K6" s="27"/>
      <c r="L6" s="27"/>
      <c r="M6" s="27"/>
      <c r="N6" s="27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7">
        <v>2609018</v>
      </c>
      <c r="G7" s="27">
        <v>2609018</v>
      </c>
      <c r="H7" s="27">
        <v>1936557</v>
      </c>
      <c r="I7" s="27">
        <v>443667</v>
      </c>
      <c r="J7" s="27">
        <v>228794</v>
      </c>
      <c r="K7" s="27"/>
      <c r="L7" s="27"/>
      <c r="M7" s="27"/>
      <c r="N7" s="27"/>
    </row>
    <row r="8" ht="22.9" customHeight="1" spans="1:14">
      <c r="A8" s="14"/>
      <c r="B8" s="14"/>
      <c r="C8" s="14"/>
      <c r="D8" s="20" t="s">
        <v>155</v>
      </c>
      <c r="E8" s="20" t="s">
        <v>156</v>
      </c>
      <c r="F8" s="27">
        <v>2609018</v>
      </c>
      <c r="G8" s="27">
        <v>2609018</v>
      </c>
      <c r="H8" s="27">
        <v>1936557</v>
      </c>
      <c r="I8" s="27">
        <v>443667</v>
      </c>
      <c r="J8" s="27">
        <v>228794</v>
      </c>
      <c r="K8" s="27"/>
      <c r="L8" s="27"/>
      <c r="M8" s="27"/>
      <c r="N8" s="27"/>
    </row>
    <row r="9" ht="22.9" customHeight="1" spans="1:14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6">
        <v>1936557</v>
      </c>
      <c r="G9" s="6">
        <v>1936557</v>
      </c>
      <c r="H9" s="21">
        <v>1936557</v>
      </c>
      <c r="I9" s="21"/>
      <c r="J9" s="21"/>
      <c r="K9" s="21"/>
      <c r="L9" s="6"/>
      <c r="M9" s="21"/>
      <c r="N9" s="21"/>
    </row>
    <row r="10" ht="22.9" customHeight="1" spans="1:14">
      <c r="A10" s="23" t="s">
        <v>179</v>
      </c>
      <c r="B10" s="23" t="s">
        <v>182</v>
      </c>
      <c r="C10" s="23" t="s">
        <v>182</v>
      </c>
      <c r="D10" s="19" t="s">
        <v>234</v>
      </c>
      <c r="E10" s="5" t="s">
        <v>236</v>
      </c>
      <c r="F10" s="6">
        <v>277410</v>
      </c>
      <c r="G10" s="6">
        <v>277410</v>
      </c>
      <c r="H10" s="21"/>
      <c r="I10" s="21">
        <v>277410</v>
      </c>
      <c r="J10" s="21"/>
      <c r="K10" s="21"/>
      <c r="L10" s="6"/>
      <c r="M10" s="21"/>
      <c r="N10" s="21"/>
    </row>
    <row r="11" ht="22.9" customHeight="1" spans="1:14">
      <c r="A11" s="23" t="s">
        <v>179</v>
      </c>
      <c r="B11" s="23" t="s">
        <v>187</v>
      </c>
      <c r="C11" s="23" t="s">
        <v>176</v>
      </c>
      <c r="D11" s="19" t="s">
        <v>234</v>
      </c>
      <c r="E11" s="5" t="s">
        <v>237</v>
      </c>
      <c r="F11" s="6">
        <v>4311</v>
      </c>
      <c r="G11" s="6">
        <v>4311</v>
      </c>
      <c r="H11" s="21"/>
      <c r="I11" s="21">
        <v>4311</v>
      </c>
      <c r="J11" s="21"/>
      <c r="K11" s="21"/>
      <c r="L11" s="6"/>
      <c r="M11" s="21"/>
      <c r="N11" s="21"/>
    </row>
    <row r="12" ht="22.9" customHeight="1" spans="1:14">
      <c r="A12" s="23" t="s">
        <v>179</v>
      </c>
      <c r="B12" s="23" t="s">
        <v>187</v>
      </c>
      <c r="C12" s="23" t="s">
        <v>192</v>
      </c>
      <c r="D12" s="19" t="s">
        <v>234</v>
      </c>
      <c r="E12" s="5" t="s">
        <v>238</v>
      </c>
      <c r="F12" s="6">
        <v>6321</v>
      </c>
      <c r="G12" s="6">
        <v>6321</v>
      </c>
      <c r="H12" s="21"/>
      <c r="I12" s="21">
        <v>6321</v>
      </c>
      <c r="J12" s="21"/>
      <c r="K12" s="21"/>
      <c r="L12" s="6"/>
      <c r="M12" s="21"/>
      <c r="N12" s="21"/>
    </row>
    <row r="13" ht="22.9" customHeight="1" spans="1:14">
      <c r="A13" s="23" t="s">
        <v>195</v>
      </c>
      <c r="B13" s="23" t="s">
        <v>198</v>
      </c>
      <c r="C13" s="23" t="s">
        <v>176</v>
      </c>
      <c r="D13" s="19" t="s">
        <v>234</v>
      </c>
      <c r="E13" s="5" t="s">
        <v>239</v>
      </c>
      <c r="F13" s="6">
        <v>114379</v>
      </c>
      <c r="G13" s="6">
        <v>114379</v>
      </c>
      <c r="H13" s="21"/>
      <c r="I13" s="21">
        <v>114379</v>
      </c>
      <c r="J13" s="21"/>
      <c r="K13" s="21"/>
      <c r="L13" s="6"/>
      <c r="M13" s="21"/>
      <c r="N13" s="21"/>
    </row>
    <row r="14" ht="22.9" customHeight="1" spans="1:14">
      <c r="A14" s="23" t="s">
        <v>195</v>
      </c>
      <c r="B14" s="23" t="s">
        <v>198</v>
      </c>
      <c r="C14" s="23" t="s">
        <v>203</v>
      </c>
      <c r="D14" s="19" t="s">
        <v>234</v>
      </c>
      <c r="E14" s="5" t="s">
        <v>240</v>
      </c>
      <c r="F14" s="6">
        <v>39446</v>
      </c>
      <c r="G14" s="6">
        <v>39446</v>
      </c>
      <c r="H14" s="21"/>
      <c r="I14" s="21">
        <v>39446</v>
      </c>
      <c r="J14" s="21"/>
      <c r="K14" s="21"/>
      <c r="L14" s="6"/>
      <c r="M14" s="21"/>
      <c r="N14" s="21"/>
    </row>
    <row r="15" ht="22.9" customHeight="1" spans="1:14">
      <c r="A15" s="23" t="s">
        <v>195</v>
      </c>
      <c r="B15" s="23" t="s">
        <v>198</v>
      </c>
      <c r="C15" s="23" t="s">
        <v>206</v>
      </c>
      <c r="D15" s="19" t="s">
        <v>234</v>
      </c>
      <c r="E15" s="5" t="s">
        <v>241</v>
      </c>
      <c r="F15" s="6">
        <v>1800</v>
      </c>
      <c r="G15" s="6">
        <v>1800</v>
      </c>
      <c r="H15" s="21"/>
      <c r="I15" s="21">
        <v>1800</v>
      </c>
      <c r="J15" s="21"/>
      <c r="K15" s="21"/>
      <c r="L15" s="6"/>
      <c r="M15" s="21"/>
      <c r="N15" s="21"/>
    </row>
    <row r="16" ht="22.9" customHeight="1" spans="1:14">
      <c r="A16" s="23" t="s">
        <v>209</v>
      </c>
      <c r="B16" s="23" t="s">
        <v>192</v>
      </c>
      <c r="C16" s="23" t="s">
        <v>176</v>
      </c>
      <c r="D16" s="19" t="s">
        <v>234</v>
      </c>
      <c r="E16" s="5" t="s">
        <v>242</v>
      </c>
      <c r="F16" s="6">
        <v>228794</v>
      </c>
      <c r="G16" s="6">
        <v>228794</v>
      </c>
      <c r="H16" s="21"/>
      <c r="I16" s="21"/>
      <c r="J16" s="21">
        <v>228794</v>
      </c>
      <c r="K16" s="21"/>
      <c r="L16" s="6"/>
      <c r="M16" s="21"/>
      <c r="N16" s="21"/>
    </row>
    <row r="17" ht="16.35" customHeight="1" spans="1:5">
      <c r="A17" s="7" t="s">
        <v>294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348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349</v>
      </c>
      <c r="H4" s="4"/>
      <c r="I4" s="4"/>
      <c r="J4" s="4"/>
      <c r="K4" s="4"/>
      <c r="L4" s="4" t="s">
        <v>350</v>
      </c>
      <c r="M4" s="4"/>
      <c r="N4" s="4"/>
      <c r="O4" s="4"/>
      <c r="P4" s="4"/>
      <c r="Q4" s="4"/>
      <c r="R4" s="4" t="s">
        <v>345</v>
      </c>
      <c r="S4" s="4" t="s">
        <v>351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352</v>
      </c>
      <c r="I5" s="4" t="s">
        <v>353</v>
      </c>
      <c r="J5" s="4" t="s">
        <v>354</v>
      </c>
      <c r="K5" s="4" t="s">
        <v>355</v>
      </c>
      <c r="L5" s="4" t="s">
        <v>136</v>
      </c>
      <c r="M5" s="4" t="s">
        <v>356</v>
      </c>
      <c r="N5" s="4" t="s">
        <v>357</v>
      </c>
      <c r="O5" s="4" t="s">
        <v>358</v>
      </c>
      <c r="P5" s="4" t="s">
        <v>359</v>
      </c>
      <c r="Q5" s="4" t="s">
        <v>360</v>
      </c>
      <c r="R5" s="4"/>
      <c r="S5" s="4" t="s">
        <v>136</v>
      </c>
      <c r="T5" s="4" t="s">
        <v>361</v>
      </c>
      <c r="U5" s="4" t="s">
        <v>362</v>
      </c>
      <c r="V5" s="4" t="s">
        <v>346</v>
      </c>
    </row>
    <row r="6" ht="22.9" customHeight="1" spans="1:22">
      <c r="A6" s="14"/>
      <c r="B6" s="14"/>
      <c r="C6" s="14"/>
      <c r="D6" s="14"/>
      <c r="E6" s="14" t="s">
        <v>136</v>
      </c>
      <c r="F6" s="13">
        <v>2609018</v>
      </c>
      <c r="G6" s="13">
        <v>1936557</v>
      </c>
      <c r="H6" s="13">
        <v>864252</v>
      </c>
      <c r="I6" s="13">
        <v>503136</v>
      </c>
      <c r="J6" s="13">
        <v>569169</v>
      </c>
      <c r="K6" s="13"/>
      <c r="L6" s="13">
        <v>443667</v>
      </c>
      <c r="M6" s="13">
        <v>277410</v>
      </c>
      <c r="N6" s="13"/>
      <c r="O6" s="13">
        <v>114379</v>
      </c>
      <c r="P6" s="13">
        <v>39446</v>
      </c>
      <c r="Q6" s="13">
        <v>12432</v>
      </c>
      <c r="R6" s="13">
        <v>228794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2609018</v>
      </c>
      <c r="G7" s="13">
        <v>1936557</v>
      </c>
      <c r="H7" s="13">
        <v>864252</v>
      </c>
      <c r="I7" s="13">
        <v>503136</v>
      </c>
      <c r="J7" s="13">
        <v>569169</v>
      </c>
      <c r="K7" s="13"/>
      <c r="L7" s="13">
        <v>443667</v>
      </c>
      <c r="M7" s="13">
        <v>277410</v>
      </c>
      <c r="N7" s="13"/>
      <c r="O7" s="13">
        <v>114379</v>
      </c>
      <c r="P7" s="13">
        <v>39446</v>
      </c>
      <c r="Q7" s="13">
        <v>12432</v>
      </c>
      <c r="R7" s="13">
        <v>228794</v>
      </c>
      <c r="S7" s="13"/>
      <c r="T7" s="13"/>
      <c r="U7" s="13"/>
      <c r="V7" s="13"/>
    </row>
    <row r="8" ht="22.9" customHeight="1" spans="1:22">
      <c r="A8" s="14"/>
      <c r="B8" s="14"/>
      <c r="C8" s="14"/>
      <c r="D8" s="20" t="s">
        <v>155</v>
      </c>
      <c r="E8" s="20" t="s">
        <v>156</v>
      </c>
      <c r="F8" s="13">
        <v>2609018</v>
      </c>
      <c r="G8" s="13">
        <v>1936557</v>
      </c>
      <c r="H8" s="13">
        <v>864252</v>
      </c>
      <c r="I8" s="13">
        <v>503136</v>
      </c>
      <c r="J8" s="13">
        <v>569169</v>
      </c>
      <c r="K8" s="13"/>
      <c r="L8" s="13">
        <v>443667</v>
      </c>
      <c r="M8" s="13">
        <v>277410</v>
      </c>
      <c r="N8" s="13"/>
      <c r="O8" s="13">
        <v>114379</v>
      </c>
      <c r="P8" s="13">
        <v>39446</v>
      </c>
      <c r="Q8" s="13">
        <v>12432</v>
      </c>
      <c r="R8" s="13">
        <v>228794</v>
      </c>
      <c r="S8" s="13"/>
      <c r="T8" s="13"/>
      <c r="U8" s="13"/>
      <c r="V8" s="13"/>
    </row>
    <row r="9" ht="22.9" customHeight="1" spans="1:22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6">
        <v>1936557</v>
      </c>
      <c r="G9" s="21">
        <v>1936557</v>
      </c>
      <c r="H9" s="21">
        <v>864252</v>
      </c>
      <c r="I9" s="21">
        <v>503136</v>
      </c>
      <c r="J9" s="21">
        <v>569169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179</v>
      </c>
      <c r="B10" s="23" t="s">
        <v>182</v>
      </c>
      <c r="C10" s="23" t="s">
        <v>182</v>
      </c>
      <c r="D10" s="19" t="s">
        <v>234</v>
      </c>
      <c r="E10" s="5" t="s">
        <v>236</v>
      </c>
      <c r="F10" s="6">
        <v>277410</v>
      </c>
      <c r="G10" s="21"/>
      <c r="H10" s="21"/>
      <c r="I10" s="21"/>
      <c r="J10" s="21"/>
      <c r="K10" s="21"/>
      <c r="L10" s="6">
        <v>277410</v>
      </c>
      <c r="M10" s="21">
        <v>277410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179</v>
      </c>
      <c r="B11" s="23" t="s">
        <v>187</v>
      </c>
      <c r="C11" s="23" t="s">
        <v>176</v>
      </c>
      <c r="D11" s="19" t="s">
        <v>234</v>
      </c>
      <c r="E11" s="5" t="s">
        <v>237</v>
      </c>
      <c r="F11" s="6">
        <v>4311</v>
      </c>
      <c r="G11" s="21"/>
      <c r="H11" s="21"/>
      <c r="I11" s="21"/>
      <c r="J11" s="21"/>
      <c r="K11" s="21"/>
      <c r="L11" s="6">
        <v>4311</v>
      </c>
      <c r="M11" s="21"/>
      <c r="N11" s="21"/>
      <c r="O11" s="21"/>
      <c r="P11" s="21"/>
      <c r="Q11" s="21">
        <v>4311</v>
      </c>
      <c r="R11" s="21"/>
      <c r="S11" s="6"/>
      <c r="T11" s="21"/>
      <c r="U11" s="21"/>
      <c r="V11" s="21"/>
    </row>
    <row r="12" ht="22.9" customHeight="1" spans="1:22">
      <c r="A12" s="23" t="s">
        <v>179</v>
      </c>
      <c r="B12" s="23" t="s">
        <v>187</v>
      </c>
      <c r="C12" s="23" t="s">
        <v>192</v>
      </c>
      <c r="D12" s="19" t="s">
        <v>234</v>
      </c>
      <c r="E12" s="5" t="s">
        <v>238</v>
      </c>
      <c r="F12" s="6">
        <v>6321</v>
      </c>
      <c r="G12" s="21"/>
      <c r="H12" s="21"/>
      <c r="I12" s="21"/>
      <c r="J12" s="21"/>
      <c r="K12" s="21"/>
      <c r="L12" s="6">
        <v>6321</v>
      </c>
      <c r="M12" s="21"/>
      <c r="N12" s="21"/>
      <c r="O12" s="21"/>
      <c r="P12" s="21"/>
      <c r="Q12" s="21">
        <v>6321</v>
      </c>
      <c r="R12" s="21"/>
      <c r="S12" s="6"/>
      <c r="T12" s="21"/>
      <c r="U12" s="21"/>
      <c r="V12" s="21"/>
    </row>
    <row r="13" ht="22.9" customHeight="1" spans="1:22">
      <c r="A13" s="23" t="s">
        <v>195</v>
      </c>
      <c r="B13" s="23" t="s">
        <v>198</v>
      </c>
      <c r="C13" s="23" t="s">
        <v>176</v>
      </c>
      <c r="D13" s="19" t="s">
        <v>234</v>
      </c>
      <c r="E13" s="5" t="s">
        <v>239</v>
      </c>
      <c r="F13" s="6">
        <v>114379</v>
      </c>
      <c r="G13" s="21"/>
      <c r="H13" s="21"/>
      <c r="I13" s="21"/>
      <c r="J13" s="21"/>
      <c r="K13" s="21"/>
      <c r="L13" s="6">
        <v>114379</v>
      </c>
      <c r="M13" s="21"/>
      <c r="N13" s="21"/>
      <c r="O13" s="21">
        <v>114379</v>
      </c>
      <c r="P13" s="21"/>
      <c r="Q13" s="21"/>
      <c r="R13" s="21"/>
      <c r="S13" s="6"/>
      <c r="T13" s="21"/>
      <c r="U13" s="21"/>
      <c r="V13" s="21"/>
    </row>
    <row r="14" ht="22.9" customHeight="1" spans="1:22">
      <c r="A14" s="23" t="s">
        <v>195</v>
      </c>
      <c r="B14" s="23" t="s">
        <v>198</v>
      </c>
      <c r="C14" s="23" t="s">
        <v>203</v>
      </c>
      <c r="D14" s="19" t="s">
        <v>234</v>
      </c>
      <c r="E14" s="5" t="s">
        <v>240</v>
      </c>
      <c r="F14" s="6">
        <v>39446</v>
      </c>
      <c r="G14" s="21"/>
      <c r="H14" s="21"/>
      <c r="I14" s="21"/>
      <c r="J14" s="21"/>
      <c r="K14" s="21"/>
      <c r="L14" s="6">
        <v>39446</v>
      </c>
      <c r="M14" s="21"/>
      <c r="N14" s="21"/>
      <c r="O14" s="21"/>
      <c r="P14" s="21">
        <v>39446</v>
      </c>
      <c r="Q14" s="21"/>
      <c r="R14" s="21"/>
      <c r="S14" s="6"/>
      <c r="T14" s="21"/>
      <c r="U14" s="21"/>
      <c r="V14" s="21"/>
    </row>
    <row r="15" ht="22.9" customHeight="1" spans="1:22">
      <c r="A15" s="23" t="s">
        <v>195</v>
      </c>
      <c r="B15" s="23" t="s">
        <v>198</v>
      </c>
      <c r="C15" s="23" t="s">
        <v>206</v>
      </c>
      <c r="D15" s="19" t="s">
        <v>234</v>
      </c>
      <c r="E15" s="5" t="s">
        <v>241</v>
      </c>
      <c r="F15" s="6">
        <v>1800</v>
      </c>
      <c r="G15" s="21"/>
      <c r="H15" s="21"/>
      <c r="I15" s="21"/>
      <c r="J15" s="21"/>
      <c r="K15" s="21"/>
      <c r="L15" s="6">
        <v>1800</v>
      </c>
      <c r="M15" s="21"/>
      <c r="N15" s="21"/>
      <c r="O15" s="21"/>
      <c r="P15" s="21"/>
      <c r="Q15" s="21">
        <v>1800</v>
      </c>
      <c r="R15" s="21"/>
      <c r="S15" s="6"/>
      <c r="T15" s="21"/>
      <c r="U15" s="21"/>
      <c r="V15" s="21"/>
    </row>
    <row r="16" ht="22.9" customHeight="1" spans="1:22">
      <c r="A16" s="23" t="s">
        <v>209</v>
      </c>
      <c r="B16" s="23" t="s">
        <v>192</v>
      </c>
      <c r="C16" s="23" t="s">
        <v>176</v>
      </c>
      <c r="D16" s="19" t="s">
        <v>234</v>
      </c>
      <c r="E16" s="5" t="s">
        <v>242</v>
      </c>
      <c r="F16" s="6">
        <v>228794</v>
      </c>
      <c r="G16" s="21"/>
      <c r="H16" s="21"/>
      <c r="I16" s="21"/>
      <c r="J16" s="21"/>
      <c r="K16" s="21"/>
      <c r="L16" s="6"/>
      <c r="M16" s="21"/>
      <c r="N16" s="21"/>
      <c r="O16" s="21"/>
      <c r="P16" s="21"/>
      <c r="Q16" s="21"/>
      <c r="R16" s="21">
        <v>228794</v>
      </c>
      <c r="S16" s="6"/>
      <c r="T16" s="21"/>
      <c r="U16" s="21"/>
      <c r="V16" s="21"/>
    </row>
    <row r="17" ht="16.35" customHeight="1" spans="1:6">
      <c r="A17" s="7" t="s">
        <v>294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363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217</v>
      </c>
      <c r="E4" s="4" t="s">
        <v>218</v>
      </c>
      <c r="F4" s="4" t="s">
        <v>364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1260</v>
      </c>
      <c r="G6" s="13">
        <v>1260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1260</v>
      </c>
      <c r="G7" s="13">
        <v>1260</v>
      </c>
      <c r="H7" s="13"/>
      <c r="I7" s="13"/>
      <c r="J7" s="13"/>
      <c r="K7" s="13"/>
    </row>
    <row r="8" ht="22.9" customHeight="1" spans="1:11">
      <c r="A8" s="14"/>
      <c r="B8" s="14"/>
      <c r="C8" s="14"/>
      <c r="D8" s="20" t="s">
        <v>155</v>
      </c>
      <c r="E8" s="20" t="s">
        <v>156</v>
      </c>
      <c r="F8" s="13">
        <v>1260</v>
      </c>
      <c r="G8" s="13">
        <v>1260</v>
      </c>
      <c r="H8" s="13"/>
      <c r="I8" s="13"/>
      <c r="J8" s="13"/>
      <c r="K8" s="13"/>
    </row>
    <row r="9" ht="22.9" customHeight="1" spans="1:11">
      <c r="A9" s="23" t="s">
        <v>195</v>
      </c>
      <c r="B9" s="23" t="s">
        <v>198</v>
      </c>
      <c r="C9" s="23" t="s">
        <v>206</v>
      </c>
      <c r="D9" s="19" t="s">
        <v>234</v>
      </c>
      <c r="E9" s="5" t="s">
        <v>241</v>
      </c>
      <c r="F9" s="6">
        <v>1260</v>
      </c>
      <c r="G9" s="21">
        <v>1260</v>
      </c>
      <c r="H9" s="21"/>
      <c r="I9" s="21"/>
      <c r="J9" s="21"/>
      <c r="K9" s="21"/>
    </row>
    <row r="10" ht="16.35" customHeight="1" spans="1:5">
      <c r="A10" s="7" t="s">
        <v>294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370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217</v>
      </c>
      <c r="E4" s="4" t="s">
        <v>218</v>
      </c>
      <c r="F4" s="4" t="s">
        <v>364</v>
      </c>
      <c r="G4" s="4" t="s">
        <v>371</v>
      </c>
      <c r="H4" s="4" t="s">
        <v>372</v>
      </c>
      <c r="I4" s="4" t="s">
        <v>373</v>
      </c>
      <c r="J4" s="4" t="s">
        <v>374</v>
      </c>
      <c r="K4" s="4" t="s">
        <v>375</v>
      </c>
      <c r="L4" s="4" t="s">
        <v>376</v>
      </c>
      <c r="M4" s="4" t="s">
        <v>377</v>
      </c>
      <c r="N4" s="4" t="s">
        <v>366</v>
      </c>
      <c r="O4" s="4" t="s">
        <v>378</v>
      </c>
      <c r="P4" s="4" t="s">
        <v>379</v>
      </c>
      <c r="Q4" s="4" t="s">
        <v>367</v>
      </c>
      <c r="R4" s="4" t="s">
        <v>369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1260</v>
      </c>
      <c r="G6" s="13"/>
      <c r="H6" s="13"/>
      <c r="I6" s="13"/>
      <c r="J6" s="13"/>
      <c r="K6" s="13"/>
      <c r="L6" s="13"/>
      <c r="M6" s="13">
        <v>1260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1260</v>
      </c>
      <c r="G7" s="13"/>
      <c r="H7" s="13"/>
      <c r="I7" s="13"/>
      <c r="J7" s="13"/>
      <c r="K7" s="13"/>
      <c r="L7" s="13"/>
      <c r="M7" s="13">
        <v>1260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0" t="s">
        <v>155</v>
      </c>
      <c r="E8" s="20" t="s">
        <v>156</v>
      </c>
      <c r="F8" s="13">
        <v>1260</v>
      </c>
      <c r="G8" s="13"/>
      <c r="H8" s="13"/>
      <c r="I8" s="13"/>
      <c r="J8" s="13"/>
      <c r="K8" s="13"/>
      <c r="L8" s="13"/>
      <c r="M8" s="13">
        <v>1260</v>
      </c>
      <c r="N8" s="13"/>
      <c r="O8" s="13"/>
      <c r="P8" s="13"/>
      <c r="Q8" s="13"/>
      <c r="R8" s="13"/>
    </row>
    <row r="9" ht="22.9" customHeight="1" spans="1:18">
      <c r="A9" s="23" t="s">
        <v>195</v>
      </c>
      <c r="B9" s="23" t="s">
        <v>198</v>
      </c>
      <c r="C9" s="23" t="s">
        <v>206</v>
      </c>
      <c r="D9" s="19" t="s">
        <v>234</v>
      </c>
      <c r="E9" s="5" t="s">
        <v>241</v>
      </c>
      <c r="F9" s="6">
        <v>1260</v>
      </c>
      <c r="G9" s="21"/>
      <c r="H9" s="21"/>
      <c r="I9" s="21"/>
      <c r="J9" s="21"/>
      <c r="K9" s="21"/>
      <c r="L9" s="21"/>
      <c r="M9" s="21">
        <v>1260</v>
      </c>
      <c r="N9" s="21"/>
      <c r="O9" s="21"/>
      <c r="P9" s="21"/>
      <c r="Q9" s="21"/>
      <c r="R9" s="21"/>
    </row>
    <row r="10" ht="16.35" customHeight="1" spans="1:5">
      <c r="A10" s="7" t="s">
        <v>294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L15" sqref="L15:L16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8" width="9.375" customWidth="1"/>
    <col min="9" max="11" width="7.125" customWidth="1"/>
    <col min="12" max="12" width="9.375" customWidth="1"/>
    <col min="13" max="13" width="8.625" customWidth="1"/>
    <col min="14" max="16" width="7.125" customWidth="1"/>
    <col min="17" max="17" width="8.6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380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364</v>
      </c>
      <c r="G4" s="4" t="s">
        <v>221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224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381</v>
      </c>
      <c r="I5" s="4" t="s">
        <v>382</v>
      </c>
      <c r="J5" s="4" t="s">
        <v>383</v>
      </c>
      <c r="K5" s="4" t="s">
        <v>384</v>
      </c>
      <c r="L5" s="4" t="s">
        <v>385</v>
      </c>
      <c r="M5" s="4" t="s">
        <v>386</v>
      </c>
      <c r="N5" s="4" t="s">
        <v>387</v>
      </c>
      <c r="O5" s="4" t="s">
        <v>388</v>
      </c>
      <c r="P5" s="4" t="s">
        <v>389</v>
      </c>
      <c r="Q5" s="4" t="s">
        <v>390</v>
      </c>
      <c r="R5" s="4" t="s">
        <v>136</v>
      </c>
      <c r="S5" s="4" t="s">
        <v>318</v>
      </c>
      <c r="T5" s="4" t="s">
        <v>347</v>
      </c>
    </row>
    <row r="6" ht="22.9" customHeight="1" spans="1:20">
      <c r="A6" s="14"/>
      <c r="B6" s="14"/>
      <c r="C6" s="14"/>
      <c r="D6" s="14"/>
      <c r="E6" s="14" t="s">
        <v>136</v>
      </c>
      <c r="F6" s="27">
        <f>G6</f>
        <v>609921</v>
      </c>
      <c r="G6" s="27">
        <f>H6+L6+M6+Q6</f>
        <v>609921</v>
      </c>
      <c r="H6" s="27">
        <v>382921</v>
      </c>
      <c r="I6" s="27"/>
      <c r="J6" s="27"/>
      <c r="K6" s="27"/>
      <c r="L6" s="27">
        <v>132000</v>
      </c>
      <c r="M6" s="27">
        <v>20000</v>
      </c>
      <c r="N6" s="27"/>
      <c r="O6" s="27"/>
      <c r="P6" s="27"/>
      <c r="Q6" s="27">
        <f>Q7</f>
        <v>75000</v>
      </c>
      <c r="R6" s="27"/>
      <c r="S6" s="27"/>
      <c r="T6" s="27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7">
        <f>G7</f>
        <v>609921</v>
      </c>
      <c r="G7" s="27">
        <f>H7+L7+M7+Q7</f>
        <v>609921</v>
      </c>
      <c r="H7" s="27">
        <v>382921</v>
      </c>
      <c r="I7" s="27"/>
      <c r="J7" s="27"/>
      <c r="K7" s="27"/>
      <c r="L7" s="27">
        <v>132000</v>
      </c>
      <c r="M7" s="27">
        <v>20000</v>
      </c>
      <c r="N7" s="27"/>
      <c r="O7" s="27"/>
      <c r="P7" s="27"/>
      <c r="Q7" s="27">
        <f>Q8</f>
        <v>75000</v>
      </c>
      <c r="R7" s="27"/>
      <c r="S7" s="27"/>
      <c r="T7" s="27"/>
    </row>
    <row r="8" ht="22.9" customHeight="1" spans="1:20">
      <c r="A8" s="14"/>
      <c r="B8" s="14"/>
      <c r="C8" s="14"/>
      <c r="D8" s="20" t="s">
        <v>155</v>
      </c>
      <c r="E8" s="20" t="s">
        <v>156</v>
      </c>
      <c r="F8" s="27">
        <f>G8</f>
        <v>609921</v>
      </c>
      <c r="G8" s="27">
        <f>H8+L8+M8+Q8</f>
        <v>609921</v>
      </c>
      <c r="H8" s="27">
        <v>382921</v>
      </c>
      <c r="I8" s="27"/>
      <c r="J8" s="27"/>
      <c r="K8" s="27"/>
      <c r="L8" s="27">
        <v>132000</v>
      </c>
      <c r="M8" s="27">
        <v>20000</v>
      </c>
      <c r="N8" s="27"/>
      <c r="O8" s="27"/>
      <c r="P8" s="27"/>
      <c r="Q8" s="27">
        <f>Q9</f>
        <v>75000</v>
      </c>
      <c r="R8" s="27"/>
      <c r="S8" s="27"/>
      <c r="T8" s="27"/>
    </row>
    <row r="9" ht="22.9" customHeight="1" spans="1:20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21">
        <f>G9</f>
        <v>609921</v>
      </c>
      <c r="G9" s="21">
        <f>H9+L9+M9+Q9</f>
        <v>609921</v>
      </c>
      <c r="H9" s="21">
        <v>382921</v>
      </c>
      <c r="I9" s="21"/>
      <c r="J9" s="21"/>
      <c r="K9" s="21"/>
      <c r="L9" s="21">
        <v>132000</v>
      </c>
      <c r="M9" s="21">
        <v>20000</v>
      </c>
      <c r="N9" s="21"/>
      <c r="O9" s="21"/>
      <c r="P9" s="21"/>
      <c r="Q9" s="21">
        <f>25000+50000</f>
        <v>75000</v>
      </c>
      <c r="R9" s="21"/>
      <c r="S9" s="21"/>
      <c r="T9" s="21"/>
    </row>
    <row r="10" ht="22.9" customHeight="1" spans="1:6">
      <c r="A10" s="7" t="s">
        <v>294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topLeftCell="F1" workbookViewId="0">
      <selection activeCell="W23" sqref="W23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7" width="9.375" customWidth="1"/>
    <col min="8" max="10" width="7.125" customWidth="1"/>
    <col min="11" max="11" width="7.75" customWidth="1"/>
    <col min="12" max="13" width="8.625" customWidth="1"/>
    <col min="14" max="15" width="7.125" customWidth="1"/>
    <col min="16" max="16" width="8.625" customWidth="1"/>
    <col min="17" max="21" width="7.125" customWidth="1"/>
    <col min="22" max="22" width="8.625" customWidth="1"/>
    <col min="23" max="25" width="7.125" customWidth="1"/>
    <col min="26" max="26" width="9.375" customWidth="1"/>
    <col min="27" max="27" width="7.125" customWidth="1"/>
    <col min="28" max="28" width="8.625" customWidth="1"/>
    <col min="29" max="30" width="7.125" customWidth="1"/>
    <col min="31" max="31" width="9.375" customWidth="1"/>
    <col min="32" max="32" width="7.125" customWidth="1"/>
    <col min="33" max="33" width="8.625" customWidth="1"/>
    <col min="34" max="34" width="9.75" customWidth="1"/>
  </cols>
  <sheetData>
    <row r="1" ht="13.9" customHeight="1" spans="1:33">
      <c r="A1" s="1"/>
      <c r="F1" s="1"/>
      <c r="AF1" s="16" t="s">
        <v>391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217</v>
      </c>
      <c r="E4" s="4" t="s">
        <v>218</v>
      </c>
      <c r="F4" s="4" t="s">
        <v>392</v>
      </c>
      <c r="G4" s="4" t="s">
        <v>393</v>
      </c>
      <c r="H4" s="4" t="s">
        <v>394</v>
      </c>
      <c r="I4" s="4" t="s">
        <v>395</v>
      </c>
      <c r="J4" s="4" t="s">
        <v>396</v>
      </c>
      <c r="K4" s="4" t="s">
        <v>397</v>
      </c>
      <c r="L4" s="4" t="s">
        <v>398</v>
      </c>
      <c r="M4" s="4" t="s">
        <v>399</v>
      </c>
      <c r="N4" s="4" t="s">
        <v>400</v>
      </c>
      <c r="O4" s="4" t="s">
        <v>401</v>
      </c>
      <c r="P4" s="4" t="s">
        <v>402</v>
      </c>
      <c r="Q4" s="4" t="s">
        <v>387</v>
      </c>
      <c r="R4" s="4" t="s">
        <v>389</v>
      </c>
      <c r="S4" s="4" t="s">
        <v>403</v>
      </c>
      <c r="T4" s="4" t="s">
        <v>382</v>
      </c>
      <c r="U4" s="4" t="s">
        <v>383</v>
      </c>
      <c r="V4" s="4" t="s">
        <v>386</v>
      </c>
      <c r="W4" s="4" t="s">
        <v>404</v>
      </c>
      <c r="X4" s="4" t="s">
        <v>405</v>
      </c>
      <c r="Y4" s="4" t="s">
        <v>406</v>
      </c>
      <c r="Z4" s="4" t="s">
        <v>407</v>
      </c>
      <c r="AA4" s="4" t="s">
        <v>385</v>
      </c>
      <c r="AB4" s="4" t="s">
        <v>408</v>
      </c>
      <c r="AC4" s="4" t="s">
        <v>409</v>
      </c>
      <c r="AD4" s="4" t="s">
        <v>388</v>
      </c>
      <c r="AE4" s="4" t="s">
        <v>410</v>
      </c>
      <c r="AF4" s="4" t="s">
        <v>411</v>
      </c>
      <c r="AG4" s="4" t="s">
        <v>390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f>SUM(G6:AG6)</f>
        <v>609921</v>
      </c>
      <c r="G6" s="27">
        <v>148000</v>
      </c>
      <c r="H6" s="27"/>
      <c r="I6" s="27"/>
      <c r="J6" s="27"/>
      <c r="K6" s="27">
        <v>5000</v>
      </c>
      <c r="L6" s="27">
        <v>25000</v>
      </c>
      <c r="M6" s="27">
        <v>17000</v>
      </c>
      <c r="N6" s="27"/>
      <c r="O6" s="27"/>
      <c r="P6" s="27">
        <v>20000</v>
      </c>
      <c r="Q6" s="27"/>
      <c r="R6" s="27"/>
      <c r="S6" s="27"/>
      <c r="T6" s="27"/>
      <c r="U6" s="27"/>
      <c r="V6" s="27">
        <v>20000</v>
      </c>
      <c r="W6" s="27"/>
      <c r="X6" s="27"/>
      <c r="Y6" s="27"/>
      <c r="Z6" s="27">
        <v>132000</v>
      </c>
      <c r="AA6" s="27"/>
      <c r="AB6" s="27">
        <v>22841</v>
      </c>
      <c r="AC6" s="27"/>
      <c r="AD6" s="27"/>
      <c r="AE6" s="27">
        <v>145080</v>
      </c>
      <c r="AF6" s="27"/>
      <c r="AG6" s="27">
        <f>AG7</f>
        <v>75000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7">
        <f>SUM(G7:AG7)</f>
        <v>609921</v>
      </c>
      <c r="G7" s="27">
        <v>148000</v>
      </c>
      <c r="H7" s="27"/>
      <c r="I7" s="27"/>
      <c r="J7" s="27"/>
      <c r="K7" s="27">
        <v>5000</v>
      </c>
      <c r="L7" s="27">
        <v>25000</v>
      </c>
      <c r="M7" s="27">
        <v>17000</v>
      </c>
      <c r="N7" s="27"/>
      <c r="O7" s="27"/>
      <c r="P7" s="27">
        <v>20000</v>
      </c>
      <c r="Q7" s="27"/>
      <c r="R7" s="27"/>
      <c r="S7" s="27"/>
      <c r="T7" s="27"/>
      <c r="U7" s="27"/>
      <c r="V7" s="27">
        <v>20000</v>
      </c>
      <c r="W7" s="27"/>
      <c r="X7" s="27"/>
      <c r="Y7" s="27"/>
      <c r="Z7" s="27">
        <v>132000</v>
      </c>
      <c r="AA7" s="27"/>
      <c r="AB7" s="27">
        <v>22841</v>
      </c>
      <c r="AC7" s="27"/>
      <c r="AD7" s="27"/>
      <c r="AE7" s="27">
        <v>145080</v>
      </c>
      <c r="AF7" s="27"/>
      <c r="AG7" s="27">
        <f>AG8</f>
        <v>75000</v>
      </c>
    </row>
    <row r="8" ht="22.9" customHeight="1" spans="1:33">
      <c r="A8" s="14"/>
      <c r="B8" s="14"/>
      <c r="C8" s="14"/>
      <c r="D8" s="20" t="s">
        <v>155</v>
      </c>
      <c r="E8" s="20" t="s">
        <v>156</v>
      </c>
      <c r="F8" s="27">
        <f>SUM(G8:AG8)</f>
        <v>609921</v>
      </c>
      <c r="G8" s="27">
        <v>148000</v>
      </c>
      <c r="H8" s="27"/>
      <c r="I8" s="27"/>
      <c r="J8" s="27"/>
      <c r="K8" s="27">
        <v>5000</v>
      </c>
      <c r="L8" s="27">
        <v>25000</v>
      </c>
      <c r="M8" s="27">
        <v>17000</v>
      </c>
      <c r="N8" s="27"/>
      <c r="O8" s="27"/>
      <c r="P8" s="27">
        <v>20000</v>
      </c>
      <c r="Q8" s="27"/>
      <c r="R8" s="27"/>
      <c r="S8" s="27"/>
      <c r="T8" s="27"/>
      <c r="U8" s="27"/>
      <c r="V8" s="27">
        <v>20000</v>
      </c>
      <c r="W8" s="27"/>
      <c r="X8" s="27"/>
      <c r="Y8" s="27"/>
      <c r="Z8" s="27">
        <v>132000</v>
      </c>
      <c r="AA8" s="27"/>
      <c r="AB8" s="27">
        <v>22841</v>
      </c>
      <c r="AC8" s="27"/>
      <c r="AD8" s="27"/>
      <c r="AE8" s="27">
        <v>145080</v>
      </c>
      <c r="AF8" s="27"/>
      <c r="AG8" s="27">
        <f>AG9</f>
        <v>75000</v>
      </c>
    </row>
    <row r="9" ht="22.9" customHeight="1" spans="1:33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21">
        <f>SUM(G9:AG9)</f>
        <v>609921</v>
      </c>
      <c r="G9" s="21">
        <v>148000</v>
      </c>
      <c r="H9" s="21"/>
      <c r="I9" s="21"/>
      <c r="J9" s="21"/>
      <c r="K9" s="21">
        <v>5000</v>
      </c>
      <c r="L9" s="21">
        <v>25000</v>
      </c>
      <c r="M9" s="21">
        <v>17000</v>
      </c>
      <c r="N9" s="21"/>
      <c r="O9" s="21"/>
      <c r="P9" s="21">
        <v>20000</v>
      </c>
      <c r="Q9" s="21"/>
      <c r="R9" s="21"/>
      <c r="S9" s="21"/>
      <c r="T9" s="21"/>
      <c r="U9" s="21"/>
      <c r="V9" s="21">
        <v>20000</v>
      </c>
      <c r="W9" s="21"/>
      <c r="X9" s="21"/>
      <c r="Y9" s="21"/>
      <c r="Z9" s="21">
        <v>132000</v>
      </c>
      <c r="AA9" s="21"/>
      <c r="AB9" s="21">
        <v>22841</v>
      </c>
      <c r="AC9" s="21"/>
      <c r="AD9" s="21"/>
      <c r="AE9" s="21">
        <v>145080</v>
      </c>
      <c r="AF9" s="21"/>
      <c r="AG9" s="21">
        <f>25000+50000</f>
        <v>75000</v>
      </c>
    </row>
    <row r="10" ht="16.35" customHeight="1" spans="1:5">
      <c r="A10" s="7" t="s">
        <v>294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412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413</v>
      </c>
      <c r="B4" s="4" t="s">
        <v>414</v>
      </c>
      <c r="C4" s="4" t="s">
        <v>415</v>
      </c>
      <c r="D4" s="4" t="s">
        <v>416</v>
      </c>
      <c r="E4" s="4" t="s">
        <v>417</v>
      </c>
      <c r="F4" s="4"/>
      <c r="G4" s="4"/>
      <c r="H4" s="4" t="s">
        <v>418</v>
      </c>
    </row>
    <row r="5" ht="25.9" customHeight="1" spans="1:8">
      <c r="A5" s="4"/>
      <c r="B5" s="4"/>
      <c r="C5" s="4"/>
      <c r="D5" s="4"/>
      <c r="E5" s="4" t="s">
        <v>138</v>
      </c>
      <c r="F5" s="4" t="s">
        <v>419</v>
      </c>
      <c r="G5" s="4" t="s">
        <v>420</v>
      </c>
      <c r="H5" s="4"/>
    </row>
    <row r="6" ht="22.9" customHeight="1" spans="1:8">
      <c r="A6" s="14"/>
      <c r="B6" s="14" t="s">
        <v>136</v>
      </c>
      <c r="C6" s="13">
        <v>20000</v>
      </c>
      <c r="D6" s="13"/>
      <c r="E6" s="13"/>
      <c r="F6" s="13"/>
      <c r="G6" s="13"/>
      <c r="H6" s="13">
        <v>20000</v>
      </c>
    </row>
    <row r="7" ht="22.9" customHeight="1" spans="1:8">
      <c r="A7" s="12" t="s">
        <v>154</v>
      </c>
      <c r="B7" s="12" t="s">
        <v>4</v>
      </c>
      <c r="C7" s="13">
        <v>20000</v>
      </c>
      <c r="D7" s="13"/>
      <c r="E7" s="13"/>
      <c r="F7" s="13"/>
      <c r="G7" s="13"/>
      <c r="H7" s="13">
        <v>20000</v>
      </c>
    </row>
    <row r="8" ht="22.9" customHeight="1" spans="1:8">
      <c r="A8" s="19" t="s">
        <v>155</v>
      </c>
      <c r="B8" s="19" t="s">
        <v>156</v>
      </c>
      <c r="C8" s="21">
        <v>20000</v>
      </c>
      <c r="D8" s="21"/>
      <c r="E8" s="6"/>
      <c r="F8" s="21"/>
      <c r="G8" s="21"/>
      <c r="H8" s="21">
        <v>20000</v>
      </c>
    </row>
    <row r="9" ht="16.35" customHeight="1" spans="1:3">
      <c r="A9" s="7" t="s">
        <v>294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421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422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7.6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423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424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233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423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49" t="s">
        <v>6</v>
      </c>
      <c r="C3" s="49"/>
    </row>
    <row r="4" ht="32.65" customHeight="1" spans="2:3">
      <c r="B4" s="50">
        <v>1</v>
      </c>
      <c r="C4" s="51" t="s">
        <v>7</v>
      </c>
    </row>
    <row r="5" ht="32.65" customHeight="1" spans="2:3">
      <c r="B5" s="50">
        <v>2</v>
      </c>
      <c r="C5" s="52" t="s">
        <v>8</v>
      </c>
    </row>
    <row r="6" ht="32.65" customHeight="1" spans="2:3">
      <c r="B6" s="50">
        <v>3</v>
      </c>
      <c r="C6" s="51" t="s">
        <v>9</v>
      </c>
    </row>
    <row r="7" ht="32.65" customHeight="1" spans="2:3">
      <c r="B7" s="50">
        <v>4</v>
      </c>
      <c r="C7" s="51" t="s">
        <v>10</v>
      </c>
    </row>
    <row r="8" ht="32.65" customHeight="1" spans="2:3">
      <c r="B8" s="50">
        <v>5</v>
      </c>
      <c r="C8" s="51" t="s">
        <v>11</v>
      </c>
    </row>
    <row r="9" ht="32.65" customHeight="1" spans="2:3">
      <c r="B9" s="50">
        <v>6</v>
      </c>
      <c r="C9" s="51" t="s">
        <v>12</v>
      </c>
    </row>
    <row r="10" ht="32.65" customHeight="1" spans="2:3">
      <c r="B10" s="50">
        <v>7</v>
      </c>
      <c r="C10" s="51" t="s">
        <v>13</v>
      </c>
    </row>
    <row r="11" ht="32.65" customHeight="1" spans="2:3">
      <c r="B11" s="50">
        <v>8</v>
      </c>
      <c r="C11" s="51" t="s">
        <v>14</v>
      </c>
    </row>
    <row r="12" ht="32.65" customHeight="1" spans="2:3">
      <c r="B12" s="50">
        <v>9</v>
      </c>
      <c r="C12" s="51" t="s">
        <v>15</v>
      </c>
    </row>
    <row r="13" ht="32.65" customHeight="1" spans="2:3">
      <c r="B13" s="50">
        <v>10</v>
      </c>
      <c r="C13" s="51" t="s">
        <v>16</v>
      </c>
    </row>
    <row r="14" ht="32.65" customHeight="1" spans="2:3">
      <c r="B14" s="50">
        <v>11</v>
      </c>
      <c r="C14" s="51" t="s">
        <v>17</v>
      </c>
    </row>
    <row r="15" ht="32.65" customHeight="1" spans="2:3">
      <c r="B15" s="50">
        <v>12</v>
      </c>
      <c r="C15" s="51" t="s">
        <v>18</v>
      </c>
    </row>
    <row r="16" ht="32.65" customHeight="1" spans="2:3">
      <c r="B16" s="50">
        <v>13</v>
      </c>
      <c r="C16" s="51" t="s">
        <v>19</v>
      </c>
    </row>
    <row r="17" ht="32.65" customHeight="1" spans="2:3">
      <c r="B17" s="50">
        <v>14</v>
      </c>
      <c r="C17" s="51" t="s">
        <v>20</v>
      </c>
    </row>
    <row r="18" ht="32.65" customHeight="1" spans="2:3">
      <c r="B18" s="50">
        <v>15</v>
      </c>
      <c r="C18" s="51" t="s">
        <v>21</v>
      </c>
    </row>
    <row r="19" ht="32.65" customHeight="1" spans="2:3">
      <c r="B19" s="50">
        <v>16</v>
      </c>
      <c r="C19" s="51" t="s">
        <v>22</v>
      </c>
    </row>
    <row r="20" ht="32.65" customHeight="1" spans="2:3">
      <c r="B20" s="50">
        <v>17</v>
      </c>
      <c r="C20" s="51" t="s">
        <v>23</v>
      </c>
    </row>
    <row r="21" ht="32.65" customHeight="1" spans="2:3">
      <c r="B21" s="50">
        <v>18</v>
      </c>
      <c r="C21" s="51" t="s">
        <v>24</v>
      </c>
    </row>
    <row r="22" ht="32.65" customHeight="1" spans="2:3">
      <c r="B22" s="50">
        <v>19</v>
      </c>
      <c r="C22" s="51" t="s">
        <v>25</v>
      </c>
    </row>
    <row r="23" ht="32.65" customHeight="1" spans="2:3">
      <c r="B23" s="50">
        <v>20</v>
      </c>
      <c r="C23" s="51" t="s">
        <v>26</v>
      </c>
    </row>
    <row r="24" ht="32.65" customHeight="1" spans="2:3">
      <c r="B24" s="50">
        <v>21</v>
      </c>
      <c r="C24" s="51" t="s">
        <v>27</v>
      </c>
    </row>
    <row r="25" ht="32.65" customHeight="1" spans="2:3">
      <c r="B25" s="50">
        <v>22</v>
      </c>
      <c r="C25" s="51" t="s">
        <v>28</v>
      </c>
    </row>
    <row r="26" ht="32.6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29" sqref="Q2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425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245</v>
      </c>
      <c r="I5" s="4" t="s">
        <v>246</v>
      </c>
      <c r="J5" s="4" t="s">
        <v>228</v>
      </c>
      <c r="K5" s="4" t="s">
        <v>136</v>
      </c>
      <c r="L5" s="4" t="s">
        <v>248</v>
      </c>
      <c r="M5" s="4" t="s">
        <v>249</v>
      </c>
      <c r="N5" s="4" t="s">
        <v>230</v>
      </c>
      <c r="O5" s="4" t="s">
        <v>250</v>
      </c>
      <c r="P5" s="4" t="s">
        <v>251</v>
      </c>
      <c r="Q5" s="4" t="s">
        <v>252</v>
      </c>
      <c r="R5" s="4" t="s">
        <v>226</v>
      </c>
      <c r="S5" s="4" t="s">
        <v>229</v>
      </c>
      <c r="T5" s="4" t="s">
        <v>233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423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426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427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3.25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423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428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429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4.2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423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O34" sqref="O3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430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217</v>
      </c>
      <c r="B4" s="4" t="s">
        <v>431</v>
      </c>
      <c r="C4" s="4" t="s">
        <v>432</v>
      </c>
      <c r="D4" s="4"/>
      <c r="E4" s="4"/>
      <c r="F4" s="4"/>
      <c r="G4" s="4"/>
      <c r="H4" s="4"/>
      <c r="I4" s="4"/>
      <c r="J4" s="4"/>
      <c r="K4" s="4"/>
      <c r="L4" s="4"/>
      <c r="M4" s="4" t="s">
        <v>433</v>
      </c>
      <c r="N4" s="4"/>
    </row>
    <row r="5" ht="31.9" customHeight="1" spans="1:14">
      <c r="A5" s="4"/>
      <c r="B5" s="4"/>
      <c r="C5" s="4" t="s">
        <v>434</v>
      </c>
      <c r="D5" s="4" t="s">
        <v>139</v>
      </c>
      <c r="E5" s="4"/>
      <c r="F5" s="4"/>
      <c r="G5" s="4"/>
      <c r="H5" s="4"/>
      <c r="I5" s="4"/>
      <c r="J5" s="4" t="s">
        <v>435</v>
      </c>
      <c r="K5" s="4" t="s">
        <v>141</v>
      </c>
      <c r="L5" s="4" t="s">
        <v>142</v>
      </c>
      <c r="M5" s="4" t="s">
        <v>436</v>
      </c>
      <c r="N5" s="4" t="s">
        <v>437</v>
      </c>
    </row>
    <row r="6" ht="44.85" customHeight="1" spans="1:14">
      <c r="A6" s="4"/>
      <c r="B6" s="4"/>
      <c r="C6" s="4"/>
      <c r="D6" s="4" t="s">
        <v>438</v>
      </c>
      <c r="E6" s="4" t="s">
        <v>439</v>
      </c>
      <c r="F6" s="4" t="s">
        <v>440</v>
      </c>
      <c r="G6" s="4" t="s">
        <v>441</v>
      </c>
      <c r="H6" s="4" t="s">
        <v>442</v>
      </c>
      <c r="I6" s="4" t="s">
        <v>443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423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I14" sqref="I1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444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217</v>
      </c>
      <c r="B4" s="4" t="s">
        <v>445</v>
      </c>
      <c r="C4" s="4" t="s">
        <v>446</v>
      </c>
      <c r="D4" s="4" t="s">
        <v>447</v>
      </c>
      <c r="E4" s="4" t="s">
        <v>448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449</v>
      </c>
      <c r="F5" s="4" t="s">
        <v>450</v>
      </c>
      <c r="G5" s="4" t="s">
        <v>451</v>
      </c>
      <c r="H5" s="4" t="s">
        <v>452</v>
      </c>
      <c r="I5" s="4" t="s">
        <v>453</v>
      </c>
      <c r="J5" s="4" t="s">
        <v>454</v>
      </c>
      <c r="K5" s="4" t="s">
        <v>455</v>
      </c>
      <c r="L5" s="4" t="s">
        <v>456</v>
      </c>
      <c r="M5" s="4" t="s">
        <v>457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458</v>
      </c>
      <c r="F7" s="15" t="s">
        <v>459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460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461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462</v>
      </c>
      <c r="F10" s="15" t="s">
        <v>463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464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465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466</v>
      </c>
      <c r="F13" s="15" t="s">
        <v>467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468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469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470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471</v>
      </c>
      <c r="F17" s="15" t="s">
        <v>472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423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12" activePane="bottomLeft" state="frozen"/>
      <selection/>
      <selection pane="bottomLeft" activeCell="J8" sqref="J8:J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473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413</v>
      </c>
      <c r="B5" s="4" t="s">
        <v>414</v>
      </c>
      <c r="C5" s="4" t="s">
        <v>474</v>
      </c>
      <c r="D5" s="4"/>
      <c r="E5" s="4"/>
      <c r="F5" s="4"/>
      <c r="G5" s="4"/>
      <c r="H5" s="4"/>
      <c r="I5" s="4"/>
      <c r="J5" s="4" t="s">
        <v>475</v>
      </c>
      <c r="K5" s="4" t="s">
        <v>476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446</v>
      </c>
      <c r="D6" s="4" t="s">
        <v>477</v>
      </c>
      <c r="E6" s="4"/>
      <c r="F6" s="4"/>
      <c r="G6" s="4"/>
      <c r="H6" s="4" t="s">
        <v>478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479</v>
      </c>
      <c r="F7" s="4" t="s">
        <v>143</v>
      </c>
      <c r="G7" s="4" t="s">
        <v>480</v>
      </c>
      <c r="H7" s="4" t="s">
        <v>161</v>
      </c>
      <c r="I7" s="4" t="s">
        <v>162</v>
      </c>
      <c r="J7" s="4"/>
      <c r="K7" s="4" t="s">
        <v>449</v>
      </c>
      <c r="L7" s="4" t="s">
        <v>450</v>
      </c>
      <c r="M7" s="4" t="s">
        <v>451</v>
      </c>
      <c r="N7" s="4" t="s">
        <v>456</v>
      </c>
      <c r="O7" s="4" t="s">
        <v>452</v>
      </c>
      <c r="P7" s="4" t="s">
        <v>481</v>
      </c>
      <c r="Q7" s="4" t="s">
        <v>482</v>
      </c>
      <c r="R7" s="4" t="s">
        <v>483</v>
      </c>
      <c r="S7" s="4" t="s">
        <v>457</v>
      </c>
    </row>
    <row r="8" ht="19.9" customHeight="1" spans="1:19">
      <c r="A8" s="5" t="s">
        <v>2</v>
      </c>
      <c r="B8" s="5" t="s">
        <v>4</v>
      </c>
      <c r="C8" s="6">
        <v>3220199</v>
      </c>
      <c r="D8" s="6">
        <v>3220199</v>
      </c>
      <c r="E8" s="6"/>
      <c r="F8" s="6"/>
      <c r="G8" s="6"/>
      <c r="H8" s="6">
        <v>3220199</v>
      </c>
      <c r="I8" s="6"/>
      <c r="J8" s="5" t="s">
        <v>484</v>
      </c>
      <c r="K8" s="5" t="s">
        <v>458</v>
      </c>
      <c r="L8" s="5" t="s">
        <v>459</v>
      </c>
      <c r="M8" s="5" t="s">
        <v>485</v>
      </c>
      <c r="N8" s="5" t="s">
        <v>486</v>
      </c>
      <c r="O8" s="5" t="s">
        <v>487</v>
      </c>
      <c r="P8" s="5" t="s">
        <v>488</v>
      </c>
      <c r="Q8" s="5" t="s">
        <v>489</v>
      </c>
      <c r="R8" s="5" t="s">
        <v>490</v>
      </c>
      <c r="S8" s="5"/>
    </row>
    <row r="9" ht="29.2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460</v>
      </c>
      <c r="M9" s="5" t="s">
        <v>491</v>
      </c>
      <c r="N9" s="5" t="s">
        <v>486</v>
      </c>
      <c r="O9" s="5" t="s">
        <v>492</v>
      </c>
      <c r="P9" s="5" t="s">
        <v>488</v>
      </c>
      <c r="Q9" s="5" t="s">
        <v>489</v>
      </c>
      <c r="R9" s="5" t="s">
        <v>490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461</v>
      </c>
      <c r="M10" s="5" t="s">
        <v>493</v>
      </c>
      <c r="N10" s="5" t="s">
        <v>486</v>
      </c>
      <c r="O10" s="5" t="s">
        <v>493</v>
      </c>
      <c r="P10" s="5" t="s">
        <v>488</v>
      </c>
      <c r="Q10" s="5" t="s">
        <v>489</v>
      </c>
      <c r="R10" s="5" t="s">
        <v>490</v>
      </c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462</v>
      </c>
      <c r="L11" s="8" t="s">
        <v>463</v>
      </c>
      <c r="M11" s="5" t="s">
        <v>494</v>
      </c>
      <c r="N11" s="5" t="s">
        <v>486</v>
      </c>
      <c r="O11" s="5" t="s">
        <v>495</v>
      </c>
      <c r="P11" s="5" t="s">
        <v>488</v>
      </c>
      <c r="Q11" s="5" t="s">
        <v>489</v>
      </c>
      <c r="R11" s="5" t="s">
        <v>490</v>
      </c>
      <c r="S11" s="5"/>
    </row>
    <row r="12" ht="39.6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464</v>
      </c>
      <c r="M12" s="5" t="s">
        <v>496</v>
      </c>
      <c r="N12" s="5" t="s">
        <v>486</v>
      </c>
      <c r="O12" s="5" t="s">
        <v>497</v>
      </c>
      <c r="P12" s="5" t="s">
        <v>488</v>
      </c>
      <c r="Q12" s="5" t="s">
        <v>489</v>
      </c>
      <c r="R12" s="5" t="s">
        <v>490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465</v>
      </c>
      <c r="M13" s="5" t="s">
        <v>498</v>
      </c>
      <c r="N13" s="5" t="s">
        <v>486</v>
      </c>
      <c r="O13" s="5" t="s">
        <v>497</v>
      </c>
      <c r="P13" s="5" t="s">
        <v>488</v>
      </c>
      <c r="Q13" s="5" t="s">
        <v>489</v>
      </c>
      <c r="R13" s="5" t="s">
        <v>490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466</v>
      </c>
      <c r="L14" s="8" t="s">
        <v>467</v>
      </c>
      <c r="M14" s="5" t="s">
        <v>499</v>
      </c>
      <c r="N14" s="5" t="s">
        <v>486</v>
      </c>
      <c r="O14" s="5" t="s">
        <v>493</v>
      </c>
      <c r="P14" s="5" t="s">
        <v>488</v>
      </c>
      <c r="Q14" s="5" t="s">
        <v>489</v>
      </c>
      <c r="R14" s="5" t="s">
        <v>490</v>
      </c>
      <c r="S14" s="5"/>
    </row>
    <row r="15" ht="59.4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468</v>
      </c>
      <c r="M15" s="5" t="s">
        <v>500</v>
      </c>
      <c r="N15" s="5" t="s">
        <v>486</v>
      </c>
      <c r="O15" s="5" t="s">
        <v>501</v>
      </c>
      <c r="P15" s="5" t="s">
        <v>488</v>
      </c>
      <c r="Q15" s="5" t="s">
        <v>489</v>
      </c>
      <c r="R15" s="5" t="s">
        <v>490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469</v>
      </c>
      <c r="M16" s="5" t="s">
        <v>493</v>
      </c>
      <c r="N16" s="5" t="s">
        <v>486</v>
      </c>
      <c r="O16" s="5" t="s">
        <v>493</v>
      </c>
      <c r="P16" s="5" t="s">
        <v>488</v>
      </c>
      <c r="Q16" s="5" t="s">
        <v>489</v>
      </c>
      <c r="R16" s="5" t="s">
        <v>490</v>
      </c>
      <c r="S16" s="5"/>
    </row>
    <row r="17" ht="89.6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470</v>
      </c>
      <c r="M17" s="5" t="s">
        <v>502</v>
      </c>
      <c r="N17" s="5" t="s">
        <v>486</v>
      </c>
      <c r="O17" s="5" t="s">
        <v>501</v>
      </c>
      <c r="P17" s="5" t="s">
        <v>488</v>
      </c>
      <c r="Q17" s="5" t="s">
        <v>489</v>
      </c>
      <c r="R17" s="5" t="s">
        <v>490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471</v>
      </c>
      <c r="L18" s="8" t="s">
        <v>472</v>
      </c>
      <c r="M18" s="5" t="s">
        <v>503</v>
      </c>
      <c r="N18" s="5" t="s">
        <v>486</v>
      </c>
      <c r="O18" s="5" t="s">
        <v>504</v>
      </c>
      <c r="P18" s="5" t="s">
        <v>488</v>
      </c>
      <c r="Q18" s="5" t="s">
        <v>489</v>
      </c>
      <c r="R18" s="5" t="s">
        <v>490</v>
      </c>
      <c r="S18" s="5"/>
    </row>
    <row r="19" ht="16.35" customHeight="1" spans="1:8">
      <c r="A19" s="7" t="s">
        <v>294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5" workbookViewId="0">
      <selection activeCell="D25" sqref="D25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f>B7+B8</f>
        <v>3220199</v>
      </c>
      <c r="C6" s="5" t="s">
        <v>41</v>
      </c>
      <c r="D6" s="21">
        <f>2496478+50000</f>
        <v>2546478</v>
      </c>
      <c r="E6" s="14" t="s">
        <v>42</v>
      </c>
      <c r="F6" s="13">
        <f>F7+F8+F9</f>
        <v>3220199</v>
      </c>
      <c r="G6" s="5" t="s">
        <v>43</v>
      </c>
      <c r="H6" s="6">
        <v>2609018</v>
      </c>
    </row>
    <row r="7" ht="16.35" customHeight="1" spans="1:8">
      <c r="A7" s="5" t="s">
        <v>44</v>
      </c>
      <c r="B7" s="6">
        <v>3170199</v>
      </c>
      <c r="C7" s="5" t="s">
        <v>45</v>
      </c>
      <c r="D7" s="21"/>
      <c r="E7" s="5" t="s">
        <v>46</v>
      </c>
      <c r="F7" s="6">
        <v>2609018</v>
      </c>
      <c r="G7" s="5" t="s">
        <v>47</v>
      </c>
      <c r="H7" s="6">
        <f>559921+50000</f>
        <v>609921</v>
      </c>
    </row>
    <row r="8" ht="16.35" customHeight="1" spans="1:8">
      <c r="A8" s="14" t="s">
        <v>48</v>
      </c>
      <c r="B8" s="6">
        <f>B13</f>
        <v>50000</v>
      </c>
      <c r="C8" s="5" t="s">
        <v>49</v>
      </c>
      <c r="D8" s="21"/>
      <c r="E8" s="5" t="s">
        <v>50</v>
      </c>
      <c r="F8" s="6">
        <f>559921+50000</f>
        <v>609921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1260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>
        <v>50000</v>
      </c>
      <c r="C13" s="5" t="s">
        <v>69</v>
      </c>
      <c r="D13" s="21">
        <v>288042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1260</v>
      </c>
    </row>
    <row r="15" ht="16.35" customHeight="1" spans="1:8">
      <c r="A15" s="5" t="s">
        <v>76</v>
      </c>
      <c r="B15" s="6"/>
      <c r="C15" s="5" t="s">
        <v>77</v>
      </c>
      <c r="D15" s="21">
        <v>156885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228794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f>B6</f>
        <v>3220199</v>
      </c>
      <c r="C36" s="14" t="s">
        <v>128</v>
      </c>
      <c r="D36" s="13">
        <f>D25+D15+D13+D6</f>
        <v>3220199</v>
      </c>
      <c r="E36" s="14" t="s">
        <v>128</v>
      </c>
      <c r="F36" s="13">
        <f>F6</f>
        <v>3220199</v>
      </c>
      <c r="G36" s="14" t="s">
        <v>128</v>
      </c>
      <c r="H36" s="13">
        <f>H14+H7+H6</f>
        <v>3220199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f>B36</f>
        <v>3220199</v>
      </c>
      <c r="C39" s="14" t="s">
        <v>132</v>
      </c>
      <c r="D39" s="13">
        <f>D36</f>
        <v>3220199</v>
      </c>
      <c r="E39" s="14" t="s">
        <v>132</v>
      </c>
      <c r="F39" s="13">
        <f>F36</f>
        <v>3220199</v>
      </c>
      <c r="G39" s="14" t="s">
        <v>132</v>
      </c>
      <c r="H39" s="13">
        <f>H36</f>
        <v>3220199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K16" sqref="K16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f>D7</f>
        <v>3220199</v>
      </c>
      <c r="D7" s="27">
        <f>E7</f>
        <v>3220199</v>
      </c>
      <c r="E7" s="27">
        <f>E8</f>
        <v>3220199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4</v>
      </c>
      <c r="C8" s="27">
        <f>D8</f>
        <v>3220199</v>
      </c>
      <c r="D8" s="27">
        <f>E8</f>
        <v>3220199</v>
      </c>
      <c r="E8" s="27">
        <f>E9</f>
        <v>3220199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31" t="s">
        <v>155</v>
      </c>
      <c r="B9" s="31" t="s">
        <v>156</v>
      </c>
      <c r="C9" s="21">
        <f>D9</f>
        <v>3220199</v>
      </c>
      <c r="D9" s="21">
        <f>E9</f>
        <v>3220199</v>
      </c>
      <c r="E9" s="6">
        <f>3170199+50000</f>
        <v>3220199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4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36" t="s">
        <v>136</v>
      </c>
      <c r="E6" s="36"/>
      <c r="F6" s="37">
        <f t="shared" ref="F6:F11" si="0">G6</f>
        <v>3220199</v>
      </c>
      <c r="G6" s="37">
        <f>G7</f>
        <v>3220199</v>
      </c>
      <c r="H6" s="37"/>
      <c r="I6" s="37"/>
      <c r="J6" s="36"/>
      <c r="K6" s="36"/>
    </row>
    <row r="7" ht="22.9" customHeight="1" spans="1:11">
      <c r="A7" s="38"/>
      <c r="B7" s="38"/>
      <c r="C7" s="38"/>
      <c r="D7" s="39" t="s">
        <v>154</v>
      </c>
      <c r="E7" s="39" t="s">
        <v>154</v>
      </c>
      <c r="F7" s="37">
        <f t="shared" si="0"/>
        <v>3220199</v>
      </c>
      <c r="G7" s="37">
        <f>G8</f>
        <v>3220199</v>
      </c>
      <c r="H7" s="37"/>
      <c r="I7" s="37"/>
      <c r="J7" s="42"/>
      <c r="K7" s="42"/>
    </row>
    <row r="8" ht="22.9" customHeight="1" spans="1:11">
      <c r="A8" s="38"/>
      <c r="B8" s="38"/>
      <c r="C8" s="38"/>
      <c r="D8" s="39" t="s">
        <v>155</v>
      </c>
      <c r="E8" s="39" t="s">
        <v>169</v>
      </c>
      <c r="F8" s="37">
        <f t="shared" si="0"/>
        <v>3220199</v>
      </c>
      <c r="G8" s="37">
        <f>G9+G12+G18+G23</f>
        <v>3220199</v>
      </c>
      <c r="H8" s="37"/>
      <c r="I8" s="37"/>
      <c r="J8" s="42"/>
      <c r="K8" s="42"/>
    </row>
    <row r="9" ht="20.65" customHeight="1" spans="1:11">
      <c r="A9" s="40" t="s">
        <v>170</v>
      </c>
      <c r="B9" s="41"/>
      <c r="C9" s="41"/>
      <c r="D9" s="39" t="s">
        <v>171</v>
      </c>
      <c r="E9" s="42" t="s">
        <v>172</v>
      </c>
      <c r="F9" s="37">
        <f t="shared" si="0"/>
        <v>2546478</v>
      </c>
      <c r="G9" s="37">
        <f>G11</f>
        <v>2546478</v>
      </c>
      <c r="H9" s="37"/>
      <c r="I9" s="37"/>
      <c r="J9" s="42"/>
      <c r="K9" s="42"/>
    </row>
    <row r="10" ht="24.95" customHeight="1" spans="1:11">
      <c r="A10" s="40" t="s">
        <v>170</v>
      </c>
      <c r="B10" s="40" t="s">
        <v>173</v>
      </c>
      <c r="C10" s="41"/>
      <c r="D10" s="43" t="s">
        <v>174</v>
      </c>
      <c r="E10" s="44" t="s">
        <v>175</v>
      </c>
      <c r="F10" s="37">
        <f t="shared" si="0"/>
        <v>2496478</v>
      </c>
      <c r="G10" s="37">
        <v>2496478</v>
      </c>
      <c r="H10" s="37"/>
      <c r="I10" s="37"/>
      <c r="J10" s="44"/>
      <c r="K10" s="44"/>
    </row>
    <row r="11" ht="28.5" customHeight="1" spans="1:11">
      <c r="A11" s="40" t="s">
        <v>170</v>
      </c>
      <c r="B11" s="40" t="s">
        <v>173</v>
      </c>
      <c r="C11" s="40" t="s">
        <v>176</v>
      </c>
      <c r="D11" s="43" t="s">
        <v>177</v>
      </c>
      <c r="E11" s="44" t="s">
        <v>178</v>
      </c>
      <c r="F11" s="45">
        <f t="shared" si="0"/>
        <v>2546478</v>
      </c>
      <c r="G11" s="46">
        <f>2496478+50000</f>
        <v>2546478</v>
      </c>
      <c r="H11" s="46"/>
      <c r="I11" s="46"/>
      <c r="J11" s="44"/>
      <c r="K11" s="44"/>
    </row>
    <row r="12" ht="20.65" customHeight="1" spans="1:11">
      <c r="A12" s="40" t="s">
        <v>179</v>
      </c>
      <c r="B12" s="41"/>
      <c r="C12" s="41"/>
      <c r="D12" s="39" t="s">
        <v>180</v>
      </c>
      <c r="E12" s="42" t="s">
        <v>181</v>
      </c>
      <c r="F12" s="47">
        <v>288042</v>
      </c>
      <c r="G12" s="37">
        <v>288042</v>
      </c>
      <c r="H12" s="37"/>
      <c r="I12" s="37"/>
      <c r="J12" s="42"/>
      <c r="K12" s="42"/>
    </row>
    <row r="13" ht="24.95" customHeight="1" spans="1:11">
      <c r="A13" s="40" t="s">
        <v>179</v>
      </c>
      <c r="B13" s="40" t="s">
        <v>182</v>
      </c>
      <c r="C13" s="41"/>
      <c r="D13" s="43" t="s">
        <v>183</v>
      </c>
      <c r="E13" s="44" t="s">
        <v>184</v>
      </c>
      <c r="F13" s="46">
        <v>277410</v>
      </c>
      <c r="G13" s="37">
        <v>277410</v>
      </c>
      <c r="H13" s="37"/>
      <c r="I13" s="37"/>
      <c r="J13" s="44"/>
      <c r="K13" s="44"/>
    </row>
    <row r="14" ht="28.5" customHeight="1" spans="1:11">
      <c r="A14" s="40" t="s">
        <v>179</v>
      </c>
      <c r="B14" s="40" t="s">
        <v>182</v>
      </c>
      <c r="C14" s="40" t="s">
        <v>182</v>
      </c>
      <c r="D14" s="43" t="s">
        <v>185</v>
      </c>
      <c r="E14" s="44" t="s">
        <v>186</v>
      </c>
      <c r="F14" s="46">
        <v>277410</v>
      </c>
      <c r="G14" s="46">
        <v>277410</v>
      </c>
      <c r="H14" s="46"/>
      <c r="I14" s="46"/>
      <c r="J14" s="44"/>
      <c r="K14" s="44"/>
    </row>
    <row r="15" ht="24.95" customHeight="1" spans="1:11">
      <c r="A15" s="40" t="s">
        <v>179</v>
      </c>
      <c r="B15" s="40" t="s">
        <v>187</v>
      </c>
      <c r="C15" s="41"/>
      <c r="D15" s="43" t="s">
        <v>188</v>
      </c>
      <c r="E15" s="44" t="s">
        <v>189</v>
      </c>
      <c r="F15" s="46">
        <v>10632</v>
      </c>
      <c r="G15" s="37">
        <v>10632</v>
      </c>
      <c r="H15" s="37"/>
      <c r="I15" s="37"/>
      <c r="J15" s="44"/>
      <c r="K15" s="44"/>
    </row>
    <row r="16" ht="28.5" customHeight="1" spans="1:11">
      <c r="A16" s="40" t="s">
        <v>179</v>
      </c>
      <c r="B16" s="40" t="s">
        <v>187</v>
      </c>
      <c r="C16" s="40" t="s">
        <v>176</v>
      </c>
      <c r="D16" s="43" t="s">
        <v>190</v>
      </c>
      <c r="E16" s="44" t="s">
        <v>191</v>
      </c>
      <c r="F16" s="46">
        <v>4311</v>
      </c>
      <c r="G16" s="46">
        <v>4311</v>
      </c>
      <c r="H16" s="46"/>
      <c r="I16" s="46"/>
      <c r="J16" s="44"/>
      <c r="K16" s="44"/>
    </row>
    <row r="17" ht="28.5" customHeight="1" spans="1:11">
      <c r="A17" s="40" t="s">
        <v>179</v>
      </c>
      <c r="B17" s="40" t="s">
        <v>187</v>
      </c>
      <c r="C17" s="40" t="s">
        <v>192</v>
      </c>
      <c r="D17" s="43" t="s">
        <v>193</v>
      </c>
      <c r="E17" s="44" t="s">
        <v>194</v>
      </c>
      <c r="F17" s="46">
        <v>6321</v>
      </c>
      <c r="G17" s="46">
        <v>6321</v>
      </c>
      <c r="H17" s="46"/>
      <c r="I17" s="46"/>
      <c r="J17" s="44"/>
      <c r="K17" s="44"/>
    </row>
    <row r="18" ht="20.65" customHeight="1" spans="1:11">
      <c r="A18" s="40" t="s">
        <v>195</v>
      </c>
      <c r="B18" s="41"/>
      <c r="C18" s="41"/>
      <c r="D18" s="39" t="s">
        <v>196</v>
      </c>
      <c r="E18" s="42" t="s">
        <v>197</v>
      </c>
      <c r="F18" s="47">
        <v>156885</v>
      </c>
      <c r="G18" s="37">
        <v>156885</v>
      </c>
      <c r="H18" s="37"/>
      <c r="I18" s="37"/>
      <c r="J18" s="42"/>
      <c r="K18" s="42"/>
    </row>
    <row r="19" ht="24.95" customHeight="1" spans="1:11">
      <c r="A19" s="40" t="s">
        <v>195</v>
      </c>
      <c r="B19" s="40" t="s">
        <v>198</v>
      </c>
      <c r="C19" s="41"/>
      <c r="D19" s="43" t="s">
        <v>199</v>
      </c>
      <c r="E19" s="44" t="s">
        <v>200</v>
      </c>
      <c r="F19" s="46">
        <v>156885</v>
      </c>
      <c r="G19" s="37">
        <v>156885</v>
      </c>
      <c r="H19" s="37"/>
      <c r="I19" s="37"/>
      <c r="J19" s="44"/>
      <c r="K19" s="44"/>
    </row>
    <row r="20" ht="28.5" customHeight="1" spans="1:11">
      <c r="A20" s="40" t="s">
        <v>195</v>
      </c>
      <c r="B20" s="40" t="s">
        <v>198</v>
      </c>
      <c r="C20" s="40" t="s">
        <v>176</v>
      </c>
      <c r="D20" s="43" t="s">
        <v>201</v>
      </c>
      <c r="E20" s="44" t="s">
        <v>202</v>
      </c>
      <c r="F20" s="46">
        <v>114379</v>
      </c>
      <c r="G20" s="46">
        <v>114379</v>
      </c>
      <c r="H20" s="46"/>
      <c r="I20" s="46"/>
      <c r="J20" s="44"/>
      <c r="K20" s="44"/>
    </row>
    <row r="21" ht="28.5" customHeight="1" spans="1:11">
      <c r="A21" s="40" t="s">
        <v>195</v>
      </c>
      <c r="B21" s="40" t="s">
        <v>198</v>
      </c>
      <c r="C21" s="40" t="s">
        <v>203</v>
      </c>
      <c r="D21" s="43" t="s">
        <v>204</v>
      </c>
      <c r="E21" s="44" t="s">
        <v>205</v>
      </c>
      <c r="F21" s="46">
        <v>39446</v>
      </c>
      <c r="G21" s="46">
        <v>39446</v>
      </c>
      <c r="H21" s="46"/>
      <c r="I21" s="46"/>
      <c r="J21" s="44"/>
      <c r="K21" s="44"/>
    </row>
    <row r="22" ht="28.5" customHeight="1" spans="1:11">
      <c r="A22" s="40" t="s">
        <v>195</v>
      </c>
      <c r="B22" s="40" t="s">
        <v>198</v>
      </c>
      <c r="C22" s="40" t="s">
        <v>206</v>
      </c>
      <c r="D22" s="43" t="s">
        <v>207</v>
      </c>
      <c r="E22" s="44" t="s">
        <v>208</v>
      </c>
      <c r="F22" s="46">
        <v>3060</v>
      </c>
      <c r="G22" s="46">
        <v>3060</v>
      </c>
      <c r="H22" s="46"/>
      <c r="I22" s="46"/>
      <c r="J22" s="44"/>
      <c r="K22" s="44"/>
    </row>
    <row r="23" ht="20.65" customHeight="1" spans="1:11">
      <c r="A23" s="40" t="s">
        <v>209</v>
      </c>
      <c r="B23" s="41"/>
      <c r="C23" s="41"/>
      <c r="D23" s="39" t="s">
        <v>210</v>
      </c>
      <c r="E23" s="42" t="s">
        <v>211</v>
      </c>
      <c r="F23" s="47">
        <v>228794</v>
      </c>
      <c r="G23" s="37">
        <v>228794</v>
      </c>
      <c r="H23" s="37"/>
      <c r="I23" s="37"/>
      <c r="J23" s="42"/>
      <c r="K23" s="42"/>
    </row>
    <row r="24" ht="24.95" customHeight="1" spans="1:11">
      <c r="A24" s="40" t="s">
        <v>209</v>
      </c>
      <c r="B24" s="40" t="s">
        <v>192</v>
      </c>
      <c r="C24" s="41"/>
      <c r="D24" s="43" t="s">
        <v>212</v>
      </c>
      <c r="E24" s="44" t="s">
        <v>213</v>
      </c>
      <c r="F24" s="46">
        <v>228794</v>
      </c>
      <c r="G24" s="37">
        <v>228794</v>
      </c>
      <c r="H24" s="37"/>
      <c r="I24" s="37"/>
      <c r="J24" s="44"/>
      <c r="K24" s="44"/>
    </row>
    <row r="25" ht="28.5" customHeight="1" spans="1:11">
      <c r="A25" s="40" t="s">
        <v>209</v>
      </c>
      <c r="B25" s="40" t="s">
        <v>192</v>
      </c>
      <c r="C25" s="40" t="s">
        <v>176</v>
      </c>
      <c r="D25" s="43" t="s">
        <v>214</v>
      </c>
      <c r="E25" s="44" t="s">
        <v>215</v>
      </c>
      <c r="F25" s="46">
        <v>228794</v>
      </c>
      <c r="G25" s="46">
        <v>228794</v>
      </c>
      <c r="H25" s="46"/>
      <c r="I25" s="46"/>
      <c r="J25" s="44"/>
      <c r="K25" s="4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zoomScale="115" zoomScaleNormal="115" workbookViewId="0">
      <selection activeCell="K11" sqref="K1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9.375" customWidth="1"/>
    <col min="8" max="8" width="8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216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158</v>
      </c>
      <c r="B4" s="18"/>
      <c r="C4" s="18"/>
      <c r="D4" s="18" t="s">
        <v>217</v>
      </c>
      <c r="E4" s="18" t="s">
        <v>218</v>
      </c>
      <c r="F4" s="18" t="s">
        <v>219</v>
      </c>
      <c r="G4" s="18" t="s">
        <v>220</v>
      </c>
      <c r="H4" s="18" t="s">
        <v>221</v>
      </c>
      <c r="I4" s="18" t="s">
        <v>222</v>
      </c>
      <c r="J4" s="18" t="s">
        <v>223</v>
      </c>
      <c r="K4" s="18" t="s">
        <v>224</v>
      </c>
      <c r="L4" s="18" t="s">
        <v>225</v>
      </c>
      <c r="M4" s="18" t="s">
        <v>226</v>
      </c>
      <c r="N4" s="18" t="s">
        <v>227</v>
      </c>
      <c r="O4" s="18" t="s">
        <v>228</v>
      </c>
      <c r="P4" s="18" t="s">
        <v>229</v>
      </c>
      <c r="Q4" s="18" t="s">
        <v>230</v>
      </c>
      <c r="R4" s="18" t="s">
        <v>231</v>
      </c>
      <c r="S4" s="18" t="s">
        <v>232</v>
      </c>
      <c r="T4" s="18" t="s">
        <v>233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f>G6+H6+O6</f>
        <v>3220199</v>
      </c>
      <c r="G6" s="13">
        <v>2609018</v>
      </c>
      <c r="H6" s="13">
        <f>H7</f>
        <v>609921</v>
      </c>
      <c r="I6" s="13"/>
      <c r="J6" s="13"/>
      <c r="K6" s="13"/>
      <c r="L6" s="13"/>
      <c r="M6" s="13"/>
      <c r="N6" s="13"/>
      <c r="O6" s="13">
        <v>1260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f>G7+H7+O7</f>
        <v>3220199</v>
      </c>
      <c r="G7" s="13">
        <v>2609018</v>
      </c>
      <c r="H7" s="13">
        <f>H8</f>
        <v>609921</v>
      </c>
      <c r="I7" s="13"/>
      <c r="J7" s="13"/>
      <c r="K7" s="13"/>
      <c r="L7" s="13"/>
      <c r="M7" s="13"/>
      <c r="N7" s="13"/>
      <c r="O7" s="13">
        <v>1260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13">
        <f>G8+H8+O8</f>
        <v>3220199</v>
      </c>
      <c r="G8" s="13">
        <v>2609018</v>
      </c>
      <c r="H8" s="13">
        <f>H9</f>
        <v>609921</v>
      </c>
      <c r="I8" s="13"/>
      <c r="J8" s="13"/>
      <c r="K8" s="13"/>
      <c r="L8" s="13"/>
      <c r="M8" s="13"/>
      <c r="N8" s="13"/>
      <c r="O8" s="13">
        <v>1260</v>
      </c>
      <c r="P8" s="13"/>
      <c r="Q8" s="13"/>
      <c r="R8" s="13"/>
      <c r="S8" s="13"/>
      <c r="T8" s="13"/>
    </row>
    <row r="9" ht="22.9" customHeight="1" spans="1:20">
      <c r="A9" s="23" t="s">
        <v>170</v>
      </c>
      <c r="B9" s="23" t="s">
        <v>173</v>
      </c>
      <c r="C9" s="23" t="s">
        <v>176</v>
      </c>
      <c r="D9" s="19" t="s">
        <v>234</v>
      </c>
      <c r="E9" s="24" t="s">
        <v>235</v>
      </c>
      <c r="F9" s="6">
        <f>G9+H9+O9</f>
        <v>2546478</v>
      </c>
      <c r="G9" s="25">
        <v>1936557</v>
      </c>
      <c r="H9" s="25">
        <f>559921+50000</f>
        <v>609921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179</v>
      </c>
      <c r="B10" s="23" t="s">
        <v>182</v>
      </c>
      <c r="C10" s="23" t="s">
        <v>182</v>
      </c>
      <c r="D10" s="19" t="s">
        <v>234</v>
      </c>
      <c r="E10" s="24" t="s">
        <v>236</v>
      </c>
      <c r="F10" s="25">
        <v>277410</v>
      </c>
      <c r="G10" s="25">
        <v>277410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179</v>
      </c>
      <c r="B11" s="23" t="s">
        <v>187</v>
      </c>
      <c r="C11" s="23" t="s">
        <v>176</v>
      </c>
      <c r="D11" s="19" t="s">
        <v>234</v>
      </c>
      <c r="E11" s="24" t="s">
        <v>237</v>
      </c>
      <c r="F11" s="25">
        <v>4311</v>
      </c>
      <c r="G11" s="25">
        <v>4311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179</v>
      </c>
      <c r="B12" s="23" t="s">
        <v>187</v>
      </c>
      <c r="C12" s="23" t="s">
        <v>192</v>
      </c>
      <c r="D12" s="19" t="s">
        <v>234</v>
      </c>
      <c r="E12" s="24" t="s">
        <v>238</v>
      </c>
      <c r="F12" s="25">
        <v>6321</v>
      </c>
      <c r="G12" s="25">
        <v>6321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195</v>
      </c>
      <c r="B13" s="23" t="s">
        <v>198</v>
      </c>
      <c r="C13" s="23" t="s">
        <v>176</v>
      </c>
      <c r="D13" s="19" t="s">
        <v>234</v>
      </c>
      <c r="E13" s="24" t="s">
        <v>239</v>
      </c>
      <c r="F13" s="25">
        <v>114379</v>
      </c>
      <c r="G13" s="25">
        <v>114379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195</v>
      </c>
      <c r="B14" s="23" t="s">
        <v>198</v>
      </c>
      <c r="C14" s="23" t="s">
        <v>203</v>
      </c>
      <c r="D14" s="19" t="s">
        <v>234</v>
      </c>
      <c r="E14" s="24" t="s">
        <v>240</v>
      </c>
      <c r="F14" s="25">
        <v>39446</v>
      </c>
      <c r="G14" s="25">
        <v>39446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9" customHeight="1" spans="1:20">
      <c r="A15" s="23" t="s">
        <v>195</v>
      </c>
      <c r="B15" s="23" t="s">
        <v>198</v>
      </c>
      <c r="C15" s="23" t="s">
        <v>206</v>
      </c>
      <c r="D15" s="19" t="s">
        <v>234</v>
      </c>
      <c r="E15" s="24" t="s">
        <v>241</v>
      </c>
      <c r="F15" s="25">
        <v>3060</v>
      </c>
      <c r="G15" s="25">
        <v>1800</v>
      </c>
      <c r="H15" s="25"/>
      <c r="I15" s="25"/>
      <c r="J15" s="25"/>
      <c r="K15" s="25"/>
      <c r="L15" s="25"/>
      <c r="M15" s="25"/>
      <c r="N15" s="25"/>
      <c r="O15" s="25">
        <v>1260</v>
      </c>
      <c r="P15" s="25"/>
      <c r="Q15" s="25"/>
      <c r="R15" s="25"/>
      <c r="S15" s="25"/>
      <c r="T15" s="25"/>
    </row>
    <row r="16" ht="22.9" customHeight="1" spans="1:20">
      <c r="A16" s="23" t="s">
        <v>209</v>
      </c>
      <c r="B16" s="23" t="s">
        <v>192</v>
      </c>
      <c r="C16" s="23" t="s">
        <v>176</v>
      </c>
      <c r="D16" s="19" t="s">
        <v>234</v>
      </c>
      <c r="E16" s="24" t="s">
        <v>242</v>
      </c>
      <c r="F16" s="25">
        <v>228794</v>
      </c>
      <c r="G16" s="25">
        <v>228794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15" zoomScaleNormal="115" workbookViewId="0">
      <selection activeCell="N11" sqref="N1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8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243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217</v>
      </c>
      <c r="E4" s="18" t="s">
        <v>218</v>
      </c>
      <c r="F4" s="18" t="s">
        <v>244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245</v>
      </c>
      <c r="I5" s="18" t="s">
        <v>246</v>
      </c>
      <c r="J5" s="18" t="s">
        <v>228</v>
      </c>
      <c r="K5" s="18" t="s">
        <v>136</v>
      </c>
      <c r="L5" s="18" t="s">
        <v>247</v>
      </c>
      <c r="M5" s="18" t="s">
        <v>248</v>
      </c>
      <c r="N5" s="18" t="s">
        <v>249</v>
      </c>
      <c r="O5" s="18" t="s">
        <v>230</v>
      </c>
      <c r="P5" s="18" t="s">
        <v>250</v>
      </c>
      <c r="Q5" s="18" t="s">
        <v>251</v>
      </c>
      <c r="R5" s="18" t="s">
        <v>252</v>
      </c>
      <c r="S5" s="18" t="s">
        <v>226</v>
      </c>
      <c r="T5" s="18" t="s">
        <v>229</v>
      </c>
      <c r="U5" s="18" t="s">
        <v>233</v>
      </c>
    </row>
    <row r="6" ht="22.9" customHeight="1" spans="1:21">
      <c r="A6" s="14"/>
      <c r="B6" s="14"/>
      <c r="C6" s="14"/>
      <c r="D6" s="14"/>
      <c r="E6" s="14" t="s">
        <v>136</v>
      </c>
      <c r="F6" s="13">
        <f>G6</f>
        <v>3220199</v>
      </c>
      <c r="G6" s="13">
        <f>H6+I6+J6</f>
        <v>3220199</v>
      </c>
      <c r="H6" s="13">
        <v>2609018</v>
      </c>
      <c r="I6" s="13">
        <f>I7</f>
        <v>609921</v>
      </c>
      <c r="J6" s="13">
        <v>1260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13">
        <f>G7</f>
        <v>3220199</v>
      </c>
      <c r="G7" s="13">
        <f>H7+I7+J7</f>
        <v>3220199</v>
      </c>
      <c r="H7" s="13">
        <v>2609018</v>
      </c>
      <c r="I7" s="13">
        <f>I8</f>
        <v>609921</v>
      </c>
      <c r="J7" s="13">
        <v>1260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13">
        <f>G8</f>
        <v>3220199</v>
      </c>
      <c r="G8" s="13">
        <f>H8+I8+J8</f>
        <v>3220199</v>
      </c>
      <c r="H8" s="13">
        <v>2609018</v>
      </c>
      <c r="I8" s="13">
        <f>I9</f>
        <v>609921</v>
      </c>
      <c r="J8" s="13">
        <v>1260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170</v>
      </c>
      <c r="B9" s="23" t="s">
        <v>173</v>
      </c>
      <c r="C9" s="23" t="s">
        <v>176</v>
      </c>
      <c r="D9" s="19" t="s">
        <v>234</v>
      </c>
      <c r="E9" s="24" t="s">
        <v>235</v>
      </c>
      <c r="F9" s="6">
        <f>G9</f>
        <v>2546478</v>
      </c>
      <c r="G9" s="6">
        <f>H9+I9+J9</f>
        <v>2546478</v>
      </c>
      <c r="H9" s="6">
        <v>1936557</v>
      </c>
      <c r="I9" s="6">
        <f>559921+50000</f>
        <v>609921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179</v>
      </c>
      <c r="B10" s="23" t="s">
        <v>182</v>
      </c>
      <c r="C10" s="23" t="s">
        <v>182</v>
      </c>
      <c r="D10" s="19" t="s">
        <v>234</v>
      </c>
      <c r="E10" s="24" t="s">
        <v>236</v>
      </c>
      <c r="F10" s="21">
        <v>277410</v>
      </c>
      <c r="G10" s="6">
        <v>277410</v>
      </c>
      <c r="H10" s="6">
        <v>277410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179</v>
      </c>
      <c r="B11" s="23" t="s">
        <v>187</v>
      </c>
      <c r="C11" s="23" t="s">
        <v>176</v>
      </c>
      <c r="D11" s="19" t="s">
        <v>234</v>
      </c>
      <c r="E11" s="24" t="s">
        <v>237</v>
      </c>
      <c r="F11" s="21">
        <v>4311</v>
      </c>
      <c r="G11" s="6">
        <v>4311</v>
      </c>
      <c r="H11" s="6">
        <v>4311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179</v>
      </c>
      <c r="B12" s="23" t="s">
        <v>187</v>
      </c>
      <c r="C12" s="23" t="s">
        <v>192</v>
      </c>
      <c r="D12" s="19" t="s">
        <v>234</v>
      </c>
      <c r="E12" s="24" t="s">
        <v>238</v>
      </c>
      <c r="F12" s="21">
        <v>6321</v>
      </c>
      <c r="G12" s="6">
        <v>6321</v>
      </c>
      <c r="H12" s="6">
        <v>6321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195</v>
      </c>
      <c r="B13" s="23" t="s">
        <v>198</v>
      </c>
      <c r="C13" s="23" t="s">
        <v>176</v>
      </c>
      <c r="D13" s="19" t="s">
        <v>234</v>
      </c>
      <c r="E13" s="24" t="s">
        <v>239</v>
      </c>
      <c r="F13" s="21">
        <v>114379</v>
      </c>
      <c r="G13" s="6">
        <v>114379</v>
      </c>
      <c r="H13" s="6">
        <v>114379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195</v>
      </c>
      <c r="B14" s="23" t="s">
        <v>198</v>
      </c>
      <c r="C14" s="23" t="s">
        <v>203</v>
      </c>
      <c r="D14" s="19" t="s">
        <v>234</v>
      </c>
      <c r="E14" s="24" t="s">
        <v>240</v>
      </c>
      <c r="F14" s="21">
        <v>39446</v>
      </c>
      <c r="G14" s="6">
        <v>39446</v>
      </c>
      <c r="H14" s="6">
        <v>39446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3" t="s">
        <v>195</v>
      </c>
      <c r="B15" s="23" t="s">
        <v>198</v>
      </c>
      <c r="C15" s="23" t="s">
        <v>206</v>
      </c>
      <c r="D15" s="19" t="s">
        <v>234</v>
      </c>
      <c r="E15" s="24" t="s">
        <v>241</v>
      </c>
      <c r="F15" s="21">
        <v>3060</v>
      </c>
      <c r="G15" s="6">
        <v>3060</v>
      </c>
      <c r="H15" s="6">
        <v>1800</v>
      </c>
      <c r="I15" s="6"/>
      <c r="J15" s="6">
        <v>1260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3" t="s">
        <v>209</v>
      </c>
      <c r="B16" s="23" t="s">
        <v>192</v>
      </c>
      <c r="C16" s="23" t="s">
        <v>176</v>
      </c>
      <c r="D16" s="19" t="s">
        <v>234</v>
      </c>
      <c r="E16" s="24" t="s">
        <v>242</v>
      </c>
      <c r="F16" s="21">
        <v>228794</v>
      </c>
      <c r="G16" s="6">
        <v>228794</v>
      </c>
      <c r="H16" s="6">
        <v>228794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topLeftCell="A21" workbookViewId="0">
      <selection activeCell="D41" sqref="D4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253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254</v>
      </c>
      <c r="B6" s="13">
        <f>B7</f>
        <v>3220199</v>
      </c>
      <c r="C6" s="14" t="s">
        <v>255</v>
      </c>
      <c r="D6" s="27">
        <f>D7+D14+D16+D26</f>
        <v>3220199</v>
      </c>
    </row>
    <row r="7" ht="20.25" customHeight="1" spans="1:4">
      <c r="A7" s="5" t="s">
        <v>256</v>
      </c>
      <c r="B7" s="6">
        <f>B8+B9</f>
        <v>3220199</v>
      </c>
      <c r="C7" s="5" t="s">
        <v>41</v>
      </c>
      <c r="D7" s="21">
        <f>2496478+50000</f>
        <v>2546478</v>
      </c>
    </row>
    <row r="8" ht="20.25" customHeight="1" spans="1:4">
      <c r="A8" s="5" t="s">
        <v>257</v>
      </c>
      <c r="B8" s="6">
        <v>3170199</v>
      </c>
      <c r="C8" s="5" t="s">
        <v>45</v>
      </c>
      <c r="D8" s="21"/>
    </row>
    <row r="9" ht="31.15" customHeight="1" spans="1:4">
      <c r="A9" s="5" t="s">
        <v>48</v>
      </c>
      <c r="B9" s="6">
        <v>50000</v>
      </c>
      <c r="C9" s="5" t="s">
        <v>49</v>
      </c>
      <c r="D9" s="21"/>
    </row>
    <row r="10" ht="20.25" customHeight="1" spans="1:4">
      <c r="A10" s="5" t="s">
        <v>258</v>
      </c>
      <c r="B10" s="6"/>
      <c r="C10" s="5" t="s">
        <v>53</v>
      </c>
      <c r="D10" s="21"/>
    </row>
    <row r="11" ht="20.25" customHeight="1" spans="1:4">
      <c r="A11" s="5" t="s">
        <v>259</v>
      </c>
      <c r="B11" s="6"/>
      <c r="C11" s="5" t="s">
        <v>57</v>
      </c>
      <c r="D11" s="21"/>
    </row>
    <row r="12" ht="20.25" customHeight="1" spans="1:4">
      <c r="A12" s="5" t="s">
        <v>260</v>
      </c>
      <c r="B12" s="6"/>
      <c r="C12" s="5" t="s">
        <v>61</v>
      </c>
      <c r="D12" s="21"/>
    </row>
    <row r="13" ht="20.25" customHeight="1" spans="1:4">
      <c r="A13" s="14" t="s">
        <v>261</v>
      </c>
      <c r="B13" s="13"/>
      <c r="C13" s="5" t="s">
        <v>65</v>
      </c>
      <c r="D13" s="21"/>
    </row>
    <row r="14" ht="20.25" customHeight="1" spans="1:4">
      <c r="A14" s="5" t="s">
        <v>256</v>
      </c>
      <c r="B14" s="6"/>
      <c r="C14" s="5" t="s">
        <v>69</v>
      </c>
      <c r="D14" s="21">
        <v>288042</v>
      </c>
    </row>
    <row r="15" ht="20.25" customHeight="1" spans="1:4">
      <c r="A15" s="5" t="s">
        <v>258</v>
      </c>
      <c r="B15" s="6"/>
      <c r="C15" s="5" t="s">
        <v>73</v>
      </c>
      <c r="D15" s="21"/>
    </row>
    <row r="16" ht="20.25" customHeight="1" spans="1:4">
      <c r="A16" s="5" t="s">
        <v>259</v>
      </c>
      <c r="B16" s="6"/>
      <c r="C16" s="5" t="s">
        <v>77</v>
      </c>
      <c r="D16" s="21">
        <v>156885</v>
      </c>
    </row>
    <row r="17" ht="20.25" customHeight="1" spans="1:4">
      <c r="A17" s="5" t="s">
        <v>260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228794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262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263</v>
      </c>
      <c r="B40" s="13">
        <f>B6</f>
        <v>3220199</v>
      </c>
      <c r="C40" s="18" t="s">
        <v>264</v>
      </c>
      <c r="D40" s="27">
        <f>D6</f>
        <v>3220199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workbookViewId="0">
      <pane ySplit="6" topLeftCell="A7" activePane="bottomLeft" state="frozen"/>
      <selection/>
      <selection pane="bottomLeft" activeCell="F12" sqref="F12:G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0.37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265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266</v>
      </c>
      <c r="I5" s="4"/>
      <c r="J5" s="4" t="s">
        <v>267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245</v>
      </c>
      <c r="I6" s="4" t="s">
        <v>228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f t="shared" ref="F7:F12" si="0">G7</f>
        <v>3220199</v>
      </c>
      <c r="G7" s="13">
        <f t="shared" ref="G7:G12" si="1">H7+I7+J7</f>
        <v>3220199</v>
      </c>
      <c r="H7" s="13">
        <v>2609018</v>
      </c>
      <c r="I7" s="13">
        <v>1260</v>
      </c>
      <c r="J7" s="13">
        <f>J8</f>
        <v>609921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f t="shared" si="0"/>
        <v>3220199</v>
      </c>
      <c r="G8" s="13">
        <f t="shared" si="1"/>
        <v>3220199</v>
      </c>
      <c r="H8" s="13">
        <v>2609018</v>
      </c>
      <c r="I8" s="13">
        <v>1260</v>
      </c>
      <c r="J8" s="13">
        <f>J9</f>
        <v>609921</v>
      </c>
      <c r="K8" s="13"/>
    </row>
    <row r="9" ht="22.9" customHeight="1" spans="1:11">
      <c r="A9" s="5"/>
      <c r="B9" s="5"/>
      <c r="C9" s="5"/>
      <c r="D9" s="20" t="s">
        <v>155</v>
      </c>
      <c r="E9" s="20" t="s">
        <v>156</v>
      </c>
      <c r="F9" s="13">
        <f t="shared" si="0"/>
        <v>3220199</v>
      </c>
      <c r="G9" s="13">
        <f t="shared" si="1"/>
        <v>3220199</v>
      </c>
      <c r="H9" s="13">
        <v>2609018</v>
      </c>
      <c r="I9" s="13">
        <v>1260</v>
      </c>
      <c r="J9" s="13">
        <f>J10</f>
        <v>609921</v>
      </c>
      <c r="K9" s="13"/>
    </row>
    <row r="10" ht="22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f t="shared" si="0"/>
        <v>2546478</v>
      </c>
      <c r="G10" s="13">
        <f t="shared" si="1"/>
        <v>2546478</v>
      </c>
      <c r="H10" s="13">
        <v>1936557</v>
      </c>
      <c r="I10" s="13"/>
      <c r="J10" s="13">
        <f>J11</f>
        <v>609921</v>
      </c>
      <c r="K10" s="13"/>
    </row>
    <row r="11" ht="22.9" customHeight="1" spans="1:11">
      <c r="A11" s="18" t="s">
        <v>170</v>
      </c>
      <c r="B11" s="33" t="s">
        <v>173</v>
      </c>
      <c r="C11" s="18"/>
      <c r="D11" s="14" t="s">
        <v>268</v>
      </c>
      <c r="E11" s="14" t="s">
        <v>269</v>
      </c>
      <c r="F11" s="13">
        <f t="shared" si="0"/>
        <v>2546478</v>
      </c>
      <c r="G11" s="13">
        <f t="shared" si="1"/>
        <v>2546478</v>
      </c>
      <c r="H11" s="13">
        <v>1936557</v>
      </c>
      <c r="I11" s="13"/>
      <c r="J11" s="13">
        <f>J12</f>
        <v>609921</v>
      </c>
      <c r="K11" s="13"/>
    </row>
    <row r="12" ht="22.9" customHeight="1" spans="1:11">
      <c r="A12" s="23" t="s">
        <v>170</v>
      </c>
      <c r="B12" s="23" t="s">
        <v>173</v>
      </c>
      <c r="C12" s="23" t="s">
        <v>176</v>
      </c>
      <c r="D12" s="19" t="s">
        <v>270</v>
      </c>
      <c r="E12" s="5" t="s">
        <v>271</v>
      </c>
      <c r="F12" s="6">
        <f t="shared" si="0"/>
        <v>2546478</v>
      </c>
      <c r="G12" s="6">
        <f t="shared" si="1"/>
        <v>2546478</v>
      </c>
      <c r="H12" s="21">
        <v>1936557</v>
      </c>
      <c r="I12" s="21"/>
      <c r="J12" s="21">
        <f>559921+50000</f>
        <v>609921</v>
      </c>
      <c r="K12" s="21"/>
    </row>
    <row r="13" ht="22.9" customHeight="1" spans="1:11">
      <c r="A13" s="18" t="s">
        <v>179</v>
      </c>
      <c r="B13" s="18"/>
      <c r="C13" s="18"/>
      <c r="D13" s="14" t="s">
        <v>180</v>
      </c>
      <c r="E13" s="14" t="s">
        <v>181</v>
      </c>
      <c r="F13" s="13">
        <v>288042</v>
      </c>
      <c r="G13" s="13">
        <v>288042</v>
      </c>
      <c r="H13" s="13">
        <v>288042</v>
      </c>
      <c r="I13" s="13"/>
      <c r="J13" s="13"/>
      <c r="K13" s="13"/>
    </row>
    <row r="14" ht="22.9" customHeight="1" spans="1:11">
      <c r="A14" s="18" t="s">
        <v>179</v>
      </c>
      <c r="B14" s="33" t="s">
        <v>182</v>
      </c>
      <c r="C14" s="18"/>
      <c r="D14" s="14" t="s">
        <v>272</v>
      </c>
      <c r="E14" s="14" t="s">
        <v>273</v>
      </c>
      <c r="F14" s="13">
        <v>277410</v>
      </c>
      <c r="G14" s="13">
        <v>277410</v>
      </c>
      <c r="H14" s="13">
        <v>277410</v>
      </c>
      <c r="I14" s="13"/>
      <c r="J14" s="13"/>
      <c r="K14" s="13"/>
    </row>
    <row r="15" ht="22.9" customHeight="1" spans="1:11">
      <c r="A15" s="23" t="s">
        <v>179</v>
      </c>
      <c r="B15" s="23" t="s">
        <v>182</v>
      </c>
      <c r="C15" s="23" t="s">
        <v>182</v>
      </c>
      <c r="D15" s="19" t="s">
        <v>274</v>
      </c>
      <c r="E15" s="5" t="s">
        <v>275</v>
      </c>
      <c r="F15" s="6">
        <v>277410</v>
      </c>
      <c r="G15" s="6">
        <v>277410</v>
      </c>
      <c r="H15" s="21">
        <v>277410</v>
      </c>
      <c r="I15" s="21"/>
      <c r="J15" s="21"/>
      <c r="K15" s="21"/>
    </row>
    <row r="16" ht="22.9" customHeight="1" spans="1:11">
      <c r="A16" s="18" t="s">
        <v>179</v>
      </c>
      <c r="B16" s="33" t="s">
        <v>187</v>
      </c>
      <c r="C16" s="18"/>
      <c r="D16" s="14" t="s">
        <v>276</v>
      </c>
      <c r="E16" s="14" t="s">
        <v>277</v>
      </c>
      <c r="F16" s="13">
        <v>10632</v>
      </c>
      <c r="G16" s="13">
        <v>10632</v>
      </c>
      <c r="H16" s="13">
        <v>10632</v>
      </c>
      <c r="I16" s="13"/>
      <c r="J16" s="13"/>
      <c r="K16" s="13"/>
    </row>
    <row r="17" ht="22.9" customHeight="1" spans="1:11">
      <c r="A17" s="23" t="s">
        <v>179</v>
      </c>
      <c r="B17" s="23" t="s">
        <v>187</v>
      </c>
      <c r="C17" s="23" t="s">
        <v>176</v>
      </c>
      <c r="D17" s="19" t="s">
        <v>278</v>
      </c>
      <c r="E17" s="5" t="s">
        <v>279</v>
      </c>
      <c r="F17" s="6">
        <v>4311</v>
      </c>
      <c r="G17" s="6">
        <v>4311</v>
      </c>
      <c r="H17" s="21">
        <v>4311</v>
      </c>
      <c r="I17" s="21"/>
      <c r="J17" s="21"/>
      <c r="K17" s="21"/>
    </row>
    <row r="18" ht="22.9" customHeight="1" spans="1:11">
      <c r="A18" s="23" t="s">
        <v>179</v>
      </c>
      <c r="B18" s="23" t="s">
        <v>187</v>
      </c>
      <c r="C18" s="23" t="s">
        <v>192</v>
      </c>
      <c r="D18" s="19" t="s">
        <v>280</v>
      </c>
      <c r="E18" s="5" t="s">
        <v>281</v>
      </c>
      <c r="F18" s="6">
        <v>6321</v>
      </c>
      <c r="G18" s="6">
        <v>6321</v>
      </c>
      <c r="H18" s="21">
        <v>6321</v>
      </c>
      <c r="I18" s="21"/>
      <c r="J18" s="21"/>
      <c r="K18" s="21"/>
    </row>
    <row r="19" ht="22.9" customHeight="1" spans="1:11">
      <c r="A19" s="18" t="s">
        <v>195</v>
      </c>
      <c r="B19" s="18"/>
      <c r="C19" s="18"/>
      <c r="D19" s="14" t="s">
        <v>196</v>
      </c>
      <c r="E19" s="14" t="s">
        <v>197</v>
      </c>
      <c r="F19" s="13">
        <v>156885</v>
      </c>
      <c r="G19" s="13">
        <v>156885</v>
      </c>
      <c r="H19" s="13">
        <v>155625</v>
      </c>
      <c r="I19" s="13">
        <v>1260</v>
      </c>
      <c r="J19" s="13"/>
      <c r="K19" s="13"/>
    </row>
    <row r="20" ht="22.9" customHeight="1" spans="1:11">
      <c r="A20" s="18" t="s">
        <v>195</v>
      </c>
      <c r="B20" s="33" t="s">
        <v>198</v>
      </c>
      <c r="C20" s="18"/>
      <c r="D20" s="14" t="s">
        <v>282</v>
      </c>
      <c r="E20" s="14" t="s">
        <v>283</v>
      </c>
      <c r="F20" s="13">
        <v>156885</v>
      </c>
      <c r="G20" s="13">
        <v>156885</v>
      </c>
      <c r="H20" s="13">
        <v>155625</v>
      </c>
      <c r="I20" s="13">
        <v>1260</v>
      </c>
      <c r="J20" s="13"/>
      <c r="K20" s="13"/>
    </row>
    <row r="21" ht="22.9" customHeight="1" spans="1:11">
      <c r="A21" s="23" t="s">
        <v>195</v>
      </c>
      <c r="B21" s="23" t="s">
        <v>198</v>
      </c>
      <c r="C21" s="23" t="s">
        <v>176</v>
      </c>
      <c r="D21" s="19" t="s">
        <v>284</v>
      </c>
      <c r="E21" s="5" t="s">
        <v>285</v>
      </c>
      <c r="F21" s="6">
        <v>114379</v>
      </c>
      <c r="G21" s="6">
        <v>114379</v>
      </c>
      <c r="H21" s="21">
        <v>114379</v>
      </c>
      <c r="I21" s="21"/>
      <c r="J21" s="21"/>
      <c r="K21" s="21"/>
    </row>
    <row r="22" ht="22.9" customHeight="1" spans="1:11">
      <c r="A22" s="23" t="s">
        <v>195</v>
      </c>
      <c r="B22" s="23" t="s">
        <v>198</v>
      </c>
      <c r="C22" s="23" t="s">
        <v>203</v>
      </c>
      <c r="D22" s="19" t="s">
        <v>286</v>
      </c>
      <c r="E22" s="5" t="s">
        <v>287</v>
      </c>
      <c r="F22" s="6">
        <v>39446</v>
      </c>
      <c r="G22" s="6">
        <v>39446</v>
      </c>
      <c r="H22" s="21">
        <v>39446</v>
      </c>
      <c r="I22" s="21"/>
      <c r="J22" s="21"/>
      <c r="K22" s="21"/>
    </row>
    <row r="23" ht="22.9" customHeight="1" spans="1:11">
      <c r="A23" s="23" t="s">
        <v>195</v>
      </c>
      <c r="B23" s="23" t="s">
        <v>198</v>
      </c>
      <c r="C23" s="23" t="s">
        <v>206</v>
      </c>
      <c r="D23" s="19" t="s">
        <v>288</v>
      </c>
      <c r="E23" s="5" t="s">
        <v>289</v>
      </c>
      <c r="F23" s="6">
        <v>3060</v>
      </c>
      <c r="G23" s="6">
        <v>3060</v>
      </c>
      <c r="H23" s="21">
        <v>1800</v>
      </c>
      <c r="I23" s="21">
        <v>1260</v>
      </c>
      <c r="J23" s="21"/>
      <c r="K23" s="21"/>
    </row>
    <row r="24" ht="22.9" customHeight="1" spans="1:11">
      <c r="A24" s="18" t="s">
        <v>209</v>
      </c>
      <c r="B24" s="18"/>
      <c r="C24" s="18"/>
      <c r="D24" s="14" t="s">
        <v>210</v>
      </c>
      <c r="E24" s="14" t="s">
        <v>211</v>
      </c>
      <c r="F24" s="13">
        <v>228794</v>
      </c>
      <c r="G24" s="13">
        <v>228794</v>
      </c>
      <c r="H24" s="13">
        <v>228794</v>
      </c>
      <c r="I24" s="13"/>
      <c r="J24" s="13"/>
      <c r="K24" s="13"/>
    </row>
    <row r="25" ht="22.9" customHeight="1" spans="1:11">
      <c r="A25" s="18" t="s">
        <v>209</v>
      </c>
      <c r="B25" s="33" t="s">
        <v>192</v>
      </c>
      <c r="C25" s="18"/>
      <c r="D25" s="14" t="s">
        <v>290</v>
      </c>
      <c r="E25" s="14" t="s">
        <v>291</v>
      </c>
      <c r="F25" s="13">
        <v>228794</v>
      </c>
      <c r="G25" s="13">
        <v>228794</v>
      </c>
      <c r="H25" s="13">
        <v>228794</v>
      </c>
      <c r="I25" s="13"/>
      <c r="J25" s="13"/>
      <c r="K25" s="13"/>
    </row>
    <row r="26" ht="22.9" customHeight="1" spans="1:11">
      <c r="A26" s="23" t="s">
        <v>209</v>
      </c>
      <c r="B26" s="23" t="s">
        <v>192</v>
      </c>
      <c r="C26" s="23" t="s">
        <v>176</v>
      </c>
      <c r="D26" s="19" t="s">
        <v>292</v>
      </c>
      <c r="E26" s="5" t="s">
        <v>293</v>
      </c>
      <c r="F26" s="6">
        <v>228794</v>
      </c>
      <c r="G26" s="6">
        <v>228794</v>
      </c>
      <c r="H26" s="21">
        <v>228794</v>
      </c>
      <c r="I26" s="21"/>
      <c r="J26" s="21"/>
      <c r="K26" s="21"/>
    </row>
    <row r="27" ht="16.35" customHeight="1" spans="1:5">
      <c r="A27" s="7" t="s">
        <v>294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WPS_1703556069</cp:lastModifiedBy>
  <dcterms:created xsi:type="dcterms:W3CDTF">2024-03-22T08:04:00Z</dcterms:created>
  <dcterms:modified xsi:type="dcterms:W3CDTF">2024-04-01T00:20:52Z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61454C14FFEB407DAB03648C581A8323_12</vt:lpwstr>
  </property>
  <property fmtid="{D5CDD505-2E9C-101B-9397-08002B2CF9AE}" pid="3" name="KSOProductBuildVer">
    <vt:lpwstr>2052-12.1.0.16388</vt:lpwstr>
  </property>
</Properties>
</file>