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10350" tabRatio="883"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25725"/>
</workbook>
</file>

<file path=xl/calcChain.xml><?xml version="1.0" encoding="utf-8"?>
<calcChain xmlns="http://schemas.openxmlformats.org/spreadsheetml/2006/main">
  <c r="F8" i="3"/>
  <c r="F6"/>
  <c r="F36" s="1"/>
  <c r="F39" s="1"/>
  <c r="B6"/>
  <c r="F9" i="16"/>
  <c r="AG8"/>
  <c r="F8"/>
  <c r="AG7"/>
  <c r="F7"/>
  <c r="AG6"/>
  <c r="F6"/>
  <c r="G9" i="15"/>
  <c r="F9"/>
  <c r="Q8"/>
  <c r="G8"/>
  <c r="F8"/>
  <c r="Q7"/>
  <c r="G7"/>
  <c r="F7"/>
  <c r="Q6"/>
  <c r="G6"/>
  <c r="F6"/>
  <c r="E28" i="10"/>
  <c r="D28"/>
  <c r="C28"/>
  <c r="C25"/>
  <c r="E15"/>
  <c r="C15"/>
  <c r="J12" i="9"/>
  <c r="G12"/>
  <c r="F12"/>
  <c r="J11"/>
  <c r="G11"/>
  <c r="F11"/>
  <c r="J10"/>
  <c r="G10"/>
  <c r="F10"/>
  <c r="J9"/>
  <c r="G9"/>
  <c r="F9"/>
  <c r="J8"/>
  <c r="G8"/>
  <c r="F8"/>
  <c r="J7"/>
  <c r="G7"/>
  <c r="F7"/>
  <c r="D40" i="8"/>
  <c r="B40"/>
  <c r="D10"/>
  <c r="B7"/>
  <c r="D6"/>
  <c r="B6"/>
  <c r="I9" i="7"/>
  <c r="G9"/>
  <c r="F9"/>
  <c r="I8"/>
  <c r="G8"/>
  <c r="F8"/>
  <c r="I7"/>
  <c r="G7"/>
  <c r="F7"/>
  <c r="I6"/>
  <c r="G6"/>
  <c r="F6"/>
  <c r="H9" i="6"/>
  <c r="F9"/>
  <c r="H8"/>
  <c r="F8"/>
  <c r="H7"/>
  <c r="F7"/>
  <c r="H6"/>
  <c r="F6"/>
  <c r="G11" i="5"/>
  <c r="F11"/>
  <c r="G10"/>
  <c r="F10"/>
  <c r="G9"/>
  <c r="F9"/>
  <c r="G8"/>
  <c r="F8"/>
  <c r="G7"/>
  <c r="F7"/>
  <c r="G6"/>
  <c r="F6"/>
  <c r="E9" i="4"/>
  <c r="D9"/>
  <c r="C9"/>
  <c r="E8"/>
  <c r="D8"/>
  <c r="C8"/>
  <c r="E7"/>
  <c r="D7"/>
  <c r="C7"/>
  <c r="H39" i="3"/>
  <c r="D39"/>
  <c r="B39"/>
  <c r="H36"/>
  <c r="D36"/>
  <c r="B36"/>
  <c r="D9"/>
  <c r="H7"/>
</calcChain>
</file>

<file path=xl/sharedStrings.xml><?xml version="1.0" encoding="utf-8"?>
<sst xmlns="http://schemas.openxmlformats.org/spreadsheetml/2006/main" count="1153" uniqueCount="498">
  <si>
    <t>2024年部门预算公开表</t>
  </si>
  <si>
    <t>单位编码：</t>
  </si>
  <si>
    <t>015001</t>
  </si>
  <si>
    <t>单位名称：</t>
  </si>
  <si>
    <t>炎陵县公安局交通警察大队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</si>
  <si>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</si>
  <si>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</si>
  <si>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</si>
  <si>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</si>
  <si>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</si>
  <si>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</si>
  <si>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</si>
  <si>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</si>
  <si>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</si>
  <si>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</si>
  <si>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</si>
  <si>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</si>
  <si>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</si>
  <si>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</si>
  <si>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</si>
  <si>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</si>
  <si>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</si>
  <si>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</si>
  <si>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</si>
  <si>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</si>
  <si>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</si>
  <si>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</si>
  <si>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</si>
  <si>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</si>
  <si>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</si>
  <si>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</si>
  <si>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单位：015001_炎陵县公安局交通警察大队</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</si>
  <si>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</si>
  <si>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</si>
  <si>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</si>
  <si>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</si>
  <si>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</si>
  <si>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</si>
  <si>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</si>
  <si>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</si>
  <si>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</si>
  <si>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</si>
  <si>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</si>
  <si>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</si>
  <si>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</si>
  <si>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</si>
  <si>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</si>
  <si>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</si>
  <si>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</si>
  <si>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</si>
  <si>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</si>
  <si>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</si>
  <si>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</si>
  <si>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</si>
  <si>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</si>
  <si>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</si>
  <si>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</si>
  <si>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</si>
  <si>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</si>
  <si>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</si>
  <si>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</si>
  <si>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</si>
  <si>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</si>
  <si>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</si>
  <si>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</si>
  <si>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</si>
  <si>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</si>
  <si>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</si>
  <si>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</si>
  <si>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</si>
  <si>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</si>
  <si>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</si>
  <si>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</si>
  <si>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</si>
  <si>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</si>
  <si>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</si>
  <si>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</si>
  <si>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</si>
  <si>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</si>
  <si>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</si>
  <si>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</si>
  <si>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</si>
  <si>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</si>
  <si>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</si>
  <si>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</si>
  <si>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</si>
  <si>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</si>
  <si>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</si>
  <si>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</si>
  <si>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</si>
  <si>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</si>
  <si>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</si>
  <si>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</si>
  <si>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</si>
  <si>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</si>
  <si>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</si>
  <si>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</si>
  <si>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</si>
  <si>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</si>
  <si>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</si>
  <si>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</si>
  <si>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</si>
  <si>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</si>
  <si>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</si>
  <si>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</si>
  <si>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</si>
  <si>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</si>
  <si>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</si>
  <si>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</si>
  <si>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</si>
  <si>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</si>
  <si>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</si>
  <si>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</si>
  <si>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</si>
  <si>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</si>
  <si>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</si>
  <si>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</si>
  <si>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</si>
  <si>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</si>
  <si>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</si>
  <si>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</si>
  <si>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</si>
  <si>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</si>
  <si>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</si>
  <si>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</si>
  <si>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</si>
  <si>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</si>
  <si>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</si>
  <si>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</si>
  <si>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</si>
  <si>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</si>
  <si>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</si>
  <si>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</si>
  <si>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</si>
  <si>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</si>
  <si>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</si>
  <si>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</si>
  <si>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</si>
  <si>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</si>
  <si>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</si>
  <si>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</si>
  <si>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</si>
  <si>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</si>
  <si>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</si>
  <si>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</si>
  <si>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</si>
  <si>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</si>
  <si>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</si>
  <si>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</si>
  <si>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</si>
  <si>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</si>
  <si>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</si>
  <si>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</si>
  <si>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</si>
  <si>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015</t>
  </si>
  <si>
    <t xml:space="preserve">  015001</t>
  </si>
  <si>
    <t xml:space="preserve">  炎陵县公安局交通警察大队</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</si>
  <si>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</si>
  <si>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</si>
  <si>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</si>
  <si>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</si>
  <si>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</si>
  <si>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</si>
  <si>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</si>
  <si>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</si>
  <si>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</si>
  <si>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</si>
  <si>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</si>
  <si>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</si>
  <si>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炎陵县公安局交通警察大队</t>
  </si>
  <si>
    <t>204</t>
  </si>
  <si>
    <t xml:space="preserve">   204</t>
  </si>
  <si>
    <t xml:space="preserve">   公共安全支出</t>
  </si>
  <si>
    <t>02</t>
  </si>
  <si>
    <t xml:space="preserve">     20402</t>
  </si>
  <si>
    <t xml:space="preserve">     公安</t>
  </si>
  <si>
    <t>01</t>
  </si>
  <si>
    <t xml:space="preserve">      2040201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</si>
  <si>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</si>
  <si>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</si>
  <si>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</si>
  <si>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</si>
  <si>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</si>
  <si>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</si>
  <si>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</si>
  <si>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</si>
  <si>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</si>
  <si>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</si>
  <si>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</si>
  <si>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</si>
  <si>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</si>
  <si>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</si>
  <si>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</si>
  <si>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</si>
  <si>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</si>
  <si>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</si>
  <si>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</si>
  <si>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</si>
  <si>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</si>
  <si>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</si>
  <si>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</si>
  <si>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</si>
  <si>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</si>
  <si>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</si>
  <si>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</si>
  <si>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</si>
  <si>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</si>
  <si>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</si>
  <si>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</si>
  <si>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</si>
  <si>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</si>
  <si>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</si>
  <si>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</si>
  <si>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</si>
  <si>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</si>
  <si>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</si>
  <si>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</si>
  <si>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</si>
  <si>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</si>
  <si>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</si>
  <si>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</si>
  <si>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</si>
  <si>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</si>
  <si>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</si>
  <si>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</si>
  <si>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</si>
  <si>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</si>
  <si>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</si>
  <si>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</si>
  <si>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</si>
  <si>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</si>
  <si>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015001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</si>
  <si>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</si>
  <si>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</si>
  <si>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</si>
  <si>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</si>
  <si>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</si>
  <si>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</si>
  <si>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</si>
  <si>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</si>
  <si>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</si>
  <si>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</si>
  <si>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</si>
  <si>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</si>
  <si>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</si>
  <si>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</si>
  <si>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</si>
  <si>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</si>
  <si>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</si>
  <si>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</si>
  <si>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</si>
  <si>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</si>
  <si>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</si>
  <si>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</si>
  <si>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</si>
  <si>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</si>
  <si>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</si>
  <si>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</si>
  <si>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</si>
  <si>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</si>
  <si>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</si>
  <si>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</si>
  <si>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</si>
  <si>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</si>
  <si>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20402</t>
  </si>
  <si>
    <t xml:space="preserve">    公安</t>
  </si>
  <si>
    <t xml:space="preserve">     2040201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</si>
  <si>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</si>
  <si>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</si>
  <si>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</si>
  <si>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</si>
  <si>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</si>
  <si>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</si>
  <si>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</si>
  <si>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</si>
  <si>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</si>
  <si>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</si>
  <si>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</si>
  <si>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</si>
  <si>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</si>
  <si>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</si>
  <si>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</si>
  <si>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</si>
  <si>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</si>
  <si>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</si>
  <si>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</si>
  <si>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</si>
  <si>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</si>
  <si>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</si>
  <si>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</si>
  <si>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单位：元</t>
  </si>
  <si>
    <t>部门预算支出经济分类科目</t>
  </si>
  <si>
    <t>本年一般公共预算基本支出</t>
  </si>
  <si>
    <t>科目代码</t>
  </si>
  <si>
    <t>301</t>
  </si>
  <si>
    <t xml:space="preserve">  30101</t>
  </si>
  <si>
    <t xml:space="preserve">  基本工资</t>
  </si>
  <si>
    <t xml:space="preserve">  30103</t>
  </si>
  <si>
    <t xml:space="preserve">  奖金</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</si>
  <si>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</si>
  <si>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</si>
  <si>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</si>
  <si>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</si>
  <si>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</si>
  <si>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</si>
  <si>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</si>
  <si>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</si>
  <si>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</si>
  <si>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</si>
  <si>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</si>
  <si>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</si>
  <si>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</si>
  <si>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</si>
  <si>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30207</t>
  </si>
  <si>
    <t xml:space="preserve">  邮电费</t>
  </si>
  <si>
    <t xml:space="preserve">  30205</t>
  </si>
  <si>
    <t xml:space="preserve">  水费</t>
  </si>
  <si>
    <t xml:space="preserve">  30231</t>
  </si>
  <si>
    <t xml:space="preserve">  公务用车运行维护费</t>
  </si>
  <si>
    <t xml:space="preserve">  30206</t>
  </si>
  <si>
    <t xml:space="preserve">  电费</t>
  </si>
  <si>
    <t xml:space="preserve">  30228</t>
  </si>
  <si>
    <t xml:space="preserve">  工会经费</t>
  </si>
  <si>
    <t xml:space="preserve">  30239</t>
  </si>
  <si>
    <t xml:space="preserve">  其他交通费用</t>
  </si>
  <si>
    <t xml:space="preserve">  30201</t>
  </si>
  <si>
    <t xml:space="preserve">  办公费</t>
  </si>
  <si>
    <t xml:space="preserve">  30217</t>
  </si>
  <si>
    <t xml:space="preserve">  公务接待费</t>
  </si>
  <si>
    <t xml:space="preserve">  30211</t>
  </si>
  <si>
    <t xml:space="preserve">  差旅费</t>
  </si>
  <si>
    <t>其他商品和服务支出</t>
  </si>
  <si>
    <t>303</t>
  </si>
  <si>
    <t xml:space="preserve">  30307</t>
  </si>
  <si>
    <t xml:space="preserve">  医疗费补助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</si>
  <si>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</si>
  <si>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</si>
  <si>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</si>
  <si>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</si>
  <si>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</si>
  <si>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</si>
  <si>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</si>
  <si>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</si>
  <si>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</si>
  <si>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</si>
  <si>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</si>
  <si>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</si>
  <si>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</si>
  <si>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</si>
  <si>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</si>
  <si>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</si>
  <si>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</si>
  <si>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</si>
  <si>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</si>
  <si>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</si>
  <si>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</si>
  <si>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</si>
  <si>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</si>
  <si>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</si>
  <si>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</si>
  <si>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</si>
  <si>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</si>
  <si>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</si>
  <si>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</si>
  <si>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</si>
  <si>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</si>
  <si>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</si>
  <si>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</si>
  <si>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</si>
  <si>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</si>
  <si>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</si>
  <si>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</si>
  <si>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</si>
  <si>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</si>
  <si>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</si>
  <si>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</si>
  <si>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</si>
  <si>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</si>
  <si>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</si>
  <si>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</si>
  <si>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</si>
  <si>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</si>
  <si>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</si>
  <si>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</si>
  <si>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</si>
  <si>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</si>
  <si>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</si>
  <si>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</si>
  <si>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</si>
  <si>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</si>
  <si>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</si>
  <si>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</si>
  <si>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</si>
  <si>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</si>
  <si>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</si>
  <si>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</si>
  <si>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</si>
  <si>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</si>
  <si>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</si>
  <si>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</si>
  <si>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</si>
  <si>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</si>
  <si>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</si>
  <si>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</si>
  <si>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</si>
  <si>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</si>
  <si>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</si>
  <si>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</si>
  <si>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</si>
  <si>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</si>
  <si>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</si>
  <si>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</si>
  <si>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</si>
  <si>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</si>
  <si>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</si>
  <si>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</si>
  <si>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</si>
  <si>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</si>
  <si>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</si>
  <si>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</si>
  <si>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</si>
  <si>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</si>
  <si>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</si>
  <si>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</si>
  <si>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</si>
  <si>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</si>
  <si>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</si>
  <si>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</si>
  <si>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</si>
  <si>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</si>
  <si>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</si>
  <si>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</si>
  <si>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</si>
  <si>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</si>
  <si>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</si>
  <si>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</si>
  <si>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</si>
  <si>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</si>
  <si>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</si>
  <si>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</si>
  <si>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</si>
  <si>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</si>
  <si>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</si>
  <si>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</si>
  <si>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</si>
  <si>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</si>
  <si>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</si>
  <si>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</si>
  <si>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</si>
  <si>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</si>
  <si>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</si>
  <si>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</si>
  <si>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</si>
  <si>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</si>
  <si>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</si>
  <si>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质量指标</t>
  </si>
  <si>
    <t>时效指标</t>
  </si>
  <si>
    <t xml:space="preserve">效益指标 </t>
  </si>
  <si>
    <t>经济效益指标</t>
  </si>
  <si>
    <t>社会效益指标</t>
  </si>
  <si>
    <t>生态效益指标</t>
  </si>
  <si>
    <t>可持续影响指标</t>
  </si>
  <si>
    <t>满意度指标</t>
  </si>
  <si>
    <t>服务对象满意度指标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</si>
  <si>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</si>
  <si>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</si>
  <si>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</si>
  <si>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</si>
  <si>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</si>
  <si>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</si>
  <si>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</si>
  <si>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</si>
  <si>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</si>
  <si>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</si>
  <si>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</si>
  <si>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全面学习宣传贯彻党的二十大精神。把学习宣传贯彻党的二十大精神作为当前和今后一个时期的首要政治任务，精心组织学、全面系统学、创新形式学，深刻领悟“两个确立”的决定性意义，坚决做到“两个维护”，坚定不移把党的二十大提出的目标任务落到实处。
（二）全力对标绩效评估考核工作发力。认真对照全县绩效评估考核县直机关项和市对县绩效评估交警承担项，查漏补缺，逐项过关。
（三）全力攻坚县域道路交通安全风险防控。全力构建融合型风险型智慧型县域警务新模式的部署要求，健全完善县域道路交通安全风险常态评估分级机制，推动道路交通安全风险层层起底、风险等级动态升降，按照“一类一策、一项一策、一乡一策”的整体思路，实行风险精准化防控和警务资源差异化配置。
（四）全力攻坚交通事故预防“减量控大”暨交通问题顽瘴痼疾专项整治。根据毛伟明省长和李殿勋常务副省长的指示，要久久为功，坚持人车路协同，高质量谋划和推进新一轮交通问题顽瘴痼疾集中整治。
（五）全面深化公安交管“放管服”改革。确保已出台的“放管服”改革措施全面落地见效，持续优化“警邮合作”、“警保合作”服务模式。</t>
  </si>
  <si>
    <t>按分部汇总的各单位工程计划成本指标</t>
  </si>
  <si>
    <t>100</t>
  </si>
  <si>
    <t>与上年度对比数值上升</t>
  </si>
  <si>
    <t>以省市县考核为标准</t>
  </si>
  <si>
    <t>60</t>
  </si>
  <si>
    <t>交通整治每月不小于5次</t>
  </si>
  <si>
    <t>以“坚决杜绝重特大道路交通事故，坚决遏制较大道路交通事故”为总目标，突出“压事故、保安全、保畅通”工作主线，以“三项警务”工作格局为支撑，以“四个大抓”警务战略为牵引，以“喜迎二十大”交通安保为中心，全面推动公安交管工作高质量发展。</t>
  </si>
  <si>
    <t>与上年度对比数值下降</t>
  </si>
  <si>
    <t>2024年12月31日前</t>
  </si>
  <si>
    <t>与上年度对提前完成</t>
  </si>
  <si>
    <t>非税收入增收</t>
  </si>
  <si>
    <t>交通顽瘴痼疾得到整治，交通文明建设达到示范县标准</t>
  </si>
  <si>
    <t>提升公众交通文明意识，提升人民幸福指数</t>
  </si>
  <si>
    <t>98</t>
  </si>
  <si>
    <t>注：本单位无政府性基金预算支出</t>
    <phoneticPr fontId="16" type="noConversion"/>
  </si>
  <si>
    <t>注：本单位无国有资本经营预算支出</t>
    <phoneticPr fontId="16" type="noConversion"/>
  </si>
  <si>
    <t>注：本单位无财政专户管理资金预算支出</t>
    <phoneticPr fontId="16" type="noConversion"/>
  </si>
  <si>
    <t>炎陵县公安局交通警察大队（非税收入 安排的支出）</t>
    <phoneticPr fontId="16" type="noConversion"/>
  </si>
  <si>
    <t xml:space="preserve">   015001</t>
  </si>
  <si>
    <t xml:space="preserve">   非税收入安排的支出</t>
  </si>
  <si>
    <t>交通顽瘴痼疾整治</t>
  </si>
  <si>
    <t xml:space="preserve">015001
</t>
    <phoneticPr fontId="16" type="noConversion"/>
  </si>
</sst>
</file>

<file path=xl/styles.xml><?xml version="1.0" encoding="utf-8"?>
<styleSheet xmlns="http://schemas.openxmlformats.org/spreadsheetml/2006/main">
  <numFmts count="1">
    <numFmt numFmtId="176" formatCode="#0.00"/>
  </numFmts>
  <fonts count="19">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indexed="8"/>
      <name val="宋体"/>
      <charset val="134"/>
      <scheme val="minor"/>
    </font>
    <font>
      <sz val="12"/>
      <name val="宋体"/>
      <charset val="134"/>
    </font>
    <font>
      <sz val="9"/>
      <name val="宋体"/>
      <family val="3"/>
      <charset val="134"/>
      <scheme val="minor"/>
    </font>
    <font>
      <sz val="11"/>
      <color indexed="8"/>
      <name val="宋体"/>
      <family val="3"/>
      <charset val="134"/>
      <scheme val="minor"/>
    </font>
    <font>
      <sz val="12"/>
      <name val="宋体"/>
      <family val="3"/>
      <charset val="134"/>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10">
    <xf numFmtId="0" fontId="0" fillId="0" borderId="0">
      <alignment vertical="center"/>
    </xf>
    <xf numFmtId="0" fontId="14" fillId="0" borderId="0">
      <alignment vertical="center"/>
    </xf>
    <xf numFmtId="0" fontId="15" fillId="0" borderId="0"/>
    <xf numFmtId="0" fontId="17" fillId="0" borderId="0">
      <alignment vertical="center"/>
    </xf>
    <xf numFmtId="0" fontId="14" fillId="0" borderId="0">
      <alignment vertical="center"/>
    </xf>
    <xf numFmtId="0" fontId="14" fillId="0" borderId="0">
      <alignment vertical="center"/>
    </xf>
    <xf numFmtId="0" fontId="18" fillId="0" borderId="0"/>
    <xf numFmtId="0" fontId="18" fillId="0" borderId="0"/>
    <xf numFmtId="0" fontId="17" fillId="0" borderId="0">
      <alignment vertical="center"/>
    </xf>
    <xf numFmtId="0" fontId="17" fillId="0" borderId="0">
      <alignment vertical="center"/>
    </xf>
  </cellStyleXfs>
  <cellXfs count="88">
    <xf numFmtId="0" fontId="0" fillId="0" borderId="0" xfId="0">
      <alignment vertical="center"/>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0" borderId="1" xfId="0" applyNumberFormat="1" applyFont="1" applyBorder="1" applyAlignment="1">
      <alignment vertical="center" wrapText="1"/>
    </xf>
    <xf numFmtId="4" fontId="9" fillId="2" borderId="1" xfId="0" applyNumberFormat="1" applyFont="1" applyFill="1" applyBorder="1" applyAlignment="1">
      <alignment vertical="center" wrapText="1"/>
    </xf>
    <xf numFmtId="4" fontId="4" fillId="2" borderId="1" xfId="0" applyNumberFormat="1"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 fillId="0" borderId="1" xfId="4" applyFont="1" applyBorder="1" applyAlignment="1">
      <alignment vertical="center" wrapText="1"/>
    </xf>
    <xf numFmtId="4" fontId="5" fillId="0" borderId="2" xfId="8" applyNumberFormat="1" applyFont="1" applyBorder="1" applyAlignment="1">
      <alignment horizontal="center" vertical="center" wrapText="1"/>
    </xf>
    <xf numFmtId="4" fontId="8" fillId="0" borderId="4" xfId="8" applyNumberFormat="1" applyFont="1" applyBorder="1" applyAlignment="1">
      <alignment horizontal="center" vertical="center" wrapText="1"/>
    </xf>
    <xf numFmtId="4" fontId="8" fillId="0" borderId="1" xfId="8" applyNumberFormat="1" applyFont="1" applyBorder="1" applyAlignment="1">
      <alignment horizontal="center" vertical="center" wrapText="1"/>
    </xf>
    <xf numFmtId="4" fontId="5" fillId="0" borderId="4" xfId="8" applyNumberFormat="1" applyFont="1" applyBorder="1" applyAlignment="1">
      <alignment horizontal="center" vertical="center" wrapText="1"/>
    </xf>
    <xf numFmtId="4" fontId="5" fillId="0" borderId="5" xfId="8" applyNumberFormat="1" applyFont="1" applyBorder="1" applyAlignment="1">
      <alignment horizontal="center" vertical="center" wrapText="1"/>
    </xf>
    <xf numFmtId="0" fontId="8" fillId="0" borderId="1" xfId="8" applyFont="1" applyBorder="1" applyAlignment="1">
      <alignment horizontal="center" vertical="center" wrapText="1"/>
    </xf>
    <xf numFmtId="0" fontId="17" fillId="0" borderId="2" xfId="8" applyBorder="1" applyAlignment="1">
      <alignment horizontal="center" vertical="center"/>
    </xf>
    <xf numFmtId="0" fontId="1" fillId="0" borderId="1" xfId="8" applyFont="1" applyBorder="1" applyAlignment="1">
      <alignment vertical="center" wrapText="1"/>
    </xf>
    <xf numFmtId="0" fontId="1" fillId="0" borderId="1" xfId="8" applyFont="1" applyBorder="1" applyAlignment="1">
      <alignment horizontal="center" vertical="center" wrapText="1"/>
    </xf>
    <xf numFmtId="0" fontId="5" fillId="2" borderId="3" xfId="8" applyFont="1" applyFill="1" applyBorder="1" applyAlignment="1">
      <alignment horizontal="center" vertical="center" wrapText="1"/>
    </xf>
    <xf numFmtId="0" fontId="8" fillId="0" borderId="3" xfId="8" applyFont="1" applyBorder="1" applyAlignment="1">
      <alignment horizontal="left" vertical="center" wrapText="1"/>
    </xf>
    <xf numFmtId="0" fontId="5" fillId="2" borderId="3" xfId="8" applyFont="1" applyFill="1" applyBorder="1" applyAlignment="1">
      <alignment horizontal="left" vertical="center" wrapText="1"/>
    </xf>
    <xf numFmtId="4" fontId="5" fillId="0" borderId="2" xfId="8" applyNumberFormat="1" applyFont="1" applyBorder="1" applyAlignment="1">
      <alignment vertical="center" wrapText="1"/>
    </xf>
    <xf numFmtId="0" fontId="8" fillId="0" borderId="0" xfId="8" applyFont="1" applyBorder="1" applyAlignment="1">
      <alignment vertical="center" wrapText="1"/>
    </xf>
    <xf numFmtId="0" fontId="5" fillId="0" borderId="0" xfId="8" applyFont="1" applyBorder="1" applyAlignment="1">
      <alignment vertical="center" wrapText="1"/>
    </xf>
    <xf numFmtId="0" fontId="17" fillId="0" borderId="0" xfId="8" applyBorder="1">
      <alignment vertical="center"/>
    </xf>
    <xf numFmtId="4" fontId="8" fillId="0" borderId="3" xfId="8" applyNumberFormat="1" applyFont="1" applyBorder="1" applyAlignment="1">
      <alignment horizontal="center" vertical="center" wrapText="1"/>
    </xf>
    <xf numFmtId="4" fontId="5" fillId="0" borderId="6" xfId="8" applyNumberFormat="1" applyFont="1" applyBorder="1" applyAlignment="1">
      <alignment horizontal="center" vertical="center" wrapText="1"/>
    </xf>
    <xf numFmtId="4" fontId="5" fillId="0" borderId="7" xfId="8" applyNumberFormat="1" applyFont="1" applyBorder="1" applyAlignment="1">
      <alignment horizontal="center" vertical="center" wrapText="1"/>
    </xf>
    <xf numFmtId="0" fontId="8" fillId="0" borderId="4" xfId="0" applyFont="1" applyBorder="1" applyAlignment="1">
      <alignment vertical="center" wrapText="1"/>
    </xf>
    <xf numFmtId="0" fontId="13" fillId="0" borderId="0" xfId="0" applyFont="1" applyBorder="1" applyAlignment="1">
      <alignment horizontal="center" vertical="center" wrapText="1"/>
    </xf>
    <xf numFmtId="0" fontId="11" fillId="0" borderId="0"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right" vertical="center" wrapText="1"/>
    </xf>
    <xf numFmtId="0" fontId="4"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Border="1" applyAlignment="1">
      <alignment horizontal="lef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cellXfs>
  <cellStyles count="10">
    <cellStyle name="常规" xfId="0" builtinId="0"/>
    <cellStyle name="常规 2" xfId="3"/>
    <cellStyle name="常规 2 2" xfId="7"/>
    <cellStyle name="常规 3" xfId="2"/>
    <cellStyle name="常规 3 2" xfId="6"/>
    <cellStyle name="常规 4" xfId="4"/>
    <cellStyle name="常规 4 2" xfId="8"/>
    <cellStyle name="常规 5" xfId="5"/>
    <cellStyle name="常规 5 2" xfId="9"/>
    <cellStyle name="常规 6"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
  <sheetViews>
    <sheetView workbookViewId="0">
      <selection sqref="A1:I1"/>
    </sheetView>
  </sheetViews>
  <sheetFormatPr defaultColWidth="10" defaultRowHeight="13.5"/>
  <cols>
    <col min="1" max="1" width="3.625" customWidth="1"/>
    <col min="2" max="2" width="3.75" customWidth="1"/>
    <col min="3" max="3" width="4.625" customWidth="1"/>
    <col min="4" max="4" width="19.25" customWidth="1"/>
    <col min="5" max="10" width="9.75" customWidth="1"/>
  </cols>
  <sheetData>
    <row r="1" spans="1:9" ht="73.349999999999994" customHeight="1">
      <c r="A1" s="68" t="s">
        <v>0</v>
      </c>
      <c r="B1" s="68"/>
      <c r="C1" s="68"/>
      <c r="D1" s="68"/>
      <c r="E1" s="68"/>
      <c r="F1" s="68"/>
      <c r="G1" s="68"/>
      <c r="H1" s="68"/>
      <c r="I1" s="68"/>
    </row>
    <row r="2" spans="1:9" ht="23.25" customHeight="1">
      <c r="A2" s="8"/>
      <c r="B2" s="8"/>
      <c r="C2" s="8"/>
      <c r="D2" s="8"/>
      <c r="E2" s="8"/>
      <c r="F2" s="8"/>
      <c r="G2" s="8"/>
      <c r="H2" s="8"/>
      <c r="I2" s="8"/>
    </row>
    <row r="3" spans="1:9" ht="21.6" customHeight="1">
      <c r="A3" s="8"/>
      <c r="B3" s="8"/>
      <c r="C3" s="8"/>
      <c r="D3" s="8"/>
      <c r="E3" s="8"/>
      <c r="F3" s="8"/>
      <c r="G3" s="8"/>
      <c r="H3" s="8"/>
      <c r="I3" s="8"/>
    </row>
    <row r="4" spans="1:9" ht="39.6" customHeight="1">
      <c r="A4" s="45"/>
      <c r="B4" s="46"/>
      <c r="C4" s="1"/>
      <c r="D4" s="45" t="s">
        <v>1</v>
      </c>
      <c r="E4" s="69" t="s">
        <v>2</v>
      </c>
      <c r="F4" s="69"/>
      <c r="G4" s="69"/>
      <c r="H4" s="69"/>
      <c r="I4" s="1"/>
    </row>
    <row r="5" spans="1:9" ht="54.4" customHeight="1">
      <c r="A5" s="45"/>
      <c r="B5" s="46"/>
      <c r="C5" s="1"/>
      <c r="D5" s="45" t="s">
        <v>3</v>
      </c>
      <c r="E5" s="69" t="s">
        <v>4</v>
      </c>
      <c r="F5" s="69"/>
      <c r="G5" s="69"/>
      <c r="H5" s="69"/>
      <c r="I5" s="1"/>
    </row>
    <row r="6" spans="1:9" ht="16.350000000000001" customHeight="1"/>
    <row r="7" spans="1:9" ht="16.350000000000001" customHeight="1"/>
    <row r="8" spans="1:9" ht="16.350000000000001" customHeight="1">
      <c r="D8" s="1"/>
    </row>
  </sheetData>
  <mergeCells count="3">
    <mergeCell ref="A1:I1"/>
    <mergeCell ref="E4:H4"/>
    <mergeCell ref="E5:H5"/>
  </mergeCells>
  <phoneticPr fontId="16" type="noConversion"/>
  <printOptions horizontalCentered="1" verticalCentered="1"/>
  <pageMargins left="7.8000001609325395E-2" right="7.8000001609325395E-2" top="7.8000001609325395E-2" bottom="7.8000001609325395E-2"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E29"/>
  <sheetViews>
    <sheetView zoomScale="115" zoomScaleNormal="115" workbookViewId="0">
      <pane ySplit="5" topLeftCell="A21" activePane="bottomLeft" state="frozen"/>
      <selection pane="bottomLeft" activeCell="I40" sqref="I40"/>
    </sheetView>
  </sheetViews>
  <sheetFormatPr defaultColWidth="10" defaultRowHeight="13.5"/>
  <cols>
    <col min="1" max="1" width="15.875" customWidth="1"/>
    <col min="2" max="2" width="26.75" customWidth="1"/>
    <col min="3" max="3" width="14.625" customWidth="1"/>
    <col min="4" max="4" width="18.625" customWidth="1"/>
    <col min="5" max="5" width="16.375" customWidth="1"/>
  </cols>
  <sheetData>
    <row r="1" spans="1:5" ht="18.95" customHeight="1">
      <c r="A1" s="1"/>
      <c r="B1" s="1"/>
      <c r="C1" s="1"/>
      <c r="D1" s="1"/>
      <c r="E1" s="13" t="s">
        <v>289</v>
      </c>
    </row>
    <row r="2" spans="1:5" ht="40.5" customHeight="1">
      <c r="A2" s="77" t="s">
        <v>14</v>
      </c>
      <c r="B2" s="77"/>
      <c r="C2" s="77"/>
      <c r="D2" s="77"/>
      <c r="E2" s="77"/>
    </row>
    <row r="3" spans="1:5" ht="20.65" customHeight="1">
      <c r="A3" s="81" t="s">
        <v>31</v>
      </c>
      <c r="B3" s="81"/>
      <c r="C3" s="81"/>
      <c r="D3" s="81"/>
      <c r="E3" s="24" t="s">
        <v>290</v>
      </c>
    </row>
    <row r="4" spans="1:5" ht="38.85" customHeight="1">
      <c r="A4" s="75" t="s">
        <v>291</v>
      </c>
      <c r="B4" s="75"/>
      <c r="C4" s="75" t="s">
        <v>292</v>
      </c>
      <c r="D4" s="75"/>
      <c r="E4" s="75"/>
    </row>
    <row r="5" spans="1:5" ht="22.9" customHeight="1">
      <c r="A5" s="2" t="s">
        <v>293</v>
      </c>
      <c r="B5" s="2" t="s">
        <v>160</v>
      </c>
      <c r="C5" s="2" t="s">
        <v>136</v>
      </c>
      <c r="D5" s="2" t="s">
        <v>262</v>
      </c>
      <c r="E5" s="2" t="s">
        <v>263</v>
      </c>
    </row>
    <row r="6" spans="1:5" ht="26.45" customHeight="1">
      <c r="A6" s="9" t="s">
        <v>294</v>
      </c>
      <c r="B6" s="9" t="s">
        <v>241</v>
      </c>
      <c r="C6" s="25">
        <v>5020236</v>
      </c>
      <c r="D6" s="25">
        <v>5020236</v>
      </c>
      <c r="E6" s="25"/>
    </row>
    <row r="7" spans="1:5" ht="26.45" customHeight="1">
      <c r="A7" s="26" t="s">
        <v>295</v>
      </c>
      <c r="B7" s="26" t="s">
        <v>296</v>
      </c>
      <c r="C7" s="27">
        <v>1528128</v>
      </c>
      <c r="D7" s="27">
        <v>1528128</v>
      </c>
      <c r="E7" s="27"/>
    </row>
    <row r="8" spans="1:5" ht="26.45" customHeight="1">
      <c r="A8" s="26" t="s">
        <v>297</v>
      </c>
      <c r="B8" s="26" t="s">
        <v>298</v>
      </c>
      <c r="C8" s="27">
        <v>968424</v>
      </c>
      <c r="D8" s="27">
        <v>968424</v>
      </c>
      <c r="E8" s="27"/>
    </row>
    <row r="9" spans="1:5" ht="26.45" customHeight="1">
      <c r="A9" s="26" t="s">
        <v>299</v>
      </c>
      <c r="B9" s="26" t="s">
        <v>300</v>
      </c>
      <c r="C9" s="27">
        <v>1194942</v>
      </c>
      <c r="D9" s="27">
        <v>1194942</v>
      </c>
      <c r="E9" s="27"/>
    </row>
    <row r="10" spans="1:5" ht="26.45" customHeight="1">
      <c r="A10" s="26" t="s">
        <v>301</v>
      </c>
      <c r="B10" s="26" t="s">
        <v>302</v>
      </c>
      <c r="C10" s="27">
        <v>552254</v>
      </c>
      <c r="D10" s="27">
        <v>552254</v>
      </c>
      <c r="E10" s="27"/>
    </row>
    <row r="11" spans="1:5" ht="26.45" customHeight="1">
      <c r="A11" s="26" t="s">
        <v>303</v>
      </c>
      <c r="B11" s="26" t="s">
        <v>304</v>
      </c>
      <c r="C11" s="27">
        <v>15967</v>
      </c>
      <c r="D11" s="27">
        <v>15967</v>
      </c>
      <c r="E11" s="27"/>
    </row>
    <row r="12" spans="1:5" ht="26.45" customHeight="1">
      <c r="A12" s="26" t="s">
        <v>305</v>
      </c>
      <c r="B12" s="26" t="s">
        <v>306</v>
      </c>
      <c r="C12" s="27">
        <v>236923</v>
      </c>
      <c r="D12" s="27">
        <v>236923</v>
      </c>
      <c r="E12" s="27"/>
    </row>
    <row r="13" spans="1:5" ht="26.45" customHeight="1">
      <c r="A13" s="26" t="s">
        <v>307</v>
      </c>
      <c r="B13" s="26" t="s">
        <v>308</v>
      </c>
      <c r="C13" s="27">
        <v>81708</v>
      </c>
      <c r="D13" s="27">
        <v>81708</v>
      </c>
      <c r="E13" s="27"/>
    </row>
    <row r="14" spans="1:5" ht="26.45" customHeight="1">
      <c r="A14" s="26" t="s">
        <v>309</v>
      </c>
      <c r="B14" s="26" t="s">
        <v>310</v>
      </c>
      <c r="C14" s="27">
        <v>441890</v>
      </c>
      <c r="D14" s="27">
        <v>441890</v>
      </c>
      <c r="E14" s="27"/>
    </row>
    <row r="15" spans="1:5" ht="26.45" customHeight="1">
      <c r="A15" s="9" t="s">
        <v>311</v>
      </c>
      <c r="B15" s="9" t="s">
        <v>312</v>
      </c>
      <c r="C15" s="25">
        <f>E15</f>
        <v>6396264</v>
      </c>
      <c r="D15" s="25"/>
      <c r="E15" s="25">
        <f>SUM(E16:E25)</f>
        <v>6396264</v>
      </c>
    </row>
    <row r="16" spans="1:5" ht="26.45" customHeight="1">
      <c r="A16" s="26" t="s">
        <v>313</v>
      </c>
      <c r="B16" s="26" t="s">
        <v>314</v>
      </c>
      <c r="C16" s="27">
        <v>100000</v>
      </c>
      <c r="D16" s="27"/>
      <c r="E16" s="27">
        <v>100000</v>
      </c>
    </row>
    <row r="17" spans="1:5" ht="26.45" customHeight="1">
      <c r="A17" s="26" t="s">
        <v>315</v>
      </c>
      <c r="B17" s="26" t="s">
        <v>316</v>
      </c>
      <c r="C17" s="27">
        <v>30000</v>
      </c>
      <c r="D17" s="27"/>
      <c r="E17" s="27">
        <v>30000</v>
      </c>
    </row>
    <row r="18" spans="1:5" ht="26.45" customHeight="1">
      <c r="A18" s="26" t="s">
        <v>317</v>
      </c>
      <c r="B18" s="26" t="s">
        <v>318</v>
      </c>
      <c r="C18" s="27">
        <v>176000</v>
      </c>
      <c r="D18" s="27"/>
      <c r="E18" s="27">
        <v>176000</v>
      </c>
    </row>
    <row r="19" spans="1:5" ht="26.45" customHeight="1">
      <c r="A19" s="26" t="s">
        <v>319</v>
      </c>
      <c r="B19" s="26" t="s">
        <v>320</v>
      </c>
      <c r="C19" s="27">
        <v>110000</v>
      </c>
      <c r="D19" s="27"/>
      <c r="E19" s="27">
        <v>110000</v>
      </c>
    </row>
    <row r="20" spans="1:5" ht="26.45" customHeight="1">
      <c r="A20" s="26" t="s">
        <v>321</v>
      </c>
      <c r="B20" s="26" t="s">
        <v>322</v>
      </c>
      <c r="C20" s="27">
        <v>39304</v>
      </c>
      <c r="D20" s="27"/>
      <c r="E20" s="27">
        <v>39304</v>
      </c>
    </row>
    <row r="21" spans="1:5" ht="26.45" customHeight="1">
      <c r="A21" s="26" t="s">
        <v>323</v>
      </c>
      <c r="B21" s="26" t="s">
        <v>324</v>
      </c>
      <c r="C21" s="27">
        <v>264960</v>
      </c>
      <c r="D21" s="27"/>
      <c r="E21" s="27">
        <v>264960</v>
      </c>
    </row>
    <row r="22" spans="1:5" ht="26.45" customHeight="1">
      <c r="A22" s="26" t="s">
        <v>325</v>
      </c>
      <c r="B22" s="26" t="s">
        <v>326</v>
      </c>
      <c r="C22" s="27">
        <v>80000</v>
      </c>
      <c r="D22" s="27"/>
      <c r="E22" s="27">
        <v>80000</v>
      </c>
    </row>
    <row r="23" spans="1:5" ht="26.45" customHeight="1">
      <c r="A23" s="26" t="s">
        <v>327</v>
      </c>
      <c r="B23" s="26" t="s">
        <v>328</v>
      </c>
      <c r="C23" s="27">
        <v>30000</v>
      </c>
      <c r="D23" s="27"/>
      <c r="E23" s="27">
        <v>30000</v>
      </c>
    </row>
    <row r="24" spans="1:5" ht="26.45" customHeight="1">
      <c r="A24" s="26" t="s">
        <v>329</v>
      </c>
      <c r="B24" s="26" t="s">
        <v>330</v>
      </c>
      <c r="C24" s="27">
        <v>66000</v>
      </c>
      <c r="D24" s="27"/>
      <c r="E24" s="27">
        <v>66000</v>
      </c>
    </row>
    <row r="25" spans="1:5" ht="26.45" customHeight="1">
      <c r="A25" s="26">
        <v>30299</v>
      </c>
      <c r="B25" s="26" t="s">
        <v>331</v>
      </c>
      <c r="C25" s="27">
        <f>E25</f>
        <v>5500000</v>
      </c>
      <c r="D25" s="27"/>
      <c r="E25" s="27">
        <v>5500000</v>
      </c>
    </row>
    <row r="26" spans="1:5" ht="26.45" customHeight="1">
      <c r="A26" s="9" t="s">
        <v>332</v>
      </c>
      <c r="B26" s="9" t="s">
        <v>225</v>
      </c>
      <c r="C26" s="25">
        <v>1620</v>
      </c>
      <c r="D26" s="25">
        <v>1620</v>
      </c>
      <c r="E26" s="25"/>
    </row>
    <row r="27" spans="1:5" ht="26.45" customHeight="1">
      <c r="A27" s="26" t="s">
        <v>333</v>
      </c>
      <c r="B27" s="26" t="s">
        <v>334</v>
      </c>
      <c r="C27" s="27">
        <v>1620</v>
      </c>
      <c r="D27" s="27">
        <v>1620</v>
      </c>
      <c r="E27" s="27"/>
    </row>
    <row r="28" spans="1:5" ht="22.9" customHeight="1">
      <c r="A28" s="78" t="s">
        <v>136</v>
      </c>
      <c r="B28" s="78"/>
      <c r="C28" s="25">
        <f>C26+C15+C6</f>
        <v>11418120</v>
      </c>
      <c r="D28" s="25">
        <f>D26+D15+D6</f>
        <v>5021856</v>
      </c>
      <c r="E28" s="25">
        <f>E26+E15+E6</f>
        <v>6396264</v>
      </c>
    </row>
    <row r="29" spans="1:5" ht="16.350000000000001" customHeight="1">
      <c r="A29" s="80" t="s">
        <v>288</v>
      </c>
      <c r="B29" s="80"/>
      <c r="C29" s="5"/>
      <c r="D29" s="5"/>
      <c r="E29" s="5"/>
    </row>
  </sheetData>
  <mergeCells count="6">
    <mergeCell ref="A29:B29"/>
    <mergeCell ref="A2:E2"/>
    <mergeCell ref="A3:D3"/>
    <mergeCell ref="A4:B4"/>
    <mergeCell ref="C4:E4"/>
    <mergeCell ref="A28:B28"/>
  </mergeCells>
  <phoneticPr fontId="16" type="noConversion"/>
  <pageMargins left="7.8000001609325395E-2" right="7.8000001609325395E-2" top="7.8000001609325395E-2" bottom="7.8000001609325395E-2" header="0" footer="0"/>
  <pageSetup paperSize="9" orientation="portrait"/>
</worksheet>
</file>

<file path=xl/worksheets/sheet11.xml><?xml version="1.0" encoding="utf-8"?>
<worksheet xmlns="http://schemas.openxmlformats.org/spreadsheetml/2006/main" xmlns:r="http://schemas.openxmlformats.org/officeDocument/2006/relationships">
  <dimension ref="A1:N16"/>
  <sheetViews>
    <sheetView workbookViewId="0"/>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spans="1:14" ht="16.350000000000001" customHeight="1">
      <c r="A1" s="1"/>
      <c r="M1" s="76" t="s">
        <v>335</v>
      </c>
      <c r="N1" s="76"/>
    </row>
    <row r="2" spans="1:14" ht="44.85" customHeight="1">
      <c r="A2" s="77" t="s">
        <v>15</v>
      </c>
      <c r="B2" s="77"/>
      <c r="C2" s="77"/>
      <c r="D2" s="77"/>
      <c r="E2" s="77"/>
      <c r="F2" s="77"/>
      <c r="G2" s="77"/>
      <c r="H2" s="77"/>
      <c r="I2" s="77"/>
      <c r="J2" s="77"/>
      <c r="K2" s="77"/>
      <c r="L2" s="77"/>
      <c r="M2" s="77"/>
      <c r="N2" s="77"/>
    </row>
    <row r="3" spans="1:14" ht="20.65" customHeight="1">
      <c r="A3" s="73" t="s">
        <v>31</v>
      </c>
      <c r="B3" s="73"/>
      <c r="C3" s="73"/>
      <c r="D3" s="73"/>
      <c r="E3" s="73"/>
      <c r="F3" s="73"/>
      <c r="G3" s="73"/>
      <c r="H3" s="73"/>
      <c r="I3" s="73"/>
      <c r="J3" s="73"/>
      <c r="K3" s="73"/>
      <c r="L3" s="73"/>
      <c r="M3" s="74" t="s">
        <v>32</v>
      </c>
      <c r="N3" s="74"/>
    </row>
    <row r="4" spans="1:14" ht="42.2" customHeight="1">
      <c r="A4" s="75" t="s">
        <v>158</v>
      </c>
      <c r="B4" s="75"/>
      <c r="C4" s="75"/>
      <c r="D4" s="75" t="s">
        <v>214</v>
      </c>
      <c r="E4" s="75" t="s">
        <v>215</v>
      </c>
      <c r="F4" s="75" t="s">
        <v>240</v>
      </c>
      <c r="G4" s="75" t="s">
        <v>217</v>
      </c>
      <c r="H4" s="75"/>
      <c r="I4" s="75"/>
      <c r="J4" s="75"/>
      <c r="K4" s="75"/>
      <c r="L4" s="75" t="s">
        <v>221</v>
      </c>
      <c r="M4" s="75"/>
      <c r="N4" s="75"/>
    </row>
    <row r="5" spans="1:14" ht="39.6" customHeight="1">
      <c r="A5" s="2" t="s">
        <v>166</v>
      </c>
      <c r="B5" s="2" t="s">
        <v>167</v>
      </c>
      <c r="C5" s="2" t="s">
        <v>168</v>
      </c>
      <c r="D5" s="75"/>
      <c r="E5" s="75"/>
      <c r="F5" s="75"/>
      <c r="G5" s="2" t="s">
        <v>136</v>
      </c>
      <c r="H5" s="2" t="s">
        <v>336</v>
      </c>
      <c r="I5" s="2" t="s">
        <v>337</v>
      </c>
      <c r="J5" s="2" t="s">
        <v>338</v>
      </c>
      <c r="K5" s="2" t="s">
        <v>339</v>
      </c>
      <c r="L5" s="2" t="s">
        <v>136</v>
      </c>
      <c r="M5" s="2" t="s">
        <v>241</v>
      </c>
      <c r="N5" s="2" t="s">
        <v>340</v>
      </c>
    </row>
    <row r="6" spans="1:14" ht="22.9" customHeight="1">
      <c r="A6" s="11"/>
      <c r="B6" s="11"/>
      <c r="C6" s="11"/>
      <c r="D6" s="11"/>
      <c r="E6" s="11" t="s">
        <v>136</v>
      </c>
      <c r="F6" s="23">
        <v>5020236</v>
      </c>
      <c r="G6" s="23">
        <v>5020236</v>
      </c>
      <c r="H6" s="23">
        <v>3691494</v>
      </c>
      <c r="I6" s="23">
        <v>886852</v>
      </c>
      <c r="J6" s="23">
        <v>441890</v>
      </c>
      <c r="K6" s="23"/>
      <c r="L6" s="23"/>
      <c r="M6" s="23"/>
      <c r="N6" s="23"/>
    </row>
    <row r="7" spans="1:14" ht="22.9" customHeight="1">
      <c r="A7" s="11"/>
      <c r="B7" s="11"/>
      <c r="C7" s="11"/>
      <c r="D7" s="9" t="s">
        <v>154</v>
      </c>
      <c r="E7" s="9" t="s">
        <v>4</v>
      </c>
      <c r="F7" s="23">
        <v>5020236</v>
      </c>
      <c r="G7" s="23">
        <v>5020236</v>
      </c>
      <c r="H7" s="23">
        <v>3691494</v>
      </c>
      <c r="I7" s="23">
        <v>886852</v>
      </c>
      <c r="J7" s="23">
        <v>441890</v>
      </c>
      <c r="K7" s="23"/>
      <c r="L7" s="23"/>
      <c r="M7" s="23"/>
      <c r="N7" s="23"/>
    </row>
    <row r="8" spans="1:14" ht="22.9" customHeight="1">
      <c r="A8" s="11"/>
      <c r="B8" s="11"/>
      <c r="C8" s="11"/>
      <c r="D8" s="16" t="s">
        <v>155</v>
      </c>
      <c r="E8" s="16" t="s">
        <v>156</v>
      </c>
      <c r="F8" s="23">
        <v>5020236</v>
      </c>
      <c r="G8" s="23">
        <v>5020236</v>
      </c>
      <c r="H8" s="23">
        <v>3691494</v>
      </c>
      <c r="I8" s="23">
        <v>886852</v>
      </c>
      <c r="J8" s="23">
        <v>441890</v>
      </c>
      <c r="K8" s="23"/>
      <c r="L8" s="23"/>
      <c r="M8" s="23"/>
      <c r="N8" s="23"/>
    </row>
    <row r="9" spans="1:14" ht="22.9" customHeight="1">
      <c r="A9" s="19" t="s">
        <v>170</v>
      </c>
      <c r="B9" s="19" t="s">
        <v>173</v>
      </c>
      <c r="C9" s="19" t="s">
        <v>176</v>
      </c>
      <c r="D9" s="15" t="s">
        <v>231</v>
      </c>
      <c r="E9" s="3" t="s">
        <v>232</v>
      </c>
      <c r="F9" s="4">
        <v>3691494</v>
      </c>
      <c r="G9" s="4">
        <v>3691494</v>
      </c>
      <c r="H9" s="17">
        <v>3691494</v>
      </c>
      <c r="I9" s="17"/>
      <c r="J9" s="17"/>
      <c r="K9" s="17"/>
      <c r="L9" s="4"/>
      <c r="M9" s="17"/>
      <c r="N9" s="17"/>
    </row>
    <row r="10" spans="1:14" ht="22.9" customHeight="1">
      <c r="A10" s="19" t="s">
        <v>179</v>
      </c>
      <c r="B10" s="19" t="s">
        <v>182</v>
      </c>
      <c r="C10" s="19" t="s">
        <v>182</v>
      </c>
      <c r="D10" s="15" t="s">
        <v>231</v>
      </c>
      <c r="E10" s="3" t="s">
        <v>233</v>
      </c>
      <c r="F10" s="4">
        <v>552254</v>
      </c>
      <c r="G10" s="4">
        <v>552254</v>
      </c>
      <c r="H10" s="17"/>
      <c r="I10" s="17">
        <v>552254</v>
      </c>
      <c r="J10" s="17"/>
      <c r="K10" s="17"/>
      <c r="L10" s="4"/>
      <c r="M10" s="17"/>
      <c r="N10" s="17"/>
    </row>
    <row r="11" spans="1:14" ht="22.9" customHeight="1">
      <c r="A11" s="19" t="s">
        <v>179</v>
      </c>
      <c r="B11" s="19" t="s">
        <v>187</v>
      </c>
      <c r="C11" s="19" t="s">
        <v>173</v>
      </c>
      <c r="D11" s="15" t="s">
        <v>231</v>
      </c>
      <c r="E11" s="3" t="s">
        <v>234</v>
      </c>
      <c r="F11" s="4">
        <v>13087</v>
      </c>
      <c r="G11" s="4">
        <v>13087</v>
      </c>
      <c r="H11" s="17"/>
      <c r="I11" s="17">
        <v>13087</v>
      </c>
      <c r="J11" s="17"/>
      <c r="K11" s="17"/>
      <c r="L11" s="4"/>
      <c r="M11" s="17"/>
      <c r="N11" s="17"/>
    </row>
    <row r="12" spans="1:14" ht="22.9" customHeight="1">
      <c r="A12" s="19" t="s">
        <v>192</v>
      </c>
      <c r="B12" s="19" t="s">
        <v>195</v>
      </c>
      <c r="C12" s="19" t="s">
        <v>176</v>
      </c>
      <c r="D12" s="15" t="s">
        <v>231</v>
      </c>
      <c r="E12" s="3" t="s">
        <v>235</v>
      </c>
      <c r="F12" s="4">
        <v>236923</v>
      </c>
      <c r="G12" s="4">
        <v>236923</v>
      </c>
      <c r="H12" s="17"/>
      <c r="I12" s="17">
        <v>236923</v>
      </c>
      <c r="J12" s="17"/>
      <c r="K12" s="17"/>
      <c r="L12" s="4"/>
      <c r="M12" s="17"/>
      <c r="N12" s="17"/>
    </row>
    <row r="13" spans="1:14" ht="22.9" customHeight="1">
      <c r="A13" s="19" t="s">
        <v>192</v>
      </c>
      <c r="B13" s="19" t="s">
        <v>195</v>
      </c>
      <c r="C13" s="19" t="s">
        <v>200</v>
      </c>
      <c r="D13" s="15" t="s">
        <v>231</v>
      </c>
      <c r="E13" s="3" t="s">
        <v>236</v>
      </c>
      <c r="F13" s="4">
        <v>81708</v>
      </c>
      <c r="G13" s="4">
        <v>81708</v>
      </c>
      <c r="H13" s="17"/>
      <c r="I13" s="17">
        <v>81708</v>
      </c>
      <c r="J13" s="17"/>
      <c r="K13" s="17"/>
      <c r="L13" s="4"/>
      <c r="M13" s="17"/>
      <c r="N13" s="17"/>
    </row>
    <row r="14" spans="1:14" ht="22.9" customHeight="1">
      <c r="A14" s="19" t="s">
        <v>192</v>
      </c>
      <c r="B14" s="19" t="s">
        <v>195</v>
      </c>
      <c r="C14" s="19" t="s">
        <v>203</v>
      </c>
      <c r="D14" s="15" t="s">
        <v>231</v>
      </c>
      <c r="E14" s="3" t="s">
        <v>237</v>
      </c>
      <c r="F14" s="4">
        <v>2880</v>
      </c>
      <c r="G14" s="4">
        <v>2880</v>
      </c>
      <c r="H14" s="17"/>
      <c r="I14" s="17">
        <v>2880</v>
      </c>
      <c r="J14" s="17"/>
      <c r="K14" s="17"/>
      <c r="L14" s="4"/>
      <c r="M14" s="17"/>
      <c r="N14" s="17"/>
    </row>
    <row r="15" spans="1:14" ht="22.9" customHeight="1">
      <c r="A15" s="19" t="s">
        <v>206</v>
      </c>
      <c r="B15" s="19" t="s">
        <v>173</v>
      </c>
      <c r="C15" s="19" t="s">
        <v>176</v>
      </c>
      <c r="D15" s="15" t="s">
        <v>231</v>
      </c>
      <c r="E15" s="3" t="s">
        <v>238</v>
      </c>
      <c r="F15" s="4">
        <v>441890</v>
      </c>
      <c r="G15" s="4">
        <v>441890</v>
      </c>
      <c r="H15" s="17"/>
      <c r="I15" s="17"/>
      <c r="J15" s="17">
        <v>441890</v>
      </c>
      <c r="K15" s="17"/>
      <c r="L15" s="4"/>
      <c r="M15" s="17"/>
      <c r="N15" s="17"/>
    </row>
    <row r="16" spans="1:14" ht="16.350000000000001" customHeight="1">
      <c r="A16" s="80" t="s">
        <v>288</v>
      </c>
      <c r="B16" s="80"/>
      <c r="C16" s="80"/>
      <c r="D16" s="80"/>
      <c r="E16" s="80"/>
    </row>
  </sheetData>
  <mergeCells count="11">
    <mergeCell ref="A16:E16"/>
    <mergeCell ref="D4:D5"/>
    <mergeCell ref="E4:E5"/>
    <mergeCell ref="F4:F5"/>
    <mergeCell ref="M1:N1"/>
    <mergeCell ref="A2:N2"/>
    <mergeCell ref="A3:L3"/>
    <mergeCell ref="M3:N3"/>
    <mergeCell ref="A4:C4"/>
    <mergeCell ref="G4:K4"/>
    <mergeCell ref="L4:N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dimension ref="A1:V16"/>
  <sheetViews>
    <sheetView workbookViewId="0">
      <selection activeCell="R15" sqref="R15"/>
    </sheetView>
  </sheetViews>
  <sheetFormatPr defaultColWidth="10" defaultRowHeight="13.5"/>
  <cols>
    <col min="1" max="1" width="4.25" customWidth="1"/>
    <col min="2" max="2" width="4.5" customWidth="1"/>
    <col min="3" max="3" width="4.625" customWidth="1"/>
    <col min="4" max="4" width="8" customWidth="1"/>
    <col min="5" max="5" width="20.125" customWidth="1"/>
    <col min="6" max="6" width="14" customWidth="1"/>
    <col min="7" max="22" width="10.25" customWidth="1"/>
    <col min="23" max="23" width="9.75" customWidth="1"/>
  </cols>
  <sheetData>
    <row r="1" spans="1:22" ht="16.350000000000001" customHeight="1">
      <c r="A1" s="1"/>
      <c r="U1" s="76" t="s">
        <v>341</v>
      </c>
      <c r="V1" s="76"/>
    </row>
    <row r="2" spans="1:22" ht="50.1" customHeight="1">
      <c r="A2" s="71" t="s">
        <v>16</v>
      </c>
      <c r="B2" s="71"/>
      <c r="C2" s="71"/>
      <c r="D2" s="71"/>
      <c r="E2" s="71"/>
      <c r="F2" s="71"/>
      <c r="G2" s="71"/>
      <c r="H2" s="71"/>
      <c r="I2" s="71"/>
      <c r="J2" s="71"/>
      <c r="K2" s="71"/>
      <c r="L2" s="71"/>
      <c r="M2" s="71"/>
      <c r="N2" s="71"/>
      <c r="O2" s="71"/>
      <c r="P2" s="71"/>
      <c r="Q2" s="71"/>
      <c r="R2" s="71"/>
      <c r="S2" s="71"/>
      <c r="T2" s="71"/>
      <c r="U2" s="71"/>
      <c r="V2" s="71"/>
    </row>
    <row r="3" spans="1:22" ht="24.2" customHeight="1">
      <c r="A3" s="73" t="s">
        <v>31</v>
      </c>
      <c r="B3" s="73"/>
      <c r="C3" s="73"/>
      <c r="D3" s="73"/>
      <c r="E3" s="73"/>
      <c r="F3" s="73"/>
      <c r="G3" s="73"/>
      <c r="H3" s="73"/>
      <c r="I3" s="73"/>
      <c r="J3" s="73"/>
      <c r="K3" s="73"/>
      <c r="L3" s="73"/>
      <c r="M3" s="73"/>
      <c r="N3" s="73"/>
      <c r="O3" s="73"/>
      <c r="P3" s="73"/>
      <c r="Q3" s="73"/>
      <c r="R3" s="73"/>
      <c r="S3" s="73"/>
      <c r="T3" s="73"/>
      <c r="U3" s="74" t="s">
        <v>32</v>
      </c>
      <c r="V3" s="74"/>
    </row>
    <row r="4" spans="1:22" ht="26.65" customHeight="1">
      <c r="A4" s="75" t="s">
        <v>158</v>
      </c>
      <c r="B4" s="75"/>
      <c r="C4" s="75"/>
      <c r="D4" s="75" t="s">
        <v>214</v>
      </c>
      <c r="E4" s="75" t="s">
        <v>215</v>
      </c>
      <c r="F4" s="75" t="s">
        <v>240</v>
      </c>
      <c r="G4" s="75" t="s">
        <v>342</v>
      </c>
      <c r="H4" s="75"/>
      <c r="I4" s="75"/>
      <c r="J4" s="75"/>
      <c r="K4" s="75"/>
      <c r="L4" s="75" t="s">
        <v>343</v>
      </c>
      <c r="M4" s="75"/>
      <c r="N4" s="75"/>
      <c r="O4" s="75"/>
      <c r="P4" s="75"/>
      <c r="Q4" s="75"/>
      <c r="R4" s="75" t="s">
        <v>338</v>
      </c>
      <c r="S4" s="75" t="s">
        <v>344</v>
      </c>
      <c r="T4" s="75"/>
      <c r="U4" s="75"/>
      <c r="V4" s="75"/>
    </row>
    <row r="5" spans="1:22" ht="41.45" customHeight="1">
      <c r="A5" s="2" t="s">
        <v>166</v>
      </c>
      <c r="B5" s="2" t="s">
        <v>167</v>
      </c>
      <c r="C5" s="2" t="s">
        <v>168</v>
      </c>
      <c r="D5" s="75"/>
      <c r="E5" s="75"/>
      <c r="F5" s="75"/>
      <c r="G5" s="2" t="s">
        <v>136</v>
      </c>
      <c r="H5" s="2" t="s">
        <v>345</v>
      </c>
      <c r="I5" s="2" t="s">
        <v>346</v>
      </c>
      <c r="J5" s="2" t="s">
        <v>347</v>
      </c>
      <c r="K5" s="2" t="s">
        <v>348</v>
      </c>
      <c r="L5" s="2" t="s">
        <v>136</v>
      </c>
      <c r="M5" s="2" t="s">
        <v>349</v>
      </c>
      <c r="N5" s="2" t="s">
        <v>350</v>
      </c>
      <c r="O5" s="2" t="s">
        <v>351</v>
      </c>
      <c r="P5" s="2" t="s">
        <v>352</v>
      </c>
      <c r="Q5" s="2" t="s">
        <v>353</v>
      </c>
      <c r="R5" s="75"/>
      <c r="S5" s="2" t="s">
        <v>136</v>
      </c>
      <c r="T5" s="2" t="s">
        <v>354</v>
      </c>
      <c r="U5" s="2" t="s">
        <v>355</v>
      </c>
      <c r="V5" s="2" t="s">
        <v>339</v>
      </c>
    </row>
    <row r="6" spans="1:22" ht="22.9" customHeight="1">
      <c r="A6" s="11"/>
      <c r="B6" s="11"/>
      <c r="C6" s="11"/>
      <c r="D6" s="11"/>
      <c r="E6" s="11" t="s">
        <v>136</v>
      </c>
      <c r="F6" s="10">
        <v>5020236</v>
      </c>
      <c r="G6" s="10">
        <v>3691494</v>
      </c>
      <c r="H6" s="10">
        <v>1528128</v>
      </c>
      <c r="I6" s="10">
        <v>1194942</v>
      </c>
      <c r="J6" s="10">
        <v>968424</v>
      </c>
      <c r="K6" s="10"/>
      <c r="L6" s="10">
        <v>886852</v>
      </c>
      <c r="M6" s="10">
        <v>552254</v>
      </c>
      <c r="N6" s="10"/>
      <c r="O6" s="10">
        <v>236923</v>
      </c>
      <c r="P6" s="10">
        <v>81708</v>
      </c>
      <c r="Q6" s="10">
        <v>15967</v>
      </c>
      <c r="R6" s="10">
        <v>441890</v>
      </c>
      <c r="S6" s="10"/>
      <c r="T6" s="10"/>
      <c r="U6" s="10"/>
      <c r="V6" s="10"/>
    </row>
    <row r="7" spans="1:22" ht="22.9" customHeight="1">
      <c r="A7" s="11"/>
      <c r="B7" s="11"/>
      <c r="C7" s="11"/>
      <c r="D7" s="9" t="s">
        <v>154</v>
      </c>
      <c r="E7" s="9" t="s">
        <v>4</v>
      </c>
      <c r="F7" s="10">
        <v>5020236</v>
      </c>
      <c r="G7" s="10">
        <v>3691494</v>
      </c>
      <c r="H7" s="10">
        <v>1528128</v>
      </c>
      <c r="I7" s="10">
        <v>1194942</v>
      </c>
      <c r="J7" s="10">
        <v>968424</v>
      </c>
      <c r="K7" s="10"/>
      <c r="L7" s="10">
        <v>886852</v>
      </c>
      <c r="M7" s="10">
        <v>552254</v>
      </c>
      <c r="N7" s="10"/>
      <c r="O7" s="10">
        <v>236923</v>
      </c>
      <c r="P7" s="10">
        <v>81708</v>
      </c>
      <c r="Q7" s="10">
        <v>15967</v>
      </c>
      <c r="R7" s="10">
        <v>441890</v>
      </c>
      <c r="S7" s="10"/>
      <c r="T7" s="10"/>
      <c r="U7" s="10"/>
      <c r="V7" s="10"/>
    </row>
    <row r="8" spans="1:22" ht="22.9" customHeight="1">
      <c r="A8" s="11"/>
      <c r="B8" s="11"/>
      <c r="C8" s="11"/>
      <c r="D8" s="16" t="s">
        <v>155</v>
      </c>
      <c r="E8" s="16" t="s">
        <v>156</v>
      </c>
      <c r="F8" s="10">
        <v>5020236</v>
      </c>
      <c r="G8" s="10">
        <v>3691494</v>
      </c>
      <c r="H8" s="10">
        <v>1528128</v>
      </c>
      <c r="I8" s="10">
        <v>1194942</v>
      </c>
      <c r="J8" s="10">
        <v>968424</v>
      </c>
      <c r="K8" s="10"/>
      <c r="L8" s="10">
        <v>886852</v>
      </c>
      <c r="M8" s="10">
        <v>552254</v>
      </c>
      <c r="N8" s="10"/>
      <c r="O8" s="10">
        <v>236923</v>
      </c>
      <c r="P8" s="10">
        <v>81708</v>
      </c>
      <c r="Q8" s="10">
        <v>15967</v>
      </c>
      <c r="R8" s="10">
        <v>441890</v>
      </c>
      <c r="S8" s="10"/>
      <c r="T8" s="10"/>
      <c r="U8" s="10"/>
      <c r="V8" s="10"/>
    </row>
    <row r="9" spans="1:22" ht="22.9" customHeight="1">
      <c r="A9" s="19" t="s">
        <v>170</v>
      </c>
      <c r="B9" s="19" t="s">
        <v>173</v>
      </c>
      <c r="C9" s="19" t="s">
        <v>176</v>
      </c>
      <c r="D9" s="15" t="s">
        <v>231</v>
      </c>
      <c r="E9" s="3" t="s">
        <v>232</v>
      </c>
      <c r="F9" s="4">
        <v>3691494</v>
      </c>
      <c r="G9" s="17">
        <v>3691494</v>
      </c>
      <c r="H9" s="17">
        <v>1528128</v>
      </c>
      <c r="I9" s="17">
        <v>1194942</v>
      </c>
      <c r="J9" s="17">
        <v>968424</v>
      </c>
      <c r="K9" s="17"/>
      <c r="L9" s="4"/>
      <c r="M9" s="17"/>
      <c r="N9" s="17"/>
      <c r="O9" s="17"/>
      <c r="P9" s="17"/>
      <c r="Q9" s="17"/>
      <c r="R9" s="17"/>
      <c r="S9" s="4"/>
      <c r="T9" s="17"/>
      <c r="U9" s="17"/>
      <c r="V9" s="17"/>
    </row>
    <row r="10" spans="1:22" ht="22.9" customHeight="1">
      <c r="A10" s="19" t="s">
        <v>179</v>
      </c>
      <c r="B10" s="19" t="s">
        <v>182</v>
      </c>
      <c r="C10" s="19" t="s">
        <v>182</v>
      </c>
      <c r="D10" s="15" t="s">
        <v>231</v>
      </c>
      <c r="E10" s="3" t="s">
        <v>233</v>
      </c>
      <c r="F10" s="4">
        <v>552254</v>
      </c>
      <c r="G10" s="17"/>
      <c r="H10" s="17"/>
      <c r="I10" s="17"/>
      <c r="J10" s="17"/>
      <c r="K10" s="17"/>
      <c r="L10" s="4">
        <v>552254</v>
      </c>
      <c r="M10" s="17">
        <v>552254</v>
      </c>
      <c r="N10" s="17"/>
      <c r="O10" s="17"/>
      <c r="P10" s="17"/>
      <c r="Q10" s="17"/>
      <c r="R10" s="17"/>
      <c r="S10" s="4"/>
      <c r="T10" s="17"/>
      <c r="U10" s="17"/>
      <c r="V10" s="17"/>
    </row>
    <row r="11" spans="1:22" ht="22.9" customHeight="1">
      <c r="A11" s="19" t="s">
        <v>179</v>
      </c>
      <c r="B11" s="19" t="s">
        <v>187</v>
      </c>
      <c r="C11" s="19" t="s">
        <v>173</v>
      </c>
      <c r="D11" s="15" t="s">
        <v>231</v>
      </c>
      <c r="E11" s="3" t="s">
        <v>234</v>
      </c>
      <c r="F11" s="4">
        <v>13087</v>
      </c>
      <c r="G11" s="17"/>
      <c r="H11" s="17"/>
      <c r="I11" s="17"/>
      <c r="J11" s="17"/>
      <c r="K11" s="17"/>
      <c r="L11" s="4">
        <v>13087</v>
      </c>
      <c r="M11" s="17"/>
      <c r="N11" s="17"/>
      <c r="O11" s="17"/>
      <c r="P11" s="17"/>
      <c r="Q11" s="17">
        <v>13087</v>
      </c>
      <c r="R11" s="17"/>
      <c r="S11" s="4"/>
      <c r="T11" s="17"/>
      <c r="U11" s="17"/>
      <c r="V11" s="17"/>
    </row>
    <row r="12" spans="1:22" ht="22.9" customHeight="1">
      <c r="A12" s="19" t="s">
        <v>192</v>
      </c>
      <c r="B12" s="19" t="s">
        <v>195</v>
      </c>
      <c r="C12" s="19" t="s">
        <v>176</v>
      </c>
      <c r="D12" s="15" t="s">
        <v>231</v>
      </c>
      <c r="E12" s="3" t="s">
        <v>235</v>
      </c>
      <c r="F12" s="4">
        <v>236923</v>
      </c>
      <c r="G12" s="17"/>
      <c r="H12" s="17"/>
      <c r="I12" s="17"/>
      <c r="J12" s="17"/>
      <c r="K12" s="17"/>
      <c r="L12" s="4">
        <v>236923</v>
      </c>
      <c r="M12" s="17"/>
      <c r="N12" s="17"/>
      <c r="O12" s="17">
        <v>236923</v>
      </c>
      <c r="P12" s="17"/>
      <c r="Q12" s="17"/>
      <c r="R12" s="17"/>
      <c r="S12" s="4"/>
      <c r="T12" s="17"/>
      <c r="U12" s="17"/>
      <c r="V12" s="17"/>
    </row>
    <row r="13" spans="1:22" ht="22.9" customHeight="1">
      <c r="A13" s="19" t="s">
        <v>192</v>
      </c>
      <c r="B13" s="19" t="s">
        <v>195</v>
      </c>
      <c r="C13" s="19" t="s">
        <v>200</v>
      </c>
      <c r="D13" s="15" t="s">
        <v>231</v>
      </c>
      <c r="E13" s="3" t="s">
        <v>236</v>
      </c>
      <c r="F13" s="4">
        <v>81708</v>
      </c>
      <c r="G13" s="17"/>
      <c r="H13" s="17"/>
      <c r="I13" s="17"/>
      <c r="J13" s="17"/>
      <c r="K13" s="17"/>
      <c r="L13" s="4">
        <v>81708</v>
      </c>
      <c r="M13" s="17"/>
      <c r="N13" s="17"/>
      <c r="O13" s="17"/>
      <c r="P13" s="17">
        <v>81708</v>
      </c>
      <c r="Q13" s="17"/>
      <c r="R13" s="17"/>
      <c r="S13" s="4"/>
      <c r="T13" s="17"/>
      <c r="U13" s="17"/>
      <c r="V13" s="17"/>
    </row>
    <row r="14" spans="1:22" ht="22.9" customHeight="1">
      <c r="A14" s="19" t="s">
        <v>192</v>
      </c>
      <c r="B14" s="19" t="s">
        <v>195</v>
      </c>
      <c r="C14" s="19" t="s">
        <v>203</v>
      </c>
      <c r="D14" s="15" t="s">
        <v>231</v>
      </c>
      <c r="E14" s="3" t="s">
        <v>237</v>
      </c>
      <c r="F14" s="4">
        <v>2880</v>
      </c>
      <c r="G14" s="17"/>
      <c r="H14" s="17"/>
      <c r="I14" s="17"/>
      <c r="J14" s="17"/>
      <c r="K14" s="17"/>
      <c r="L14" s="4">
        <v>2880</v>
      </c>
      <c r="M14" s="17"/>
      <c r="N14" s="17"/>
      <c r="O14" s="17"/>
      <c r="P14" s="17"/>
      <c r="Q14" s="17">
        <v>2880</v>
      </c>
      <c r="R14" s="17"/>
      <c r="S14" s="4"/>
      <c r="T14" s="17"/>
      <c r="U14" s="17"/>
      <c r="V14" s="17"/>
    </row>
    <row r="15" spans="1:22" ht="22.9" customHeight="1">
      <c r="A15" s="19" t="s">
        <v>206</v>
      </c>
      <c r="B15" s="19" t="s">
        <v>173</v>
      </c>
      <c r="C15" s="19" t="s">
        <v>176</v>
      </c>
      <c r="D15" s="15" t="s">
        <v>231</v>
      </c>
      <c r="E15" s="3" t="s">
        <v>238</v>
      </c>
      <c r="F15" s="4">
        <v>441890</v>
      </c>
      <c r="G15" s="17"/>
      <c r="H15" s="17"/>
      <c r="I15" s="17"/>
      <c r="J15" s="17"/>
      <c r="K15" s="17"/>
      <c r="L15" s="4"/>
      <c r="M15" s="17"/>
      <c r="N15" s="17"/>
      <c r="O15" s="17"/>
      <c r="P15" s="17"/>
      <c r="Q15" s="17"/>
      <c r="R15" s="17">
        <v>441890</v>
      </c>
      <c r="S15" s="4"/>
      <c r="T15" s="17"/>
      <c r="U15" s="17"/>
      <c r="V15" s="17"/>
    </row>
    <row r="16" spans="1:22" ht="16.350000000000001" customHeight="1">
      <c r="A16" s="80" t="s">
        <v>288</v>
      </c>
      <c r="B16" s="80"/>
      <c r="C16" s="80"/>
      <c r="D16" s="80"/>
      <c r="E16" s="80"/>
      <c r="F16" s="1"/>
    </row>
  </sheetData>
  <mergeCells count="13">
    <mergeCell ref="A16:E16"/>
    <mergeCell ref="D4:D5"/>
    <mergeCell ref="E4:E5"/>
    <mergeCell ref="F4:F5"/>
    <mergeCell ref="R4:R5"/>
    <mergeCell ref="U1:V1"/>
    <mergeCell ref="A2:V2"/>
    <mergeCell ref="A3:T3"/>
    <mergeCell ref="U3:V3"/>
    <mergeCell ref="A4:C4"/>
    <mergeCell ref="G4:K4"/>
    <mergeCell ref="L4:Q4"/>
    <mergeCell ref="S4:V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K10"/>
  <sheetViews>
    <sheetView workbookViewId="0">
      <selection activeCell="R37" sqref="R37"/>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spans="1:11" ht="16.350000000000001" customHeight="1">
      <c r="A1" s="1"/>
      <c r="K1" s="13" t="s">
        <v>356</v>
      </c>
    </row>
    <row r="2" spans="1:11" ht="46.5" customHeight="1">
      <c r="A2" s="77" t="s">
        <v>17</v>
      </c>
      <c r="B2" s="77"/>
      <c r="C2" s="77"/>
      <c r="D2" s="77"/>
      <c r="E2" s="77"/>
      <c r="F2" s="77"/>
      <c r="G2" s="77"/>
      <c r="H2" s="77"/>
      <c r="I2" s="77"/>
      <c r="J2" s="77"/>
      <c r="K2" s="77"/>
    </row>
    <row r="3" spans="1:11" ht="18.2" customHeight="1">
      <c r="A3" s="73" t="s">
        <v>31</v>
      </c>
      <c r="B3" s="73"/>
      <c r="C3" s="73"/>
      <c r="D3" s="73"/>
      <c r="E3" s="73"/>
      <c r="F3" s="73"/>
      <c r="G3" s="73"/>
      <c r="H3" s="73"/>
      <c r="I3" s="73"/>
      <c r="J3" s="74" t="s">
        <v>32</v>
      </c>
      <c r="K3" s="74"/>
    </row>
    <row r="4" spans="1:11" ht="23.25" customHeight="1">
      <c r="A4" s="75" t="s">
        <v>158</v>
      </c>
      <c r="B4" s="75"/>
      <c r="C4" s="75"/>
      <c r="D4" s="75" t="s">
        <v>214</v>
      </c>
      <c r="E4" s="75" t="s">
        <v>215</v>
      </c>
      <c r="F4" s="75" t="s">
        <v>357</v>
      </c>
      <c r="G4" s="75" t="s">
        <v>358</v>
      </c>
      <c r="H4" s="75" t="s">
        <v>359</v>
      </c>
      <c r="I4" s="75" t="s">
        <v>360</v>
      </c>
      <c r="J4" s="75" t="s">
        <v>361</v>
      </c>
      <c r="K4" s="75" t="s">
        <v>362</v>
      </c>
    </row>
    <row r="5" spans="1:11" ht="17.25" customHeight="1">
      <c r="A5" s="2" t="s">
        <v>166</v>
      </c>
      <c r="B5" s="2" t="s">
        <v>167</v>
      </c>
      <c r="C5" s="2" t="s">
        <v>168</v>
      </c>
      <c r="D5" s="75"/>
      <c r="E5" s="75"/>
      <c r="F5" s="75"/>
      <c r="G5" s="75"/>
      <c r="H5" s="75"/>
      <c r="I5" s="75"/>
      <c r="J5" s="75"/>
      <c r="K5" s="75"/>
    </row>
    <row r="6" spans="1:11" ht="22.9" customHeight="1">
      <c r="A6" s="11"/>
      <c r="B6" s="11"/>
      <c r="C6" s="11"/>
      <c r="D6" s="11"/>
      <c r="E6" s="11" t="s">
        <v>136</v>
      </c>
      <c r="F6" s="10">
        <v>1620</v>
      </c>
      <c r="G6" s="10">
        <v>1620</v>
      </c>
      <c r="H6" s="10"/>
      <c r="I6" s="10"/>
      <c r="J6" s="10"/>
      <c r="K6" s="10"/>
    </row>
    <row r="7" spans="1:11" ht="22.9" customHeight="1">
      <c r="A7" s="11"/>
      <c r="B7" s="11"/>
      <c r="C7" s="11"/>
      <c r="D7" s="9" t="s">
        <v>154</v>
      </c>
      <c r="E7" s="9" t="s">
        <v>4</v>
      </c>
      <c r="F7" s="10">
        <v>1620</v>
      </c>
      <c r="G7" s="10">
        <v>1620</v>
      </c>
      <c r="H7" s="10"/>
      <c r="I7" s="10"/>
      <c r="J7" s="10"/>
      <c r="K7" s="10"/>
    </row>
    <row r="8" spans="1:11" ht="22.9" customHeight="1">
      <c r="A8" s="11"/>
      <c r="B8" s="11"/>
      <c r="C8" s="11"/>
      <c r="D8" s="16" t="s">
        <v>155</v>
      </c>
      <c r="E8" s="16" t="s">
        <v>156</v>
      </c>
      <c r="F8" s="10">
        <v>1620</v>
      </c>
      <c r="G8" s="10">
        <v>1620</v>
      </c>
      <c r="H8" s="10"/>
      <c r="I8" s="10"/>
      <c r="J8" s="10"/>
      <c r="K8" s="10"/>
    </row>
    <row r="9" spans="1:11" ht="22.9" customHeight="1">
      <c r="A9" s="19" t="s">
        <v>192</v>
      </c>
      <c r="B9" s="19" t="s">
        <v>195</v>
      </c>
      <c r="C9" s="19" t="s">
        <v>203</v>
      </c>
      <c r="D9" s="15" t="s">
        <v>231</v>
      </c>
      <c r="E9" s="3" t="s">
        <v>237</v>
      </c>
      <c r="F9" s="4">
        <v>1620</v>
      </c>
      <c r="G9" s="17">
        <v>1620</v>
      </c>
      <c r="H9" s="17"/>
      <c r="I9" s="17"/>
      <c r="J9" s="17"/>
      <c r="K9" s="17"/>
    </row>
    <row r="10" spans="1:11" ht="16.350000000000001" customHeight="1">
      <c r="A10" s="80" t="s">
        <v>288</v>
      </c>
      <c r="B10" s="80"/>
      <c r="C10" s="80"/>
      <c r="D10" s="80"/>
      <c r="E10" s="80"/>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R10"/>
  <sheetViews>
    <sheetView workbookViewId="0">
      <selection activeCell="E28" sqref="E28"/>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spans="1:18" ht="16.350000000000001" customHeight="1">
      <c r="A1" s="1"/>
      <c r="Q1" s="76" t="s">
        <v>363</v>
      </c>
      <c r="R1" s="76"/>
    </row>
    <row r="2" spans="1:18" ht="40.5" customHeight="1">
      <c r="A2" s="77" t="s">
        <v>18</v>
      </c>
      <c r="B2" s="77"/>
      <c r="C2" s="77"/>
      <c r="D2" s="77"/>
      <c r="E2" s="77"/>
      <c r="F2" s="77"/>
      <c r="G2" s="77"/>
      <c r="H2" s="77"/>
      <c r="I2" s="77"/>
      <c r="J2" s="77"/>
      <c r="K2" s="77"/>
      <c r="L2" s="77"/>
      <c r="M2" s="77"/>
      <c r="N2" s="77"/>
      <c r="O2" s="77"/>
      <c r="P2" s="77"/>
      <c r="Q2" s="77"/>
      <c r="R2" s="77"/>
    </row>
    <row r="3" spans="1:18" ht="24.2" customHeight="1">
      <c r="A3" s="73" t="s">
        <v>31</v>
      </c>
      <c r="B3" s="73"/>
      <c r="C3" s="73"/>
      <c r="D3" s="73"/>
      <c r="E3" s="73"/>
      <c r="F3" s="73"/>
      <c r="G3" s="73"/>
      <c r="H3" s="73"/>
      <c r="I3" s="73"/>
      <c r="J3" s="73"/>
      <c r="K3" s="73"/>
      <c r="L3" s="73"/>
      <c r="M3" s="73"/>
      <c r="N3" s="73"/>
      <c r="O3" s="73"/>
      <c r="P3" s="73"/>
      <c r="Q3" s="74" t="s">
        <v>32</v>
      </c>
      <c r="R3" s="74"/>
    </row>
    <row r="4" spans="1:18" ht="24.2" customHeight="1">
      <c r="A4" s="75" t="s">
        <v>158</v>
      </c>
      <c r="B4" s="75"/>
      <c r="C4" s="75"/>
      <c r="D4" s="75" t="s">
        <v>214</v>
      </c>
      <c r="E4" s="75" t="s">
        <v>215</v>
      </c>
      <c r="F4" s="75" t="s">
        <v>357</v>
      </c>
      <c r="G4" s="75" t="s">
        <v>364</v>
      </c>
      <c r="H4" s="75" t="s">
        <v>365</v>
      </c>
      <c r="I4" s="75" t="s">
        <v>366</v>
      </c>
      <c r="J4" s="75" t="s">
        <v>367</v>
      </c>
      <c r="K4" s="75" t="s">
        <v>368</v>
      </c>
      <c r="L4" s="75" t="s">
        <v>369</v>
      </c>
      <c r="M4" s="75" t="s">
        <v>370</v>
      </c>
      <c r="N4" s="75" t="s">
        <v>359</v>
      </c>
      <c r="O4" s="75" t="s">
        <v>371</v>
      </c>
      <c r="P4" s="75" t="s">
        <v>372</v>
      </c>
      <c r="Q4" s="75" t="s">
        <v>360</v>
      </c>
      <c r="R4" s="75" t="s">
        <v>362</v>
      </c>
    </row>
    <row r="5" spans="1:18" ht="21.6" customHeight="1">
      <c r="A5" s="2" t="s">
        <v>166</v>
      </c>
      <c r="B5" s="2" t="s">
        <v>167</v>
      </c>
      <c r="C5" s="2" t="s">
        <v>168</v>
      </c>
      <c r="D5" s="75"/>
      <c r="E5" s="75"/>
      <c r="F5" s="75"/>
      <c r="G5" s="75"/>
      <c r="H5" s="75"/>
      <c r="I5" s="75"/>
      <c r="J5" s="75"/>
      <c r="K5" s="75"/>
      <c r="L5" s="75"/>
      <c r="M5" s="75"/>
      <c r="N5" s="75"/>
      <c r="O5" s="75"/>
      <c r="P5" s="75"/>
      <c r="Q5" s="75"/>
      <c r="R5" s="75"/>
    </row>
    <row r="6" spans="1:18" ht="22.9" customHeight="1">
      <c r="A6" s="11"/>
      <c r="B6" s="11"/>
      <c r="C6" s="11"/>
      <c r="D6" s="11"/>
      <c r="E6" s="11" t="s">
        <v>136</v>
      </c>
      <c r="F6" s="10">
        <v>1620</v>
      </c>
      <c r="G6" s="10"/>
      <c r="H6" s="10"/>
      <c r="I6" s="10"/>
      <c r="J6" s="10"/>
      <c r="K6" s="10"/>
      <c r="L6" s="10"/>
      <c r="M6" s="10">
        <v>1620</v>
      </c>
      <c r="N6" s="10"/>
      <c r="O6" s="10"/>
      <c r="P6" s="10"/>
      <c r="Q6" s="10"/>
      <c r="R6" s="10"/>
    </row>
    <row r="7" spans="1:18" ht="22.9" customHeight="1">
      <c r="A7" s="11"/>
      <c r="B7" s="11"/>
      <c r="C7" s="11"/>
      <c r="D7" s="9" t="s">
        <v>154</v>
      </c>
      <c r="E7" s="9" t="s">
        <v>4</v>
      </c>
      <c r="F7" s="10">
        <v>1620</v>
      </c>
      <c r="G7" s="10"/>
      <c r="H7" s="10"/>
      <c r="I7" s="10"/>
      <c r="J7" s="10"/>
      <c r="K7" s="10"/>
      <c r="L7" s="10"/>
      <c r="M7" s="10">
        <v>1620</v>
      </c>
      <c r="N7" s="10"/>
      <c r="O7" s="10"/>
      <c r="P7" s="10"/>
      <c r="Q7" s="10"/>
      <c r="R7" s="10"/>
    </row>
    <row r="8" spans="1:18" ht="22.9" customHeight="1">
      <c r="A8" s="11"/>
      <c r="B8" s="11"/>
      <c r="C8" s="11"/>
      <c r="D8" s="16" t="s">
        <v>155</v>
      </c>
      <c r="E8" s="16" t="s">
        <v>156</v>
      </c>
      <c r="F8" s="10">
        <v>1620</v>
      </c>
      <c r="G8" s="10"/>
      <c r="H8" s="10"/>
      <c r="I8" s="10"/>
      <c r="J8" s="10"/>
      <c r="K8" s="10"/>
      <c r="L8" s="10"/>
      <c r="M8" s="10">
        <v>1620</v>
      </c>
      <c r="N8" s="10"/>
      <c r="O8" s="10"/>
      <c r="P8" s="10"/>
      <c r="Q8" s="10"/>
      <c r="R8" s="10"/>
    </row>
    <row r="9" spans="1:18" ht="22.9" customHeight="1">
      <c r="A9" s="19" t="s">
        <v>192</v>
      </c>
      <c r="B9" s="19" t="s">
        <v>195</v>
      </c>
      <c r="C9" s="19" t="s">
        <v>203</v>
      </c>
      <c r="D9" s="15" t="s">
        <v>231</v>
      </c>
      <c r="E9" s="3" t="s">
        <v>237</v>
      </c>
      <c r="F9" s="4">
        <v>1620</v>
      </c>
      <c r="G9" s="17"/>
      <c r="H9" s="17"/>
      <c r="I9" s="17"/>
      <c r="J9" s="17"/>
      <c r="K9" s="17"/>
      <c r="L9" s="17"/>
      <c r="M9" s="17">
        <v>1620</v>
      </c>
      <c r="N9" s="17"/>
      <c r="O9" s="17"/>
      <c r="P9" s="17"/>
      <c r="Q9" s="17"/>
      <c r="R9" s="17"/>
    </row>
    <row r="10" spans="1:18" ht="16.350000000000001" customHeight="1">
      <c r="A10" s="80" t="s">
        <v>288</v>
      </c>
      <c r="B10" s="80"/>
      <c r="C10" s="80"/>
      <c r="D10" s="80"/>
      <c r="E10" s="80"/>
    </row>
  </sheetData>
  <mergeCells count="21">
    <mergeCell ref="A10:E10"/>
    <mergeCell ref="D4:D5"/>
    <mergeCell ref="E4:E5"/>
    <mergeCell ref="F4:F5"/>
    <mergeCell ref="G4:G5"/>
    <mergeCell ref="Q1:R1"/>
    <mergeCell ref="A2:R2"/>
    <mergeCell ref="A3:P3"/>
    <mergeCell ref="Q3:R3"/>
    <mergeCell ref="A4:C4"/>
    <mergeCell ref="H4:H5"/>
    <mergeCell ref="I4:I5"/>
    <mergeCell ref="J4:J5"/>
    <mergeCell ref="K4:K5"/>
    <mergeCell ref="L4:L5"/>
    <mergeCell ref="M4:M5"/>
    <mergeCell ref="N4:N5"/>
    <mergeCell ref="O4:O5"/>
    <mergeCell ref="P4:P5"/>
    <mergeCell ref="Q4:Q5"/>
    <mergeCell ref="R4:R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T10"/>
  <sheetViews>
    <sheetView zoomScale="115" zoomScaleNormal="115" workbookViewId="0">
      <selection activeCell="R29" sqref="R29"/>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8" width="9.375" customWidth="1"/>
    <col min="9" max="12" width="7.125" customWidth="1"/>
    <col min="13" max="13" width="8.625" customWidth="1"/>
    <col min="14" max="14" width="7.125" customWidth="1"/>
    <col min="15" max="15" width="9.375" customWidth="1"/>
    <col min="16" max="16" width="7.125" customWidth="1"/>
    <col min="17" max="17" width="11.75" customWidth="1"/>
    <col min="18" max="18" width="8.5" customWidth="1"/>
    <col min="19" max="20" width="7.125" customWidth="1"/>
    <col min="21" max="21" width="9.75" customWidth="1"/>
  </cols>
  <sheetData>
    <row r="1" spans="1:20" ht="16.350000000000001" customHeight="1">
      <c r="A1" s="1"/>
      <c r="S1" s="76" t="s">
        <v>373</v>
      </c>
      <c r="T1" s="76"/>
    </row>
    <row r="2" spans="1:20" ht="36.200000000000003" customHeight="1">
      <c r="A2" s="77" t="s">
        <v>19</v>
      </c>
      <c r="B2" s="77"/>
      <c r="C2" s="77"/>
      <c r="D2" s="77"/>
      <c r="E2" s="77"/>
      <c r="F2" s="77"/>
      <c r="G2" s="77"/>
      <c r="H2" s="77"/>
      <c r="I2" s="77"/>
      <c r="J2" s="77"/>
      <c r="K2" s="77"/>
      <c r="L2" s="77"/>
      <c r="M2" s="77"/>
      <c r="N2" s="77"/>
      <c r="O2" s="77"/>
      <c r="P2" s="77"/>
      <c r="Q2" s="77"/>
      <c r="R2" s="77"/>
      <c r="S2" s="77"/>
      <c r="T2" s="77"/>
    </row>
    <row r="3" spans="1:20" ht="24.2" customHeight="1">
      <c r="A3" s="73" t="s">
        <v>31</v>
      </c>
      <c r="B3" s="73"/>
      <c r="C3" s="73"/>
      <c r="D3" s="73"/>
      <c r="E3" s="73"/>
      <c r="F3" s="73"/>
      <c r="G3" s="73"/>
      <c r="H3" s="73"/>
      <c r="I3" s="73"/>
      <c r="J3" s="73"/>
      <c r="K3" s="73"/>
      <c r="L3" s="73"/>
      <c r="M3" s="73"/>
      <c r="N3" s="73"/>
      <c r="O3" s="73"/>
      <c r="P3" s="73"/>
      <c r="Q3" s="73"/>
      <c r="R3" s="73"/>
      <c r="S3" s="74" t="s">
        <v>32</v>
      </c>
      <c r="T3" s="74"/>
    </row>
    <row r="4" spans="1:20" ht="28.5" customHeight="1">
      <c r="A4" s="75" t="s">
        <v>158</v>
      </c>
      <c r="B4" s="75"/>
      <c r="C4" s="75"/>
      <c r="D4" s="75" t="s">
        <v>214</v>
      </c>
      <c r="E4" s="75" t="s">
        <v>215</v>
      </c>
      <c r="F4" s="75" t="s">
        <v>357</v>
      </c>
      <c r="G4" s="75" t="s">
        <v>218</v>
      </c>
      <c r="H4" s="75"/>
      <c r="I4" s="75"/>
      <c r="J4" s="75"/>
      <c r="K4" s="75"/>
      <c r="L4" s="75"/>
      <c r="M4" s="75"/>
      <c r="N4" s="75"/>
      <c r="O4" s="75"/>
      <c r="P4" s="75"/>
      <c r="Q4" s="75"/>
      <c r="R4" s="75" t="s">
        <v>221</v>
      </c>
      <c r="S4" s="75"/>
      <c r="T4" s="75"/>
    </row>
    <row r="5" spans="1:20" ht="36.200000000000003" customHeight="1">
      <c r="A5" s="2" t="s">
        <v>166</v>
      </c>
      <c r="B5" s="2" t="s">
        <v>167</v>
      </c>
      <c r="C5" s="2" t="s">
        <v>168</v>
      </c>
      <c r="D5" s="75"/>
      <c r="E5" s="75"/>
      <c r="F5" s="75"/>
      <c r="G5" s="2" t="s">
        <v>136</v>
      </c>
      <c r="H5" s="2" t="s">
        <v>374</v>
      </c>
      <c r="I5" s="2" t="s">
        <v>375</v>
      </c>
      <c r="J5" s="2" t="s">
        <v>376</v>
      </c>
      <c r="K5" s="2" t="s">
        <v>377</v>
      </c>
      <c r="L5" s="2" t="s">
        <v>378</v>
      </c>
      <c r="M5" s="2" t="s">
        <v>379</v>
      </c>
      <c r="N5" s="2" t="s">
        <v>380</v>
      </c>
      <c r="O5" s="2" t="s">
        <v>381</v>
      </c>
      <c r="P5" s="2" t="s">
        <v>382</v>
      </c>
      <c r="Q5" s="2" t="s">
        <v>331</v>
      </c>
      <c r="R5" s="2" t="s">
        <v>136</v>
      </c>
      <c r="S5" s="2" t="s">
        <v>312</v>
      </c>
      <c r="T5" s="2" t="s">
        <v>340</v>
      </c>
    </row>
    <row r="6" spans="1:20" ht="22.9" customHeight="1">
      <c r="A6" s="11"/>
      <c r="B6" s="11"/>
      <c r="C6" s="11"/>
      <c r="D6" s="11"/>
      <c r="E6" s="11" t="s">
        <v>136</v>
      </c>
      <c r="F6" s="23">
        <f>G6</f>
        <v>6396264</v>
      </c>
      <c r="G6" s="23">
        <f>SUM(H6:Q6)</f>
        <v>6396264</v>
      </c>
      <c r="H6" s="23">
        <v>690264</v>
      </c>
      <c r="I6" s="23"/>
      <c r="J6" s="23"/>
      <c r="K6" s="23"/>
      <c r="L6" s="23"/>
      <c r="M6" s="23">
        <v>30000</v>
      </c>
      <c r="N6" s="23"/>
      <c r="O6" s="23">
        <v>176000</v>
      </c>
      <c r="P6" s="23"/>
      <c r="Q6" s="23">
        <f>Q7</f>
        <v>5500000</v>
      </c>
      <c r="R6" s="23"/>
      <c r="S6" s="23"/>
      <c r="T6" s="23"/>
    </row>
    <row r="7" spans="1:20" ht="22.9" customHeight="1">
      <c r="A7" s="11"/>
      <c r="B7" s="11"/>
      <c r="C7" s="11"/>
      <c r="D7" s="9" t="s">
        <v>154</v>
      </c>
      <c r="E7" s="9" t="s">
        <v>4</v>
      </c>
      <c r="F7" s="23">
        <f>G7</f>
        <v>6396264</v>
      </c>
      <c r="G7" s="23">
        <f>SUM(H7:Q7)</f>
        <v>6396264</v>
      </c>
      <c r="H7" s="23">
        <v>690264</v>
      </c>
      <c r="I7" s="23"/>
      <c r="J7" s="23"/>
      <c r="K7" s="23"/>
      <c r="L7" s="23"/>
      <c r="M7" s="23">
        <v>30000</v>
      </c>
      <c r="N7" s="23"/>
      <c r="O7" s="23">
        <v>176000</v>
      </c>
      <c r="P7" s="23"/>
      <c r="Q7" s="23">
        <f>Q8</f>
        <v>5500000</v>
      </c>
      <c r="R7" s="23"/>
      <c r="S7" s="23"/>
      <c r="T7" s="23"/>
    </row>
    <row r="8" spans="1:20" ht="22.9" customHeight="1">
      <c r="A8" s="11"/>
      <c r="B8" s="11"/>
      <c r="C8" s="11"/>
      <c r="D8" s="16" t="s">
        <v>155</v>
      </c>
      <c r="E8" s="16" t="s">
        <v>156</v>
      </c>
      <c r="F8" s="23">
        <f>G8</f>
        <v>6396264</v>
      </c>
      <c r="G8" s="23">
        <f>SUM(H8:Q8)</f>
        <v>6396264</v>
      </c>
      <c r="H8" s="23">
        <v>690264</v>
      </c>
      <c r="I8" s="23"/>
      <c r="J8" s="23"/>
      <c r="K8" s="23"/>
      <c r="L8" s="23"/>
      <c r="M8" s="23">
        <v>30000</v>
      </c>
      <c r="N8" s="23"/>
      <c r="O8" s="23">
        <v>176000</v>
      </c>
      <c r="P8" s="23"/>
      <c r="Q8" s="23">
        <f>Q9</f>
        <v>5500000</v>
      </c>
      <c r="R8" s="23"/>
      <c r="S8" s="23"/>
      <c r="T8" s="23"/>
    </row>
    <row r="9" spans="1:20" ht="22.9" customHeight="1">
      <c r="A9" s="19" t="s">
        <v>170</v>
      </c>
      <c r="B9" s="19" t="s">
        <v>173</v>
      </c>
      <c r="C9" s="19" t="s">
        <v>176</v>
      </c>
      <c r="D9" s="15" t="s">
        <v>231</v>
      </c>
      <c r="E9" s="3" t="s">
        <v>232</v>
      </c>
      <c r="F9" s="17">
        <f>G9</f>
        <v>6396264</v>
      </c>
      <c r="G9" s="17">
        <f>SUM(H9:Q9)</f>
        <v>6396264</v>
      </c>
      <c r="H9" s="17">
        <v>690264</v>
      </c>
      <c r="I9" s="17"/>
      <c r="J9" s="17"/>
      <c r="K9" s="17"/>
      <c r="L9" s="17"/>
      <c r="M9" s="17">
        <v>30000</v>
      </c>
      <c r="N9" s="17"/>
      <c r="O9" s="17">
        <v>176000</v>
      </c>
      <c r="P9" s="17"/>
      <c r="Q9" s="17">
        <v>5500000</v>
      </c>
      <c r="R9" s="17"/>
      <c r="S9" s="17"/>
      <c r="T9" s="17"/>
    </row>
    <row r="10" spans="1:20" ht="22.9" customHeight="1">
      <c r="A10" s="80" t="s">
        <v>288</v>
      </c>
      <c r="B10" s="80"/>
      <c r="C10" s="80"/>
      <c r="D10" s="80"/>
      <c r="E10" s="80"/>
      <c r="F10" s="80"/>
    </row>
  </sheetData>
  <mergeCells count="11">
    <mergeCell ref="A10:F10"/>
    <mergeCell ref="D4:D5"/>
    <mergeCell ref="E4:E5"/>
    <mergeCell ref="F4:F5"/>
    <mergeCell ref="S1:T1"/>
    <mergeCell ref="A2:T2"/>
    <mergeCell ref="A3:R3"/>
    <mergeCell ref="S3:T3"/>
    <mergeCell ref="A4:C4"/>
    <mergeCell ref="G4:Q4"/>
    <mergeCell ref="R4:T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dimension ref="A1:AG10"/>
  <sheetViews>
    <sheetView topLeftCell="F1" zoomScale="115" zoomScaleNormal="115" workbookViewId="0">
      <selection activeCell="N18" sqref="N18"/>
    </sheetView>
  </sheetViews>
  <sheetFormatPr defaultColWidth="10" defaultRowHeight="13.5"/>
  <cols>
    <col min="1" max="1" width="4.5" customWidth="1"/>
    <col min="2" max="3" width="4.625" customWidth="1"/>
    <col min="4" max="4" width="10.125" customWidth="1"/>
    <col min="5" max="5" width="18.125" customWidth="1"/>
    <col min="6" max="6" width="10.75" customWidth="1"/>
    <col min="7" max="7" width="8.625" customWidth="1"/>
    <col min="8" max="10" width="7.125" customWidth="1"/>
    <col min="11" max="11" width="8.625" customWidth="1"/>
    <col min="12" max="13" width="9.375" customWidth="1"/>
    <col min="14" max="15" width="7.125" customWidth="1"/>
    <col min="16" max="16" width="8.625" customWidth="1"/>
    <col min="17" max="21" width="7.125" customWidth="1"/>
    <col min="22" max="22" width="8.625" customWidth="1"/>
    <col min="23" max="27" width="7.125" customWidth="1"/>
    <col min="28" max="28" width="8.625" customWidth="1"/>
    <col min="29" max="29" width="7.125" customWidth="1"/>
    <col min="30" max="31" width="9.375" customWidth="1"/>
    <col min="32" max="32" width="7.125" customWidth="1"/>
    <col min="33" max="33" width="11.625" customWidth="1"/>
    <col min="34" max="34" width="9.75" customWidth="1"/>
  </cols>
  <sheetData>
    <row r="1" spans="1:33" ht="13.9" customHeight="1">
      <c r="A1" s="1"/>
      <c r="F1" s="1"/>
      <c r="AF1" s="76" t="s">
        <v>383</v>
      </c>
      <c r="AG1" s="76"/>
    </row>
    <row r="2" spans="1:33" ht="43.9" customHeight="1">
      <c r="A2" s="77" t="s">
        <v>20</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3" ht="19.899999999999999" customHeight="1">
      <c r="A3" s="73" t="s">
        <v>31</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4" t="s">
        <v>32</v>
      </c>
      <c r="AG3" s="74"/>
    </row>
    <row r="4" spans="1:33" ht="24.95" customHeight="1">
      <c r="A4" s="75" t="s">
        <v>158</v>
      </c>
      <c r="B4" s="75"/>
      <c r="C4" s="75"/>
      <c r="D4" s="75" t="s">
        <v>214</v>
      </c>
      <c r="E4" s="75" t="s">
        <v>215</v>
      </c>
      <c r="F4" s="75" t="s">
        <v>384</v>
      </c>
      <c r="G4" s="75" t="s">
        <v>385</v>
      </c>
      <c r="H4" s="75" t="s">
        <v>386</v>
      </c>
      <c r="I4" s="75" t="s">
        <v>387</v>
      </c>
      <c r="J4" s="75" t="s">
        <v>388</v>
      </c>
      <c r="K4" s="75" t="s">
        <v>389</v>
      </c>
      <c r="L4" s="75" t="s">
        <v>390</v>
      </c>
      <c r="M4" s="75" t="s">
        <v>391</v>
      </c>
      <c r="N4" s="75" t="s">
        <v>392</v>
      </c>
      <c r="O4" s="75" t="s">
        <v>393</v>
      </c>
      <c r="P4" s="75" t="s">
        <v>394</v>
      </c>
      <c r="Q4" s="75" t="s">
        <v>380</v>
      </c>
      <c r="R4" s="75" t="s">
        <v>382</v>
      </c>
      <c r="S4" s="75" t="s">
        <v>395</v>
      </c>
      <c r="T4" s="75" t="s">
        <v>375</v>
      </c>
      <c r="U4" s="75" t="s">
        <v>376</v>
      </c>
      <c r="V4" s="75" t="s">
        <v>379</v>
      </c>
      <c r="W4" s="75" t="s">
        <v>396</v>
      </c>
      <c r="X4" s="75" t="s">
        <v>397</v>
      </c>
      <c r="Y4" s="75" t="s">
        <v>398</v>
      </c>
      <c r="Z4" s="75" t="s">
        <v>399</v>
      </c>
      <c r="AA4" s="75" t="s">
        <v>378</v>
      </c>
      <c r="AB4" s="75" t="s">
        <v>400</v>
      </c>
      <c r="AC4" s="75" t="s">
        <v>401</v>
      </c>
      <c r="AD4" s="75" t="s">
        <v>381</v>
      </c>
      <c r="AE4" s="75" t="s">
        <v>402</v>
      </c>
      <c r="AF4" s="75" t="s">
        <v>403</v>
      </c>
      <c r="AG4" s="75" t="s">
        <v>331</v>
      </c>
    </row>
    <row r="5" spans="1:33" ht="21.6" customHeight="1">
      <c r="A5" s="2" t="s">
        <v>166</v>
      </c>
      <c r="B5" s="2" t="s">
        <v>167</v>
      </c>
      <c r="C5" s="2" t="s">
        <v>168</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1:33" ht="22.9" customHeight="1">
      <c r="A6" s="14"/>
      <c r="B6" s="22"/>
      <c r="C6" s="22"/>
      <c r="D6" s="3"/>
      <c r="E6" s="3" t="s">
        <v>136</v>
      </c>
      <c r="F6" s="23">
        <f>SUM(G6:AG6)</f>
        <v>6396264</v>
      </c>
      <c r="G6" s="23">
        <v>80000</v>
      </c>
      <c r="H6" s="23"/>
      <c r="I6" s="23"/>
      <c r="J6" s="23"/>
      <c r="K6" s="23">
        <v>30000</v>
      </c>
      <c r="L6" s="23">
        <v>110000</v>
      </c>
      <c r="M6" s="23">
        <v>100000</v>
      </c>
      <c r="N6" s="23"/>
      <c r="O6" s="23"/>
      <c r="P6" s="23">
        <v>66000</v>
      </c>
      <c r="Q6" s="23"/>
      <c r="R6" s="23"/>
      <c r="S6" s="23"/>
      <c r="T6" s="23"/>
      <c r="U6" s="23"/>
      <c r="V6" s="23">
        <v>30000</v>
      </c>
      <c r="W6" s="23"/>
      <c r="X6" s="23"/>
      <c r="Y6" s="23"/>
      <c r="Z6" s="23"/>
      <c r="AA6" s="23"/>
      <c r="AB6" s="23">
        <v>39304</v>
      </c>
      <c r="AC6" s="23"/>
      <c r="AD6" s="23">
        <v>176000</v>
      </c>
      <c r="AE6" s="23">
        <v>264960</v>
      </c>
      <c r="AF6" s="23"/>
      <c r="AG6" s="23">
        <f>AG7</f>
        <v>5500000</v>
      </c>
    </row>
    <row r="7" spans="1:33" ht="22.9" customHeight="1">
      <c r="A7" s="11"/>
      <c r="B7" s="11"/>
      <c r="C7" s="11"/>
      <c r="D7" s="9" t="s">
        <v>154</v>
      </c>
      <c r="E7" s="9" t="s">
        <v>4</v>
      </c>
      <c r="F7" s="23">
        <f>SUM(G7:AG7)</f>
        <v>6396264</v>
      </c>
      <c r="G7" s="23">
        <v>80000</v>
      </c>
      <c r="H7" s="23"/>
      <c r="I7" s="23"/>
      <c r="J7" s="23"/>
      <c r="K7" s="23">
        <v>30000</v>
      </c>
      <c r="L7" s="23">
        <v>110000</v>
      </c>
      <c r="M7" s="23">
        <v>100000</v>
      </c>
      <c r="N7" s="23"/>
      <c r="O7" s="23"/>
      <c r="P7" s="23">
        <v>66000</v>
      </c>
      <c r="Q7" s="23"/>
      <c r="R7" s="23"/>
      <c r="S7" s="23"/>
      <c r="T7" s="23"/>
      <c r="U7" s="23"/>
      <c r="V7" s="23">
        <v>30000</v>
      </c>
      <c r="W7" s="23"/>
      <c r="X7" s="23"/>
      <c r="Y7" s="23"/>
      <c r="Z7" s="23"/>
      <c r="AA7" s="23"/>
      <c r="AB7" s="23">
        <v>39304</v>
      </c>
      <c r="AC7" s="23"/>
      <c r="AD7" s="23">
        <v>176000</v>
      </c>
      <c r="AE7" s="23">
        <v>264960</v>
      </c>
      <c r="AF7" s="23"/>
      <c r="AG7" s="23">
        <f>AG8</f>
        <v>5500000</v>
      </c>
    </row>
    <row r="8" spans="1:33" ht="22.9" customHeight="1">
      <c r="A8" s="11"/>
      <c r="B8" s="11"/>
      <c r="C8" s="11"/>
      <c r="D8" s="16" t="s">
        <v>155</v>
      </c>
      <c r="E8" s="16" t="s">
        <v>156</v>
      </c>
      <c r="F8" s="23">
        <f>SUM(G8:AG8)</f>
        <v>6396264</v>
      </c>
      <c r="G8" s="23">
        <v>80000</v>
      </c>
      <c r="H8" s="23"/>
      <c r="I8" s="23"/>
      <c r="J8" s="23"/>
      <c r="K8" s="23">
        <v>30000</v>
      </c>
      <c r="L8" s="23">
        <v>110000</v>
      </c>
      <c r="M8" s="23">
        <v>100000</v>
      </c>
      <c r="N8" s="23"/>
      <c r="O8" s="23"/>
      <c r="P8" s="23">
        <v>66000</v>
      </c>
      <c r="Q8" s="23"/>
      <c r="R8" s="23"/>
      <c r="S8" s="23"/>
      <c r="T8" s="23"/>
      <c r="U8" s="23"/>
      <c r="V8" s="23">
        <v>30000</v>
      </c>
      <c r="W8" s="23"/>
      <c r="X8" s="23"/>
      <c r="Y8" s="23"/>
      <c r="Z8" s="23"/>
      <c r="AA8" s="23"/>
      <c r="AB8" s="23">
        <v>39304</v>
      </c>
      <c r="AC8" s="23"/>
      <c r="AD8" s="23">
        <v>176000</v>
      </c>
      <c r="AE8" s="23">
        <v>264960</v>
      </c>
      <c r="AF8" s="23"/>
      <c r="AG8" s="23">
        <f>AG9</f>
        <v>5500000</v>
      </c>
    </row>
    <row r="9" spans="1:33" ht="22.9" customHeight="1">
      <c r="A9" s="19" t="s">
        <v>170</v>
      </c>
      <c r="B9" s="19" t="s">
        <v>173</v>
      </c>
      <c r="C9" s="19" t="s">
        <v>176</v>
      </c>
      <c r="D9" s="15" t="s">
        <v>231</v>
      </c>
      <c r="E9" s="3" t="s">
        <v>232</v>
      </c>
      <c r="F9" s="17">
        <f>SUM(G9:AG9)</f>
        <v>6396264</v>
      </c>
      <c r="G9" s="17">
        <v>80000</v>
      </c>
      <c r="H9" s="17"/>
      <c r="I9" s="17"/>
      <c r="J9" s="17"/>
      <c r="K9" s="17">
        <v>30000</v>
      </c>
      <c r="L9" s="17">
        <v>110000</v>
      </c>
      <c r="M9" s="17">
        <v>100000</v>
      </c>
      <c r="N9" s="17"/>
      <c r="O9" s="17"/>
      <c r="P9" s="17">
        <v>66000</v>
      </c>
      <c r="Q9" s="17"/>
      <c r="R9" s="17"/>
      <c r="S9" s="17"/>
      <c r="T9" s="17"/>
      <c r="U9" s="17"/>
      <c r="V9" s="17">
        <v>30000</v>
      </c>
      <c r="W9" s="17"/>
      <c r="X9" s="17"/>
      <c r="Y9" s="17"/>
      <c r="Z9" s="17"/>
      <c r="AA9" s="17"/>
      <c r="AB9" s="17">
        <v>39304</v>
      </c>
      <c r="AC9" s="17"/>
      <c r="AD9" s="17">
        <v>176000</v>
      </c>
      <c r="AE9" s="17">
        <v>264960</v>
      </c>
      <c r="AF9" s="17"/>
      <c r="AG9" s="17">
        <v>5500000</v>
      </c>
    </row>
    <row r="10" spans="1:33" ht="16.350000000000001" customHeight="1">
      <c r="A10" s="80" t="s">
        <v>288</v>
      </c>
      <c r="B10" s="80"/>
      <c r="C10" s="80"/>
      <c r="D10" s="80"/>
      <c r="E10" s="80"/>
    </row>
  </sheetData>
  <mergeCells count="36">
    <mergeCell ref="AC4:AC5"/>
    <mergeCell ref="AD4:AD5"/>
    <mergeCell ref="AE4:AE5"/>
    <mergeCell ref="AF4:AF5"/>
    <mergeCell ref="AG4:AG5"/>
    <mergeCell ref="X4:X5"/>
    <mergeCell ref="Y4:Y5"/>
    <mergeCell ref="Z4:Z5"/>
    <mergeCell ref="AA4:AA5"/>
    <mergeCell ref="AB4:AB5"/>
    <mergeCell ref="S4:S5"/>
    <mergeCell ref="T4:T5"/>
    <mergeCell ref="U4:U5"/>
    <mergeCell ref="V4:V5"/>
    <mergeCell ref="W4:W5"/>
    <mergeCell ref="A10:E10"/>
    <mergeCell ref="D4:D5"/>
    <mergeCell ref="E4:E5"/>
    <mergeCell ref="F4:F5"/>
    <mergeCell ref="G4:G5"/>
    <mergeCell ref="AF1:AG1"/>
    <mergeCell ref="A2:AG2"/>
    <mergeCell ref="A3:AE3"/>
    <mergeCell ref="AF3:AG3"/>
    <mergeCell ref="A4:C4"/>
    <mergeCell ref="H4:H5"/>
    <mergeCell ref="I4:I5"/>
    <mergeCell ref="J4:J5"/>
    <mergeCell ref="K4:K5"/>
    <mergeCell ref="L4:L5"/>
    <mergeCell ref="M4:M5"/>
    <mergeCell ref="N4:N5"/>
    <mergeCell ref="O4:O5"/>
    <mergeCell ref="P4:P5"/>
    <mergeCell ref="Q4:Q5"/>
    <mergeCell ref="R4:R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9"/>
  <sheetViews>
    <sheetView workbookViewId="0"/>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spans="1:8" ht="16.350000000000001" customHeight="1">
      <c r="A1" s="1"/>
      <c r="G1" s="76" t="s">
        <v>404</v>
      </c>
      <c r="H1" s="76"/>
    </row>
    <row r="2" spans="1:8" ht="33.6" customHeight="1">
      <c r="A2" s="77" t="s">
        <v>21</v>
      </c>
      <c r="B2" s="77"/>
      <c r="C2" s="77"/>
      <c r="D2" s="77"/>
      <c r="E2" s="77"/>
      <c r="F2" s="77"/>
      <c r="G2" s="77"/>
      <c r="H2" s="77"/>
    </row>
    <row r="3" spans="1:8" ht="24.2" customHeight="1">
      <c r="A3" s="73" t="s">
        <v>31</v>
      </c>
      <c r="B3" s="73"/>
      <c r="C3" s="73"/>
      <c r="D3" s="73"/>
      <c r="E3" s="73"/>
      <c r="F3" s="73"/>
      <c r="G3" s="73"/>
      <c r="H3" s="7" t="s">
        <v>32</v>
      </c>
    </row>
    <row r="4" spans="1:8" ht="23.25" customHeight="1">
      <c r="A4" s="75" t="s">
        <v>405</v>
      </c>
      <c r="B4" s="75" t="s">
        <v>406</v>
      </c>
      <c r="C4" s="75" t="s">
        <v>407</v>
      </c>
      <c r="D4" s="75" t="s">
        <v>408</v>
      </c>
      <c r="E4" s="75" t="s">
        <v>409</v>
      </c>
      <c r="F4" s="75"/>
      <c r="G4" s="75"/>
      <c r="H4" s="75" t="s">
        <v>410</v>
      </c>
    </row>
    <row r="5" spans="1:8" ht="25.9" customHeight="1">
      <c r="A5" s="75"/>
      <c r="B5" s="75"/>
      <c r="C5" s="75"/>
      <c r="D5" s="75"/>
      <c r="E5" s="2" t="s">
        <v>138</v>
      </c>
      <c r="F5" s="2" t="s">
        <v>411</v>
      </c>
      <c r="G5" s="2" t="s">
        <v>412</v>
      </c>
      <c r="H5" s="75"/>
    </row>
    <row r="6" spans="1:8" ht="22.9" customHeight="1">
      <c r="A6" s="11"/>
      <c r="B6" s="11" t="s">
        <v>136</v>
      </c>
      <c r="C6" s="10">
        <v>206000</v>
      </c>
      <c r="D6" s="10"/>
      <c r="E6" s="10">
        <v>176000</v>
      </c>
      <c r="F6" s="10"/>
      <c r="G6" s="10">
        <v>176000</v>
      </c>
      <c r="H6" s="10">
        <v>30000</v>
      </c>
    </row>
    <row r="7" spans="1:8" ht="22.9" customHeight="1">
      <c r="A7" s="9" t="s">
        <v>154</v>
      </c>
      <c r="B7" s="9" t="s">
        <v>4</v>
      </c>
      <c r="C7" s="10">
        <v>206000</v>
      </c>
      <c r="D7" s="10"/>
      <c r="E7" s="10">
        <v>176000</v>
      </c>
      <c r="F7" s="10"/>
      <c r="G7" s="10">
        <v>176000</v>
      </c>
      <c r="H7" s="10">
        <v>30000</v>
      </c>
    </row>
    <row r="8" spans="1:8" ht="22.9" customHeight="1">
      <c r="A8" s="15" t="s">
        <v>155</v>
      </c>
      <c r="B8" s="15" t="s">
        <v>156</v>
      </c>
      <c r="C8" s="17">
        <v>206000</v>
      </c>
      <c r="D8" s="17"/>
      <c r="E8" s="4">
        <v>176000</v>
      </c>
      <c r="F8" s="17"/>
      <c r="G8" s="17">
        <v>176000</v>
      </c>
      <c r="H8" s="17">
        <v>30000</v>
      </c>
    </row>
    <row r="9" spans="1:8" ht="16.350000000000001" customHeight="1">
      <c r="A9" s="80" t="s">
        <v>288</v>
      </c>
      <c r="B9" s="80"/>
      <c r="C9" s="80"/>
    </row>
  </sheetData>
  <mergeCells count="10">
    <mergeCell ref="G1:H1"/>
    <mergeCell ref="A2:H2"/>
    <mergeCell ref="A3:G3"/>
    <mergeCell ref="E4:G4"/>
    <mergeCell ref="A9:C9"/>
    <mergeCell ref="A4:A5"/>
    <mergeCell ref="B4:B5"/>
    <mergeCell ref="C4:C5"/>
    <mergeCell ref="D4:D5"/>
    <mergeCell ref="H4:H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H13"/>
  <sheetViews>
    <sheetView workbookViewId="0">
      <selection activeCell="B15" sqref="B15"/>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spans="1:8" ht="16.350000000000001" customHeight="1">
      <c r="A1" s="1"/>
      <c r="G1" s="76" t="s">
        <v>413</v>
      </c>
      <c r="H1" s="76"/>
    </row>
    <row r="2" spans="1:8" ht="38.85" customHeight="1">
      <c r="A2" s="77" t="s">
        <v>22</v>
      </c>
      <c r="B2" s="77"/>
      <c r="C2" s="77"/>
      <c r="D2" s="77"/>
      <c r="E2" s="77"/>
      <c r="F2" s="77"/>
      <c r="G2" s="77"/>
      <c r="H2" s="77"/>
    </row>
    <row r="3" spans="1:8" ht="24.2" customHeight="1">
      <c r="A3" s="73" t="s">
        <v>31</v>
      </c>
      <c r="B3" s="73"/>
      <c r="C3" s="73"/>
      <c r="D3" s="73"/>
      <c r="E3" s="73"/>
      <c r="F3" s="73"/>
      <c r="G3" s="73"/>
      <c r="H3" s="7" t="s">
        <v>32</v>
      </c>
    </row>
    <row r="4" spans="1:8" ht="23.25" customHeight="1">
      <c r="A4" s="75" t="s">
        <v>159</v>
      </c>
      <c r="B4" s="75" t="s">
        <v>160</v>
      </c>
      <c r="C4" s="75" t="s">
        <v>136</v>
      </c>
      <c r="D4" s="75" t="s">
        <v>414</v>
      </c>
      <c r="E4" s="75"/>
      <c r="F4" s="75"/>
      <c r="G4" s="75"/>
      <c r="H4" s="75" t="s">
        <v>162</v>
      </c>
    </row>
    <row r="5" spans="1:8" ht="19.899999999999999" customHeight="1">
      <c r="A5" s="75"/>
      <c r="B5" s="75"/>
      <c r="C5" s="75"/>
      <c r="D5" s="75" t="s">
        <v>138</v>
      </c>
      <c r="E5" s="75" t="s">
        <v>262</v>
      </c>
      <c r="F5" s="75"/>
      <c r="G5" s="75" t="s">
        <v>263</v>
      </c>
      <c r="H5" s="75"/>
    </row>
    <row r="6" spans="1:8" ht="27.6" customHeight="1">
      <c r="A6" s="75"/>
      <c r="B6" s="75"/>
      <c r="C6" s="75"/>
      <c r="D6" s="75"/>
      <c r="E6" s="2" t="s">
        <v>241</v>
      </c>
      <c r="F6" s="2" t="s">
        <v>225</v>
      </c>
      <c r="G6" s="75"/>
      <c r="H6" s="75"/>
    </row>
    <row r="7" spans="1:8" ht="22.9" customHeight="1">
      <c r="A7" s="11"/>
      <c r="B7" s="14" t="s">
        <v>136</v>
      </c>
      <c r="C7" s="10">
        <v>0</v>
      </c>
      <c r="D7" s="10"/>
      <c r="E7" s="10"/>
      <c r="F7" s="10"/>
      <c r="G7" s="10"/>
      <c r="H7" s="10"/>
    </row>
    <row r="8" spans="1:8" ht="22.9" customHeight="1">
      <c r="A8" s="9"/>
      <c r="B8" s="9"/>
      <c r="C8" s="10"/>
      <c r="D8" s="10"/>
      <c r="E8" s="10"/>
      <c r="F8" s="10"/>
      <c r="G8" s="10"/>
      <c r="H8" s="10"/>
    </row>
    <row r="9" spans="1:8" ht="22.9" customHeight="1">
      <c r="A9" s="16"/>
      <c r="B9" s="16"/>
      <c r="C9" s="10"/>
      <c r="D9" s="10"/>
      <c r="E9" s="10"/>
      <c r="F9" s="10"/>
      <c r="G9" s="10"/>
      <c r="H9" s="10"/>
    </row>
    <row r="10" spans="1:8" ht="22.9" customHeight="1">
      <c r="A10" s="16"/>
      <c r="B10" s="16"/>
      <c r="C10" s="10"/>
      <c r="D10" s="10"/>
      <c r="E10" s="10"/>
      <c r="F10" s="10"/>
      <c r="G10" s="10"/>
      <c r="H10" s="10"/>
    </row>
    <row r="11" spans="1:8" ht="22.9" customHeight="1">
      <c r="A11" s="16"/>
      <c r="B11" s="16"/>
      <c r="C11" s="10"/>
      <c r="D11" s="10"/>
      <c r="E11" s="10"/>
      <c r="F11" s="10"/>
      <c r="G11" s="10"/>
      <c r="H11" s="10"/>
    </row>
    <row r="12" spans="1:8" ht="22.9" customHeight="1">
      <c r="A12" s="15"/>
      <c r="B12" s="15"/>
      <c r="C12" s="4"/>
      <c r="D12" s="4"/>
      <c r="E12" s="17"/>
      <c r="F12" s="17"/>
      <c r="G12" s="17"/>
      <c r="H12" s="17"/>
    </row>
    <row r="13" spans="1:8" ht="16.350000000000001" customHeight="1">
      <c r="A13" s="80" t="s">
        <v>490</v>
      </c>
      <c r="B13" s="80"/>
      <c r="C13" s="80"/>
    </row>
  </sheetData>
  <mergeCells count="12">
    <mergeCell ref="A13:C13"/>
    <mergeCell ref="A4:A6"/>
    <mergeCell ref="B4:B6"/>
    <mergeCell ref="C4:C6"/>
    <mergeCell ref="D5:D6"/>
    <mergeCell ref="G1:H1"/>
    <mergeCell ref="A2:H2"/>
    <mergeCell ref="A3:G3"/>
    <mergeCell ref="D4:G4"/>
    <mergeCell ref="E5:F5"/>
    <mergeCell ref="G5:G6"/>
    <mergeCell ref="H4:H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spans="1:20" ht="16.350000000000001" customHeight="1">
      <c r="A1" s="1"/>
      <c r="S1" s="76" t="s">
        <v>415</v>
      </c>
      <c r="T1" s="76"/>
    </row>
    <row r="2" spans="1:20" ht="47.45" customHeight="1">
      <c r="A2" s="77" t="s">
        <v>23</v>
      </c>
      <c r="B2" s="77"/>
      <c r="C2" s="77"/>
      <c r="D2" s="77"/>
      <c r="E2" s="77"/>
      <c r="F2" s="77"/>
      <c r="G2" s="77"/>
      <c r="H2" s="77"/>
      <c r="I2" s="77"/>
      <c r="J2" s="77"/>
      <c r="K2" s="77"/>
      <c r="L2" s="77"/>
      <c r="M2" s="77"/>
      <c r="N2" s="77"/>
      <c r="O2" s="77"/>
      <c r="P2" s="77"/>
      <c r="Q2" s="77"/>
    </row>
    <row r="3" spans="1:20" ht="24.2" customHeight="1">
      <c r="A3" s="73" t="s">
        <v>31</v>
      </c>
      <c r="B3" s="73"/>
      <c r="C3" s="73"/>
      <c r="D3" s="73"/>
      <c r="E3" s="73"/>
      <c r="F3" s="73"/>
      <c r="G3" s="73"/>
      <c r="H3" s="73"/>
      <c r="I3" s="73"/>
      <c r="J3" s="73"/>
      <c r="K3" s="73"/>
      <c r="L3" s="73"/>
      <c r="M3" s="73"/>
      <c r="N3" s="73"/>
      <c r="O3" s="73"/>
      <c r="P3" s="73"/>
      <c r="Q3" s="73"/>
      <c r="R3" s="73"/>
      <c r="S3" s="74" t="s">
        <v>32</v>
      </c>
      <c r="T3" s="74"/>
    </row>
    <row r="4" spans="1:20" ht="27.95" customHeight="1">
      <c r="A4" s="75" t="s">
        <v>158</v>
      </c>
      <c r="B4" s="75"/>
      <c r="C4" s="75"/>
      <c r="D4" s="75" t="s">
        <v>214</v>
      </c>
      <c r="E4" s="75" t="s">
        <v>215</v>
      </c>
      <c r="F4" s="75" t="s">
        <v>216</v>
      </c>
      <c r="G4" s="75" t="s">
        <v>217</v>
      </c>
      <c r="H4" s="75" t="s">
        <v>218</v>
      </c>
      <c r="I4" s="75" t="s">
        <v>219</v>
      </c>
      <c r="J4" s="75" t="s">
        <v>220</v>
      </c>
      <c r="K4" s="75" t="s">
        <v>221</v>
      </c>
      <c r="L4" s="75" t="s">
        <v>222</v>
      </c>
      <c r="M4" s="75" t="s">
        <v>223</v>
      </c>
      <c r="N4" s="75" t="s">
        <v>224</v>
      </c>
      <c r="O4" s="75" t="s">
        <v>225</v>
      </c>
      <c r="P4" s="75" t="s">
        <v>226</v>
      </c>
      <c r="Q4" s="75" t="s">
        <v>227</v>
      </c>
      <c r="R4" s="75" t="s">
        <v>228</v>
      </c>
      <c r="S4" s="75" t="s">
        <v>229</v>
      </c>
      <c r="T4" s="75" t="s">
        <v>230</v>
      </c>
    </row>
    <row r="5" spans="1:20" ht="20.25" customHeight="1">
      <c r="A5" s="2" t="s">
        <v>166</v>
      </c>
      <c r="B5" s="2" t="s">
        <v>167</v>
      </c>
      <c r="C5" s="2" t="s">
        <v>168</v>
      </c>
      <c r="D5" s="75"/>
      <c r="E5" s="75"/>
      <c r="F5" s="75"/>
      <c r="G5" s="75"/>
      <c r="H5" s="75"/>
      <c r="I5" s="75"/>
      <c r="J5" s="75"/>
      <c r="K5" s="75"/>
      <c r="L5" s="75"/>
      <c r="M5" s="75"/>
      <c r="N5" s="75"/>
      <c r="O5" s="75"/>
      <c r="P5" s="75"/>
      <c r="Q5" s="75"/>
      <c r="R5" s="75"/>
      <c r="S5" s="75"/>
      <c r="T5" s="75"/>
    </row>
    <row r="6" spans="1:20" ht="22.9" customHeight="1">
      <c r="A6" s="11"/>
      <c r="B6" s="11"/>
      <c r="C6" s="11"/>
      <c r="D6" s="11"/>
      <c r="E6" s="11" t="s">
        <v>136</v>
      </c>
      <c r="F6" s="10">
        <v>0</v>
      </c>
      <c r="G6" s="10"/>
      <c r="H6" s="10"/>
      <c r="I6" s="10"/>
      <c r="J6" s="10"/>
      <c r="K6" s="10"/>
      <c r="L6" s="10"/>
      <c r="M6" s="10"/>
      <c r="N6" s="10"/>
      <c r="O6" s="10"/>
      <c r="P6" s="10"/>
      <c r="Q6" s="10"/>
      <c r="R6" s="10"/>
      <c r="S6" s="10"/>
      <c r="T6" s="10"/>
    </row>
    <row r="7" spans="1:20" ht="22.9" customHeight="1">
      <c r="A7" s="11"/>
      <c r="B7" s="11"/>
      <c r="C7" s="11"/>
      <c r="D7" s="9"/>
      <c r="E7" s="9"/>
      <c r="F7" s="10"/>
      <c r="G7" s="10"/>
      <c r="H7" s="10"/>
      <c r="I7" s="10"/>
      <c r="J7" s="10"/>
      <c r="K7" s="10"/>
      <c r="L7" s="10"/>
      <c r="M7" s="10"/>
      <c r="N7" s="10"/>
      <c r="O7" s="10"/>
      <c r="P7" s="10"/>
      <c r="Q7" s="10"/>
      <c r="R7" s="10"/>
      <c r="S7" s="10"/>
      <c r="T7" s="10"/>
    </row>
    <row r="8" spans="1:20" ht="22.9" customHeight="1">
      <c r="A8" s="18"/>
      <c r="B8" s="18"/>
      <c r="C8" s="18"/>
      <c r="D8" s="16"/>
      <c r="E8" s="16"/>
      <c r="F8" s="10"/>
      <c r="G8" s="10"/>
      <c r="H8" s="10"/>
      <c r="I8" s="10"/>
      <c r="J8" s="10"/>
      <c r="K8" s="10"/>
      <c r="L8" s="10"/>
      <c r="M8" s="10"/>
      <c r="N8" s="10"/>
      <c r="O8" s="10"/>
      <c r="P8" s="10"/>
      <c r="Q8" s="10"/>
      <c r="R8" s="10"/>
      <c r="S8" s="10"/>
      <c r="T8" s="10"/>
    </row>
    <row r="9" spans="1:20" ht="22.9" customHeight="1">
      <c r="A9" s="19"/>
      <c r="B9" s="19"/>
      <c r="C9" s="19"/>
      <c r="D9" s="15"/>
      <c r="E9" s="20"/>
      <c r="F9" s="21"/>
      <c r="G9" s="21"/>
      <c r="H9" s="21"/>
      <c r="I9" s="21"/>
      <c r="J9" s="21"/>
      <c r="K9" s="21"/>
      <c r="L9" s="21"/>
      <c r="M9" s="21"/>
      <c r="N9" s="21"/>
      <c r="O9" s="21"/>
      <c r="P9" s="21"/>
      <c r="Q9" s="21"/>
      <c r="R9" s="21"/>
      <c r="S9" s="21"/>
      <c r="T9" s="21"/>
    </row>
    <row r="10" spans="1:20" ht="16.350000000000001" customHeight="1">
      <c r="A10" s="80" t="s">
        <v>490</v>
      </c>
      <c r="B10" s="80"/>
      <c r="C10" s="80"/>
      <c r="D10" s="80"/>
      <c r="E10" s="80"/>
      <c r="F10" s="80"/>
    </row>
  </sheetData>
  <mergeCells count="23">
    <mergeCell ref="S4:S5"/>
    <mergeCell ref="T4:T5"/>
    <mergeCell ref="A10:F10"/>
    <mergeCell ref="D4:D5"/>
    <mergeCell ref="E4:E5"/>
    <mergeCell ref="F4:F5"/>
    <mergeCell ref="G4:G5"/>
    <mergeCell ref="S1:T1"/>
    <mergeCell ref="A2:Q2"/>
    <mergeCell ref="A3:R3"/>
    <mergeCell ref="S3:T3"/>
    <mergeCell ref="A4:C4"/>
    <mergeCell ref="H4:H5"/>
    <mergeCell ref="I4:I5"/>
    <mergeCell ref="J4:J5"/>
    <mergeCell ref="K4:K5"/>
    <mergeCell ref="L4:L5"/>
    <mergeCell ref="M4:M5"/>
    <mergeCell ref="N4:N5"/>
    <mergeCell ref="O4:O5"/>
    <mergeCell ref="P4:P5"/>
    <mergeCell ref="Q4:Q5"/>
    <mergeCell ref="R4:R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6"/>
  <sheetViews>
    <sheetView workbookViewId="0"/>
  </sheetViews>
  <sheetFormatPr defaultColWidth="10" defaultRowHeight="13.5"/>
  <cols>
    <col min="1" max="1" width="6.375" customWidth="1"/>
    <col min="2" max="2" width="9.875" customWidth="1"/>
    <col min="3" max="3" width="52.375" customWidth="1"/>
  </cols>
  <sheetData>
    <row r="1" spans="1:3" ht="32.85" customHeight="1">
      <c r="A1" s="1"/>
      <c r="B1" s="71" t="s">
        <v>5</v>
      </c>
      <c r="C1" s="71"/>
    </row>
    <row r="2" spans="1:3" ht="24.95" customHeight="1">
      <c r="B2" s="71"/>
      <c r="C2" s="71"/>
    </row>
    <row r="3" spans="1:3" ht="31.15" customHeight="1">
      <c r="B3" s="70" t="s">
        <v>6</v>
      </c>
      <c r="C3" s="70"/>
    </row>
    <row r="4" spans="1:3" ht="32.65" customHeight="1">
      <c r="B4" s="42">
        <v>1</v>
      </c>
      <c r="C4" s="43" t="s">
        <v>7</v>
      </c>
    </row>
    <row r="5" spans="1:3" ht="32.65" customHeight="1">
      <c r="B5" s="42">
        <v>2</v>
      </c>
      <c r="C5" s="44" t="s">
        <v>8</v>
      </c>
    </row>
    <row r="6" spans="1:3" ht="32.65" customHeight="1">
      <c r="B6" s="42">
        <v>3</v>
      </c>
      <c r="C6" s="43" t="s">
        <v>9</v>
      </c>
    </row>
    <row r="7" spans="1:3" ht="32.65" customHeight="1">
      <c r="B7" s="42">
        <v>4</v>
      </c>
      <c r="C7" s="43" t="s">
        <v>10</v>
      </c>
    </row>
    <row r="8" spans="1:3" ht="32.65" customHeight="1">
      <c r="B8" s="42">
        <v>5</v>
      </c>
      <c r="C8" s="43" t="s">
        <v>11</v>
      </c>
    </row>
    <row r="9" spans="1:3" ht="32.65" customHeight="1">
      <c r="B9" s="42">
        <v>6</v>
      </c>
      <c r="C9" s="43" t="s">
        <v>12</v>
      </c>
    </row>
    <row r="10" spans="1:3" ht="32.65" customHeight="1">
      <c r="B10" s="42">
        <v>7</v>
      </c>
      <c r="C10" s="43" t="s">
        <v>13</v>
      </c>
    </row>
    <row r="11" spans="1:3" ht="32.65" customHeight="1">
      <c r="B11" s="42">
        <v>8</v>
      </c>
      <c r="C11" s="43" t="s">
        <v>14</v>
      </c>
    </row>
    <row r="12" spans="1:3" ht="32.65" customHeight="1">
      <c r="B12" s="42">
        <v>9</v>
      </c>
      <c r="C12" s="43" t="s">
        <v>15</v>
      </c>
    </row>
    <row r="13" spans="1:3" ht="32.65" customHeight="1">
      <c r="B13" s="42">
        <v>10</v>
      </c>
      <c r="C13" s="43" t="s">
        <v>16</v>
      </c>
    </row>
    <row r="14" spans="1:3" ht="32.65" customHeight="1">
      <c r="B14" s="42">
        <v>11</v>
      </c>
      <c r="C14" s="43" t="s">
        <v>17</v>
      </c>
    </row>
    <row r="15" spans="1:3" ht="32.65" customHeight="1">
      <c r="B15" s="42">
        <v>12</v>
      </c>
      <c r="C15" s="43" t="s">
        <v>18</v>
      </c>
    </row>
    <row r="16" spans="1:3" ht="32.65" customHeight="1">
      <c r="B16" s="42">
        <v>13</v>
      </c>
      <c r="C16" s="43" t="s">
        <v>19</v>
      </c>
    </row>
    <row r="17" spans="2:3" ht="32.65" customHeight="1">
      <c r="B17" s="42">
        <v>14</v>
      </c>
      <c r="C17" s="43" t="s">
        <v>20</v>
      </c>
    </row>
    <row r="18" spans="2:3" ht="32.65" customHeight="1">
      <c r="B18" s="42">
        <v>15</v>
      </c>
      <c r="C18" s="43" t="s">
        <v>21</v>
      </c>
    </row>
    <row r="19" spans="2:3" ht="32.65" customHeight="1">
      <c r="B19" s="42">
        <v>16</v>
      </c>
      <c r="C19" s="43" t="s">
        <v>22</v>
      </c>
    </row>
    <row r="20" spans="2:3" ht="32.65" customHeight="1">
      <c r="B20" s="42">
        <v>17</v>
      </c>
      <c r="C20" s="43" t="s">
        <v>23</v>
      </c>
    </row>
    <row r="21" spans="2:3" ht="32.65" customHeight="1">
      <c r="B21" s="42">
        <v>18</v>
      </c>
      <c r="C21" s="43" t="s">
        <v>24</v>
      </c>
    </row>
    <row r="22" spans="2:3" ht="32.65" customHeight="1">
      <c r="B22" s="42">
        <v>19</v>
      </c>
      <c r="C22" s="43" t="s">
        <v>25</v>
      </c>
    </row>
    <row r="23" spans="2:3" ht="32.65" customHeight="1">
      <c r="B23" s="42">
        <v>20</v>
      </c>
      <c r="C23" s="43" t="s">
        <v>26</v>
      </c>
    </row>
    <row r="24" spans="2:3" ht="32.65" customHeight="1">
      <c r="B24" s="42">
        <v>21</v>
      </c>
      <c r="C24" s="43" t="s">
        <v>27</v>
      </c>
    </row>
    <row r="25" spans="2:3" ht="32.65" customHeight="1">
      <c r="B25" s="42">
        <v>22</v>
      </c>
      <c r="C25" s="43" t="s">
        <v>28</v>
      </c>
    </row>
    <row r="26" spans="2:3" ht="32.65" customHeight="1">
      <c r="B26" s="42">
        <v>23</v>
      </c>
      <c r="C26" s="43" t="s">
        <v>29</v>
      </c>
    </row>
  </sheetData>
  <mergeCells count="2">
    <mergeCell ref="B3:C3"/>
    <mergeCell ref="B1:C2"/>
  </mergeCells>
  <phoneticPr fontId="16"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spans="1:20" ht="16.350000000000001" customHeight="1">
      <c r="A1" s="1"/>
      <c r="S1" s="76" t="s">
        <v>416</v>
      </c>
      <c r="T1" s="76"/>
    </row>
    <row r="2" spans="1:20" ht="47.45" customHeight="1">
      <c r="A2" s="77" t="s">
        <v>24</v>
      </c>
      <c r="B2" s="77"/>
      <c r="C2" s="77"/>
      <c r="D2" s="77"/>
      <c r="E2" s="77"/>
      <c r="F2" s="77"/>
      <c r="G2" s="77"/>
      <c r="H2" s="77"/>
      <c r="I2" s="77"/>
      <c r="J2" s="77"/>
      <c r="K2" s="77"/>
      <c r="L2" s="77"/>
      <c r="M2" s="77"/>
      <c r="N2" s="77"/>
      <c r="O2" s="77"/>
      <c r="P2" s="77"/>
      <c r="Q2" s="77"/>
      <c r="R2" s="77"/>
      <c r="S2" s="77"/>
      <c r="T2" s="77"/>
    </row>
    <row r="3" spans="1:20" ht="21.6" customHeight="1">
      <c r="A3" s="73" t="s">
        <v>31</v>
      </c>
      <c r="B3" s="73"/>
      <c r="C3" s="73"/>
      <c r="D3" s="73"/>
      <c r="E3" s="73"/>
      <c r="F3" s="73"/>
      <c r="G3" s="73"/>
      <c r="H3" s="73"/>
      <c r="I3" s="73"/>
      <c r="J3" s="73"/>
      <c r="K3" s="73"/>
      <c r="L3" s="73"/>
      <c r="M3" s="73"/>
      <c r="N3" s="73"/>
      <c r="O3" s="73"/>
      <c r="P3" s="73"/>
      <c r="Q3" s="73"/>
      <c r="R3" s="73"/>
      <c r="S3" s="74" t="s">
        <v>32</v>
      </c>
      <c r="T3" s="74"/>
    </row>
    <row r="4" spans="1:20" ht="29.25" customHeight="1">
      <c r="A4" s="75" t="s">
        <v>158</v>
      </c>
      <c r="B4" s="75"/>
      <c r="C4" s="75"/>
      <c r="D4" s="75" t="s">
        <v>214</v>
      </c>
      <c r="E4" s="75" t="s">
        <v>215</v>
      </c>
      <c r="F4" s="75" t="s">
        <v>240</v>
      </c>
      <c r="G4" s="75" t="s">
        <v>161</v>
      </c>
      <c r="H4" s="75"/>
      <c r="I4" s="75"/>
      <c r="J4" s="75"/>
      <c r="K4" s="75" t="s">
        <v>162</v>
      </c>
      <c r="L4" s="75"/>
      <c r="M4" s="75"/>
      <c r="N4" s="75"/>
      <c r="O4" s="75"/>
      <c r="P4" s="75"/>
      <c r="Q4" s="75"/>
      <c r="R4" s="75"/>
      <c r="S4" s="75"/>
      <c r="T4" s="75"/>
    </row>
    <row r="5" spans="1:20" ht="50.1" customHeight="1">
      <c r="A5" s="2" t="s">
        <v>166</v>
      </c>
      <c r="B5" s="2" t="s">
        <v>167</v>
      </c>
      <c r="C5" s="2" t="s">
        <v>168</v>
      </c>
      <c r="D5" s="75"/>
      <c r="E5" s="75"/>
      <c r="F5" s="75"/>
      <c r="G5" s="2" t="s">
        <v>136</v>
      </c>
      <c r="H5" s="2" t="s">
        <v>241</v>
      </c>
      <c r="I5" s="2" t="s">
        <v>242</v>
      </c>
      <c r="J5" s="2" t="s">
        <v>225</v>
      </c>
      <c r="K5" s="2" t="s">
        <v>136</v>
      </c>
      <c r="L5" s="2" t="s">
        <v>244</v>
      </c>
      <c r="M5" s="2" t="s">
        <v>245</v>
      </c>
      <c r="N5" s="2" t="s">
        <v>227</v>
      </c>
      <c r="O5" s="2" t="s">
        <v>246</v>
      </c>
      <c r="P5" s="2" t="s">
        <v>247</v>
      </c>
      <c r="Q5" s="2" t="s">
        <v>248</v>
      </c>
      <c r="R5" s="2" t="s">
        <v>223</v>
      </c>
      <c r="S5" s="2" t="s">
        <v>226</v>
      </c>
      <c r="T5" s="2" t="s">
        <v>230</v>
      </c>
    </row>
    <row r="6" spans="1:20" ht="22.9" customHeight="1">
      <c r="A6" s="11"/>
      <c r="B6" s="11"/>
      <c r="C6" s="11"/>
      <c r="D6" s="11"/>
      <c r="E6" s="11" t="s">
        <v>136</v>
      </c>
      <c r="F6" s="10">
        <v>0</v>
      </c>
      <c r="G6" s="10"/>
      <c r="H6" s="10"/>
      <c r="I6" s="10"/>
      <c r="J6" s="10"/>
      <c r="K6" s="10"/>
      <c r="L6" s="10"/>
      <c r="M6" s="10"/>
      <c r="N6" s="10"/>
      <c r="O6" s="10"/>
      <c r="P6" s="10"/>
      <c r="Q6" s="10"/>
      <c r="R6" s="10"/>
      <c r="S6" s="10"/>
      <c r="T6" s="10"/>
    </row>
    <row r="7" spans="1:20" ht="22.9" customHeight="1">
      <c r="A7" s="11"/>
      <c r="B7" s="11"/>
      <c r="C7" s="11"/>
      <c r="D7" s="9"/>
      <c r="E7" s="9"/>
      <c r="F7" s="10"/>
      <c r="G7" s="10"/>
      <c r="H7" s="10"/>
      <c r="I7" s="10"/>
      <c r="J7" s="10"/>
      <c r="K7" s="10"/>
      <c r="L7" s="10"/>
      <c r="M7" s="10"/>
      <c r="N7" s="10"/>
      <c r="O7" s="10"/>
      <c r="P7" s="10"/>
      <c r="Q7" s="10"/>
      <c r="R7" s="10"/>
      <c r="S7" s="10"/>
      <c r="T7" s="10"/>
    </row>
    <row r="8" spans="1:20" ht="22.9" customHeight="1">
      <c r="A8" s="18"/>
      <c r="B8" s="18"/>
      <c r="C8" s="18"/>
      <c r="D8" s="16"/>
      <c r="E8" s="16"/>
      <c r="F8" s="10"/>
      <c r="G8" s="10"/>
      <c r="H8" s="10"/>
      <c r="I8" s="10"/>
      <c r="J8" s="10"/>
      <c r="K8" s="10"/>
      <c r="L8" s="10"/>
      <c r="M8" s="10"/>
      <c r="N8" s="10"/>
      <c r="O8" s="10"/>
      <c r="P8" s="10"/>
      <c r="Q8" s="10"/>
      <c r="R8" s="10"/>
      <c r="S8" s="10"/>
      <c r="T8" s="10"/>
    </row>
    <row r="9" spans="1:20" ht="22.9" customHeight="1">
      <c r="A9" s="19"/>
      <c r="B9" s="19"/>
      <c r="C9" s="19"/>
      <c r="D9" s="15"/>
      <c r="E9" s="20"/>
      <c r="F9" s="17"/>
      <c r="G9" s="4"/>
      <c r="H9" s="4"/>
      <c r="I9" s="4"/>
      <c r="J9" s="4"/>
      <c r="K9" s="4"/>
      <c r="L9" s="4"/>
      <c r="M9" s="4"/>
      <c r="N9" s="4"/>
      <c r="O9" s="4"/>
      <c r="P9" s="4"/>
      <c r="Q9" s="4"/>
      <c r="R9" s="4"/>
      <c r="S9" s="4"/>
      <c r="T9" s="4"/>
    </row>
    <row r="10" spans="1:20" ht="16.350000000000001" customHeight="1">
      <c r="A10" s="80" t="s">
        <v>490</v>
      </c>
      <c r="B10" s="80"/>
      <c r="C10" s="80"/>
      <c r="D10" s="80"/>
      <c r="E10" s="80"/>
      <c r="F10" s="80"/>
      <c r="G10" s="80"/>
    </row>
  </sheetData>
  <mergeCells count="11">
    <mergeCell ref="A10:G10"/>
    <mergeCell ref="D4:D5"/>
    <mergeCell ref="E4:E5"/>
    <mergeCell ref="F4:F5"/>
    <mergeCell ref="S1:T1"/>
    <mergeCell ref="A2:T2"/>
    <mergeCell ref="A3:R3"/>
    <mergeCell ref="S3:T3"/>
    <mergeCell ref="A4:C4"/>
    <mergeCell ref="G4:J4"/>
    <mergeCell ref="K4:T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3"/>
  <sheetViews>
    <sheetView zoomScale="130" zoomScaleNormal="130" workbookViewId="0">
      <selection activeCell="A13" sqref="A13:C13"/>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spans="1:8" ht="16.350000000000001" customHeight="1">
      <c r="A1" s="1"/>
      <c r="H1" s="13" t="s">
        <v>417</v>
      </c>
    </row>
    <row r="2" spans="1:8" ht="38.85" customHeight="1">
      <c r="A2" s="77" t="s">
        <v>25</v>
      </c>
      <c r="B2" s="77"/>
      <c r="C2" s="77"/>
      <c r="D2" s="77"/>
      <c r="E2" s="77"/>
      <c r="F2" s="77"/>
      <c r="G2" s="77"/>
      <c r="H2" s="77"/>
    </row>
    <row r="3" spans="1:8" ht="24.2" customHeight="1">
      <c r="A3" s="73" t="s">
        <v>31</v>
      </c>
      <c r="B3" s="73"/>
      <c r="C3" s="73"/>
      <c r="D3" s="73"/>
      <c r="E3" s="73"/>
      <c r="F3" s="73"/>
      <c r="G3" s="73"/>
      <c r="H3" s="7" t="s">
        <v>32</v>
      </c>
    </row>
    <row r="4" spans="1:8" ht="19.899999999999999" customHeight="1">
      <c r="A4" s="75" t="s">
        <v>159</v>
      </c>
      <c r="B4" s="75" t="s">
        <v>160</v>
      </c>
      <c r="C4" s="75" t="s">
        <v>136</v>
      </c>
      <c r="D4" s="75" t="s">
        <v>418</v>
      </c>
      <c r="E4" s="75"/>
      <c r="F4" s="75"/>
      <c r="G4" s="75"/>
      <c r="H4" s="75" t="s">
        <v>162</v>
      </c>
    </row>
    <row r="5" spans="1:8" ht="23.25" customHeight="1">
      <c r="A5" s="75"/>
      <c r="B5" s="75"/>
      <c r="C5" s="75"/>
      <c r="D5" s="75" t="s">
        <v>138</v>
      </c>
      <c r="E5" s="75" t="s">
        <v>262</v>
      </c>
      <c r="F5" s="75"/>
      <c r="G5" s="75" t="s">
        <v>263</v>
      </c>
      <c r="H5" s="75"/>
    </row>
    <row r="6" spans="1:8" ht="23.25" customHeight="1">
      <c r="A6" s="75"/>
      <c r="B6" s="75"/>
      <c r="C6" s="75"/>
      <c r="D6" s="75"/>
      <c r="E6" s="2" t="s">
        <v>241</v>
      </c>
      <c r="F6" s="2" t="s">
        <v>225</v>
      </c>
      <c r="G6" s="75"/>
      <c r="H6" s="75"/>
    </row>
    <row r="7" spans="1:8" ht="22.9" customHeight="1">
      <c r="A7" s="11"/>
      <c r="B7" s="14" t="s">
        <v>136</v>
      </c>
      <c r="C7" s="10">
        <v>0</v>
      </c>
      <c r="D7" s="10"/>
      <c r="E7" s="10"/>
      <c r="F7" s="10"/>
      <c r="G7" s="10"/>
      <c r="H7" s="10"/>
    </row>
    <row r="8" spans="1:8" ht="22.9" customHeight="1">
      <c r="A8" s="9"/>
      <c r="B8" s="9"/>
      <c r="C8" s="10"/>
      <c r="D8" s="10"/>
      <c r="E8" s="10"/>
      <c r="F8" s="10"/>
      <c r="G8" s="10"/>
      <c r="H8" s="10"/>
    </row>
    <row r="9" spans="1:8" ht="22.9" customHeight="1">
      <c r="A9" s="16"/>
      <c r="B9" s="16"/>
      <c r="C9" s="10"/>
      <c r="D9" s="10"/>
      <c r="E9" s="10"/>
      <c r="F9" s="10"/>
      <c r="G9" s="10"/>
      <c r="H9" s="10"/>
    </row>
    <row r="10" spans="1:8" ht="22.9" customHeight="1">
      <c r="A10" s="16"/>
      <c r="B10" s="16"/>
      <c r="C10" s="10"/>
      <c r="D10" s="10"/>
      <c r="E10" s="10"/>
      <c r="F10" s="10"/>
      <c r="G10" s="10"/>
      <c r="H10" s="10"/>
    </row>
    <row r="11" spans="1:8" ht="22.9" customHeight="1">
      <c r="A11" s="16"/>
      <c r="B11" s="16"/>
      <c r="C11" s="10"/>
      <c r="D11" s="10"/>
      <c r="E11" s="10"/>
      <c r="F11" s="10"/>
      <c r="G11" s="10"/>
      <c r="H11" s="10"/>
    </row>
    <row r="12" spans="1:8" ht="22.9" customHeight="1">
      <c r="A12" s="15"/>
      <c r="B12" s="15"/>
      <c r="C12" s="4"/>
      <c r="D12" s="4"/>
      <c r="E12" s="17"/>
      <c r="F12" s="17"/>
      <c r="G12" s="17"/>
      <c r="H12" s="17"/>
    </row>
    <row r="13" spans="1:8" ht="16.350000000000001" customHeight="1">
      <c r="A13" s="80" t="s">
        <v>491</v>
      </c>
      <c r="B13" s="80"/>
      <c r="C13" s="80"/>
    </row>
  </sheetData>
  <mergeCells count="11">
    <mergeCell ref="A2:H2"/>
    <mergeCell ref="A3:G3"/>
    <mergeCell ref="D4:G4"/>
    <mergeCell ref="E5:F5"/>
    <mergeCell ref="A13:C13"/>
    <mergeCell ref="A4:A6"/>
    <mergeCell ref="B4:B6"/>
    <mergeCell ref="C4:C6"/>
    <mergeCell ref="D5:D6"/>
    <mergeCell ref="G5:G6"/>
    <mergeCell ref="H4:H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H13"/>
  <sheetViews>
    <sheetView zoomScale="130" zoomScaleNormal="130" workbookViewId="0">
      <selection activeCell="A13" sqref="A13:D13"/>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s>
  <sheetData>
    <row r="1" spans="1:8" ht="16.350000000000001" customHeight="1">
      <c r="A1" s="1"/>
      <c r="H1" s="13" t="s">
        <v>419</v>
      </c>
    </row>
    <row r="2" spans="1:8" ht="38.85" customHeight="1">
      <c r="A2" s="77" t="s">
        <v>26</v>
      </c>
      <c r="B2" s="77"/>
      <c r="C2" s="77"/>
      <c r="D2" s="77"/>
      <c r="E2" s="77"/>
      <c r="F2" s="77"/>
      <c r="G2" s="77"/>
      <c r="H2" s="77"/>
    </row>
    <row r="3" spans="1:8" ht="24.2" customHeight="1">
      <c r="A3" s="73" t="s">
        <v>31</v>
      </c>
      <c r="B3" s="73"/>
      <c r="C3" s="73"/>
      <c r="D3" s="73"/>
      <c r="E3" s="73"/>
      <c r="F3" s="73"/>
      <c r="G3" s="73"/>
      <c r="H3" s="7" t="s">
        <v>32</v>
      </c>
    </row>
    <row r="4" spans="1:8" ht="20.65" customHeight="1">
      <c r="A4" s="75" t="s">
        <v>159</v>
      </c>
      <c r="B4" s="75" t="s">
        <v>160</v>
      </c>
      <c r="C4" s="75" t="s">
        <v>136</v>
      </c>
      <c r="D4" s="75" t="s">
        <v>420</v>
      </c>
      <c r="E4" s="75"/>
      <c r="F4" s="75"/>
      <c r="G4" s="75"/>
      <c r="H4" s="75" t="s">
        <v>162</v>
      </c>
    </row>
    <row r="5" spans="1:8" ht="18.95" customHeight="1">
      <c r="A5" s="75"/>
      <c r="B5" s="75"/>
      <c r="C5" s="75"/>
      <c r="D5" s="75" t="s">
        <v>138</v>
      </c>
      <c r="E5" s="75" t="s">
        <v>262</v>
      </c>
      <c r="F5" s="75"/>
      <c r="G5" s="75" t="s">
        <v>263</v>
      </c>
      <c r="H5" s="75"/>
    </row>
    <row r="6" spans="1:8" ht="24.2" customHeight="1">
      <c r="A6" s="75"/>
      <c r="B6" s="75"/>
      <c r="C6" s="75"/>
      <c r="D6" s="75"/>
      <c r="E6" s="2" t="s">
        <v>241</v>
      </c>
      <c r="F6" s="2" t="s">
        <v>225</v>
      </c>
      <c r="G6" s="75"/>
      <c r="H6" s="75"/>
    </row>
    <row r="7" spans="1:8" ht="22.9" customHeight="1">
      <c r="A7" s="11"/>
      <c r="B7" s="14" t="s">
        <v>136</v>
      </c>
      <c r="C7" s="10">
        <v>0</v>
      </c>
      <c r="D7" s="10"/>
      <c r="E7" s="10"/>
      <c r="F7" s="10"/>
      <c r="G7" s="10"/>
      <c r="H7" s="10"/>
    </row>
    <row r="8" spans="1:8" ht="22.9" customHeight="1">
      <c r="A8" s="9"/>
      <c r="B8" s="9"/>
      <c r="C8" s="10"/>
      <c r="D8" s="10"/>
      <c r="E8" s="10"/>
      <c r="F8" s="10"/>
      <c r="G8" s="10"/>
      <c r="H8" s="10"/>
    </row>
    <row r="9" spans="1:8" ht="22.9" customHeight="1">
      <c r="A9" s="16"/>
      <c r="B9" s="16"/>
      <c r="C9" s="10"/>
      <c r="D9" s="10"/>
      <c r="E9" s="10"/>
      <c r="F9" s="10"/>
      <c r="G9" s="10"/>
      <c r="H9" s="10"/>
    </row>
    <row r="10" spans="1:8" ht="22.9" customHeight="1">
      <c r="A10" s="16"/>
      <c r="B10" s="16"/>
      <c r="C10" s="10"/>
      <c r="D10" s="10"/>
      <c r="E10" s="10"/>
      <c r="F10" s="10"/>
      <c r="G10" s="10"/>
      <c r="H10" s="10"/>
    </row>
    <row r="11" spans="1:8" ht="22.9" customHeight="1">
      <c r="A11" s="16"/>
      <c r="B11" s="16"/>
      <c r="C11" s="10"/>
      <c r="D11" s="10"/>
      <c r="E11" s="10"/>
      <c r="F11" s="10"/>
      <c r="G11" s="10"/>
      <c r="H11" s="10"/>
    </row>
    <row r="12" spans="1:8" ht="22.9" customHeight="1">
      <c r="A12" s="15"/>
      <c r="B12" s="15"/>
      <c r="C12" s="4"/>
      <c r="D12" s="4"/>
      <c r="E12" s="17"/>
      <c r="F12" s="17"/>
      <c r="G12" s="17"/>
      <c r="H12" s="17"/>
    </row>
    <row r="13" spans="1:8" ht="16.350000000000001" customHeight="1">
      <c r="A13" s="80" t="s">
        <v>492</v>
      </c>
      <c r="B13" s="80"/>
      <c r="C13" s="80"/>
      <c r="D13" s="80"/>
    </row>
  </sheetData>
  <mergeCells count="11">
    <mergeCell ref="A2:H2"/>
    <mergeCell ref="A3:G3"/>
    <mergeCell ref="D4:G4"/>
    <mergeCell ref="E5:F5"/>
    <mergeCell ref="A13:D13"/>
    <mergeCell ref="A4:A6"/>
    <mergeCell ref="B4:B6"/>
    <mergeCell ref="C4:C6"/>
    <mergeCell ref="D5:D6"/>
    <mergeCell ref="G5:G6"/>
    <mergeCell ref="H4:H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O10"/>
  <sheetViews>
    <sheetView zoomScale="130" zoomScaleNormal="130" workbookViewId="0">
      <selection activeCell="B10" sqref="B10"/>
    </sheetView>
  </sheetViews>
  <sheetFormatPr defaultColWidth="10" defaultRowHeight="13.5"/>
  <cols>
    <col min="1" max="1" width="10" customWidth="1"/>
    <col min="2" max="2" width="21.75" customWidth="1"/>
    <col min="3" max="3" width="13.25" customWidth="1"/>
    <col min="4" max="4" width="11.75" customWidth="1"/>
    <col min="5" max="5" width="11" customWidth="1"/>
    <col min="6" max="12" width="7.75" customWidth="1"/>
    <col min="13" max="13" width="9.875" customWidth="1"/>
    <col min="14" max="14" width="7.75" customWidth="1"/>
    <col min="15" max="17" width="9.75" customWidth="1"/>
  </cols>
  <sheetData>
    <row r="1" spans="1:15" ht="16.350000000000001" customHeight="1">
      <c r="A1" s="1"/>
      <c r="M1" s="76" t="s">
        <v>421</v>
      </c>
      <c r="N1" s="76"/>
    </row>
    <row r="2" spans="1:15" ht="45.75" customHeight="1">
      <c r="A2" s="77" t="s">
        <v>27</v>
      </c>
      <c r="B2" s="77"/>
      <c r="C2" s="77"/>
      <c r="D2" s="77"/>
      <c r="E2" s="77"/>
      <c r="F2" s="77"/>
      <c r="G2" s="77"/>
      <c r="H2" s="77"/>
      <c r="I2" s="77"/>
      <c r="J2" s="77"/>
      <c r="K2" s="77"/>
      <c r="L2" s="77"/>
      <c r="M2" s="77"/>
      <c r="N2" s="77"/>
    </row>
    <row r="3" spans="1:15" ht="18.2" customHeight="1">
      <c r="A3" s="73" t="s">
        <v>31</v>
      </c>
      <c r="B3" s="73"/>
      <c r="C3" s="73"/>
      <c r="D3" s="73"/>
      <c r="E3" s="73"/>
      <c r="F3" s="73"/>
      <c r="G3" s="73"/>
      <c r="H3" s="73"/>
      <c r="I3" s="73"/>
      <c r="J3" s="73"/>
      <c r="K3" s="73"/>
      <c r="L3" s="73"/>
      <c r="M3" s="74" t="s">
        <v>32</v>
      </c>
      <c r="N3" s="74"/>
    </row>
    <row r="4" spans="1:15" ht="26.1" customHeight="1">
      <c r="A4" s="75" t="s">
        <v>214</v>
      </c>
      <c r="B4" s="75" t="s">
        <v>422</v>
      </c>
      <c r="C4" s="75" t="s">
        <v>423</v>
      </c>
      <c r="D4" s="75"/>
      <c r="E4" s="75"/>
      <c r="F4" s="75"/>
      <c r="G4" s="75"/>
      <c r="H4" s="75"/>
      <c r="I4" s="75"/>
      <c r="J4" s="75"/>
      <c r="K4" s="75"/>
      <c r="L4" s="75"/>
      <c r="M4" s="75" t="s">
        <v>424</v>
      </c>
      <c r="N4" s="75"/>
    </row>
    <row r="5" spans="1:15" ht="31.9" customHeight="1">
      <c r="A5" s="75"/>
      <c r="B5" s="75"/>
      <c r="C5" s="75" t="s">
        <v>425</v>
      </c>
      <c r="D5" s="75" t="s">
        <v>139</v>
      </c>
      <c r="E5" s="75"/>
      <c r="F5" s="75"/>
      <c r="G5" s="75"/>
      <c r="H5" s="75"/>
      <c r="I5" s="75"/>
      <c r="J5" s="75" t="s">
        <v>426</v>
      </c>
      <c r="K5" s="75" t="s">
        <v>141</v>
      </c>
      <c r="L5" s="75" t="s">
        <v>142</v>
      </c>
      <c r="M5" s="75" t="s">
        <v>427</v>
      </c>
      <c r="N5" s="75" t="s">
        <v>428</v>
      </c>
    </row>
    <row r="6" spans="1:15" ht="44.85" customHeight="1">
      <c r="A6" s="75"/>
      <c r="B6" s="75"/>
      <c r="C6" s="75"/>
      <c r="D6" s="2" t="s">
        <v>429</v>
      </c>
      <c r="E6" s="2" t="s">
        <v>430</v>
      </c>
      <c r="F6" s="2" t="s">
        <v>431</v>
      </c>
      <c r="G6" s="2" t="s">
        <v>432</v>
      </c>
      <c r="H6" s="2" t="s">
        <v>433</v>
      </c>
      <c r="I6" s="2" t="s">
        <v>434</v>
      </c>
      <c r="J6" s="75"/>
      <c r="K6" s="75"/>
      <c r="L6" s="75"/>
      <c r="M6" s="75"/>
      <c r="N6" s="75"/>
    </row>
    <row r="7" spans="1:15" ht="22.9" customHeight="1">
      <c r="A7" s="11"/>
      <c r="B7" s="14" t="s">
        <v>136</v>
      </c>
      <c r="C7" s="49">
        <v>5600000</v>
      </c>
      <c r="D7" s="10"/>
      <c r="E7" s="10"/>
      <c r="F7" s="10"/>
      <c r="G7" s="10"/>
      <c r="H7" s="10"/>
      <c r="I7" s="10"/>
      <c r="J7" s="10"/>
      <c r="K7" s="10"/>
      <c r="L7" s="10"/>
      <c r="M7" s="10"/>
      <c r="N7" s="67"/>
    </row>
    <row r="8" spans="1:15" ht="22.9" customHeight="1">
      <c r="A8" s="58" t="s">
        <v>154</v>
      </c>
      <c r="B8" s="53" t="s">
        <v>4</v>
      </c>
      <c r="C8" s="49">
        <v>5600000</v>
      </c>
      <c r="D8" s="49">
        <v>5600000</v>
      </c>
      <c r="E8" s="49">
        <v>5600000</v>
      </c>
      <c r="F8" s="50"/>
      <c r="G8" s="51"/>
      <c r="H8" s="50"/>
      <c r="I8" s="50"/>
      <c r="J8" s="50"/>
      <c r="K8" s="50"/>
      <c r="L8" s="50"/>
      <c r="M8" s="64">
        <v>5600000</v>
      </c>
      <c r="N8" s="60"/>
      <c r="O8" s="61"/>
    </row>
    <row r="9" spans="1:15" ht="22.9" customHeight="1">
      <c r="A9" s="59" t="s">
        <v>494</v>
      </c>
      <c r="B9" s="57" t="s">
        <v>495</v>
      </c>
      <c r="C9" s="48">
        <v>5500000</v>
      </c>
      <c r="D9" s="48">
        <v>5500000</v>
      </c>
      <c r="E9" s="48">
        <v>5500000</v>
      </c>
      <c r="F9" s="51"/>
      <c r="G9" s="51"/>
      <c r="H9" s="51"/>
      <c r="I9" s="51"/>
      <c r="J9" s="51"/>
      <c r="K9" s="51"/>
      <c r="L9" s="51"/>
      <c r="M9" s="65">
        <v>5500000</v>
      </c>
      <c r="N9" s="60"/>
      <c r="O9" s="62"/>
    </row>
    <row r="10" spans="1:15" ht="16.350000000000001" customHeight="1">
      <c r="A10" s="59" t="s">
        <v>494</v>
      </c>
      <c r="B10" s="57" t="s">
        <v>496</v>
      </c>
      <c r="C10" s="48">
        <v>100000</v>
      </c>
      <c r="D10" s="52">
        <v>100000</v>
      </c>
      <c r="E10" s="48">
        <v>100000</v>
      </c>
      <c r="F10" s="48"/>
      <c r="G10" s="54"/>
      <c r="H10" s="54"/>
      <c r="I10" s="54"/>
      <c r="J10" s="54"/>
      <c r="K10" s="54"/>
      <c r="L10" s="54"/>
      <c r="M10" s="66">
        <v>100000</v>
      </c>
      <c r="N10" s="60"/>
      <c r="O10" s="63"/>
    </row>
  </sheetData>
  <mergeCells count="15">
    <mergeCell ref="D5:I5"/>
    <mergeCell ref="A4:A6"/>
    <mergeCell ref="B4:B6"/>
    <mergeCell ref="C5:C6"/>
    <mergeCell ref="M1:N1"/>
    <mergeCell ref="A2:N2"/>
    <mergeCell ref="A3:L3"/>
    <mergeCell ref="M3:N3"/>
    <mergeCell ref="C4:L4"/>
    <mergeCell ref="M4:N4"/>
    <mergeCell ref="J5:J6"/>
    <mergeCell ref="K5:K6"/>
    <mergeCell ref="L5:L6"/>
    <mergeCell ref="M5:M6"/>
    <mergeCell ref="N5:N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M25"/>
  <sheetViews>
    <sheetView zoomScale="130" zoomScaleNormal="130" workbookViewId="0">
      <pane ySplit="5" topLeftCell="A13" activePane="bottomLeft" state="frozen"/>
      <selection pane="bottomLeft" activeCell="C7" sqref="C7:C17"/>
    </sheetView>
  </sheetViews>
  <sheetFormatPr defaultColWidth="10" defaultRowHeight="13.5"/>
  <cols>
    <col min="1" max="1" width="6.75" customWidth="1"/>
    <col min="2" max="2" width="15.125" customWidth="1"/>
    <col min="3" max="3" width="10.875" customWidth="1"/>
    <col min="4" max="4" width="9.7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spans="1:13" ht="16.350000000000001" customHeight="1">
      <c r="A1" s="1"/>
      <c r="B1" s="1"/>
      <c r="C1" s="1"/>
      <c r="D1" s="1"/>
      <c r="E1" s="1"/>
      <c r="F1" s="1"/>
      <c r="G1" s="1"/>
      <c r="H1" s="1"/>
      <c r="I1" s="1"/>
      <c r="J1" s="1"/>
      <c r="K1" s="1"/>
      <c r="L1" s="1"/>
      <c r="M1" s="13" t="s">
        <v>435</v>
      </c>
    </row>
    <row r="2" spans="1:13" ht="37.9" customHeight="1">
      <c r="A2" s="1"/>
      <c r="B2" s="1"/>
      <c r="C2" s="71" t="s">
        <v>28</v>
      </c>
      <c r="D2" s="71"/>
      <c r="E2" s="71"/>
      <c r="F2" s="71"/>
      <c r="G2" s="71"/>
      <c r="H2" s="71"/>
      <c r="I2" s="71"/>
      <c r="J2" s="71"/>
      <c r="K2" s="71"/>
      <c r="L2" s="71"/>
      <c r="M2" s="71"/>
    </row>
    <row r="3" spans="1:13" ht="21.6" customHeight="1">
      <c r="A3" s="73" t="s">
        <v>31</v>
      </c>
      <c r="B3" s="73"/>
      <c r="C3" s="73"/>
      <c r="D3" s="73"/>
      <c r="E3" s="73"/>
      <c r="F3" s="73"/>
      <c r="G3" s="73"/>
      <c r="H3" s="73"/>
      <c r="I3" s="73"/>
      <c r="J3" s="73"/>
      <c r="K3" s="73"/>
      <c r="L3" s="74" t="s">
        <v>32</v>
      </c>
      <c r="M3" s="74"/>
    </row>
    <row r="4" spans="1:13" ht="33.6" customHeight="1">
      <c r="A4" s="75" t="s">
        <v>214</v>
      </c>
      <c r="B4" s="75" t="s">
        <v>436</v>
      </c>
      <c r="C4" s="75" t="s">
        <v>437</v>
      </c>
      <c r="D4" s="75" t="s">
        <v>438</v>
      </c>
      <c r="E4" s="75" t="s">
        <v>439</v>
      </c>
      <c r="F4" s="75"/>
      <c r="G4" s="75"/>
      <c r="H4" s="75"/>
      <c r="I4" s="75"/>
      <c r="J4" s="75"/>
      <c r="K4" s="75"/>
      <c r="L4" s="75"/>
      <c r="M4" s="75"/>
    </row>
    <row r="5" spans="1:13" ht="36.200000000000003" customHeight="1">
      <c r="A5" s="75"/>
      <c r="B5" s="75"/>
      <c r="C5" s="75"/>
      <c r="D5" s="75"/>
      <c r="E5" s="2" t="s">
        <v>440</v>
      </c>
      <c r="F5" s="2" t="s">
        <v>441</v>
      </c>
      <c r="G5" s="2" t="s">
        <v>442</v>
      </c>
      <c r="H5" s="2" t="s">
        <v>443</v>
      </c>
      <c r="I5" s="2" t="s">
        <v>444</v>
      </c>
      <c r="J5" s="2" t="s">
        <v>445</v>
      </c>
      <c r="K5" s="2" t="s">
        <v>446</v>
      </c>
      <c r="L5" s="2" t="s">
        <v>447</v>
      </c>
      <c r="M5" s="2" t="s">
        <v>448</v>
      </c>
    </row>
    <row r="6" spans="1:13" ht="18.2" customHeight="1">
      <c r="A6" s="9"/>
      <c r="B6" s="9"/>
      <c r="C6" s="10"/>
      <c r="D6" s="11"/>
      <c r="E6" s="11"/>
      <c r="F6" s="11"/>
      <c r="G6" s="11"/>
      <c r="H6" s="11"/>
      <c r="I6" s="11"/>
      <c r="J6" s="11"/>
      <c r="K6" s="11"/>
      <c r="L6" s="11"/>
      <c r="M6" s="11"/>
    </row>
    <row r="7" spans="1:13" ht="24.4" customHeight="1">
      <c r="A7" s="82" t="s">
        <v>497</v>
      </c>
      <c r="B7" s="82" t="s">
        <v>493</v>
      </c>
      <c r="C7" s="83">
        <v>5500000</v>
      </c>
      <c r="D7" s="82"/>
      <c r="E7" s="84" t="s">
        <v>449</v>
      </c>
      <c r="F7" s="12" t="s">
        <v>450</v>
      </c>
      <c r="G7" s="56">
        <v>1</v>
      </c>
      <c r="H7" s="55"/>
      <c r="I7" s="55"/>
      <c r="J7" s="55"/>
      <c r="K7" s="55"/>
      <c r="L7" s="55"/>
      <c r="M7" s="3"/>
    </row>
    <row r="8" spans="1:13" ht="24.4" customHeight="1">
      <c r="A8" s="82"/>
      <c r="B8" s="82"/>
      <c r="C8" s="83"/>
      <c r="D8" s="82"/>
      <c r="E8" s="84"/>
      <c r="F8" s="12" t="s">
        <v>451</v>
      </c>
      <c r="G8" s="56">
        <v>1</v>
      </c>
      <c r="H8" s="47"/>
      <c r="I8" s="47"/>
      <c r="J8" s="47"/>
      <c r="K8" s="47"/>
      <c r="L8" s="47"/>
      <c r="M8" s="3"/>
    </row>
    <row r="9" spans="1:13" ht="24.4" customHeight="1">
      <c r="A9" s="82"/>
      <c r="B9" s="82"/>
      <c r="C9" s="83"/>
      <c r="D9" s="82"/>
      <c r="E9" s="84"/>
      <c r="F9" s="12" t="s">
        <v>452</v>
      </c>
      <c r="G9" s="56">
        <v>1</v>
      </c>
      <c r="H9" s="47"/>
      <c r="I9" s="47"/>
      <c r="J9" s="47"/>
      <c r="K9" s="47"/>
      <c r="L9" s="47"/>
      <c r="M9" s="3"/>
    </row>
    <row r="10" spans="1:13" ht="24.4" customHeight="1">
      <c r="A10" s="82"/>
      <c r="B10" s="82"/>
      <c r="C10" s="83"/>
      <c r="D10" s="82"/>
      <c r="E10" s="84" t="s">
        <v>453</v>
      </c>
      <c r="F10" s="12" t="s">
        <v>454</v>
      </c>
      <c r="G10" s="56">
        <v>1</v>
      </c>
      <c r="H10" s="47"/>
      <c r="I10" s="47"/>
      <c r="J10" s="47"/>
      <c r="K10" s="47"/>
      <c r="L10" s="47"/>
      <c r="M10" s="3"/>
    </row>
    <row r="11" spans="1:13" ht="24.4" customHeight="1">
      <c r="A11" s="82"/>
      <c r="B11" s="82"/>
      <c r="C11" s="83"/>
      <c r="D11" s="82"/>
      <c r="E11" s="84"/>
      <c r="F11" s="12" t="s">
        <v>455</v>
      </c>
      <c r="G11" s="56">
        <v>1</v>
      </c>
      <c r="H11" s="47"/>
      <c r="I11" s="47"/>
      <c r="J11" s="47"/>
      <c r="K11" s="47"/>
      <c r="L11" s="47"/>
      <c r="M11" s="3"/>
    </row>
    <row r="12" spans="1:13" ht="24.4" customHeight="1">
      <c r="A12" s="82"/>
      <c r="B12" s="82"/>
      <c r="C12" s="83"/>
      <c r="D12" s="82"/>
      <c r="E12" s="84"/>
      <c r="F12" s="12" t="s">
        <v>456</v>
      </c>
      <c r="G12" s="56">
        <v>1</v>
      </c>
      <c r="H12" s="47"/>
      <c r="I12" s="47"/>
      <c r="J12" s="47"/>
      <c r="K12" s="47"/>
      <c r="L12" s="47"/>
      <c r="M12" s="3"/>
    </row>
    <row r="13" spans="1:13" ht="24.4" customHeight="1">
      <c r="A13" s="82"/>
      <c r="B13" s="82"/>
      <c r="C13" s="83"/>
      <c r="D13" s="82"/>
      <c r="E13" s="84" t="s">
        <v>457</v>
      </c>
      <c r="F13" s="12" t="s">
        <v>458</v>
      </c>
      <c r="G13" s="56">
        <v>1</v>
      </c>
      <c r="H13" s="47"/>
      <c r="I13" s="47"/>
      <c r="J13" s="47"/>
      <c r="K13" s="47"/>
      <c r="L13" s="47"/>
      <c r="M13" s="3"/>
    </row>
    <row r="14" spans="1:13" ht="24.4" customHeight="1">
      <c r="A14" s="82"/>
      <c r="B14" s="82"/>
      <c r="C14" s="83"/>
      <c r="D14" s="82"/>
      <c r="E14" s="84"/>
      <c r="F14" s="12" t="s">
        <v>459</v>
      </c>
      <c r="G14" s="56">
        <v>1</v>
      </c>
      <c r="H14" s="47"/>
      <c r="I14" s="47"/>
      <c r="J14" s="47"/>
      <c r="K14" s="47"/>
      <c r="L14" s="47"/>
      <c r="M14" s="3"/>
    </row>
    <row r="15" spans="1:13" ht="24.4" customHeight="1">
      <c r="A15" s="82"/>
      <c r="B15" s="82"/>
      <c r="C15" s="83"/>
      <c r="D15" s="82"/>
      <c r="E15" s="84"/>
      <c r="F15" s="12" t="s">
        <v>460</v>
      </c>
      <c r="G15" s="56">
        <v>1</v>
      </c>
      <c r="H15" s="47"/>
      <c r="I15" s="47"/>
      <c r="J15" s="47"/>
      <c r="K15" s="47"/>
      <c r="L15" s="47"/>
      <c r="M15" s="3"/>
    </row>
    <row r="16" spans="1:13" ht="24.4" customHeight="1">
      <c r="A16" s="82"/>
      <c r="B16" s="82"/>
      <c r="C16" s="83"/>
      <c r="D16" s="82"/>
      <c r="E16" s="84"/>
      <c r="F16" s="12" t="s">
        <v>461</v>
      </c>
      <c r="G16" s="56">
        <v>1</v>
      </c>
      <c r="H16" s="3"/>
      <c r="I16" s="3"/>
      <c r="J16" s="3"/>
      <c r="K16" s="3"/>
      <c r="L16" s="3"/>
      <c r="M16" s="3"/>
    </row>
    <row r="17" spans="1:13" ht="75.75" customHeight="1">
      <c r="A17" s="82"/>
      <c r="B17" s="82"/>
      <c r="C17" s="83"/>
      <c r="D17" s="82"/>
      <c r="E17" s="12" t="s">
        <v>462</v>
      </c>
      <c r="F17" s="12" t="s">
        <v>463</v>
      </c>
      <c r="G17" s="56">
        <v>1</v>
      </c>
      <c r="H17" s="3"/>
      <c r="I17" s="3"/>
      <c r="J17" s="3"/>
      <c r="K17" s="3"/>
      <c r="L17" s="3"/>
      <c r="M17" s="3"/>
    </row>
    <row r="18" spans="1:13" ht="16.350000000000001" customHeight="1">
      <c r="A18" s="80"/>
      <c r="B18" s="80"/>
      <c r="C18" s="80"/>
      <c r="D18" s="80"/>
    </row>
    <row r="25" spans="1:13" ht="12" customHeight="1"/>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dimension ref="A1:S19"/>
  <sheetViews>
    <sheetView topLeftCell="C1" workbookViewId="0">
      <pane ySplit="7" topLeftCell="A8" activePane="bottomLeft" state="frozen"/>
      <selection pane="bottomLeft" activeCell="D8" sqref="D8:D18"/>
    </sheetView>
  </sheetViews>
  <sheetFormatPr defaultColWidth="10" defaultRowHeight="13.5"/>
  <cols>
    <col min="1" max="1" width="7.625" customWidth="1"/>
    <col min="2" max="2" width="17" customWidth="1"/>
    <col min="3" max="3" width="8.625" customWidth="1"/>
    <col min="4" max="4" width="11.875" customWidth="1"/>
    <col min="5" max="5" width="8" customWidth="1"/>
    <col min="6" max="6" width="8.875" customWidth="1"/>
    <col min="7" max="7" width="8.125" customWidth="1"/>
    <col min="8" max="8" width="12" customWidth="1"/>
    <col min="9" max="9" width="10.7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spans="1:19" ht="16.350000000000001" customHeight="1">
      <c r="A1" s="1"/>
      <c r="S1" s="1" t="s">
        <v>464</v>
      </c>
    </row>
    <row r="2" spans="1:19" ht="42.2" customHeight="1">
      <c r="A2" s="85" t="s">
        <v>29</v>
      </c>
      <c r="B2" s="85"/>
      <c r="C2" s="85"/>
      <c r="D2" s="85"/>
      <c r="E2" s="85"/>
      <c r="F2" s="85"/>
      <c r="G2" s="85"/>
      <c r="H2" s="85"/>
      <c r="I2" s="85"/>
      <c r="J2" s="85"/>
      <c r="K2" s="85"/>
      <c r="L2" s="85"/>
      <c r="M2" s="85"/>
      <c r="N2" s="85"/>
      <c r="O2" s="85"/>
      <c r="P2" s="85"/>
      <c r="Q2" s="85"/>
      <c r="R2" s="85"/>
      <c r="S2" s="85"/>
    </row>
    <row r="3" spans="1:19" ht="23.25" customHeight="1">
      <c r="A3" s="86" t="s">
        <v>31</v>
      </c>
      <c r="B3" s="86"/>
      <c r="C3" s="86"/>
      <c r="D3" s="86"/>
      <c r="E3" s="86"/>
      <c r="F3" s="86"/>
      <c r="G3" s="86"/>
      <c r="H3" s="86"/>
      <c r="I3" s="86"/>
      <c r="J3" s="86"/>
      <c r="K3" s="86"/>
      <c r="L3" s="86"/>
      <c r="M3" s="86"/>
      <c r="N3" s="86"/>
      <c r="O3" s="86"/>
      <c r="P3" s="86"/>
      <c r="Q3" s="86"/>
      <c r="R3" s="86"/>
      <c r="S3" s="86"/>
    </row>
    <row r="4" spans="1:19" ht="16.350000000000001" customHeight="1">
      <c r="A4" s="1"/>
      <c r="B4" s="1"/>
      <c r="C4" s="1"/>
      <c r="D4" s="1"/>
      <c r="E4" s="1"/>
      <c r="F4" s="1"/>
      <c r="G4" s="1"/>
      <c r="H4" s="1"/>
      <c r="I4" s="1"/>
      <c r="J4" s="1"/>
      <c r="Q4" s="74" t="s">
        <v>32</v>
      </c>
      <c r="R4" s="74"/>
      <c r="S4" s="74"/>
    </row>
    <row r="5" spans="1:19" ht="18.2" customHeight="1">
      <c r="A5" s="75" t="s">
        <v>405</v>
      </c>
      <c r="B5" s="75" t="s">
        <v>406</v>
      </c>
      <c r="C5" s="75" t="s">
        <v>465</v>
      </c>
      <c r="D5" s="75"/>
      <c r="E5" s="75"/>
      <c r="F5" s="75"/>
      <c r="G5" s="75"/>
      <c r="H5" s="75"/>
      <c r="I5" s="75"/>
      <c r="J5" s="75" t="s">
        <v>466</v>
      </c>
      <c r="K5" s="75" t="s">
        <v>467</v>
      </c>
      <c r="L5" s="75"/>
      <c r="M5" s="75"/>
      <c r="N5" s="75"/>
      <c r="O5" s="75"/>
      <c r="P5" s="75"/>
      <c r="Q5" s="75"/>
      <c r="R5" s="75"/>
      <c r="S5" s="75"/>
    </row>
    <row r="6" spans="1:19" ht="18.95" customHeight="1">
      <c r="A6" s="75"/>
      <c r="B6" s="75"/>
      <c r="C6" s="75" t="s">
        <v>437</v>
      </c>
      <c r="D6" s="75" t="s">
        <v>468</v>
      </c>
      <c r="E6" s="75"/>
      <c r="F6" s="75"/>
      <c r="G6" s="75"/>
      <c r="H6" s="75" t="s">
        <v>469</v>
      </c>
      <c r="I6" s="75"/>
      <c r="J6" s="75"/>
      <c r="K6" s="75"/>
      <c r="L6" s="75"/>
      <c r="M6" s="75"/>
      <c r="N6" s="75"/>
      <c r="O6" s="75"/>
      <c r="P6" s="75"/>
      <c r="Q6" s="75"/>
      <c r="R6" s="75"/>
      <c r="S6" s="75"/>
    </row>
    <row r="7" spans="1:19" ht="31.15" customHeight="1">
      <c r="A7" s="75"/>
      <c r="B7" s="75"/>
      <c r="C7" s="75"/>
      <c r="D7" s="2" t="s">
        <v>139</v>
      </c>
      <c r="E7" s="2" t="s">
        <v>470</v>
      </c>
      <c r="F7" s="2" t="s">
        <v>143</v>
      </c>
      <c r="G7" s="2" t="s">
        <v>471</v>
      </c>
      <c r="H7" s="2" t="s">
        <v>161</v>
      </c>
      <c r="I7" s="2" t="s">
        <v>162</v>
      </c>
      <c r="J7" s="75"/>
      <c r="K7" s="2" t="s">
        <v>440</v>
      </c>
      <c r="L7" s="2" t="s">
        <v>441</v>
      </c>
      <c r="M7" s="2" t="s">
        <v>442</v>
      </c>
      <c r="N7" s="2" t="s">
        <v>447</v>
      </c>
      <c r="O7" s="2" t="s">
        <v>443</v>
      </c>
      <c r="P7" s="2" t="s">
        <v>472</v>
      </c>
      <c r="Q7" s="2" t="s">
        <v>473</v>
      </c>
      <c r="R7" s="2" t="s">
        <v>474</v>
      </c>
      <c r="S7" s="2" t="s">
        <v>448</v>
      </c>
    </row>
    <row r="8" spans="1:19" ht="21.75" customHeight="1">
      <c r="A8" s="82" t="s">
        <v>2</v>
      </c>
      <c r="B8" s="82" t="s">
        <v>4</v>
      </c>
      <c r="C8" s="83">
        <v>5918120</v>
      </c>
      <c r="D8" s="83">
        <v>5918120</v>
      </c>
      <c r="E8" s="83"/>
      <c r="F8" s="83"/>
      <c r="G8" s="83"/>
      <c r="H8" s="83">
        <v>5918120</v>
      </c>
      <c r="I8" s="83"/>
      <c r="J8" s="82" t="s">
        <v>475</v>
      </c>
      <c r="K8" s="82" t="s">
        <v>449</v>
      </c>
      <c r="L8" s="3" t="s">
        <v>450</v>
      </c>
      <c r="M8" s="3"/>
      <c r="N8" s="3"/>
      <c r="O8" s="3"/>
      <c r="P8" s="3"/>
      <c r="Q8" s="3"/>
      <c r="R8" s="3"/>
      <c r="S8" s="3"/>
    </row>
    <row r="9" spans="1:19" ht="29.25" customHeight="1">
      <c r="A9" s="82"/>
      <c r="B9" s="82"/>
      <c r="C9" s="83"/>
      <c r="D9" s="83"/>
      <c r="E9" s="83"/>
      <c r="F9" s="83"/>
      <c r="G9" s="83"/>
      <c r="H9" s="83"/>
      <c r="I9" s="83"/>
      <c r="J9" s="82"/>
      <c r="K9" s="82"/>
      <c r="L9" s="3" t="s">
        <v>451</v>
      </c>
      <c r="M9" s="3" t="s">
        <v>476</v>
      </c>
      <c r="N9" s="3"/>
      <c r="O9" s="3" t="s">
        <v>477</v>
      </c>
      <c r="P9" s="3"/>
      <c r="Q9" s="3" t="s">
        <v>478</v>
      </c>
      <c r="R9" s="3" t="s">
        <v>479</v>
      </c>
      <c r="S9" s="3"/>
    </row>
    <row r="10" spans="1:19" ht="21.75" customHeight="1">
      <c r="A10" s="82"/>
      <c r="B10" s="82"/>
      <c r="C10" s="83"/>
      <c r="D10" s="83"/>
      <c r="E10" s="83"/>
      <c r="F10" s="83"/>
      <c r="G10" s="83"/>
      <c r="H10" s="83"/>
      <c r="I10" s="83"/>
      <c r="J10" s="82"/>
      <c r="K10" s="82"/>
      <c r="L10" s="3" t="s">
        <v>452</v>
      </c>
      <c r="M10" s="3"/>
      <c r="N10" s="3"/>
      <c r="O10" s="3"/>
      <c r="P10" s="3"/>
      <c r="Q10" s="3"/>
      <c r="R10" s="3"/>
      <c r="S10" s="3"/>
    </row>
    <row r="11" spans="1:19" ht="21.75" customHeight="1">
      <c r="A11" s="82"/>
      <c r="B11" s="82"/>
      <c r="C11" s="83"/>
      <c r="D11" s="83"/>
      <c r="E11" s="83"/>
      <c r="F11" s="83"/>
      <c r="G11" s="83"/>
      <c r="H11" s="83"/>
      <c r="I11" s="83"/>
      <c r="J11" s="82"/>
      <c r="K11" s="87" t="s">
        <v>453</v>
      </c>
      <c r="L11" s="6" t="s">
        <v>454</v>
      </c>
      <c r="M11" s="3" t="s">
        <v>480</v>
      </c>
      <c r="N11" s="3"/>
      <c r="O11" s="3" t="s">
        <v>477</v>
      </c>
      <c r="P11" s="3"/>
      <c r="Q11" s="3" t="s">
        <v>481</v>
      </c>
      <c r="R11" s="3" t="s">
        <v>479</v>
      </c>
      <c r="S11" s="3"/>
    </row>
    <row r="12" spans="1:19" ht="200.1" customHeight="1">
      <c r="A12" s="82"/>
      <c r="B12" s="82"/>
      <c r="C12" s="83"/>
      <c r="D12" s="83"/>
      <c r="E12" s="83"/>
      <c r="F12" s="83"/>
      <c r="G12" s="83"/>
      <c r="H12" s="83"/>
      <c r="I12" s="83"/>
      <c r="J12" s="82"/>
      <c r="K12" s="87"/>
      <c r="L12" s="6" t="s">
        <v>455</v>
      </c>
      <c r="M12" s="3" t="s">
        <v>482</v>
      </c>
      <c r="N12" s="3"/>
      <c r="O12" s="3" t="s">
        <v>477</v>
      </c>
      <c r="P12" s="3"/>
      <c r="Q12" s="3" t="s">
        <v>483</v>
      </c>
      <c r="R12" s="3" t="s">
        <v>479</v>
      </c>
      <c r="S12" s="3"/>
    </row>
    <row r="13" spans="1:19" ht="21.75" customHeight="1">
      <c r="A13" s="82"/>
      <c r="B13" s="82"/>
      <c r="C13" s="83"/>
      <c r="D13" s="83"/>
      <c r="E13" s="83"/>
      <c r="F13" s="83"/>
      <c r="G13" s="83"/>
      <c r="H13" s="83"/>
      <c r="I13" s="83"/>
      <c r="J13" s="82"/>
      <c r="K13" s="87"/>
      <c r="L13" s="6" t="s">
        <v>456</v>
      </c>
      <c r="M13" s="3" t="s">
        <v>484</v>
      </c>
      <c r="N13" s="3"/>
      <c r="O13" s="3" t="s">
        <v>477</v>
      </c>
      <c r="P13" s="3"/>
      <c r="Q13" s="3" t="s">
        <v>485</v>
      </c>
      <c r="R13" s="3" t="s">
        <v>479</v>
      </c>
      <c r="S13" s="3"/>
    </row>
    <row r="14" spans="1:19" ht="21.75" customHeight="1">
      <c r="A14" s="82"/>
      <c r="B14" s="82"/>
      <c r="C14" s="83"/>
      <c r="D14" s="83"/>
      <c r="E14" s="83"/>
      <c r="F14" s="83"/>
      <c r="G14" s="83"/>
      <c r="H14" s="83"/>
      <c r="I14" s="83"/>
      <c r="J14" s="82"/>
      <c r="K14" s="87" t="s">
        <v>457</v>
      </c>
      <c r="L14" s="6" t="s">
        <v>458</v>
      </c>
      <c r="M14" s="3" t="s">
        <v>486</v>
      </c>
      <c r="N14" s="3"/>
      <c r="O14" s="3" t="s">
        <v>477</v>
      </c>
      <c r="P14" s="3"/>
      <c r="Q14" s="3" t="s">
        <v>483</v>
      </c>
      <c r="R14" s="3" t="s">
        <v>479</v>
      </c>
      <c r="S14" s="3"/>
    </row>
    <row r="15" spans="1:19" ht="39.6" customHeight="1">
      <c r="A15" s="82"/>
      <c r="B15" s="82"/>
      <c r="C15" s="83"/>
      <c r="D15" s="83"/>
      <c r="E15" s="83"/>
      <c r="F15" s="83"/>
      <c r="G15" s="83"/>
      <c r="H15" s="83"/>
      <c r="I15" s="83"/>
      <c r="J15" s="82"/>
      <c r="K15" s="87"/>
      <c r="L15" s="6" t="s">
        <v>459</v>
      </c>
      <c r="M15" s="3" t="s">
        <v>487</v>
      </c>
      <c r="N15" s="3"/>
      <c r="O15" s="3" t="s">
        <v>477</v>
      </c>
      <c r="P15" s="3"/>
      <c r="Q15" s="3" t="s">
        <v>478</v>
      </c>
      <c r="R15" s="3" t="s">
        <v>479</v>
      </c>
      <c r="S15" s="3"/>
    </row>
    <row r="16" spans="1:19" ht="39.6" customHeight="1">
      <c r="A16" s="82"/>
      <c r="B16" s="82"/>
      <c r="C16" s="83"/>
      <c r="D16" s="83"/>
      <c r="E16" s="83"/>
      <c r="F16" s="83"/>
      <c r="G16" s="83"/>
      <c r="H16" s="83"/>
      <c r="I16" s="83"/>
      <c r="J16" s="82"/>
      <c r="K16" s="87"/>
      <c r="L16" s="6" t="s">
        <v>460</v>
      </c>
      <c r="M16" s="3" t="s">
        <v>487</v>
      </c>
      <c r="N16" s="3"/>
      <c r="O16" s="3" t="s">
        <v>477</v>
      </c>
      <c r="P16" s="3"/>
      <c r="Q16" s="3" t="s">
        <v>478</v>
      </c>
      <c r="R16" s="3" t="s">
        <v>479</v>
      </c>
      <c r="S16" s="3"/>
    </row>
    <row r="17" spans="1:19" ht="39.6" customHeight="1">
      <c r="A17" s="82"/>
      <c r="B17" s="82"/>
      <c r="C17" s="83"/>
      <c r="D17" s="83"/>
      <c r="E17" s="83"/>
      <c r="F17" s="83"/>
      <c r="G17" s="83"/>
      <c r="H17" s="83"/>
      <c r="I17" s="83"/>
      <c r="J17" s="82"/>
      <c r="K17" s="87"/>
      <c r="L17" s="6" t="s">
        <v>461</v>
      </c>
      <c r="M17" s="3" t="s">
        <v>488</v>
      </c>
      <c r="N17" s="3"/>
      <c r="O17" s="3" t="s">
        <v>477</v>
      </c>
      <c r="P17" s="3"/>
      <c r="Q17" s="3" t="s">
        <v>478</v>
      </c>
      <c r="R17" s="3" t="s">
        <v>479</v>
      </c>
      <c r="S17" s="3"/>
    </row>
    <row r="18" spans="1:19" ht="21.75" customHeight="1">
      <c r="A18" s="82"/>
      <c r="B18" s="82"/>
      <c r="C18" s="83"/>
      <c r="D18" s="83"/>
      <c r="E18" s="83"/>
      <c r="F18" s="83"/>
      <c r="G18" s="83"/>
      <c r="H18" s="83"/>
      <c r="I18" s="83"/>
      <c r="J18" s="82"/>
      <c r="K18" s="6" t="s">
        <v>462</v>
      </c>
      <c r="L18" s="6" t="s">
        <v>463</v>
      </c>
      <c r="M18" s="3" t="s">
        <v>489</v>
      </c>
      <c r="N18" s="3"/>
      <c r="O18" s="3" t="s">
        <v>489</v>
      </c>
      <c r="P18" s="3"/>
      <c r="Q18" s="3" t="s">
        <v>478</v>
      </c>
      <c r="R18" s="3" t="s">
        <v>479</v>
      </c>
      <c r="S18" s="3"/>
    </row>
    <row r="19" spans="1:19" ht="16.350000000000001" customHeight="1">
      <c r="A19" s="80" t="s">
        <v>288</v>
      </c>
      <c r="B19" s="80"/>
      <c r="C19" s="80"/>
      <c r="D19" s="80"/>
      <c r="E19" s="80"/>
      <c r="F19" s="80"/>
      <c r="G19" s="80"/>
      <c r="H19" s="80"/>
    </row>
  </sheetData>
  <mergeCells count="25">
    <mergeCell ref="I8:I18"/>
    <mergeCell ref="J5:J7"/>
    <mergeCell ref="J8:J18"/>
    <mergeCell ref="K8:K10"/>
    <mergeCell ref="K11:K13"/>
    <mergeCell ref="K14:K17"/>
    <mergeCell ref="K5:S6"/>
    <mergeCell ref="A19:H19"/>
    <mergeCell ref="A5:A7"/>
    <mergeCell ref="A8:A18"/>
    <mergeCell ref="B5:B7"/>
    <mergeCell ref="B8:B18"/>
    <mergeCell ref="C6:C7"/>
    <mergeCell ref="C8:C18"/>
    <mergeCell ref="D8:D18"/>
    <mergeCell ref="E8:E18"/>
    <mergeCell ref="F8:F18"/>
    <mergeCell ref="G8:G18"/>
    <mergeCell ref="H8:H18"/>
    <mergeCell ref="A2:S2"/>
    <mergeCell ref="A3:S3"/>
    <mergeCell ref="Q4:S4"/>
    <mergeCell ref="C5:I5"/>
    <mergeCell ref="D6:G6"/>
    <mergeCell ref="H6:I6"/>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3.xml><?xml version="1.0" encoding="utf-8"?>
<worksheet xmlns="http://schemas.openxmlformats.org/spreadsheetml/2006/main" xmlns:r="http://schemas.openxmlformats.org/officeDocument/2006/relationships">
  <dimension ref="A1:H39"/>
  <sheetViews>
    <sheetView tabSelected="1" zoomScale="115" zoomScaleNormal="115" workbookViewId="0">
      <selection activeCell="F9" sqref="F9"/>
    </sheetView>
  </sheetViews>
  <sheetFormatPr defaultColWidth="10" defaultRowHeight="13.5"/>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s>
  <sheetData>
    <row r="1" spans="1:8" ht="12.95" customHeight="1">
      <c r="A1" s="1"/>
      <c r="H1" s="13" t="s">
        <v>30</v>
      </c>
    </row>
    <row r="2" spans="1:8" ht="24.2" customHeight="1">
      <c r="A2" s="72" t="s">
        <v>7</v>
      </c>
      <c r="B2" s="72"/>
      <c r="C2" s="72"/>
      <c r="D2" s="72"/>
      <c r="E2" s="72"/>
      <c r="F2" s="72"/>
      <c r="G2" s="72"/>
      <c r="H2" s="72"/>
    </row>
    <row r="3" spans="1:8" ht="17.25" customHeight="1">
      <c r="A3" s="73" t="s">
        <v>31</v>
      </c>
      <c r="B3" s="73"/>
      <c r="C3" s="73"/>
      <c r="D3" s="73"/>
      <c r="E3" s="73"/>
      <c r="F3" s="73"/>
      <c r="G3" s="74" t="s">
        <v>32</v>
      </c>
      <c r="H3" s="74"/>
    </row>
    <row r="4" spans="1:8" ht="17.850000000000001" customHeight="1">
      <c r="A4" s="75" t="s">
        <v>33</v>
      </c>
      <c r="B4" s="75"/>
      <c r="C4" s="75" t="s">
        <v>34</v>
      </c>
      <c r="D4" s="75"/>
      <c r="E4" s="75"/>
      <c r="F4" s="75"/>
      <c r="G4" s="75"/>
      <c r="H4" s="75"/>
    </row>
    <row r="5" spans="1:8" ht="22.35" customHeight="1">
      <c r="A5" s="2" t="s">
        <v>35</v>
      </c>
      <c r="B5" s="2" t="s">
        <v>36</v>
      </c>
      <c r="C5" s="2" t="s">
        <v>37</v>
      </c>
      <c r="D5" s="2" t="s">
        <v>36</v>
      </c>
      <c r="E5" s="2" t="s">
        <v>38</v>
      </c>
      <c r="F5" s="2" t="s">
        <v>36</v>
      </c>
      <c r="G5" s="2" t="s">
        <v>39</v>
      </c>
      <c r="H5" s="2" t="s">
        <v>36</v>
      </c>
    </row>
    <row r="6" spans="1:8" ht="16.350000000000001" customHeight="1">
      <c r="A6" s="11" t="s">
        <v>40</v>
      </c>
      <c r="B6" s="4">
        <f>B7+B13</f>
        <v>11418120</v>
      </c>
      <c r="C6" s="3" t="s">
        <v>41</v>
      </c>
      <c r="D6" s="17"/>
      <c r="E6" s="11" t="s">
        <v>42</v>
      </c>
      <c r="F6" s="10">
        <f>F7+F8+F9</f>
        <v>11418120</v>
      </c>
      <c r="G6" s="3" t="s">
        <v>43</v>
      </c>
      <c r="H6" s="4">
        <v>5020236</v>
      </c>
    </row>
    <row r="7" spans="1:8" ht="16.350000000000001" customHeight="1">
      <c r="A7" s="3" t="s">
        <v>44</v>
      </c>
      <c r="B7" s="4">
        <v>5918120</v>
      </c>
      <c r="C7" s="3" t="s">
        <v>45</v>
      </c>
      <c r="D7" s="17"/>
      <c r="E7" s="3" t="s">
        <v>46</v>
      </c>
      <c r="F7" s="4">
        <v>5020236</v>
      </c>
      <c r="G7" s="3" t="s">
        <v>47</v>
      </c>
      <c r="H7" s="4">
        <f>896264+5500000</f>
        <v>6396264</v>
      </c>
    </row>
    <row r="8" spans="1:8" ht="16.350000000000001" customHeight="1">
      <c r="A8" s="11" t="s">
        <v>48</v>
      </c>
      <c r="B8" s="4"/>
      <c r="C8" s="3" t="s">
        <v>49</v>
      </c>
      <c r="D8" s="17"/>
      <c r="E8" s="3" t="s">
        <v>50</v>
      </c>
      <c r="F8" s="4">
        <f>896264+5500000</f>
        <v>6396264</v>
      </c>
      <c r="G8" s="3" t="s">
        <v>51</v>
      </c>
      <c r="H8" s="4"/>
    </row>
    <row r="9" spans="1:8" ht="16.350000000000001" customHeight="1">
      <c r="A9" s="3" t="s">
        <v>52</v>
      </c>
      <c r="B9" s="4"/>
      <c r="C9" s="3" t="s">
        <v>53</v>
      </c>
      <c r="D9" s="17">
        <f>4587758+5500000</f>
        <v>10087758</v>
      </c>
      <c r="E9" s="3" t="s">
        <v>54</v>
      </c>
      <c r="F9" s="4">
        <v>1620</v>
      </c>
      <c r="G9" s="3" t="s">
        <v>55</v>
      </c>
      <c r="H9" s="4"/>
    </row>
    <row r="10" spans="1:8" ht="16.350000000000001" customHeight="1">
      <c r="A10" s="3" t="s">
        <v>56</v>
      </c>
      <c r="B10" s="4"/>
      <c r="C10" s="3" t="s">
        <v>57</v>
      </c>
      <c r="D10" s="17"/>
      <c r="E10" s="11" t="s">
        <v>58</v>
      </c>
      <c r="F10" s="10"/>
      <c r="G10" s="3" t="s">
        <v>59</v>
      </c>
      <c r="H10" s="4"/>
    </row>
    <row r="11" spans="1:8" ht="16.350000000000001" customHeight="1">
      <c r="A11" s="3" t="s">
        <v>60</v>
      </c>
      <c r="B11" s="4"/>
      <c r="C11" s="3" t="s">
        <v>61</v>
      </c>
      <c r="D11" s="17"/>
      <c r="E11" s="3" t="s">
        <v>62</v>
      </c>
      <c r="F11" s="4"/>
      <c r="G11" s="3" t="s">
        <v>63</v>
      </c>
      <c r="H11" s="4"/>
    </row>
    <row r="12" spans="1:8" ht="16.350000000000001" customHeight="1">
      <c r="A12" s="3" t="s">
        <v>64</v>
      </c>
      <c r="B12" s="4"/>
      <c r="C12" s="3" t="s">
        <v>65</v>
      </c>
      <c r="D12" s="17"/>
      <c r="E12" s="3" t="s">
        <v>66</v>
      </c>
      <c r="F12" s="4"/>
      <c r="G12" s="3" t="s">
        <v>67</v>
      </c>
      <c r="H12" s="4"/>
    </row>
    <row r="13" spans="1:8" ht="16.350000000000001" customHeight="1">
      <c r="A13" s="3" t="s">
        <v>68</v>
      </c>
      <c r="B13" s="4">
        <v>5500000</v>
      </c>
      <c r="C13" s="3" t="s">
        <v>69</v>
      </c>
      <c r="D13" s="17">
        <v>565341</v>
      </c>
      <c r="E13" s="3" t="s">
        <v>70</v>
      </c>
      <c r="F13" s="4"/>
      <c r="G13" s="3" t="s">
        <v>71</v>
      </c>
      <c r="H13" s="4"/>
    </row>
    <row r="14" spans="1:8" ht="16.350000000000001" customHeight="1">
      <c r="A14" s="3" t="s">
        <v>72</v>
      </c>
      <c r="B14" s="4"/>
      <c r="C14" s="3" t="s">
        <v>73</v>
      </c>
      <c r="D14" s="17"/>
      <c r="E14" s="3" t="s">
        <v>74</v>
      </c>
      <c r="F14" s="4"/>
      <c r="G14" s="3" t="s">
        <v>75</v>
      </c>
      <c r="H14" s="4">
        <v>1620</v>
      </c>
    </row>
    <row r="15" spans="1:8" ht="16.350000000000001" customHeight="1">
      <c r="A15" s="3" t="s">
        <v>76</v>
      </c>
      <c r="B15" s="4"/>
      <c r="C15" s="3" t="s">
        <v>77</v>
      </c>
      <c r="D15" s="17">
        <v>323131</v>
      </c>
      <c r="E15" s="3" t="s">
        <v>78</v>
      </c>
      <c r="F15" s="4"/>
      <c r="G15" s="3" t="s">
        <v>79</v>
      </c>
      <c r="H15" s="4"/>
    </row>
    <row r="16" spans="1:8" ht="16.350000000000001" customHeight="1">
      <c r="A16" s="3" t="s">
        <v>80</v>
      </c>
      <c r="B16" s="4"/>
      <c r="C16" s="3" t="s">
        <v>81</v>
      </c>
      <c r="D16" s="17"/>
      <c r="E16" s="3" t="s">
        <v>82</v>
      </c>
      <c r="F16" s="4"/>
      <c r="G16" s="3" t="s">
        <v>83</v>
      </c>
      <c r="H16" s="4"/>
    </row>
    <row r="17" spans="1:8" ht="16.350000000000001" customHeight="1">
      <c r="A17" s="3" t="s">
        <v>84</v>
      </c>
      <c r="B17" s="4"/>
      <c r="C17" s="3" t="s">
        <v>85</v>
      </c>
      <c r="D17" s="17"/>
      <c r="E17" s="3" t="s">
        <v>86</v>
      </c>
      <c r="F17" s="4"/>
      <c r="G17" s="3" t="s">
        <v>87</v>
      </c>
      <c r="H17" s="4"/>
    </row>
    <row r="18" spans="1:8" ht="16.350000000000001" customHeight="1">
      <c r="A18" s="3" t="s">
        <v>88</v>
      </c>
      <c r="B18" s="4"/>
      <c r="C18" s="3" t="s">
        <v>89</v>
      </c>
      <c r="D18" s="17"/>
      <c r="E18" s="3" t="s">
        <v>90</v>
      </c>
      <c r="F18" s="4"/>
      <c r="G18" s="3" t="s">
        <v>91</v>
      </c>
      <c r="H18" s="4"/>
    </row>
    <row r="19" spans="1:8" ht="16.350000000000001" customHeight="1">
      <c r="A19" s="3" t="s">
        <v>92</v>
      </c>
      <c r="B19" s="4"/>
      <c r="C19" s="3" t="s">
        <v>93</v>
      </c>
      <c r="D19" s="17"/>
      <c r="E19" s="3" t="s">
        <v>94</v>
      </c>
      <c r="F19" s="4"/>
      <c r="G19" s="3" t="s">
        <v>95</v>
      </c>
      <c r="H19" s="4"/>
    </row>
    <row r="20" spans="1:8" ht="16.350000000000001" customHeight="1">
      <c r="A20" s="11" t="s">
        <v>96</v>
      </c>
      <c r="B20" s="10"/>
      <c r="C20" s="3" t="s">
        <v>97</v>
      </c>
      <c r="D20" s="17"/>
      <c r="E20" s="3" t="s">
        <v>98</v>
      </c>
      <c r="F20" s="4"/>
      <c r="G20" s="3"/>
      <c r="H20" s="4"/>
    </row>
    <row r="21" spans="1:8" ht="16.350000000000001" customHeight="1">
      <c r="A21" s="11" t="s">
        <v>99</v>
      </c>
      <c r="B21" s="10"/>
      <c r="C21" s="3" t="s">
        <v>100</v>
      </c>
      <c r="D21" s="17"/>
      <c r="E21" s="11" t="s">
        <v>101</v>
      </c>
      <c r="F21" s="10"/>
      <c r="G21" s="3"/>
      <c r="H21" s="4"/>
    </row>
    <row r="22" spans="1:8" ht="16.350000000000001" customHeight="1">
      <c r="A22" s="11" t="s">
        <v>102</v>
      </c>
      <c r="B22" s="10"/>
      <c r="C22" s="3" t="s">
        <v>103</v>
      </c>
      <c r="D22" s="17"/>
      <c r="E22" s="3"/>
      <c r="F22" s="3"/>
      <c r="G22" s="3"/>
      <c r="H22" s="4"/>
    </row>
    <row r="23" spans="1:8" ht="16.350000000000001" customHeight="1">
      <c r="A23" s="11" t="s">
        <v>104</v>
      </c>
      <c r="B23" s="10"/>
      <c r="C23" s="3" t="s">
        <v>105</v>
      </c>
      <c r="D23" s="17"/>
      <c r="E23" s="3"/>
      <c r="F23" s="3"/>
      <c r="G23" s="3"/>
      <c r="H23" s="4"/>
    </row>
    <row r="24" spans="1:8" ht="16.350000000000001" customHeight="1">
      <c r="A24" s="11" t="s">
        <v>106</v>
      </c>
      <c r="B24" s="10"/>
      <c r="C24" s="3" t="s">
        <v>107</v>
      </c>
      <c r="D24" s="17"/>
      <c r="E24" s="3"/>
      <c r="F24" s="3"/>
      <c r="G24" s="3"/>
      <c r="H24" s="4"/>
    </row>
    <row r="25" spans="1:8" ht="16.350000000000001" customHeight="1">
      <c r="A25" s="3" t="s">
        <v>108</v>
      </c>
      <c r="B25" s="4"/>
      <c r="C25" s="3" t="s">
        <v>109</v>
      </c>
      <c r="D25" s="17">
        <v>441890</v>
      </c>
      <c r="E25" s="3"/>
      <c r="F25" s="3"/>
      <c r="G25" s="3"/>
      <c r="H25" s="4"/>
    </row>
    <row r="26" spans="1:8" ht="16.350000000000001" customHeight="1">
      <c r="A26" s="3" t="s">
        <v>110</v>
      </c>
      <c r="B26" s="4"/>
      <c r="C26" s="3" t="s">
        <v>111</v>
      </c>
      <c r="D26" s="17"/>
      <c r="E26" s="3"/>
      <c r="F26" s="3"/>
      <c r="G26" s="3"/>
      <c r="H26" s="4"/>
    </row>
    <row r="27" spans="1:8" ht="16.350000000000001" customHeight="1">
      <c r="A27" s="3" t="s">
        <v>112</v>
      </c>
      <c r="B27" s="4"/>
      <c r="C27" s="3" t="s">
        <v>113</v>
      </c>
      <c r="D27" s="17"/>
      <c r="E27" s="3"/>
      <c r="F27" s="3"/>
      <c r="G27" s="3"/>
      <c r="H27" s="4"/>
    </row>
    <row r="28" spans="1:8" ht="16.350000000000001" customHeight="1">
      <c r="A28" s="11" t="s">
        <v>114</v>
      </c>
      <c r="B28" s="10"/>
      <c r="C28" s="3" t="s">
        <v>115</v>
      </c>
      <c r="D28" s="17"/>
      <c r="E28" s="3"/>
      <c r="F28" s="3"/>
      <c r="G28" s="3"/>
      <c r="H28" s="4"/>
    </row>
    <row r="29" spans="1:8" ht="16.350000000000001" customHeight="1">
      <c r="A29" s="11" t="s">
        <v>116</v>
      </c>
      <c r="B29" s="10"/>
      <c r="C29" s="3" t="s">
        <v>117</v>
      </c>
      <c r="D29" s="17"/>
      <c r="E29" s="3"/>
      <c r="F29" s="3"/>
      <c r="G29" s="3"/>
      <c r="H29" s="4"/>
    </row>
    <row r="30" spans="1:8" ht="16.350000000000001" customHeight="1">
      <c r="A30" s="11" t="s">
        <v>118</v>
      </c>
      <c r="B30" s="10"/>
      <c r="C30" s="3" t="s">
        <v>119</v>
      </c>
      <c r="D30" s="17"/>
      <c r="E30" s="3"/>
      <c r="F30" s="3"/>
      <c r="G30" s="3"/>
      <c r="H30" s="4"/>
    </row>
    <row r="31" spans="1:8" ht="16.350000000000001" customHeight="1">
      <c r="A31" s="11" t="s">
        <v>120</v>
      </c>
      <c r="B31" s="10"/>
      <c r="C31" s="3" t="s">
        <v>121</v>
      </c>
      <c r="D31" s="17"/>
      <c r="E31" s="3"/>
      <c r="F31" s="3"/>
      <c r="G31" s="3"/>
      <c r="H31" s="4"/>
    </row>
    <row r="32" spans="1:8" ht="16.350000000000001" customHeight="1">
      <c r="A32" s="11" t="s">
        <v>122</v>
      </c>
      <c r="B32" s="10"/>
      <c r="C32" s="3" t="s">
        <v>123</v>
      </c>
      <c r="D32" s="17"/>
      <c r="E32" s="3"/>
      <c r="F32" s="3"/>
      <c r="G32" s="3"/>
      <c r="H32" s="4"/>
    </row>
    <row r="33" spans="1:8" ht="16.350000000000001" customHeight="1">
      <c r="A33" s="3"/>
      <c r="B33" s="3"/>
      <c r="C33" s="3" t="s">
        <v>124</v>
      </c>
      <c r="D33" s="17"/>
      <c r="E33" s="3"/>
      <c r="F33" s="3"/>
      <c r="G33" s="3"/>
      <c r="H33" s="3"/>
    </row>
    <row r="34" spans="1:8" ht="16.350000000000001" customHeight="1">
      <c r="A34" s="3"/>
      <c r="B34" s="3"/>
      <c r="C34" s="3" t="s">
        <v>125</v>
      </c>
      <c r="D34" s="17"/>
      <c r="E34" s="3"/>
      <c r="F34" s="3"/>
      <c r="G34" s="3"/>
      <c r="H34" s="3"/>
    </row>
    <row r="35" spans="1:8" ht="16.350000000000001" customHeight="1">
      <c r="A35" s="3"/>
      <c r="B35" s="3"/>
      <c r="C35" s="3" t="s">
        <v>126</v>
      </c>
      <c r="D35" s="17"/>
      <c r="E35" s="3"/>
      <c r="F35" s="3"/>
      <c r="G35" s="3"/>
      <c r="H35" s="3"/>
    </row>
    <row r="36" spans="1:8" ht="16.350000000000001" customHeight="1">
      <c r="A36" s="11" t="s">
        <v>127</v>
      </c>
      <c r="B36" s="10">
        <f>B6</f>
        <v>11418120</v>
      </c>
      <c r="C36" s="11" t="s">
        <v>128</v>
      </c>
      <c r="D36" s="10">
        <f>D9+D13+D15+D25</f>
        <v>11418120</v>
      </c>
      <c r="E36" s="11" t="s">
        <v>128</v>
      </c>
      <c r="F36" s="10">
        <f>F6</f>
        <v>11418120</v>
      </c>
      <c r="G36" s="11" t="s">
        <v>128</v>
      </c>
      <c r="H36" s="10">
        <f>H6+H7+H14</f>
        <v>11418120</v>
      </c>
    </row>
    <row r="37" spans="1:8" ht="16.350000000000001" customHeight="1">
      <c r="A37" s="11" t="s">
        <v>129</v>
      </c>
      <c r="B37" s="10"/>
      <c r="C37" s="11" t="s">
        <v>130</v>
      </c>
      <c r="D37" s="10"/>
      <c r="E37" s="11" t="s">
        <v>130</v>
      </c>
      <c r="F37" s="10"/>
      <c r="G37" s="11" t="s">
        <v>130</v>
      </c>
      <c r="H37" s="10"/>
    </row>
    <row r="38" spans="1:8" ht="16.350000000000001" customHeight="1">
      <c r="A38" s="3"/>
      <c r="B38" s="4"/>
      <c r="C38" s="3"/>
      <c r="D38" s="4"/>
      <c r="E38" s="11"/>
      <c r="F38" s="10"/>
      <c r="G38" s="11"/>
      <c r="H38" s="10"/>
    </row>
    <row r="39" spans="1:8" ht="16.350000000000001" customHeight="1">
      <c r="A39" s="11" t="s">
        <v>131</v>
      </c>
      <c r="B39" s="10">
        <f>B36</f>
        <v>11418120</v>
      </c>
      <c r="C39" s="11" t="s">
        <v>132</v>
      </c>
      <c r="D39" s="10">
        <f>D36</f>
        <v>11418120</v>
      </c>
      <c r="E39" s="11" t="s">
        <v>132</v>
      </c>
      <c r="F39" s="10">
        <f>F36</f>
        <v>11418120</v>
      </c>
      <c r="G39" s="11" t="s">
        <v>132</v>
      </c>
      <c r="H39" s="10">
        <f>H36</f>
        <v>11418120</v>
      </c>
    </row>
  </sheetData>
  <mergeCells count="5">
    <mergeCell ref="A2:H2"/>
    <mergeCell ref="A3:F3"/>
    <mergeCell ref="G3:H3"/>
    <mergeCell ref="A4:B4"/>
    <mergeCell ref="C4:H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1"/>
  <sheetViews>
    <sheetView topLeftCell="C1" zoomScale="130" zoomScaleNormal="130" workbookViewId="0">
      <selection activeCell="E7" sqref="E7"/>
    </sheetView>
  </sheetViews>
  <sheetFormatPr defaultColWidth="10" defaultRowHeight="13.5"/>
  <cols>
    <col min="1" max="1" width="5.875" customWidth="1"/>
    <col min="2" max="2" width="16.125" customWidth="1"/>
    <col min="3" max="3" width="11" customWidth="1"/>
    <col min="4" max="4" width="11.25" customWidth="1"/>
    <col min="5" max="5" width="10.625" customWidth="1"/>
    <col min="6" max="25" width="7.75" customWidth="1"/>
  </cols>
  <sheetData>
    <row r="1" spans="1:25" ht="16.350000000000001" customHeight="1">
      <c r="A1" s="1"/>
      <c r="X1" s="76" t="s">
        <v>133</v>
      </c>
      <c r="Y1" s="76"/>
    </row>
    <row r="2" spans="1:25" ht="33.6" customHeight="1">
      <c r="A2" s="77" t="s">
        <v>8</v>
      </c>
      <c r="B2" s="77"/>
      <c r="C2" s="77"/>
      <c r="D2" s="77"/>
      <c r="E2" s="77"/>
      <c r="F2" s="77"/>
      <c r="G2" s="77"/>
      <c r="H2" s="77"/>
      <c r="I2" s="77"/>
      <c r="J2" s="77"/>
      <c r="K2" s="77"/>
      <c r="L2" s="77"/>
      <c r="M2" s="77"/>
      <c r="N2" s="77"/>
      <c r="O2" s="77"/>
      <c r="P2" s="77"/>
      <c r="Q2" s="77"/>
      <c r="R2" s="77"/>
      <c r="S2" s="77"/>
      <c r="T2" s="77"/>
      <c r="U2" s="77"/>
      <c r="V2" s="77"/>
      <c r="W2" s="77"/>
      <c r="X2" s="77"/>
      <c r="Y2" s="77"/>
    </row>
    <row r="3" spans="1:25" ht="22.35" customHeight="1">
      <c r="A3" s="73" t="s">
        <v>31</v>
      </c>
      <c r="B3" s="73"/>
      <c r="C3" s="73"/>
      <c r="D3" s="73"/>
      <c r="E3" s="73"/>
      <c r="F3" s="73"/>
      <c r="G3" s="73"/>
      <c r="H3" s="73"/>
      <c r="I3" s="73"/>
      <c r="J3" s="73"/>
      <c r="K3" s="73"/>
      <c r="L3" s="73"/>
      <c r="M3" s="73"/>
      <c r="N3" s="73"/>
      <c r="O3" s="73"/>
      <c r="P3" s="73"/>
      <c r="Q3" s="73"/>
      <c r="R3" s="73"/>
      <c r="S3" s="73"/>
      <c r="T3" s="73"/>
      <c r="U3" s="73"/>
      <c r="V3" s="73"/>
      <c r="W3" s="73"/>
      <c r="X3" s="74" t="s">
        <v>32</v>
      </c>
      <c r="Y3" s="74"/>
    </row>
    <row r="4" spans="1:25" ht="22.35" customHeight="1">
      <c r="A4" s="78" t="s">
        <v>134</v>
      </c>
      <c r="B4" s="78" t="s">
        <v>135</v>
      </c>
      <c r="C4" s="78" t="s">
        <v>136</v>
      </c>
      <c r="D4" s="78" t="s">
        <v>137</v>
      </c>
      <c r="E4" s="78"/>
      <c r="F4" s="78"/>
      <c r="G4" s="78"/>
      <c r="H4" s="78"/>
      <c r="I4" s="78"/>
      <c r="J4" s="78"/>
      <c r="K4" s="78"/>
      <c r="L4" s="78"/>
      <c r="M4" s="78"/>
      <c r="N4" s="78"/>
      <c r="O4" s="78"/>
      <c r="P4" s="78"/>
      <c r="Q4" s="78"/>
      <c r="R4" s="78"/>
      <c r="S4" s="78" t="s">
        <v>129</v>
      </c>
      <c r="T4" s="78"/>
      <c r="U4" s="78"/>
      <c r="V4" s="78"/>
      <c r="W4" s="78"/>
      <c r="X4" s="78"/>
      <c r="Y4" s="78"/>
    </row>
    <row r="5" spans="1:25" ht="22.35" customHeight="1">
      <c r="A5" s="78"/>
      <c r="B5" s="78"/>
      <c r="C5" s="78"/>
      <c r="D5" s="78" t="s">
        <v>138</v>
      </c>
      <c r="E5" s="78" t="s">
        <v>139</v>
      </c>
      <c r="F5" s="78" t="s">
        <v>140</v>
      </c>
      <c r="G5" s="78" t="s">
        <v>141</v>
      </c>
      <c r="H5" s="78" t="s">
        <v>142</v>
      </c>
      <c r="I5" s="78" t="s">
        <v>143</v>
      </c>
      <c r="J5" s="78" t="s">
        <v>144</v>
      </c>
      <c r="K5" s="78"/>
      <c r="L5" s="78"/>
      <c r="M5" s="78"/>
      <c r="N5" s="78" t="s">
        <v>145</v>
      </c>
      <c r="O5" s="78" t="s">
        <v>146</v>
      </c>
      <c r="P5" s="78" t="s">
        <v>147</v>
      </c>
      <c r="Q5" s="78" t="s">
        <v>148</v>
      </c>
      <c r="R5" s="78" t="s">
        <v>149</v>
      </c>
      <c r="S5" s="78" t="s">
        <v>138</v>
      </c>
      <c r="T5" s="78" t="s">
        <v>139</v>
      </c>
      <c r="U5" s="78" t="s">
        <v>140</v>
      </c>
      <c r="V5" s="78" t="s">
        <v>141</v>
      </c>
      <c r="W5" s="78" t="s">
        <v>142</v>
      </c>
      <c r="X5" s="78" t="s">
        <v>143</v>
      </c>
      <c r="Y5" s="78" t="s">
        <v>150</v>
      </c>
    </row>
    <row r="6" spans="1:25" ht="22.35" customHeight="1">
      <c r="A6" s="78"/>
      <c r="B6" s="78"/>
      <c r="C6" s="78"/>
      <c r="D6" s="78"/>
      <c r="E6" s="78"/>
      <c r="F6" s="78"/>
      <c r="G6" s="78"/>
      <c r="H6" s="78"/>
      <c r="I6" s="78"/>
      <c r="J6" s="14" t="s">
        <v>151</v>
      </c>
      <c r="K6" s="14" t="s">
        <v>152</v>
      </c>
      <c r="L6" s="14" t="s">
        <v>153</v>
      </c>
      <c r="M6" s="14" t="s">
        <v>142</v>
      </c>
      <c r="N6" s="78"/>
      <c r="O6" s="78"/>
      <c r="P6" s="78"/>
      <c r="Q6" s="78"/>
      <c r="R6" s="78"/>
      <c r="S6" s="78"/>
      <c r="T6" s="78"/>
      <c r="U6" s="78"/>
      <c r="V6" s="78"/>
      <c r="W6" s="78"/>
      <c r="X6" s="78"/>
      <c r="Y6" s="78"/>
    </row>
    <row r="7" spans="1:25" ht="22.9" customHeight="1">
      <c r="A7" s="11"/>
      <c r="B7" s="11" t="s">
        <v>136</v>
      </c>
      <c r="C7" s="23">
        <f t="shared" ref="C7:D9" si="0">D7</f>
        <v>11418120</v>
      </c>
      <c r="D7" s="23">
        <f t="shared" si="0"/>
        <v>11418120</v>
      </c>
      <c r="E7" s="23">
        <f>E8</f>
        <v>11418120</v>
      </c>
      <c r="F7" s="23"/>
      <c r="G7" s="23"/>
      <c r="H7" s="23"/>
      <c r="I7" s="23"/>
      <c r="J7" s="23"/>
      <c r="K7" s="23"/>
      <c r="L7" s="23"/>
      <c r="M7" s="23"/>
      <c r="N7" s="23"/>
      <c r="O7" s="23"/>
      <c r="P7" s="23"/>
      <c r="Q7" s="23"/>
      <c r="R7" s="23"/>
      <c r="S7" s="23"/>
      <c r="T7" s="23"/>
      <c r="U7" s="23"/>
      <c r="V7" s="23"/>
      <c r="W7" s="23"/>
      <c r="X7" s="23"/>
      <c r="Y7" s="23"/>
    </row>
    <row r="8" spans="1:25" ht="22.9" customHeight="1">
      <c r="A8" s="9" t="s">
        <v>154</v>
      </c>
      <c r="B8" s="9" t="s">
        <v>4</v>
      </c>
      <c r="C8" s="23">
        <f t="shared" si="0"/>
        <v>11418120</v>
      </c>
      <c r="D8" s="23">
        <f t="shared" si="0"/>
        <v>11418120</v>
      </c>
      <c r="E8" s="23">
        <f>E9</f>
        <v>11418120</v>
      </c>
      <c r="F8" s="23"/>
      <c r="G8" s="23"/>
      <c r="H8" s="23"/>
      <c r="I8" s="23"/>
      <c r="J8" s="23"/>
      <c r="K8" s="23"/>
      <c r="L8" s="23"/>
      <c r="M8" s="23"/>
      <c r="N8" s="23"/>
      <c r="O8" s="23"/>
      <c r="P8" s="23"/>
      <c r="Q8" s="23"/>
      <c r="R8" s="23"/>
      <c r="S8" s="23"/>
      <c r="T8" s="23"/>
      <c r="U8" s="23"/>
      <c r="V8" s="23"/>
      <c r="W8" s="23"/>
      <c r="X8" s="23"/>
      <c r="Y8" s="23"/>
    </row>
    <row r="9" spans="1:25" ht="22.9" customHeight="1">
      <c r="A9" s="26" t="s">
        <v>155</v>
      </c>
      <c r="B9" s="26" t="s">
        <v>156</v>
      </c>
      <c r="C9" s="17">
        <f t="shared" si="0"/>
        <v>11418120</v>
      </c>
      <c r="D9" s="17">
        <f t="shared" si="0"/>
        <v>11418120</v>
      </c>
      <c r="E9" s="4">
        <f>5918120+5500000</f>
        <v>11418120</v>
      </c>
      <c r="F9" s="4"/>
      <c r="G9" s="4"/>
      <c r="H9" s="4"/>
      <c r="I9" s="4"/>
      <c r="J9" s="4"/>
      <c r="K9" s="4"/>
      <c r="L9" s="4"/>
      <c r="M9" s="4"/>
      <c r="N9" s="4"/>
      <c r="O9" s="4"/>
      <c r="P9" s="4"/>
      <c r="Q9" s="4"/>
      <c r="R9" s="4"/>
      <c r="S9" s="4"/>
      <c r="T9" s="4"/>
      <c r="U9" s="4"/>
      <c r="V9" s="4"/>
      <c r="W9" s="4"/>
      <c r="X9" s="4"/>
      <c r="Y9" s="4"/>
    </row>
    <row r="10" spans="1:25" ht="16.350000000000001" customHeight="1"/>
    <row r="11" spans="1:25" ht="16.350000000000001" customHeight="1">
      <c r="G11" s="1"/>
    </row>
  </sheetData>
  <mergeCells count="28">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X1:Y1"/>
    <mergeCell ref="A2:Y2"/>
    <mergeCell ref="A3:W3"/>
    <mergeCell ref="X3:Y3"/>
    <mergeCell ref="D4:R4"/>
    <mergeCell ref="S4:Y4"/>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dimension ref="A1:K24"/>
  <sheetViews>
    <sheetView workbookViewId="0">
      <pane ySplit="6" topLeftCell="A7" activePane="bottomLeft" state="frozen"/>
      <selection pane="bottomLeft" activeCell="H11" sqref="H11"/>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4.625" customWidth="1"/>
    <col min="8" max="8" width="14" customWidth="1"/>
    <col min="9" max="9" width="14.75" customWidth="1"/>
    <col min="10" max="11" width="17.5" customWidth="1"/>
  </cols>
  <sheetData>
    <row r="1" spans="1:11" ht="16.350000000000001" customHeight="1">
      <c r="A1" s="1"/>
      <c r="D1" s="29"/>
      <c r="K1" s="13" t="s">
        <v>157</v>
      </c>
    </row>
    <row r="2" spans="1:11" ht="31.9" customHeight="1">
      <c r="A2" s="77" t="s">
        <v>9</v>
      </c>
      <c r="B2" s="77"/>
      <c r="C2" s="77"/>
      <c r="D2" s="77"/>
      <c r="E2" s="77"/>
      <c r="F2" s="77"/>
      <c r="G2" s="77"/>
      <c r="H2" s="77"/>
      <c r="I2" s="77"/>
      <c r="J2" s="77"/>
      <c r="K2" s="77"/>
    </row>
    <row r="3" spans="1:11" ht="24.95" customHeight="1">
      <c r="A3" s="79" t="s">
        <v>31</v>
      </c>
      <c r="B3" s="79"/>
      <c r="C3" s="79"/>
      <c r="D3" s="79"/>
      <c r="E3" s="79"/>
      <c r="F3" s="79"/>
      <c r="G3" s="79"/>
      <c r="H3" s="79"/>
      <c r="I3" s="79"/>
      <c r="J3" s="79"/>
      <c r="K3" s="7" t="s">
        <v>32</v>
      </c>
    </row>
    <row r="4" spans="1:11" ht="27.6" customHeight="1">
      <c r="A4" s="75" t="s">
        <v>158</v>
      </c>
      <c r="B4" s="75"/>
      <c r="C4" s="75"/>
      <c r="D4" s="75" t="s">
        <v>159</v>
      </c>
      <c r="E4" s="75" t="s">
        <v>160</v>
      </c>
      <c r="F4" s="75" t="s">
        <v>136</v>
      </c>
      <c r="G4" s="75" t="s">
        <v>161</v>
      </c>
      <c r="H4" s="75" t="s">
        <v>162</v>
      </c>
      <c r="I4" s="75" t="s">
        <v>163</v>
      </c>
      <c r="J4" s="75" t="s">
        <v>164</v>
      </c>
      <c r="K4" s="75" t="s">
        <v>165</v>
      </c>
    </row>
    <row r="5" spans="1:11" ht="25.9" customHeight="1">
      <c r="A5" s="2" t="s">
        <v>166</v>
      </c>
      <c r="B5" s="2" t="s">
        <v>167</v>
      </c>
      <c r="C5" s="2" t="s">
        <v>168</v>
      </c>
      <c r="D5" s="75"/>
      <c r="E5" s="75"/>
      <c r="F5" s="75"/>
      <c r="G5" s="75"/>
      <c r="H5" s="75"/>
      <c r="I5" s="75"/>
      <c r="J5" s="75"/>
      <c r="K5" s="75"/>
    </row>
    <row r="6" spans="1:11" ht="22.9" customHeight="1">
      <c r="A6" s="22"/>
      <c r="B6" s="22"/>
      <c r="C6" s="22"/>
      <c r="D6" s="30" t="s">
        <v>136</v>
      </c>
      <c r="E6" s="30"/>
      <c r="F6" s="31">
        <f t="shared" ref="F6:F11" si="0">G6</f>
        <v>11418120</v>
      </c>
      <c r="G6" s="31">
        <f>G7</f>
        <v>11418120</v>
      </c>
      <c r="H6" s="31"/>
      <c r="I6" s="31"/>
      <c r="J6" s="30"/>
      <c r="K6" s="30"/>
    </row>
    <row r="7" spans="1:11" ht="22.9" customHeight="1">
      <c r="A7" s="32"/>
      <c r="B7" s="32"/>
      <c r="C7" s="32"/>
      <c r="D7" s="33" t="s">
        <v>154</v>
      </c>
      <c r="E7" s="33" t="s">
        <v>154</v>
      </c>
      <c r="F7" s="31">
        <f t="shared" si="0"/>
        <v>11418120</v>
      </c>
      <c r="G7" s="31">
        <f>G8</f>
        <v>11418120</v>
      </c>
      <c r="H7" s="31"/>
      <c r="I7" s="31"/>
      <c r="J7" s="36"/>
      <c r="K7" s="36"/>
    </row>
    <row r="8" spans="1:11" ht="22.9" customHeight="1">
      <c r="A8" s="32"/>
      <c r="B8" s="32"/>
      <c r="C8" s="32"/>
      <c r="D8" s="33" t="s">
        <v>155</v>
      </c>
      <c r="E8" s="33" t="s">
        <v>169</v>
      </c>
      <c r="F8" s="31">
        <f t="shared" si="0"/>
        <v>11418120</v>
      </c>
      <c r="G8" s="31">
        <f>G9+G12+G17+G22</f>
        <v>11418120</v>
      </c>
      <c r="H8" s="31"/>
      <c r="I8" s="31"/>
      <c r="J8" s="36"/>
      <c r="K8" s="36"/>
    </row>
    <row r="9" spans="1:11" ht="20.65" customHeight="1">
      <c r="A9" s="34" t="s">
        <v>170</v>
      </c>
      <c r="B9" s="35"/>
      <c r="C9" s="35"/>
      <c r="D9" s="33" t="s">
        <v>171</v>
      </c>
      <c r="E9" s="36" t="s">
        <v>172</v>
      </c>
      <c r="F9" s="31">
        <f t="shared" si="0"/>
        <v>10087758</v>
      </c>
      <c r="G9" s="31">
        <f>G10</f>
        <v>10087758</v>
      </c>
      <c r="H9" s="31"/>
      <c r="I9" s="31"/>
      <c r="J9" s="36"/>
      <c r="K9" s="36"/>
    </row>
    <row r="10" spans="1:11" ht="24.95" customHeight="1">
      <c r="A10" s="34" t="s">
        <v>170</v>
      </c>
      <c r="B10" s="34" t="s">
        <v>173</v>
      </c>
      <c r="C10" s="35"/>
      <c r="D10" s="37" t="s">
        <v>174</v>
      </c>
      <c r="E10" s="38" t="s">
        <v>175</v>
      </c>
      <c r="F10" s="31">
        <f t="shared" si="0"/>
        <v>10087758</v>
      </c>
      <c r="G10" s="31">
        <f>G11</f>
        <v>10087758</v>
      </c>
      <c r="H10" s="31"/>
      <c r="I10" s="31"/>
      <c r="J10" s="38"/>
      <c r="K10" s="38"/>
    </row>
    <row r="11" spans="1:11" ht="28.5" customHeight="1">
      <c r="A11" s="34" t="s">
        <v>170</v>
      </c>
      <c r="B11" s="34" t="s">
        <v>173</v>
      </c>
      <c r="C11" s="34" t="s">
        <v>176</v>
      </c>
      <c r="D11" s="37" t="s">
        <v>177</v>
      </c>
      <c r="E11" s="38" t="s">
        <v>178</v>
      </c>
      <c r="F11" s="39">
        <f t="shared" si="0"/>
        <v>10087758</v>
      </c>
      <c r="G11" s="40">
        <f>4587758+5500000</f>
        <v>10087758</v>
      </c>
      <c r="H11" s="40"/>
      <c r="I11" s="40"/>
      <c r="J11" s="38"/>
      <c r="K11" s="38"/>
    </row>
    <row r="12" spans="1:11" ht="20.65" customHeight="1">
      <c r="A12" s="34" t="s">
        <v>179</v>
      </c>
      <c r="B12" s="35"/>
      <c r="C12" s="35"/>
      <c r="D12" s="33" t="s">
        <v>180</v>
      </c>
      <c r="E12" s="36" t="s">
        <v>181</v>
      </c>
      <c r="F12" s="41">
        <v>565341</v>
      </c>
      <c r="G12" s="31">
        <v>565341</v>
      </c>
      <c r="H12" s="31"/>
      <c r="I12" s="31"/>
      <c r="J12" s="36"/>
      <c r="K12" s="36"/>
    </row>
    <row r="13" spans="1:11" ht="24.95" customHeight="1">
      <c r="A13" s="34" t="s">
        <v>179</v>
      </c>
      <c r="B13" s="34" t="s">
        <v>182</v>
      </c>
      <c r="C13" s="35"/>
      <c r="D13" s="37" t="s">
        <v>183</v>
      </c>
      <c r="E13" s="38" t="s">
        <v>184</v>
      </c>
      <c r="F13" s="40">
        <v>552254</v>
      </c>
      <c r="G13" s="31">
        <v>552254</v>
      </c>
      <c r="H13" s="31"/>
      <c r="I13" s="31"/>
      <c r="J13" s="38"/>
      <c r="K13" s="38"/>
    </row>
    <row r="14" spans="1:11" ht="28.5" customHeight="1">
      <c r="A14" s="34" t="s">
        <v>179</v>
      </c>
      <c r="B14" s="34" t="s">
        <v>182</v>
      </c>
      <c r="C14" s="34" t="s">
        <v>182</v>
      </c>
      <c r="D14" s="37" t="s">
        <v>185</v>
      </c>
      <c r="E14" s="38" t="s">
        <v>186</v>
      </c>
      <c r="F14" s="40">
        <v>552254</v>
      </c>
      <c r="G14" s="40">
        <v>552254</v>
      </c>
      <c r="H14" s="40"/>
      <c r="I14" s="40"/>
      <c r="J14" s="38"/>
      <c r="K14" s="38"/>
    </row>
    <row r="15" spans="1:11" ht="24.95" customHeight="1">
      <c r="A15" s="34" t="s">
        <v>179</v>
      </c>
      <c r="B15" s="34" t="s">
        <v>187</v>
      </c>
      <c r="C15" s="35"/>
      <c r="D15" s="37" t="s">
        <v>188</v>
      </c>
      <c r="E15" s="38" t="s">
        <v>189</v>
      </c>
      <c r="F15" s="40">
        <v>13087</v>
      </c>
      <c r="G15" s="31">
        <v>13087</v>
      </c>
      <c r="H15" s="31"/>
      <c r="I15" s="31"/>
      <c r="J15" s="38"/>
      <c r="K15" s="38"/>
    </row>
    <row r="16" spans="1:11" ht="28.5" customHeight="1">
      <c r="A16" s="34" t="s">
        <v>179</v>
      </c>
      <c r="B16" s="34" t="s">
        <v>187</v>
      </c>
      <c r="C16" s="34" t="s">
        <v>173</v>
      </c>
      <c r="D16" s="37" t="s">
        <v>190</v>
      </c>
      <c r="E16" s="38" t="s">
        <v>191</v>
      </c>
      <c r="F16" s="40">
        <v>13087</v>
      </c>
      <c r="G16" s="40">
        <v>13087</v>
      </c>
      <c r="H16" s="40"/>
      <c r="I16" s="40"/>
      <c r="J16" s="38"/>
      <c r="K16" s="38"/>
    </row>
    <row r="17" spans="1:11" ht="20.65" customHeight="1">
      <c r="A17" s="34" t="s">
        <v>192</v>
      </c>
      <c r="B17" s="35"/>
      <c r="C17" s="35"/>
      <c r="D17" s="33" t="s">
        <v>193</v>
      </c>
      <c r="E17" s="36" t="s">
        <v>194</v>
      </c>
      <c r="F17" s="41">
        <v>323131</v>
      </c>
      <c r="G17" s="31">
        <v>323131</v>
      </c>
      <c r="H17" s="31"/>
      <c r="I17" s="31"/>
      <c r="J17" s="36"/>
      <c r="K17" s="36"/>
    </row>
    <row r="18" spans="1:11" ht="24.95" customHeight="1">
      <c r="A18" s="34" t="s">
        <v>192</v>
      </c>
      <c r="B18" s="34" t="s">
        <v>195</v>
      </c>
      <c r="C18" s="35"/>
      <c r="D18" s="37" t="s">
        <v>196</v>
      </c>
      <c r="E18" s="38" t="s">
        <v>197</v>
      </c>
      <c r="F18" s="40">
        <v>323131</v>
      </c>
      <c r="G18" s="31">
        <v>323131</v>
      </c>
      <c r="H18" s="31"/>
      <c r="I18" s="31"/>
      <c r="J18" s="38"/>
      <c r="K18" s="38"/>
    </row>
    <row r="19" spans="1:11" ht="28.5" customHeight="1">
      <c r="A19" s="34" t="s">
        <v>192</v>
      </c>
      <c r="B19" s="34" t="s">
        <v>195</v>
      </c>
      <c r="C19" s="34" t="s">
        <v>176</v>
      </c>
      <c r="D19" s="37" t="s">
        <v>198</v>
      </c>
      <c r="E19" s="38" t="s">
        <v>199</v>
      </c>
      <c r="F19" s="40">
        <v>236923</v>
      </c>
      <c r="G19" s="40">
        <v>236923</v>
      </c>
      <c r="H19" s="40"/>
      <c r="I19" s="40"/>
      <c r="J19" s="38"/>
      <c r="K19" s="38"/>
    </row>
    <row r="20" spans="1:11" ht="28.5" customHeight="1">
      <c r="A20" s="34" t="s">
        <v>192</v>
      </c>
      <c r="B20" s="34" t="s">
        <v>195</v>
      </c>
      <c r="C20" s="34" t="s">
        <v>200</v>
      </c>
      <c r="D20" s="37" t="s">
        <v>201</v>
      </c>
      <c r="E20" s="38" t="s">
        <v>202</v>
      </c>
      <c r="F20" s="40">
        <v>81708</v>
      </c>
      <c r="G20" s="40">
        <v>81708</v>
      </c>
      <c r="H20" s="40"/>
      <c r="I20" s="40"/>
      <c r="J20" s="38"/>
      <c r="K20" s="38"/>
    </row>
    <row r="21" spans="1:11" ht="28.5" customHeight="1">
      <c r="A21" s="34" t="s">
        <v>192</v>
      </c>
      <c r="B21" s="34" t="s">
        <v>195</v>
      </c>
      <c r="C21" s="34" t="s">
        <v>203</v>
      </c>
      <c r="D21" s="37" t="s">
        <v>204</v>
      </c>
      <c r="E21" s="38" t="s">
        <v>205</v>
      </c>
      <c r="F21" s="40">
        <v>4500</v>
      </c>
      <c r="G21" s="40">
        <v>4500</v>
      </c>
      <c r="H21" s="40"/>
      <c r="I21" s="40"/>
      <c r="J21" s="38"/>
      <c r="K21" s="38"/>
    </row>
    <row r="22" spans="1:11" ht="20.65" customHeight="1">
      <c r="A22" s="34" t="s">
        <v>206</v>
      </c>
      <c r="B22" s="35"/>
      <c r="C22" s="35"/>
      <c r="D22" s="33" t="s">
        <v>207</v>
      </c>
      <c r="E22" s="36" t="s">
        <v>208</v>
      </c>
      <c r="F22" s="41">
        <v>441890</v>
      </c>
      <c r="G22" s="31">
        <v>441890</v>
      </c>
      <c r="H22" s="31"/>
      <c r="I22" s="31"/>
      <c r="J22" s="36"/>
      <c r="K22" s="36"/>
    </row>
    <row r="23" spans="1:11" ht="24.95" customHeight="1">
      <c r="A23" s="34" t="s">
        <v>206</v>
      </c>
      <c r="B23" s="34" t="s">
        <v>173</v>
      </c>
      <c r="C23" s="35"/>
      <c r="D23" s="37" t="s">
        <v>209</v>
      </c>
      <c r="E23" s="38" t="s">
        <v>210</v>
      </c>
      <c r="F23" s="40">
        <v>441890</v>
      </c>
      <c r="G23" s="31">
        <v>441890</v>
      </c>
      <c r="H23" s="31"/>
      <c r="I23" s="31"/>
      <c r="J23" s="38"/>
      <c r="K23" s="38"/>
    </row>
    <row r="24" spans="1:11" ht="28.5" customHeight="1">
      <c r="A24" s="34" t="s">
        <v>206</v>
      </c>
      <c r="B24" s="34" t="s">
        <v>173</v>
      </c>
      <c r="C24" s="34" t="s">
        <v>176</v>
      </c>
      <c r="D24" s="37" t="s">
        <v>211</v>
      </c>
      <c r="E24" s="38" t="s">
        <v>212</v>
      </c>
      <c r="F24" s="40">
        <v>441890</v>
      </c>
      <c r="G24" s="40">
        <v>441890</v>
      </c>
      <c r="H24" s="40"/>
      <c r="I24" s="40"/>
      <c r="J24" s="38"/>
      <c r="K24" s="38"/>
    </row>
  </sheetData>
  <mergeCells count="11">
    <mergeCell ref="A2:K2"/>
    <mergeCell ref="A3:J3"/>
    <mergeCell ref="A4:C4"/>
    <mergeCell ref="D4:D5"/>
    <mergeCell ref="E4:E5"/>
    <mergeCell ref="F4:F5"/>
    <mergeCell ref="G4:G5"/>
    <mergeCell ref="H4:H5"/>
    <mergeCell ref="I4:I5"/>
    <mergeCell ref="J4:J5"/>
    <mergeCell ref="K4:K5"/>
  </mergeCells>
  <phoneticPr fontId="16" type="noConversion"/>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dimension ref="A1:T15"/>
  <sheetViews>
    <sheetView zoomScale="130" zoomScaleNormal="130" workbookViewId="0">
      <selection activeCell="J10" sqref="J1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11" customWidth="1"/>
    <col min="7" max="7" width="9.375" customWidth="1"/>
    <col min="8" max="8" width="11.5" customWidth="1"/>
    <col min="9" max="12" width="7.125" customWidth="1"/>
    <col min="13" max="13" width="6.75" customWidth="1"/>
    <col min="14" max="17" width="7.125" customWidth="1"/>
    <col min="18" max="18" width="7" customWidth="1"/>
    <col min="19" max="20" width="7.125" customWidth="1"/>
    <col min="21" max="21" width="9.75" customWidth="1"/>
  </cols>
  <sheetData>
    <row r="1" spans="1:20" ht="16.350000000000001" customHeight="1">
      <c r="A1" s="1"/>
      <c r="S1" s="76" t="s">
        <v>213</v>
      </c>
      <c r="T1" s="76"/>
    </row>
    <row r="2" spans="1:20" ht="42.2" customHeight="1">
      <c r="A2" s="77" t="s">
        <v>10</v>
      </c>
      <c r="B2" s="77"/>
      <c r="C2" s="77"/>
      <c r="D2" s="77"/>
      <c r="E2" s="77"/>
      <c r="F2" s="77"/>
      <c r="G2" s="77"/>
      <c r="H2" s="77"/>
      <c r="I2" s="77"/>
      <c r="J2" s="77"/>
      <c r="K2" s="77"/>
      <c r="L2" s="77"/>
      <c r="M2" s="77"/>
      <c r="N2" s="77"/>
      <c r="O2" s="77"/>
      <c r="P2" s="77"/>
      <c r="Q2" s="77"/>
      <c r="R2" s="77"/>
      <c r="S2" s="77"/>
      <c r="T2" s="77"/>
    </row>
    <row r="3" spans="1:20" ht="19.899999999999999" customHeight="1">
      <c r="A3" s="73" t="s">
        <v>31</v>
      </c>
      <c r="B3" s="73"/>
      <c r="C3" s="73"/>
      <c r="D3" s="73"/>
      <c r="E3" s="73"/>
      <c r="F3" s="73"/>
      <c r="G3" s="73"/>
      <c r="H3" s="73"/>
      <c r="I3" s="73"/>
      <c r="J3" s="73"/>
      <c r="K3" s="73"/>
      <c r="L3" s="73"/>
      <c r="M3" s="73"/>
      <c r="N3" s="73"/>
      <c r="O3" s="73"/>
      <c r="P3" s="73"/>
      <c r="Q3" s="73"/>
      <c r="R3" s="73"/>
      <c r="S3" s="74" t="s">
        <v>32</v>
      </c>
      <c r="T3" s="74"/>
    </row>
    <row r="4" spans="1:20" ht="19.899999999999999" customHeight="1">
      <c r="A4" s="78" t="s">
        <v>158</v>
      </c>
      <c r="B4" s="78"/>
      <c r="C4" s="78"/>
      <c r="D4" s="78" t="s">
        <v>214</v>
      </c>
      <c r="E4" s="78" t="s">
        <v>215</v>
      </c>
      <c r="F4" s="78" t="s">
        <v>216</v>
      </c>
      <c r="G4" s="78" t="s">
        <v>217</v>
      </c>
      <c r="H4" s="78" t="s">
        <v>218</v>
      </c>
      <c r="I4" s="78" t="s">
        <v>219</v>
      </c>
      <c r="J4" s="78" t="s">
        <v>220</v>
      </c>
      <c r="K4" s="78" t="s">
        <v>221</v>
      </c>
      <c r="L4" s="78" t="s">
        <v>222</v>
      </c>
      <c r="M4" s="78" t="s">
        <v>223</v>
      </c>
      <c r="N4" s="78" t="s">
        <v>224</v>
      </c>
      <c r="O4" s="78" t="s">
        <v>225</v>
      </c>
      <c r="P4" s="78" t="s">
        <v>226</v>
      </c>
      <c r="Q4" s="78" t="s">
        <v>227</v>
      </c>
      <c r="R4" s="78" t="s">
        <v>228</v>
      </c>
      <c r="S4" s="78" t="s">
        <v>229</v>
      </c>
      <c r="T4" s="78" t="s">
        <v>230</v>
      </c>
    </row>
    <row r="5" spans="1:20" ht="20.65" customHeight="1">
      <c r="A5" s="14" t="s">
        <v>166</v>
      </c>
      <c r="B5" s="14" t="s">
        <v>167</v>
      </c>
      <c r="C5" s="14" t="s">
        <v>168</v>
      </c>
      <c r="D5" s="78"/>
      <c r="E5" s="78"/>
      <c r="F5" s="78"/>
      <c r="G5" s="78"/>
      <c r="H5" s="78"/>
      <c r="I5" s="78"/>
      <c r="J5" s="78"/>
      <c r="K5" s="78"/>
      <c r="L5" s="78"/>
      <c r="M5" s="78"/>
      <c r="N5" s="78"/>
      <c r="O5" s="78"/>
      <c r="P5" s="78"/>
      <c r="Q5" s="78"/>
      <c r="R5" s="78"/>
      <c r="S5" s="78"/>
      <c r="T5" s="78"/>
    </row>
    <row r="6" spans="1:20" ht="22.9" customHeight="1">
      <c r="A6" s="11"/>
      <c r="B6" s="11"/>
      <c r="C6" s="11"/>
      <c r="D6" s="11"/>
      <c r="E6" s="11" t="s">
        <v>136</v>
      </c>
      <c r="F6" s="10">
        <f>G6+H6+O6</f>
        <v>11418120</v>
      </c>
      <c r="G6" s="10">
        <v>5020236</v>
      </c>
      <c r="H6" s="10">
        <f>H7</f>
        <v>6396264</v>
      </c>
      <c r="I6" s="10"/>
      <c r="J6" s="10"/>
      <c r="K6" s="10"/>
      <c r="L6" s="10"/>
      <c r="M6" s="10"/>
      <c r="N6" s="10"/>
      <c r="O6" s="10">
        <v>1620</v>
      </c>
      <c r="P6" s="10"/>
      <c r="Q6" s="10"/>
      <c r="R6" s="10"/>
      <c r="S6" s="10"/>
      <c r="T6" s="10"/>
    </row>
    <row r="7" spans="1:20" ht="22.9" customHeight="1">
      <c r="A7" s="11"/>
      <c r="B7" s="11"/>
      <c r="C7" s="11"/>
      <c r="D7" s="9" t="s">
        <v>154</v>
      </c>
      <c r="E7" s="9" t="s">
        <v>4</v>
      </c>
      <c r="F7" s="10">
        <f>G7+H7+O7</f>
        <v>11418120</v>
      </c>
      <c r="G7" s="10">
        <v>5020236</v>
      </c>
      <c r="H7" s="10">
        <f>H8</f>
        <v>6396264</v>
      </c>
      <c r="I7" s="10"/>
      <c r="J7" s="10"/>
      <c r="K7" s="10"/>
      <c r="L7" s="10"/>
      <c r="M7" s="10"/>
      <c r="N7" s="10"/>
      <c r="O7" s="10">
        <v>1620</v>
      </c>
      <c r="P7" s="10"/>
      <c r="Q7" s="10"/>
      <c r="R7" s="10"/>
      <c r="S7" s="10"/>
      <c r="T7" s="10"/>
    </row>
    <row r="8" spans="1:20" ht="22.9" customHeight="1">
      <c r="A8" s="18"/>
      <c r="B8" s="18"/>
      <c r="C8" s="18"/>
      <c r="D8" s="16" t="s">
        <v>155</v>
      </c>
      <c r="E8" s="16" t="s">
        <v>156</v>
      </c>
      <c r="F8" s="10">
        <f>G8+H8+O8</f>
        <v>11418120</v>
      </c>
      <c r="G8" s="10">
        <v>5020236</v>
      </c>
      <c r="H8" s="10">
        <f>H9</f>
        <v>6396264</v>
      </c>
      <c r="I8" s="10"/>
      <c r="J8" s="10"/>
      <c r="K8" s="10"/>
      <c r="L8" s="10"/>
      <c r="M8" s="10"/>
      <c r="N8" s="10"/>
      <c r="O8" s="10">
        <v>1620</v>
      </c>
      <c r="P8" s="10"/>
      <c r="Q8" s="10"/>
      <c r="R8" s="10"/>
      <c r="S8" s="10"/>
      <c r="T8" s="10"/>
    </row>
    <row r="9" spans="1:20" ht="22.9" customHeight="1">
      <c r="A9" s="19" t="s">
        <v>170</v>
      </c>
      <c r="B9" s="19" t="s">
        <v>173</v>
      </c>
      <c r="C9" s="19" t="s">
        <v>176</v>
      </c>
      <c r="D9" s="15" t="s">
        <v>231</v>
      </c>
      <c r="E9" s="20" t="s">
        <v>232</v>
      </c>
      <c r="F9" s="4">
        <f>G9+H9+O9</f>
        <v>10087758</v>
      </c>
      <c r="G9" s="21">
        <v>3691494</v>
      </c>
      <c r="H9" s="21">
        <f>896264+5500000</f>
        <v>6396264</v>
      </c>
      <c r="I9" s="21"/>
      <c r="J9" s="21"/>
      <c r="K9" s="21"/>
      <c r="L9" s="21"/>
      <c r="M9" s="21"/>
      <c r="N9" s="21"/>
      <c r="O9" s="21"/>
      <c r="P9" s="21"/>
      <c r="Q9" s="21"/>
      <c r="R9" s="21"/>
      <c r="S9" s="21"/>
      <c r="T9" s="21"/>
    </row>
    <row r="10" spans="1:20" ht="22.9" customHeight="1">
      <c r="A10" s="19" t="s">
        <v>179</v>
      </c>
      <c r="B10" s="19" t="s">
        <v>182</v>
      </c>
      <c r="C10" s="19" t="s">
        <v>182</v>
      </c>
      <c r="D10" s="15" t="s">
        <v>231</v>
      </c>
      <c r="E10" s="20" t="s">
        <v>233</v>
      </c>
      <c r="F10" s="21">
        <v>552254</v>
      </c>
      <c r="G10" s="21">
        <v>552254</v>
      </c>
      <c r="H10" s="21"/>
      <c r="I10" s="21"/>
      <c r="J10" s="21"/>
      <c r="K10" s="21"/>
      <c r="L10" s="21"/>
      <c r="M10" s="21"/>
      <c r="N10" s="21"/>
      <c r="O10" s="21"/>
      <c r="P10" s="21"/>
      <c r="Q10" s="21"/>
      <c r="R10" s="21"/>
      <c r="S10" s="21"/>
      <c r="T10" s="21"/>
    </row>
    <row r="11" spans="1:20" ht="22.9" customHeight="1">
      <c r="A11" s="19" t="s">
        <v>179</v>
      </c>
      <c r="B11" s="19" t="s">
        <v>187</v>
      </c>
      <c r="C11" s="19" t="s">
        <v>173</v>
      </c>
      <c r="D11" s="15" t="s">
        <v>231</v>
      </c>
      <c r="E11" s="20" t="s">
        <v>234</v>
      </c>
      <c r="F11" s="21">
        <v>13087</v>
      </c>
      <c r="G11" s="21">
        <v>13087</v>
      </c>
      <c r="H11" s="21"/>
      <c r="I11" s="21"/>
      <c r="J11" s="21"/>
      <c r="K11" s="21"/>
      <c r="L11" s="21"/>
      <c r="M11" s="21"/>
      <c r="N11" s="21"/>
      <c r="O11" s="21"/>
      <c r="P11" s="21"/>
      <c r="Q11" s="21"/>
      <c r="R11" s="21"/>
      <c r="S11" s="21"/>
      <c r="T11" s="21"/>
    </row>
    <row r="12" spans="1:20" ht="22.9" customHeight="1">
      <c r="A12" s="19" t="s">
        <v>192</v>
      </c>
      <c r="B12" s="19" t="s">
        <v>195</v>
      </c>
      <c r="C12" s="19" t="s">
        <v>176</v>
      </c>
      <c r="D12" s="15" t="s">
        <v>231</v>
      </c>
      <c r="E12" s="20" t="s">
        <v>235</v>
      </c>
      <c r="F12" s="21">
        <v>236923</v>
      </c>
      <c r="G12" s="21">
        <v>236923</v>
      </c>
      <c r="H12" s="21"/>
      <c r="I12" s="21"/>
      <c r="J12" s="21"/>
      <c r="K12" s="21"/>
      <c r="L12" s="21"/>
      <c r="M12" s="21"/>
      <c r="N12" s="21"/>
      <c r="O12" s="21"/>
      <c r="P12" s="21"/>
      <c r="Q12" s="21"/>
      <c r="R12" s="21"/>
      <c r="S12" s="21"/>
      <c r="T12" s="21"/>
    </row>
    <row r="13" spans="1:20" ht="22.9" customHeight="1">
      <c r="A13" s="19" t="s">
        <v>192</v>
      </c>
      <c r="B13" s="19" t="s">
        <v>195</v>
      </c>
      <c r="C13" s="19" t="s">
        <v>200</v>
      </c>
      <c r="D13" s="15" t="s">
        <v>231</v>
      </c>
      <c r="E13" s="20" t="s">
        <v>236</v>
      </c>
      <c r="F13" s="21">
        <v>81708</v>
      </c>
      <c r="G13" s="21">
        <v>81708</v>
      </c>
      <c r="H13" s="21"/>
      <c r="I13" s="21"/>
      <c r="J13" s="21"/>
      <c r="K13" s="21"/>
      <c r="L13" s="21"/>
      <c r="M13" s="21"/>
      <c r="N13" s="21"/>
      <c r="O13" s="21"/>
      <c r="P13" s="21"/>
      <c r="Q13" s="21"/>
      <c r="R13" s="21"/>
      <c r="S13" s="21"/>
      <c r="T13" s="21"/>
    </row>
    <row r="14" spans="1:20" ht="22.9" customHeight="1">
      <c r="A14" s="19" t="s">
        <v>192</v>
      </c>
      <c r="B14" s="19" t="s">
        <v>195</v>
      </c>
      <c r="C14" s="19" t="s">
        <v>203</v>
      </c>
      <c r="D14" s="15" t="s">
        <v>231</v>
      </c>
      <c r="E14" s="20" t="s">
        <v>237</v>
      </c>
      <c r="F14" s="21">
        <v>4500</v>
      </c>
      <c r="G14" s="21">
        <v>2880</v>
      </c>
      <c r="H14" s="21"/>
      <c r="I14" s="21"/>
      <c r="J14" s="21"/>
      <c r="K14" s="21"/>
      <c r="L14" s="21"/>
      <c r="M14" s="21"/>
      <c r="N14" s="21"/>
      <c r="O14" s="21">
        <v>1620</v>
      </c>
      <c r="P14" s="21"/>
      <c r="Q14" s="21"/>
      <c r="R14" s="21"/>
      <c r="S14" s="21"/>
      <c r="T14" s="21"/>
    </row>
    <row r="15" spans="1:20" ht="22.9" customHeight="1">
      <c r="A15" s="19" t="s">
        <v>206</v>
      </c>
      <c r="B15" s="19" t="s">
        <v>173</v>
      </c>
      <c r="C15" s="19" t="s">
        <v>176</v>
      </c>
      <c r="D15" s="15" t="s">
        <v>231</v>
      </c>
      <c r="E15" s="20" t="s">
        <v>238</v>
      </c>
      <c r="F15" s="21">
        <v>441890</v>
      </c>
      <c r="G15" s="21">
        <v>441890</v>
      </c>
      <c r="H15" s="21"/>
      <c r="I15" s="21"/>
      <c r="J15" s="21"/>
      <c r="K15" s="21"/>
      <c r="L15" s="21"/>
      <c r="M15" s="21"/>
      <c r="N15" s="21"/>
      <c r="O15" s="21"/>
      <c r="P15" s="21"/>
      <c r="Q15" s="21"/>
      <c r="R15" s="21"/>
      <c r="S15" s="21"/>
      <c r="T15" s="21"/>
    </row>
  </sheetData>
  <mergeCells count="22">
    <mergeCell ref="T4:T5"/>
    <mergeCell ref="O4:O5"/>
    <mergeCell ref="P4:P5"/>
    <mergeCell ref="Q4:Q5"/>
    <mergeCell ref="R4:R5"/>
    <mergeCell ref="S4:S5"/>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15"/>
  <sheetViews>
    <sheetView zoomScale="115" zoomScaleNormal="115" workbookViewId="0">
      <selection activeCell="L14" sqref="L14"/>
    </sheetView>
  </sheetViews>
  <sheetFormatPr defaultColWidth="10" defaultRowHeight="13.5"/>
  <cols>
    <col min="1" max="2" width="4.125" customWidth="1"/>
    <col min="3" max="3" width="4.25" customWidth="1"/>
    <col min="4" max="4" width="6.125" customWidth="1"/>
    <col min="5" max="5" width="15.875" customWidth="1"/>
    <col min="6" max="7" width="11" customWidth="1"/>
    <col min="8" max="8" width="9.375" customWidth="1"/>
    <col min="9" max="9" width="9.625" customWidth="1"/>
    <col min="10" max="16" width="7.125" customWidth="1"/>
    <col min="17" max="17" width="5.875" customWidth="1"/>
    <col min="18" max="21" width="7.125" customWidth="1"/>
    <col min="22" max="22" width="9.75" customWidth="1"/>
  </cols>
  <sheetData>
    <row r="1" spans="1:21" ht="16.350000000000001" customHeight="1">
      <c r="A1" s="1"/>
      <c r="T1" s="76" t="s">
        <v>239</v>
      </c>
      <c r="U1" s="76"/>
    </row>
    <row r="2" spans="1:21" ht="37.15" customHeight="1">
      <c r="A2" s="77" t="s">
        <v>11</v>
      </c>
      <c r="B2" s="77"/>
      <c r="C2" s="77"/>
      <c r="D2" s="77"/>
      <c r="E2" s="77"/>
      <c r="F2" s="77"/>
      <c r="G2" s="77"/>
      <c r="H2" s="77"/>
      <c r="I2" s="77"/>
      <c r="J2" s="77"/>
      <c r="K2" s="77"/>
      <c r="L2" s="77"/>
      <c r="M2" s="77"/>
      <c r="N2" s="77"/>
      <c r="O2" s="77"/>
      <c r="P2" s="77"/>
      <c r="Q2" s="77"/>
      <c r="R2" s="77"/>
      <c r="S2" s="77"/>
      <c r="T2" s="77"/>
      <c r="U2" s="77"/>
    </row>
    <row r="3" spans="1:21" ht="22.35" customHeight="1">
      <c r="A3" s="73" t="s">
        <v>31</v>
      </c>
      <c r="B3" s="73"/>
      <c r="C3" s="73"/>
      <c r="D3" s="73"/>
      <c r="E3" s="73"/>
      <c r="F3" s="73"/>
      <c r="G3" s="73"/>
      <c r="H3" s="73"/>
      <c r="I3" s="73"/>
      <c r="J3" s="73"/>
      <c r="K3" s="73"/>
      <c r="L3" s="73"/>
      <c r="M3" s="73"/>
      <c r="N3" s="73"/>
      <c r="O3" s="73"/>
      <c r="P3" s="73"/>
      <c r="Q3" s="73"/>
      <c r="R3" s="73"/>
      <c r="S3" s="73"/>
      <c r="T3" s="74" t="s">
        <v>32</v>
      </c>
      <c r="U3" s="74"/>
    </row>
    <row r="4" spans="1:21" ht="22.35" customHeight="1">
      <c r="A4" s="78" t="s">
        <v>158</v>
      </c>
      <c r="B4" s="78"/>
      <c r="C4" s="78"/>
      <c r="D4" s="78" t="s">
        <v>214</v>
      </c>
      <c r="E4" s="78" t="s">
        <v>215</v>
      </c>
      <c r="F4" s="78" t="s">
        <v>240</v>
      </c>
      <c r="G4" s="78" t="s">
        <v>161</v>
      </c>
      <c r="H4" s="78"/>
      <c r="I4" s="78"/>
      <c r="J4" s="78"/>
      <c r="K4" s="78" t="s">
        <v>162</v>
      </c>
      <c r="L4" s="78"/>
      <c r="M4" s="78"/>
      <c r="N4" s="78"/>
      <c r="O4" s="78"/>
      <c r="P4" s="78"/>
      <c r="Q4" s="78"/>
      <c r="R4" s="78"/>
      <c r="S4" s="78"/>
      <c r="T4" s="78"/>
      <c r="U4" s="78"/>
    </row>
    <row r="5" spans="1:21" ht="39.6" customHeight="1">
      <c r="A5" s="14" t="s">
        <v>166</v>
      </c>
      <c r="B5" s="14" t="s">
        <v>167</v>
      </c>
      <c r="C5" s="14" t="s">
        <v>168</v>
      </c>
      <c r="D5" s="78"/>
      <c r="E5" s="78"/>
      <c r="F5" s="78"/>
      <c r="G5" s="14" t="s">
        <v>136</v>
      </c>
      <c r="H5" s="14" t="s">
        <v>241</v>
      </c>
      <c r="I5" s="14" t="s">
        <v>242</v>
      </c>
      <c r="J5" s="14" t="s">
        <v>225</v>
      </c>
      <c r="K5" s="14" t="s">
        <v>136</v>
      </c>
      <c r="L5" s="14" t="s">
        <v>243</v>
      </c>
      <c r="M5" s="14" t="s">
        <v>244</v>
      </c>
      <c r="N5" s="14" t="s">
        <v>245</v>
      </c>
      <c r="O5" s="14" t="s">
        <v>227</v>
      </c>
      <c r="P5" s="14" t="s">
        <v>246</v>
      </c>
      <c r="Q5" s="14" t="s">
        <v>247</v>
      </c>
      <c r="R5" s="14" t="s">
        <v>248</v>
      </c>
      <c r="S5" s="14" t="s">
        <v>223</v>
      </c>
      <c r="T5" s="14" t="s">
        <v>226</v>
      </c>
      <c r="U5" s="14" t="s">
        <v>230</v>
      </c>
    </row>
    <row r="6" spans="1:21" ht="22.9" customHeight="1">
      <c r="A6" s="11"/>
      <c r="B6" s="11"/>
      <c r="C6" s="11"/>
      <c r="D6" s="11"/>
      <c r="E6" s="11" t="s">
        <v>136</v>
      </c>
      <c r="F6" s="10">
        <f>G6</f>
        <v>11418120</v>
      </c>
      <c r="G6" s="10">
        <f>H6+I6+J6</f>
        <v>11418120</v>
      </c>
      <c r="H6" s="10">
        <v>5020236</v>
      </c>
      <c r="I6" s="10">
        <f>I7</f>
        <v>6396264</v>
      </c>
      <c r="J6" s="10">
        <v>1620</v>
      </c>
      <c r="K6" s="10"/>
      <c r="L6" s="10"/>
      <c r="M6" s="10"/>
      <c r="N6" s="10"/>
      <c r="O6" s="10"/>
      <c r="P6" s="10"/>
      <c r="Q6" s="10"/>
      <c r="R6" s="10"/>
      <c r="S6" s="10"/>
      <c r="T6" s="10"/>
      <c r="U6" s="10"/>
    </row>
    <row r="7" spans="1:21" ht="22.9" customHeight="1">
      <c r="A7" s="11"/>
      <c r="B7" s="11"/>
      <c r="C7" s="11"/>
      <c r="D7" s="9" t="s">
        <v>154</v>
      </c>
      <c r="E7" s="9" t="s">
        <v>4</v>
      </c>
      <c r="F7" s="10">
        <f>G7</f>
        <v>11418120</v>
      </c>
      <c r="G7" s="10">
        <f>H7+I7+J7</f>
        <v>11418120</v>
      </c>
      <c r="H7" s="10">
        <v>5020236</v>
      </c>
      <c r="I7" s="10">
        <f>I8</f>
        <v>6396264</v>
      </c>
      <c r="J7" s="10">
        <v>1620</v>
      </c>
      <c r="K7" s="10">
        <v>0</v>
      </c>
      <c r="L7" s="10">
        <v>0</v>
      </c>
      <c r="M7" s="10"/>
      <c r="N7" s="10"/>
      <c r="O7" s="10"/>
      <c r="P7" s="10"/>
      <c r="Q7" s="10"/>
      <c r="R7" s="10"/>
      <c r="S7" s="10"/>
      <c r="T7" s="10"/>
      <c r="U7" s="10"/>
    </row>
    <row r="8" spans="1:21" ht="22.9" customHeight="1">
      <c r="A8" s="18"/>
      <c r="B8" s="18"/>
      <c r="C8" s="18"/>
      <c r="D8" s="16" t="s">
        <v>155</v>
      </c>
      <c r="E8" s="16" t="s">
        <v>156</v>
      </c>
      <c r="F8" s="10">
        <f>G8</f>
        <v>11418120</v>
      </c>
      <c r="G8" s="10">
        <f>H8+I8+J8</f>
        <v>11418120</v>
      </c>
      <c r="H8" s="10">
        <v>5020236</v>
      </c>
      <c r="I8" s="10">
        <f>I9</f>
        <v>6396264</v>
      </c>
      <c r="J8" s="10">
        <v>1620</v>
      </c>
      <c r="K8" s="10">
        <v>0</v>
      </c>
      <c r="L8" s="10">
        <v>0</v>
      </c>
      <c r="M8" s="10"/>
      <c r="N8" s="10"/>
      <c r="O8" s="10"/>
      <c r="P8" s="10"/>
      <c r="Q8" s="10"/>
      <c r="R8" s="10"/>
      <c r="S8" s="10"/>
      <c r="T8" s="10"/>
      <c r="U8" s="10"/>
    </row>
    <row r="9" spans="1:21" ht="22.9" customHeight="1">
      <c r="A9" s="19" t="s">
        <v>170</v>
      </c>
      <c r="B9" s="19" t="s">
        <v>173</v>
      </c>
      <c r="C9" s="19" t="s">
        <v>176</v>
      </c>
      <c r="D9" s="15" t="s">
        <v>231</v>
      </c>
      <c r="E9" s="20" t="s">
        <v>232</v>
      </c>
      <c r="F9" s="4">
        <f>G9</f>
        <v>10087758</v>
      </c>
      <c r="G9" s="4">
        <f>H9+I9+J9</f>
        <v>10087758</v>
      </c>
      <c r="H9" s="4">
        <v>3691494</v>
      </c>
      <c r="I9" s="4">
        <f>896264+5500000</f>
        <v>6396264</v>
      </c>
      <c r="J9" s="4"/>
      <c r="K9" s="4"/>
      <c r="L9" s="4"/>
      <c r="M9" s="4"/>
      <c r="N9" s="4"/>
      <c r="O9" s="4"/>
      <c r="P9" s="4"/>
      <c r="Q9" s="4"/>
      <c r="R9" s="4"/>
      <c r="S9" s="4"/>
      <c r="T9" s="4"/>
      <c r="U9" s="4"/>
    </row>
    <row r="10" spans="1:21" ht="22.9" customHeight="1">
      <c r="A10" s="19" t="s">
        <v>179</v>
      </c>
      <c r="B10" s="19" t="s">
        <v>182</v>
      </c>
      <c r="C10" s="19" t="s">
        <v>182</v>
      </c>
      <c r="D10" s="15" t="s">
        <v>231</v>
      </c>
      <c r="E10" s="20" t="s">
        <v>233</v>
      </c>
      <c r="F10" s="17">
        <v>552254</v>
      </c>
      <c r="G10" s="4">
        <v>552254</v>
      </c>
      <c r="H10" s="4">
        <v>552254</v>
      </c>
      <c r="I10" s="4"/>
      <c r="J10" s="4"/>
      <c r="K10" s="4"/>
      <c r="L10" s="4"/>
      <c r="M10" s="4"/>
      <c r="N10" s="4"/>
      <c r="O10" s="4"/>
      <c r="P10" s="4"/>
      <c r="Q10" s="4"/>
      <c r="R10" s="4"/>
      <c r="S10" s="4"/>
      <c r="T10" s="4"/>
      <c r="U10" s="4"/>
    </row>
    <row r="11" spans="1:21" ht="22.9" customHeight="1">
      <c r="A11" s="19" t="s">
        <v>179</v>
      </c>
      <c r="B11" s="19" t="s">
        <v>187</v>
      </c>
      <c r="C11" s="19" t="s">
        <v>173</v>
      </c>
      <c r="D11" s="15" t="s">
        <v>231</v>
      </c>
      <c r="E11" s="20" t="s">
        <v>234</v>
      </c>
      <c r="F11" s="17">
        <v>13087</v>
      </c>
      <c r="G11" s="4">
        <v>13087</v>
      </c>
      <c r="H11" s="4">
        <v>13087</v>
      </c>
      <c r="I11" s="4"/>
      <c r="J11" s="4"/>
      <c r="K11" s="4"/>
      <c r="L11" s="4"/>
      <c r="M11" s="4"/>
      <c r="N11" s="4"/>
      <c r="O11" s="4"/>
      <c r="P11" s="4"/>
      <c r="Q11" s="4"/>
      <c r="R11" s="4"/>
      <c r="S11" s="4"/>
      <c r="T11" s="4"/>
      <c r="U11" s="4"/>
    </row>
    <row r="12" spans="1:21" ht="22.9" customHeight="1">
      <c r="A12" s="19" t="s">
        <v>192</v>
      </c>
      <c r="B12" s="19" t="s">
        <v>195</v>
      </c>
      <c r="C12" s="19" t="s">
        <v>176</v>
      </c>
      <c r="D12" s="15" t="s">
        <v>231</v>
      </c>
      <c r="E12" s="20" t="s">
        <v>235</v>
      </c>
      <c r="F12" s="17">
        <v>236923</v>
      </c>
      <c r="G12" s="4">
        <v>236923</v>
      </c>
      <c r="H12" s="4">
        <v>236923</v>
      </c>
      <c r="I12" s="4"/>
      <c r="J12" s="4"/>
      <c r="K12" s="4"/>
      <c r="L12" s="4"/>
      <c r="M12" s="4"/>
      <c r="N12" s="4"/>
      <c r="O12" s="4"/>
      <c r="P12" s="4"/>
      <c r="Q12" s="4"/>
      <c r="R12" s="4"/>
      <c r="S12" s="4"/>
      <c r="T12" s="4"/>
      <c r="U12" s="4"/>
    </row>
    <row r="13" spans="1:21" ht="22.9" customHeight="1">
      <c r="A13" s="19" t="s">
        <v>192</v>
      </c>
      <c r="B13" s="19" t="s">
        <v>195</v>
      </c>
      <c r="C13" s="19" t="s">
        <v>200</v>
      </c>
      <c r="D13" s="15" t="s">
        <v>231</v>
      </c>
      <c r="E13" s="20" t="s">
        <v>236</v>
      </c>
      <c r="F13" s="17">
        <v>81708</v>
      </c>
      <c r="G13" s="4">
        <v>81708</v>
      </c>
      <c r="H13" s="4">
        <v>81708</v>
      </c>
      <c r="I13" s="4"/>
      <c r="J13" s="4"/>
      <c r="K13" s="4"/>
      <c r="L13" s="4"/>
      <c r="M13" s="4"/>
      <c r="N13" s="4"/>
      <c r="O13" s="4"/>
      <c r="P13" s="4"/>
      <c r="Q13" s="4"/>
      <c r="R13" s="4"/>
      <c r="S13" s="4"/>
      <c r="T13" s="4"/>
      <c r="U13" s="4"/>
    </row>
    <row r="14" spans="1:21" ht="22.9" customHeight="1">
      <c r="A14" s="19" t="s">
        <v>192</v>
      </c>
      <c r="B14" s="19" t="s">
        <v>195</v>
      </c>
      <c r="C14" s="19" t="s">
        <v>203</v>
      </c>
      <c r="D14" s="15" t="s">
        <v>231</v>
      </c>
      <c r="E14" s="20" t="s">
        <v>237</v>
      </c>
      <c r="F14" s="17">
        <v>4500</v>
      </c>
      <c r="G14" s="4">
        <v>4500</v>
      </c>
      <c r="H14" s="4">
        <v>2880</v>
      </c>
      <c r="I14" s="4"/>
      <c r="J14" s="4">
        <v>1620</v>
      </c>
      <c r="K14" s="4"/>
      <c r="L14" s="4"/>
      <c r="M14" s="4"/>
      <c r="N14" s="4"/>
      <c r="O14" s="4"/>
      <c r="P14" s="4"/>
      <c r="Q14" s="4"/>
      <c r="R14" s="4"/>
      <c r="S14" s="4"/>
      <c r="T14" s="4"/>
      <c r="U14" s="4"/>
    </row>
    <row r="15" spans="1:21" ht="22.9" customHeight="1">
      <c r="A15" s="19" t="s">
        <v>206</v>
      </c>
      <c r="B15" s="19" t="s">
        <v>173</v>
      </c>
      <c r="C15" s="19" t="s">
        <v>176</v>
      </c>
      <c r="D15" s="15" t="s">
        <v>231</v>
      </c>
      <c r="E15" s="20" t="s">
        <v>238</v>
      </c>
      <c r="F15" s="17">
        <v>441890</v>
      </c>
      <c r="G15" s="4">
        <v>441890</v>
      </c>
      <c r="H15" s="4">
        <v>441890</v>
      </c>
      <c r="I15" s="4"/>
      <c r="J15" s="4"/>
      <c r="K15" s="4"/>
      <c r="L15" s="4"/>
      <c r="M15" s="4"/>
      <c r="N15" s="4"/>
      <c r="O15" s="4"/>
      <c r="P15" s="4"/>
      <c r="Q15" s="4"/>
      <c r="R15" s="4"/>
      <c r="S15" s="4"/>
      <c r="T15" s="4"/>
      <c r="U15" s="4"/>
    </row>
  </sheetData>
  <mergeCells count="10">
    <mergeCell ref="T1:U1"/>
    <mergeCell ref="A2:U2"/>
    <mergeCell ref="A3:S3"/>
    <mergeCell ref="T3:U3"/>
    <mergeCell ref="A4:C4"/>
    <mergeCell ref="G4:J4"/>
    <mergeCell ref="K4:U4"/>
    <mergeCell ref="D4:D5"/>
    <mergeCell ref="E4:E5"/>
    <mergeCell ref="F4:F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dimension ref="A1:D40"/>
  <sheetViews>
    <sheetView topLeftCell="A21" zoomScale="115" zoomScaleNormal="115" workbookViewId="0">
      <selection activeCell="E48" sqref="E48"/>
    </sheetView>
  </sheetViews>
  <sheetFormatPr defaultColWidth="10" defaultRowHeight="13.5"/>
  <cols>
    <col min="1" max="1" width="24.625" customWidth="1"/>
    <col min="2" max="2" width="16" customWidth="1"/>
    <col min="3" max="4" width="22.25" customWidth="1"/>
  </cols>
  <sheetData>
    <row r="1" spans="1:4" ht="16.350000000000001" customHeight="1">
      <c r="A1" s="1"/>
      <c r="D1" s="13" t="s">
        <v>249</v>
      </c>
    </row>
    <row r="2" spans="1:4" ht="31.9" customHeight="1">
      <c r="A2" s="77" t="s">
        <v>12</v>
      </c>
      <c r="B2" s="77"/>
      <c r="C2" s="77"/>
      <c r="D2" s="77"/>
    </row>
    <row r="3" spans="1:4" ht="18.95" customHeight="1">
      <c r="A3" s="73" t="s">
        <v>31</v>
      </c>
      <c r="B3" s="73"/>
      <c r="C3" s="73"/>
      <c r="D3" s="7" t="s">
        <v>32</v>
      </c>
    </row>
    <row r="4" spans="1:4" ht="20.25" customHeight="1">
      <c r="A4" s="75" t="s">
        <v>33</v>
      </c>
      <c r="B4" s="75"/>
      <c r="C4" s="75" t="s">
        <v>34</v>
      </c>
      <c r="D4" s="75"/>
    </row>
    <row r="5" spans="1:4" ht="20.25" customHeight="1">
      <c r="A5" s="2" t="s">
        <v>35</v>
      </c>
      <c r="B5" s="2" t="s">
        <v>36</v>
      </c>
      <c r="C5" s="2" t="s">
        <v>35</v>
      </c>
      <c r="D5" s="2" t="s">
        <v>36</v>
      </c>
    </row>
    <row r="6" spans="1:4" ht="20.25" customHeight="1">
      <c r="A6" s="11" t="s">
        <v>250</v>
      </c>
      <c r="B6" s="10">
        <f>B7</f>
        <v>11418120</v>
      </c>
      <c r="C6" s="11" t="s">
        <v>251</v>
      </c>
      <c r="D6" s="23">
        <f>D10+D14+D16+D26</f>
        <v>11418120</v>
      </c>
    </row>
    <row r="7" spans="1:4" ht="20.25" customHeight="1">
      <c r="A7" s="3" t="s">
        <v>252</v>
      </c>
      <c r="B7" s="4">
        <f>B8+B9</f>
        <v>11418120</v>
      </c>
      <c r="C7" s="3" t="s">
        <v>41</v>
      </c>
      <c r="D7" s="17"/>
    </row>
    <row r="8" spans="1:4" ht="20.25" customHeight="1">
      <c r="A8" s="3" t="s">
        <v>253</v>
      </c>
      <c r="B8" s="4">
        <v>5918120</v>
      </c>
      <c r="C8" s="3" t="s">
        <v>45</v>
      </c>
      <c r="D8" s="17"/>
    </row>
    <row r="9" spans="1:4" ht="31.15" customHeight="1">
      <c r="A9" s="3" t="s">
        <v>48</v>
      </c>
      <c r="B9" s="4">
        <v>5500000</v>
      </c>
      <c r="C9" s="3" t="s">
        <v>49</v>
      </c>
      <c r="D9" s="17"/>
    </row>
    <row r="10" spans="1:4" ht="20.25" customHeight="1">
      <c r="A10" s="3" t="s">
        <v>254</v>
      </c>
      <c r="B10" s="4"/>
      <c r="C10" s="3" t="s">
        <v>53</v>
      </c>
      <c r="D10" s="17">
        <f>4587758+5500000</f>
        <v>10087758</v>
      </c>
    </row>
    <row r="11" spans="1:4" ht="20.25" customHeight="1">
      <c r="A11" s="3" t="s">
        <v>255</v>
      </c>
      <c r="B11" s="4"/>
      <c r="C11" s="3" t="s">
        <v>57</v>
      </c>
      <c r="D11" s="17"/>
    </row>
    <row r="12" spans="1:4" ht="20.25" customHeight="1">
      <c r="A12" s="3" t="s">
        <v>256</v>
      </c>
      <c r="B12" s="4"/>
      <c r="C12" s="3" t="s">
        <v>61</v>
      </c>
      <c r="D12" s="17"/>
    </row>
    <row r="13" spans="1:4" ht="20.25" customHeight="1">
      <c r="A13" s="11" t="s">
        <v>257</v>
      </c>
      <c r="B13" s="10"/>
      <c r="C13" s="3" t="s">
        <v>65</v>
      </c>
      <c r="D13" s="17"/>
    </row>
    <row r="14" spans="1:4" ht="20.25" customHeight="1">
      <c r="A14" s="3" t="s">
        <v>252</v>
      </c>
      <c r="B14" s="4"/>
      <c r="C14" s="3" t="s">
        <v>69</v>
      </c>
      <c r="D14" s="17">
        <v>565341</v>
      </c>
    </row>
    <row r="15" spans="1:4" ht="20.25" customHeight="1">
      <c r="A15" s="3" t="s">
        <v>254</v>
      </c>
      <c r="B15" s="4"/>
      <c r="C15" s="3" t="s">
        <v>73</v>
      </c>
      <c r="D15" s="17"/>
    </row>
    <row r="16" spans="1:4" ht="20.25" customHeight="1">
      <c r="A16" s="3" t="s">
        <v>255</v>
      </c>
      <c r="B16" s="4"/>
      <c r="C16" s="3" t="s">
        <v>77</v>
      </c>
      <c r="D16" s="17">
        <v>323131</v>
      </c>
    </row>
    <row r="17" spans="1:4" ht="20.25" customHeight="1">
      <c r="A17" s="3" t="s">
        <v>256</v>
      </c>
      <c r="B17" s="4"/>
      <c r="C17" s="3" t="s">
        <v>81</v>
      </c>
      <c r="D17" s="17"/>
    </row>
    <row r="18" spans="1:4" ht="20.25" customHeight="1">
      <c r="A18" s="3"/>
      <c r="B18" s="4"/>
      <c r="C18" s="3" t="s">
        <v>85</v>
      </c>
      <c r="D18" s="17"/>
    </row>
    <row r="19" spans="1:4" ht="20.25" customHeight="1">
      <c r="A19" s="3"/>
      <c r="B19" s="3"/>
      <c r="C19" s="3" t="s">
        <v>89</v>
      </c>
      <c r="D19" s="17"/>
    </row>
    <row r="20" spans="1:4" ht="20.25" customHeight="1">
      <c r="A20" s="3"/>
      <c r="B20" s="3"/>
      <c r="C20" s="3" t="s">
        <v>93</v>
      </c>
      <c r="D20" s="17"/>
    </row>
    <row r="21" spans="1:4" ht="20.25" customHeight="1">
      <c r="A21" s="3"/>
      <c r="B21" s="3"/>
      <c r="C21" s="3" t="s">
        <v>97</v>
      </c>
      <c r="D21" s="17"/>
    </row>
    <row r="22" spans="1:4" ht="20.25" customHeight="1">
      <c r="A22" s="3"/>
      <c r="B22" s="3"/>
      <c r="C22" s="3" t="s">
        <v>100</v>
      </c>
      <c r="D22" s="17"/>
    </row>
    <row r="23" spans="1:4" ht="20.25" customHeight="1">
      <c r="A23" s="3"/>
      <c r="B23" s="3"/>
      <c r="C23" s="3" t="s">
        <v>103</v>
      </c>
      <c r="D23" s="17"/>
    </row>
    <row r="24" spans="1:4" ht="20.25" customHeight="1">
      <c r="A24" s="3"/>
      <c r="B24" s="3"/>
      <c r="C24" s="3" t="s">
        <v>105</v>
      </c>
      <c r="D24" s="17"/>
    </row>
    <row r="25" spans="1:4" ht="20.25" customHeight="1">
      <c r="A25" s="3"/>
      <c r="B25" s="3"/>
      <c r="C25" s="3" t="s">
        <v>107</v>
      </c>
      <c r="D25" s="17"/>
    </row>
    <row r="26" spans="1:4" ht="20.25" customHeight="1">
      <c r="A26" s="3"/>
      <c r="B26" s="3"/>
      <c r="C26" s="3" t="s">
        <v>109</v>
      </c>
      <c r="D26" s="17">
        <v>441890</v>
      </c>
    </row>
    <row r="27" spans="1:4" ht="20.25" customHeight="1">
      <c r="A27" s="3"/>
      <c r="B27" s="3"/>
      <c r="C27" s="3" t="s">
        <v>111</v>
      </c>
      <c r="D27" s="17"/>
    </row>
    <row r="28" spans="1:4" ht="20.25" customHeight="1">
      <c r="A28" s="3"/>
      <c r="B28" s="3"/>
      <c r="C28" s="3" t="s">
        <v>113</v>
      </c>
      <c r="D28" s="17"/>
    </row>
    <row r="29" spans="1:4" ht="20.25" customHeight="1">
      <c r="A29" s="3"/>
      <c r="B29" s="3"/>
      <c r="C29" s="3" t="s">
        <v>115</v>
      </c>
      <c r="D29" s="17"/>
    </row>
    <row r="30" spans="1:4" ht="20.25" customHeight="1">
      <c r="A30" s="3"/>
      <c r="B30" s="3"/>
      <c r="C30" s="3" t="s">
        <v>117</v>
      </c>
      <c r="D30" s="17"/>
    </row>
    <row r="31" spans="1:4" ht="20.25" customHeight="1">
      <c r="A31" s="3"/>
      <c r="B31" s="3"/>
      <c r="C31" s="3" t="s">
        <v>119</v>
      </c>
      <c r="D31" s="17"/>
    </row>
    <row r="32" spans="1:4" ht="20.25" customHeight="1">
      <c r="A32" s="3"/>
      <c r="B32" s="3"/>
      <c r="C32" s="3" t="s">
        <v>121</v>
      </c>
      <c r="D32" s="17"/>
    </row>
    <row r="33" spans="1:4" ht="20.25" customHeight="1">
      <c r="A33" s="3"/>
      <c r="B33" s="3"/>
      <c r="C33" s="3" t="s">
        <v>123</v>
      </c>
      <c r="D33" s="17"/>
    </row>
    <row r="34" spans="1:4" ht="20.25" customHeight="1">
      <c r="A34" s="3"/>
      <c r="B34" s="3"/>
      <c r="C34" s="3" t="s">
        <v>124</v>
      </c>
      <c r="D34" s="17"/>
    </row>
    <row r="35" spans="1:4" ht="20.25" customHeight="1">
      <c r="A35" s="3"/>
      <c r="B35" s="3"/>
      <c r="C35" s="3" t="s">
        <v>125</v>
      </c>
      <c r="D35" s="17"/>
    </row>
    <row r="36" spans="1:4" ht="20.25" customHeight="1">
      <c r="A36" s="3"/>
      <c r="B36" s="3"/>
      <c r="C36" s="3" t="s">
        <v>126</v>
      </c>
      <c r="D36" s="17"/>
    </row>
    <row r="37" spans="1:4" ht="20.25" customHeight="1">
      <c r="A37" s="3"/>
      <c r="B37" s="3"/>
      <c r="C37" s="3"/>
      <c r="D37" s="3"/>
    </row>
    <row r="38" spans="1:4" ht="20.25" customHeight="1">
      <c r="A38" s="11"/>
      <c r="B38" s="11"/>
      <c r="C38" s="11" t="s">
        <v>258</v>
      </c>
      <c r="D38" s="10"/>
    </row>
    <row r="39" spans="1:4" ht="20.25" customHeight="1">
      <c r="A39" s="11"/>
      <c r="B39" s="11"/>
      <c r="C39" s="11"/>
      <c r="D39" s="11"/>
    </row>
    <row r="40" spans="1:4" ht="20.25" customHeight="1">
      <c r="A40" s="14" t="s">
        <v>259</v>
      </c>
      <c r="B40" s="10">
        <f>B6</f>
        <v>11418120</v>
      </c>
      <c r="C40" s="14" t="s">
        <v>260</v>
      </c>
      <c r="D40" s="23">
        <f>D6</f>
        <v>11418120</v>
      </c>
    </row>
  </sheetData>
  <mergeCells count="4">
    <mergeCell ref="A2:D2"/>
    <mergeCell ref="A3:C3"/>
    <mergeCell ref="A4:B4"/>
    <mergeCell ref="C4:D4"/>
  </mergeCells>
  <phoneticPr fontId="16"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K26"/>
  <sheetViews>
    <sheetView zoomScale="115" zoomScaleNormal="115" workbookViewId="0">
      <pane ySplit="6" topLeftCell="A19" activePane="bottomLeft" state="frozen"/>
      <selection pane="bottomLeft" activeCell="A26" sqref="A26:E26"/>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12.125" customWidth="1"/>
    <col min="9" max="9" width="10.5" customWidth="1"/>
    <col min="10" max="10" width="11.375" customWidth="1"/>
    <col min="11" max="11" width="15.875" customWidth="1"/>
  </cols>
  <sheetData>
    <row r="1" spans="1:11" ht="16.350000000000001" customHeight="1">
      <c r="A1" s="1"/>
      <c r="D1" s="1"/>
      <c r="K1" s="13" t="s">
        <v>261</v>
      </c>
    </row>
    <row r="2" spans="1:11" ht="43.15" customHeight="1">
      <c r="A2" s="77" t="s">
        <v>13</v>
      </c>
      <c r="B2" s="77"/>
      <c r="C2" s="77"/>
      <c r="D2" s="77"/>
      <c r="E2" s="77"/>
      <c r="F2" s="77"/>
      <c r="G2" s="77"/>
      <c r="H2" s="77"/>
      <c r="I2" s="77"/>
      <c r="J2" s="77"/>
      <c r="K2" s="77"/>
    </row>
    <row r="3" spans="1:11" ht="24.2" customHeight="1">
      <c r="A3" s="73" t="s">
        <v>31</v>
      </c>
      <c r="B3" s="73"/>
      <c r="C3" s="73"/>
      <c r="D3" s="73"/>
      <c r="E3" s="73"/>
      <c r="F3" s="73"/>
      <c r="G3" s="73"/>
      <c r="H3" s="73"/>
      <c r="I3" s="73"/>
      <c r="J3" s="74" t="s">
        <v>32</v>
      </c>
      <c r="K3" s="74"/>
    </row>
    <row r="4" spans="1:11" ht="19.899999999999999" customHeight="1">
      <c r="A4" s="75" t="s">
        <v>158</v>
      </c>
      <c r="B4" s="75"/>
      <c r="C4" s="75"/>
      <c r="D4" s="75" t="s">
        <v>159</v>
      </c>
      <c r="E4" s="75" t="s">
        <v>160</v>
      </c>
      <c r="F4" s="75" t="s">
        <v>136</v>
      </c>
      <c r="G4" s="75" t="s">
        <v>161</v>
      </c>
      <c r="H4" s="75"/>
      <c r="I4" s="75"/>
      <c r="J4" s="75"/>
      <c r="K4" s="75" t="s">
        <v>162</v>
      </c>
    </row>
    <row r="5" spans="1:11" ht="19.899999999999999" customHeight="1">
      <c r="A5" s="75"/>
      <c r="B5" s="75"/>
      <c r="C5" s="75"/>
      <c r="D5" s="75"/>
      <c r="E5" s="75"/>
      <c r="F5" s="75"/>
      <c r="G5" s="75" t="s">
        <v>138</v>
      </c>
      <c r="H5" s="75" t="s">
        <v>262</v>
      </c>
      <c r="I5" s="75"/>
      <c r="J5" s="75" t="s">
        <v>263</v>
      </c>
      <c r="K5" s="75"/>
    </row>
    <row r="6" spans="1:11" ht="24.2" customHeight="1">
      <c r="A6" s="2" t="s">
        <v>166</v>
      </c>
      <c r="B6" s="2" t="s">
        <v>167</v>
      </c>
      <c r="C6" s="2" t="s">
        <v>168</v>
      </c>
      <c r="D6" s="75"/>
      <c r="E6" s="75"/>
      <c r="F6" s="75"/>
      <c r="G6" s="75"/>
      <c r="H6" s="2" t="s">
        <v>241</v>
      </c>
      <c r="I6" s="2" t="s">
        <v>225</v>
      </c>
      <c r="J6" s="75"/>
      <c r="K6" s="75"/>
    </row>
    <row r="7" spans="1:11" ht="22.9" customHeight="1">
      <c r="A7" s="3"/>
      <c r="B7" s="3"/>
      <c r="C7" s="3"/>
      <c r="D7" s="11"/>
      <c r="E7" s="11" t="s">
        <v>136</v>
      </c>
      <c r="F7" s="10">
        <f t="shared" ref="F7:F12" si="0">G7</f>
        <v>11418120</v>
      </c>
      <c r="G7" s="10">
        <f t="shared" ref="G7:G12" si="1">H7+I7+J7</f>
        <v>11418120</v>
      </c>
      <c r="H7" s="10">
        <v>5020236</v>
      </c>
      <c r="I7" s="10">
        <v>1620</v>
      </c>
      <c r="J7" s="10">
        <f>J8</f>
        <v>6396264</v>
      </c>
      <c r="K7" s="10">
        <v>0</v>
      </c>
    </row>
    <row r="8" spans="1:11" ht="22.9" customHeight="1">
      <c r="A8" s="3"/>
      <c r="B8" s="3"/>
      <c r="C8" s="3"/>
      <c r="D8" s="9" t="s">
        <v>154</v>
      </c>
      <c r="E8" s="9" t="s">
        <v>4</v>
      </c>
      <c r="F8" s="10">
        <f t="shared" si="0"/>
        <v>11418120</v>
      </c>
      <c r="G8" s="10">
        <f t="shared" si="1"/>
        <v>11418120</v>
      </c>
      <c r="H8" s="10">
        <v>5020236</v>
      </c>
      <c r="I8" s="10">
        <v>1620</v>
      </c>
      <c r="J8" s="10">
        <f>J9</f>
        <v>6396264</v>
      </c>
      <c r="K8" s="10"/>
    </row>
    <row r="9" spans="1:11" ht="22.9" customHeight="1">
      <c r="A9" s="3"/>
      <c r="B9" s="3"/>
      <c r="C9" s="3"/>
      <c r="D9" s="16" t="s">
        <v>155</v>
      </c>
      <c r="E9" s="16" t="s">
        <v>156</v>
      </c>
      <c r="F9" s="10">
        <f t="shared" si="0"/>
        <v>11418120</v>
      </c>
      <c r="G9" s="10">
        <f t="shared" si="1"/>
        <v>11418120</v>
      </c>
      <c r="H9" s="10">
        <v>5020236</v>
      </c>
      <c r="I9" s="10">
        <v>1620</v>
      </c>
      <c r="J9" s="10">
        <f>J10</f>
        <v>6396264</v>
      </c>
      <c r="K9" s="10"/>
    </row>
    <row r="10" spans="1:11" ht="22.9" customHeight="1">
      <c r="A10" s="14" t="s">
        <v>170</v>
      </c>
      <c r="B10" s="14"/>
      <c r="C10" s="14"/>
      <c r="D10" s="11" t="s">
        <v>171</v>
      </c>
      <c r="E10" s="11" t="s">
        <v>172</v>
      </c>
      <c r="F10" s="10">
        <f t="shared" si="0"/>
        <v>10087758</v>
      </c>
      <c r="G10" s="10">
        <f t="shared" si="1"/>
        <v>10087758</v>
      </c>
      <c r="H10" s="10">
        <v>3691494</v>
      </c>
      <c r="I10" s="10"/>
      <c r="J10" s="10">
        <f>J11</f>
        <v>6396264</v>
      </c>
      <c r="K10" s="10"/>
    </row>
    <row r="11" spans="1:11" ht="22.9" customHeight="1">
      <c r="A11" s="14" t="s">
        <v>170</v>
      </c>
      <c r="B11" s="28" t="s">
        <v>173</v>
      </c>
      <c r="C11" s="14"/>
      <c r="D11" s="11" t="s">
        <v>264</v>
      </c>
      <c r="E11" s="11" t="s">
        <v>265</v>
      </c>
      <c r="F11" s="10">
        <f t="shared" si="0"/>
        <v>10087758</v>
      </c>
      <c r="G11" s="10">
        <f t="shared" si="1"/>
        <v>10087758</v>
      </c>
      <c r="H11" s="10">
        <v>3691494</v>
      </c>
      <c r="I11" s="10"/>
      <c r="J11" s="10">
        <f>J12</f>
        <v>6396264</v>
      </c>
      <c r="K11" s="10"/>
    </row>
    <row r="12" spans="1:11" ht="22.9" customHeight="1">
      <c r="A12" s="19" t="s">
        <v>170</v>
      </c>
      <c r="B12" s="19" t="s">
        <v>173</v>
      </c>
      <c r="C12" s="19" t="s">
        <v>176</v>
      </c>
      <c r="D12" s="15" t="s">
        <v>266</v>
      </c>
      <c r="E12" s="3" t="s">
        <v>267</v>
      </c>
      <c r="F12" s="4">
        <f t="shared" si="0"/>
        <v>10087758</v>
      </c>
      <c r="G12" s="4">
        <f t="shared" si="1"/>
        <v>10087758</v>
      </c>
      <c r="H12" s="17">
        <v>3691494</v>
      </c>
      <c r="I12" s="17"/>
      <c r="J12" s="17">
        <f>896264+5500000</f>
        <v>6396264</v>
      </c>
      <c r="K12" s="17"/>
    </row>
    <row r="13" spans="1:11" ht="22.9" customHeight="1">
      <c r="A13" s="14" t="s">
        <v>179</v>
      </c>
      <c r="B13" s="14"/>
      <c r="C13" s="14"/>
      <c r="D13" s="11" t="s">
        <v>180</v>
      </c>
      <c r="E13" s="11" t="s">
        <v>181</v>
      </c>
      <c r="F13" s="10">
        <v>565341</v>
      </c>
      <c r="G13" s="10">
        <v>565341</v>
      </c>
      <c r="H13" s="10">
        <v>565341</v>
      </c>
      <c r="I13" s="10"/>
      <c r="J13" s="10"/>
      <c r="K13" s="10"/>
    </row>
    <row r="14" spans="1:11" ht="22.9" customHeight="1">
      <c r="A14" s="14" t="s">
        <v>179</v>
      </c>
      <c r="B14" s="28" t="s">
        <v>182</v>
      </c>
      <c r="C14" s="14"/>
      <c r="D14" s="11" t="s">
        <v>268</v>
      </c>
      <c r="E14" s="11" t="s">
        <v>269</v>
      </c>
      <c r="F14" s="10">
        <v>552254</v>
      </c>
      <c r="G14" s="10">
        <v>552254</v>
      </c>
      <c r="H14" s="10">
        <v>552254</v>
      </c>
      <c r="I14" s="10"/>
      <c r="J14" s="10"/>
      <c r="K14" s="10"/>
    </row>
    <row r="15" spans="1:11" ht="22.9" customHeight="1">
      <c r="A15" s="19" t="s">
        <v>179</v>
      </c>
      <c r="B15" s="19" t="s">
        <v>182</v>
      </c>
      <c r="C15" s="19" t="s">
        <v>182</v>
      </c>
      <c r="D15" s="15" t="s">
        <v>270</v>
      </c>
      <c r="E15" s="3" t="s">
        <v>271</v>
      </c>
      <c r="F15" s="4">
        <v>552254</v>
      </c>
      <c r="G15" s="4">
        <v>552254</v>
      </c>
      <c r="H15" s="17">
        <v>552254</v>
      </c>
      <c r="I15" s="17"/>
      <c r="J15" s="17"/>
      <c r="K15" s="17"/>
    </row>
    <row r="16" spans="1:11" ht="22.9" customHeight="1">
      <c r="A16" s="14" t="s">
        <v>179</v>
      </c>
      <c r="B16" s="28" t="s">
        <v>187</v>
      </c>
      <c r="C16" s="14"/>
      <c r="D16" s="11" t="s">
        <v>272</v>
      </c>
      <c r="E16" s="11" t="s">
        <v>273</v>
      </c>
      <c r="F16" s="10">
        <v>13087</v>
      </c>
      <c r="G16" s="10">
        <v>13087</v>
      </c>
      <c r="H16" s="10">
        <v>13087</v>
      </c>
      <c r="I16" s="10"/>
      <c r="J16" s="10"/>
      <c r="K16" s="10"/>
    </row>
    <row r="17" spans="1:11" ht="22.9" customHeight="1">
      <c r="A17" s="19" t="s">
        <v>179</v>
      </c>
      <c r="B17" s="19" t="s">
        <v>187</v>
      </c>
      <c r="C17" s="19" t="s">
        <v>173</v>
      </c>
      <c r="D17" s="15" t="s">
        <v>274</v>
      </c>
      <c r="E17" s="3" t="s">
        <v>275</v>
      </c>
      <c r="F17" s="4">
        <v>13087</v>
      </c>
      <c r="G17" s="4">
        <v>13087</v>
      </c>
      <c r="H17" s="17">
        <v>13087</v>
      </c>
      <c r="I17" s="17"/>
      <c r="J17" s="17"/>
      <c r="K17" s="17"/>
    </row>
    <row r="18" spans="1:11" ht="22.9" customHeight="1">
      <c r="A18" s="14" t="s">
        <v>192</v>
      </c>
      <c r="B18" s="14"/>
      <c r="C18" s="14"/>
      <c r="D18" s="11" t="s">
        <v>193</v>
      </c>
      <c r="E18" s="11" t="s">
        <v>194</v>
      </c>
      <c r="F18" s="10">
        <v>323131</v>
      </c>
      <c r="G18" s="10">
        <v>323131</v>
      </c>
      <c r="H18" s="10">
        <v>321511</v>
      </c>
      <c r="I18" s="10">
        <v>1620</v>
      </c>
      <c r="J18" s="10"/>
      <c r="K18" s="10"/>
    </row>
    <row r="19" spans="1:11" ht="22.9" customHeight="1">
      <c r="A19" s="14" t="s">
        <v>192</v>
      </c>
      <c r="B19" s="28" t="s">
        <v>195</v>
      </c>
      <c r="C19" s="14"/>
      <c r="D19" s="11" t="s">
        <v>276</v>
      </c>
      <c r="E19" s="11" t="s">
        <v>277</v>
      </c>
      <c r="F19" s="10">
        <v>323131</v>
      </c>
      <c r="G19" s="10">
        <v>323131</v>
      </c>
      <c r="H19" s="10">
        <v>321511</v>
      </c>
      <c r="I19" s="10">
        <v>1620</v>
      </c>
      <c r="J19" s="10"/>
      <c r="K19" s="10"/>
    </row>
    <row r="20" spans="1:11" ht="22.9" customHeight="1">
      <c r="A20" s="19" t="s">
        <v>192</v>
      </c>
      <c r="B20" s="19" t="s">
        <v>195</v>
      </c>
      <c r="C20" s="19" t="s">
        <v>176</v>
      </c>
      <c r="D20" s="15" t="s">
        <v>278</v>
      </c>
      <c r="E20" s="3" t="s">
        <v>279</v>
      </c>
      <c r="F20" s="4">
        <v>236923</v>
      </c>
      <c r="G20" s="4">
        <v>236923</v>
      </c>
      <c r="H20" s="17">
        <v>236923</v>
      </c>
      <c r="I20" s="17"/>
      <c r="J20" s="17"/>
      <c r="K20" s="17"/>
    </row>
    <row r="21" spans="1:11" ht="22.9" customHeight="1">
      <c r="A21" s="19" t="s">
        <v>192</v>
      </c>
      <c r="B21" s="19" t="s">
        <v>195</v>
      </c>
      <c r="C21" s="19" t="s">
        <v>200</v>
      </c>
      <c r="D21" s="15" t="s">
        <v>280</v>
      </c>
      <c r="E21" s="3" t="s">
        <v>281</v>
      </c>
      <c r="F21" s="4">
        <v>81708</v>
      </c>
      <c r="G21" s="4">
        <v>81708</v>
      </c>
      <c r="H21" s="17">
        <v>81708</v>
      </c>
      <c r="I21" s="17"/>
      <c r="J21" s="17"/>
      <c r="K21" s="17"/>
    </row>
    <row r="22" spans="1:11" ht="22.9" customHeight="1">
      <c r="A22" s="19" t="s">
        <v>192</v>
      </c>
      <c r="B22" s="19" t="s">
        <v>195</v>
      </c>
      <c r="C22" s="19" t="s">
        <v>203</v>
      </c>
      <c r="D22" s="15" t="s">
        <v>282</v>
      </c>
      <c r="E22" s="3" t="s">
        <v>283</v>
      </c>
      <c r="F22" s="4">
        <v>4500</v>
      </c>
      <c r="G22" s="4">
        <v>4500</v>
      </c>
      <c r="H22" s="17">
        <v>2880</v>
      </c>
      <c r="I22" s="17">
        <v>1620</v>
      </c>
      <c r="J22" s="17"/>
      <c r="K22" s="17"/>
    </row>
    <row r="23" spans="1:11" ht="22.9" customHeight="1">
      <c r="A23" s="14" t="s">
        <v>206</v>
      </c>
      <c r="B23" s="14"/>
      <c r="C23" s="14"/>
      <c r="D23" s="11" t="s">
        <v>207</v>
      </c>
      <c r="E23" s="11" t="s">
        <v>208</v>
      </c>
      <c r="F23" s="10">
        <v>441890</v>
      </c>
      <c r="G23" s="10">
        <v>441890</v>
      </c>
      <c r="H23" s="10">
        <v>441890</v>
      </c>
      <c r="I23" s="10"/>
      <c r="J23" s="10"/>
      <c r="K23" s="10"/>
    </row>
    <row r="24" spans="1:11" ht="22.9" customHeight="1">
      <c r="A24" s="14" t="s">
        <v>206</v>
      </c>
      <c r="B24" s="28" t="s">
        <v>173</v>
      </c>
      <c r="C24" s="14"/>
      <c r="D24" s="11" t="s">
        <v>284</v>
      </c>
      <c r="E24" s="11" t="s">
        <v>285</v>
      </c>
      <c r="F24" s="10">
        <v>441890</v>
      </c>
      <c r="G24" s="10">
        <v>441890</v>
      </c>
      <c r="H24" s="10">
        <v>441890</v>
      </c>
      <c r="I24" s="10"/>
      <c r="J24" s="10"/>
      <c r="K24" s="10"/>
    </row>
    <row r="25" spans="1:11" ht="22.9" customHeight="1">
      <c r="A25" s="19" t="s">
        <v>206</v>
      </c>
      <c r="B25" s="19" t="s">
        <v>173</v>
      </c>
      <c r="C25" s="19" t="s">
        <v>176</v>
      </c>
      <c r="D25" s="15" t="s">
        <v>286</v>
      </c>
      <c r="E25" s="3" t="s">
        <v>287</v>
      </c>
      <c r="F25" s="4">
        <v>441890</v>
      </c>
      <c r="G25" s="4">
        <v>441890</v>
      </c>
      <c r="H25" s="17">
        <v>441890</v>
      </c>
      <c r="I25" s="17"/>
      <c r="J25" s="17"/>
      <c r="K25" s="17"/>
    </row>
    <row r="26" spans="1:11" ht="16.350000000000001" customHeight="1">
      <c r="A26" s="80" t="s">
        <v>288</v>
      </c>
      <c r="B26" s="80"/>
      <c r="C26" s="80"/>
      <c r="D26" s="80"/>
      <c r="E26" s="80"/>
    </row>
  </sheetData>
  <mergeCells count="13">
    <mergeCell ref="A26:E26"/>
    <mergeCell ref="D4:D6"/>
    <mergeCell ref="E4:E6"/>
    <mergeCell ref="F4:F6"/>
    <mergeCell ref="G5:G6"/>
    <mergeCell ref="A4:C5"/>
    <mergeCell ref="A2:K2"/>
    <mergeCell ref="A3:I3"/>
    <mergeCell ref="J3:K3"/>
    <mergeCell ref="G4:J4"/>
    <mergeCell ref="H5:I5"/>
    <mergeCell ref="J5:J6"/>
    <mergeCell ref="K4:K6"/>
  </mergeCells>
  <phoneticPr fontId="16"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2024-03-22T08:12:00Z</dcterms:created>
  <dcterms:modified xsi:type="dcterms:W3CDTF">2024-04-02T11:36:02Z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9FDD74F42DFA4355A0F1E17DF2CC446E_12</vt:lpwstr>
  </property>
  <property fmtid="{D5CDD505-2E9C-101B-9397-08002B2CF9AE}" pid="3" name="KSOProductBuildVer">
    <vt:lpwstr>2052-12.1.0.16417</vt:lpwstr>
  </property>
</Properties>
</file>