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<sst xmlns="http://schemas.openxmlformats.org/spreadsheetml/2006/main" count="181" uniqueCount="112">
  <si>
    <t>2023年11月份茶陵县乡镇（公社）老放映员生活困难补助发放表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</si>
  <si>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</si>
  <si>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</si>
  <si>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</si>
  <si>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</si>
  <si>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</si>
  <si>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</si>
  <si>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</si>
  <si>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</si>
  <si>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</si>
  <si>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</si>
  <si>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</si>
  <si>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</si>
  <si>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</si>
  <si>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</si>
  <si>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</si>
  <si>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</si>
  <si>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</si>
  <si>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</si>
  <si>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</si>
  <si>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</si>
  <si>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</si>
  <si>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</si>
  <si>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</si>
  <si>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</si>
  <si>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</si>
  <si>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</si>
  <si>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</si>
  <si>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</si>
  <si>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</si>
  <si>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</si>
  <si>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</si>
  <si>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</si>
  <si>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</si>
  <si>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</si>
  <si>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</si>
  <si>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</si>
  <si>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</si>
  <si>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</si>
  <si>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</si>
  <si>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</si>
  <si>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</si>
  <si>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</si>
  <si>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</si>
  <si>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</si>
  <si>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</si>
  <si>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</si>
  <si>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</si>
  <si>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</si>
  <si>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</si>
  <si>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</si>
  <si>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</si>
  <si>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</si>
  <si>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</si>
  <si>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</si>
  <si>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</si>
  <si>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</si>
  <si>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</si>
  <si>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</si>
  <si>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</si>
  <si>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</si>
  <si>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</si>
  <si>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</si>
  <si>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</si>
  <si>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</si>
  <si>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</si>
  <si>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</si>
  <si>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</si>
  <si>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</si>
  <si>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</si>
  <si>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</si>
  <si>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</si>
  <si>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</si>
  <si>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</si>
  <si>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</si>
  <si>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谭运新</t>
  </si>
  <si>
    <t>1949.02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</si>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</sst>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G17" sqref="G17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12</v>
      </c>
      <c r="D29" s="13" t="s">
        <v>76</v>
      </c>
      <c r="E29" s="12" t="s">
        <v>70</v>
      </c>
      <c r="F29" s="10">
        <f>VLOOKUP(B29,[1]定表2!$B$1:$G$65536,6,FALSE)</f>
        <v>12</v>
      </c>
      <c r="G29" s="10">
        <v>180</v>
      </c>
      <c r="H29" s="13">
        <v>2015.01</v>
      </c>
      <c r="I29" s="10">
        <v>180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42</v>
      </c>
      <c r="D30" s="13" t="s">
        <v>78</v>
      </c>
      <c r="E30" s="12" t="s">
        <v>70</v>
      </c>
      <c r="F30" s="10">
        <v>6</v>
      </c>
      <c r="G30" s="10">
        <v>120</v>
      </c>
      <c r="H30" s="13">
        <v>2020.06</v>
      </c>
      <c r="I30" s="10">
        <v>120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3" customFormat="1" ht="24" customHeight="1" spans="1:23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70</v>
      </c>
      <c r="F31" s="10">
        <f>VLOOKUP(B31,[1]定表2!$B$1:$G$65536,6,FALSE)</f>
        <v>19</v>
      </c>
      <c r="G31" s="10">
        <v>180</v>
      </c>
      <c r="H31" s="13">
        <v>2015.01</v>
      </c>
      <c r="I31" s="10">
        <v>180</v>
      </c>
      <c r="J31" s="1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21"/>
      <c r="IB31" s="21"/>
      <c r="IC31" s="21"/>
    </row>
    <row r="32" s="1" customFormat="1" ht="24" customHeight="1" spans="1:16377">
      <c r="A32" s="10">
        <v>30</v>
      </c>
      <c r="B32" s="11" t="s">
        <v>81</v>
      </c>
      <c r="C32" s="12" t="s">
        <v>12</v>
      </c>
      <c r="D32" s="13" t="s">
        <v>82</v>
      </c>
      <c r="E32" s="14" t="s">
        <v>83</v>
      </c>
      <c r="F32" s="10">
        <f>VLOOKUP(B32,[1]定表2!$B$1:$G$65536,6,FALSE)</f>
        <v>14</v>
      </c>
      <c r="G32" s="10">
        <v>180</v>
      </c>
      <c r="H32" s="13">
        <v>2017.12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12</v>
      </c>
      <c r="D33" s="13" t="s">
        <v>85</v>
      </c>
      <c r="E33" s="14" t="s">
        <v>83</v>
      </c>
      <c r="F33" s="10">
        <f>VLOOKUP(B33,[1]定表2!$B$1:$G$65536,6,FALSE)</f>
        <v>14</v>
      </c>
      <c r="G33" s="10">
        <v>180</v>
      </c>
      <c r="H33" s="13">
        <v>2015.01</v>
      </c>
      <c r="I33" s="10">
        <v>180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1" customFormat="1" ht="24" customHeight="1" spans="1:16377">
      <c r="A34" s="10">
        <v>32</v>
      </c>
      <c r="B34" s="11" t="s">
        <v>86</v>
      </c>
      <c r="C34" s="12" t="s">
        <v>42</v>
      </c>
      <c r="D34" s="13">
        <v>1963.02</v>
      </c>
      <c r="E34" s="14" t="s">
        <v>83</v>
      </c>
      <c r="F34" s="10">
        <v>7</v>
      </c>
      <c r="G34" s="10">
        <v>120</v>
      </c>
      <c r="H34" s="13" t="s">
        <v>87</v>
      </c>
      <c r="I34" s="10">
        <v>120</v>
      </c>
      <c r="J34" s="1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6"/>
      <c r="IB34" s="6"/>
      <c r="IC34" s="6"/>
      <c r="XEQ34"/>
      <c r="XER34"/>
      <c r="XES34"/>
      <c r="XET34"/>
      <c r="XEU34"/>
      <c r="XEV34"/>
      <c r="XEW34"/>
    </row>
    <row r="35" s="3" customFormat="1" ht="24" customHeight="1" spans="1:237">
      <c r="A35" s="10">
        <v>33</v>
      </c>
      <c r="B35" s="11" t="s">
        <v>88</v>
      </c>
      <c r="C35" s="12" t="s">
        <v>12</v>
      </c>
      <c r="D35" s="13" t="s">
        <v>89</v>
      </c>
      <c r="E35" s="14" t="s">
        <v>90</v>
      </c>
      <c r="F35" s="10">
        <f>VLOOKUP(B35,[1]定表2!$B$1:$G$65536,6,FALSE)</f>
        <v>18</v>
      </c>
      <c r="G35" s="10">
        <v>180</v>
      </c>
      <c r="H35" s="13" t="s">
        <v>91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90</v>
      </c>
      <c r="F36" s="10">
        <f>VLOOKUP(B36,[1]定表2!$B$1:$G$65536,6,FALSE)</f>
        <v>21</v>
      </c>
      <c r="G36" s="10">
        <v>180</v>
      </c>
      <c r="H36" s="13">
        <v>2015.01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94</v>
      </c>
      <c r="C37" s="12" t="s">
        <v>12</v>
      </c>
      <c r="D37" s="13" t="s">
        <v>95</v>
      </c>
      <c r="E37" s="12" t="s">
        <v>96</v>
      </c>
      <c r="F37" s="10">
        <v>22</v>
      </c>
      <c r="G37" s="10">
        <v>180</v>
      </c>
      <c r="H37" s="13" t="s">
        <v>97</v>
      </c>
      <c r="I37" s="10">
        <v>180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96</v>
      </c>
      <c r="F38" s="10">
        <f>VLOOKUP(B38,[1]定表2!$B$1:$G$65536,6,FALSE)</f>
        <v>9</v>
      </c>
      <c r="G38" s="10">
        <v>150</v>
      </c>
      <c r="H38" s="13">
        <v>2015.07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96</v>
      </c>
      <c r="F39" s="10">
        <f>VLOOKUP(B39,[1]定表2!$B$1:$G$65536,6,FALSE)</f>
        <v>10</v>
      </c>
      <c r="G39" s="10">
        <v>150</v>
      </c>
      <c r="H39" s="13">
        <v>2018.08</v>
      </c>
      <c r="I39" s="10">
        <v>150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3" customFormat="1" ht="24" customHeight="1" spans="1:237">
      <c r="A40" s="10">
        <v>38</v>
      </c>
      <c r="B40" s="11" t="s">
        <v>102</v>
      </c>
      <c r="C40" s="12" t="s">
        <v>12</v>
      </c>
      <c r="D40" s="13" t="s">
        <v>103</v>
      </c>
      <c r="E40" s="12" t="s">
        <v>104</v>
      </c>
      <c r="F40" s="10">
        <f>VLOOKUP(B40,[1]定表2!$B$1:$G$65536,6,FALSE)</f>
        <v>6</v>
      </c>
      <c r="G40" s="10">
        <v>120</v>
      </c>
      <c r="H40" s="13">
        <v>2015.11</v>
      </c>
      <c r="I40" s="10">
        <v>120</v>
      </c>
      <c r="J40" s="1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21"/>
      <c r="IB40" s="21"/>
      <c r="IC40" s="21"/>
    </row>
    <row r="41" s="1" customFormat="1" ht="24" customHeight="1" spans="1:16377">
      <c r="A41" s="10">
        <v>39</v>
      </c>
      <c r="B41" s="11" t="s">
        <v>105</v>
      </c>
      <c r="C41" s="12" t="s">
        <v>12</v>
      </c>
      <c r="D41" s="13" t="s">
        <v>106</v>
      </c>
      <c r="E41" s="12" t="s">
        <v>104</v>
      </c>
      <c r="F41" s="10">
        <f>VLOOKUP(B41,[1]定表2!$B$1:$G$65536,6,FALSE)</f>
        <v>20</v>
      </c>
      <c r="G41" s="10">
        <v>180</v>
      </c>
      <c r="H41" s="13">
        <v>2015.01</v>
      </c>
      <c r="I41" s="10">
        <v>180</v>
      </c>
      <c r="J41" s="1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6"/>
      <c r="IB41" s="6"/>
      <c r="IC41" s="6"/>
      <c r="XEQ41"/>
      <c r="XER41"/>
      <c r="XES41"/>
      <c r="XET41"/>
      <c r="XEU41"/>
      <c r="XEV41"/>
      <c r="XEW41"/>
    </row>
    <row r="42" s="3" customFormat="1" ht="45" customHeight="1" spans="1:16377">
      <c r="A42" s="10">
        <v>40</v>
      </c>
      <c r="B42" s="12" t="s">
        <v>107</v>
      </c>
      <c r="C42" s="12" t="s">
        <v>42</v>
      </c>
      <c r="D42" s="10" t="s">
        <v>108</v>
      </c>
      <c r="E42" s="12" t="s">
        <v>104</v>
      </c>
      <c r="F42" s="10">
        <v>7</v>
      </c>
      <c r="G42" s="10">
        <v>120</v>
      </c>
      <c r="H42" s="13">
        <v>2022.07</v>
      </c>
      <c r="I42" s="10">
        <v>120</v>
      </c>
      <c r="J42" s="12" t="s">
        <v>109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21"/>
      <c r="IB42" s="21"/>
      <c r="IC42" s="21"/>
      <c r="XEQ42" s="23"/>
      <c r="XER42" s="23"/>
      <c r="XES42" s="23"/>
      <c r="XET42" s="23"/>
      <c r="XEU42" s="23"/>
      <c r="XEV42" s="23"/>
      <c r="XEW42" s="23"/>
    </row>
    <row r="43" s="1" customFormat="1" ht="27" customHeight="1" spans="1:16377">
      <c r="A43" s="11"/>
      <c r="B43" s="11" t="s">
        <v>110</v>
      </c>
      <c r="C43" s="11"/>
      <c r="D43" s="11"/>
      <c r="E43" s="11"/>
      <c r="F43" s="11"/>
      <c r="G43" s="11"/>
      <c r="H43" s="11"/>
      <c r="I43" s="10">
        <f>SUM(I3:I42)</f>
        <v>6300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111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彭嘉慧</cp:lastModifiedBy>
  <dcterms:created xsi:type="dcterms:W3CDTF">2020-12-03T00:54:00Z</dcterms:created>
  <dcterms:modified xsi:type="dcterms:W3CDTF">2023-11-23T00:59:16Z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D70A314EB4C64A74AE08266653F3ED7B_13</vt:lpwstr>
  </property>
</Properties>
</file>