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540" tabRatio="804" activeTab="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1县级专项资金支出方向资金支出方向绩效目标表" sheetId="23" r:id="rId23"/>
    <sheet name="21-2县级专项资金支出方向资金支出方向绩效目标表 " sheetId="25" r:id="rId24"/>
    <sheet name="21-3县级专项资金支出方向资金支出方向绩效目标表  " sheetId="26" r:id="rId25"/>
    <sheet name="21-4县级专项资金支出方向资金支出方向绩效目标表  " sheetId="27" r:id="rId26"/>
    <sheet name="21-5县级专项资金支出方向资金支出方向绩效目标表  " sheetId="28" r:id="rId27"/>
    <sheet name="21-6县级专项资金支出方向资金支出方向绩效目标表  " sheetId="29" r:id="rId28"/>
    <sheet name="22部门整体支出绩效目标表" sheetId="24" r:id="rId29"/>
  </sheets>
  <definedNames>
    <definedName name="_xlnm.Print_Area" localSheetId="11">'10个人家庭(政府预算)'!$A$1:$K$14</definedName>
    <definedName name="_xlnm.Print_Area" localSheetId="12">'11个人家庭'!$A$1:$R$14</definedName>
    <definedName name="_xlnm.Print_Area" localSheetId="13">'12商品服务(政府预算)'!$A$1:$T$11</definedName>
    <definedName name="_xlnm.Print_Area" localSheetId="14">'13商品服务'!$A$1:$AG$11</definedName>
    <definedName name="_xlnm.Print_Area" localSheetId="15">'14三公'!$A$1:$H$8</definedName>
    <definedName name="_xlnm.Print_Area" localSheetId="16">'15政府性基金'!$A$1:$H$13</definedName>
    <definedName name="_xlnm.Print_Area" localSheetId="17">'16政府性基金(政府预算)'!$A$1:$T$10</definedName>
    <definedName name="_xlnm.Print_Area" localSheetId="18">'17政府性基金（部门预算）'!$A$1:$T$10</definedName>
    <definedName name="_xlnm.Print_Area" localSheetId="19">'18国有资本经营预算'!$A$1:$H$13</definedName>
    <definedName name="_xlnm.Print_Area" localSheetId="20">'19财政专户管理资金'!$A$1:$H$13</definedName>
    <definedName name="_xlnm.Print_Area" localSheetId="2">'1收支总表'!$A$1:$H$40</definedName>
    <definedName name="_xlnm.Print_Area" localSheetId="21">'20专项清单'!$A$1:$N$14</definedName>
    <definedName name="_xlnm.Print_Area" localSheetId="3">'2收入总表'!$A$1:$Y$9</definedName>
    <definedName name="_xlnm.Print_Area" localSheetId="4">'3支出总表'!$A$1:$K$25</definedName>
    <definedName name="_xlnm.Print_Area" localSheetId="5">'4支出分类(政府预算)'!$A$1:$T$25</definedName>
    <definedName name="_xlnm.Print_Area" localSheetId="6">'5支出分类（部门预算）'!$A$1:$U$25</definedName>
    <definedName name="_xlnm.Print_Area" localSheetId="7">'6财政拨款收支总表'!$A$1:$D$40</definedName>
    <definedName name="_xlnm.Print_Area" localSheetId="8">'7一般公共预算支出表'!$A$1:$K$26</definedName>
    <definedName name="_xlnm.Print_Area" localSheetId="9">'8工资福利(政府预算)'!$A$1:$N$23</definedName>
    <definedName name="_xlnm.Print_Area" localSheetId="10">'9工资福利'!$A$1:$V$23</definedName>
    <definedName name="_xlnm.Print_Area" localSheetId="0">封面!$A$1:$I$6</definedName>
    <definedName name="_xlnm.Print_Area" localSheetId="1">目录!$A$1:$C$26</definedName>
    <definedName name="_xlnm.Print_Titles" localSheetId="7">'6财政拨款收支总表'!$4:$5</definedName>
  </definedNames>
  <calcPr calcId="145621"/>
</workbook>
</file>

<file path=xl/calcChain.xml><?xml version="1.0" encoding="utf-8"?>
<calcChain xmlns="http://schemas.openxmlformats.org/spreadsheetml/2006/main">
  <c r="G6" i="11" l="1"/>
  <c r="H6" i="11"/>
  <c r="I6" i="11"/>
  <c r="J6" i="11"/>
  <c r="L6" i="11"/>
  <c r="M6" i="11"/>
  <c r="O6" i="11"/>
  <c r="P6" i="11"/>
  <c r="Q6" i="11"/>
  <c r="R6" i="11"/>
  <c r="S6" i="11"/>
  <c r="U6" i="11"/>
  <c r="V6" i="11"/>
  <c r="F6" i="11"/>
  <c r="G7" i="11"/>
  <c r="H7" i="11"/>
  <c r="I7" i="11"/>
  <c r="J7" i="11"/>
  <c r="S7" i="11"/>
  <c r="U7" i="11"/>
  <c r="V7" i="11"/>
  <c r="F7" i="11"/>
  <c r="G8" i="11"/>
  <c r="H8" i="11"/>
  <c r="I8" i="11"/>
  <c r="J8" i="11"/>
  <c r="S8" i="11"/>
  <c r="V8" i="11"/>
  <c r="F8" i="11"/>
  <c r="L10" i="11"/>
  <c r="M10" i="11"/>
  <c r="Q10" i="11"/>
  <c r="F10" i="11"/>
  <c r="M11" i="11"/>
  <c r="L11" i="11"/>
  <c r="F11" i="11"/>
  <c r="Q13" i="11"/>
  <c r="L13" i="11"/>
  <c r="F13" i="11"/>
  <c r="U16" i="11"/>
  <c r="S16" i="11"/>
  <c r="P16" i="11"/>
  <c r="O16" i="11"/>
  <c r="L16" i="11"/>
  <c r="F16" i="11"/>
  <c r="U17" i="11"/>
  <c r="S17" i="11"/>
  <c r="P17" i="11"/>
  <c r="O17" i="11"/>
  <c r="L17" i="11"/>
  <c r="F17" i="11"/>
  <c r="R21" i="11"/>
  <c r="F21" i="11"/>
  <c r="R22" i="11"/>
  <c r="F22" i="11"/>
  <c r="G6" i="10"/>
  <c r="H6" i="10"/>
  <c r="I6" i="10"/>
  <c r="J6" i="10"/>
  <c r="K6" i="10"/>
  <c r="F6" i="10"/>
  <c r="G7" i="10"/>
  <c r="H7" i="10"/>
  <c r="K7" i="10"/>
  <c r="F7" i="10"/>
  <c r="G8" i="10"/>
  <c r="H8" i="10"/>
  <c r="K8" i="10"/>
  <c r="F8" i="10"/>
  <c r="G10" i="10"/>
  <c r="I10" i="10"/>
  <c r="F10" i="10"/>
  <c r="G11" i="10"/>
  <c r="I11" i="10"/>
  <c r="F11" i="10"/>
  <c r="G13" i="10"/>
  <c r="I13" i="10"/>
  <c r="F13" i="10"/>
  <c r="G16" i="10"/>
  <c r="I16" i="10"/>
  <c r="K16" i="10"/>
  <c r="F16" i="10"/>
  <c r="G17" i="10"/>
  <c r="I17" i="10"/>
  <c r="K17" i="10"/>
  <c r="F17" i="10"/>
  <c r="G22" i="10"/>
  <c r="G21" i="10" s="1"/>
  <c r="J22" i="10"/>
  <c r="J21" i="10" s="1"/>
  <c r="F21" i="10"/>
  <c r="F22" i="10"/>
  <c r="G7" i="9" l="1"/>
  <c r="H7" i="9"/>
  <c r="I7" i="9"/>
  <c r="J7" i="9"/>
  <c r="K7" i="9"/>
  <c r="F7" i="9"/>
  <c r="G8" i="9"/>
  <c r="H8" i="9"/>
  <c r="I8" i="9"/>
  <c r="J8" i="9"/>
  <c r="K8" i="9"/>
  <c r="F8" i="9"/>
  <c r="G9" i="9"/>
  <c r="H9" i="9"/>
  <c r="I9" i="9"/>
  <c r="J9" i="9"/>
  <c r="K9" i="9"/>
  <c r="F9" i="9"/>
  <c r="G11" i="9"/>
  <c r="H11" i="9"/>
  <c r="I11" i="9"/>
  <c r="K11" i="9"/>
  <c r="F11" i="9"/>
  <c r="G12" i="9"/>
  <c r="H12" i="9"/>
  <c r="I12" i="9"/>
  <c r="K12" i="9"/>
  <c r="F12" i="9"/>
  <c r="G16" i="9"/>
  <c r="H16" i="9"/>
  <c r="F16" i="9"/>
  <c r="G19" i="9"/>
  <c r="H19" i="9"/>
  <c r="F19" i="9"/>
  <c r="G20" i="9"/>
  <c r="H20" i="9"/>
  <c r="F20" i="9"/>
  <c r="G24" i="9"/>
  <c r="H24" i="9"/>
  <c r="F24" i="9"/>
  <c r="G25" i="9"/>
  <c r="H25" i="9"/>
  <c r="F25" i="9"/>
  <c r="G6" i="7"/>
  <c r="H6" i="7"/>
  <c r="I6" i="7"/>
  <c r="J6" i="7"/>
  <c r="K6" i="7"/>
  <c r="M6" i="7"/>
  <c r="N6" i="7"/>
  <c r="F6" i="7"/>
  <c r="G7" i="7"/>
  <c r="H7" i="7"/>
  <c r="I7" i="7"/>
  <c r="J7" i="7"/>
  <c r="K7" i="7"/>
  <c r="M7" i="7"/>
  <c r="F7" i="7"/>
  <c r="G8" i="7"/>
  <c r="H8" i="7"/>
  <c r="I8" i="7"/>
  <c r="J8" i="7"/>
  <c r="K8" i="7"/>
  <c r="M8" i="7"/>
  <c r="F8" i="7"/>
  <c r="N10" i="7"/>
  <c r="M10" i="7"/>
  <c r="K10" i="7"/>
  <c r="J10" i="7"/>
  <c r="G10" i="7"/>
  <c r="H10" i="7"/>
  <c r="F10" i="7"/>
  <c r="N11" i="7"/>
  <c r="M11" i="7"/>
  <c r="K11" i="7"/>
  <c r="J11" i="7"/>
  <c r="G11" i="7"/>
  <c r="H11" i="7"/>
  <c r="F11" i="7"/>
  <c r="G15" i="7"/>
  <c r="H15" i="7"/>
  <c r="F15" i="7"/>
  <c r="G18" i="7"/>
  <c r="H18" i="7"/>
  <c r="F18" i="7"/>
  <c r="G19" i="7"/>
  <c r="H19" i="7"/>
  <c r="F19" i="7"/>
  <c r="G23" i="7"/>
  <c r="H23" i="7"/>
  <c r="F23" i="7"/>
  <c r="G24" i="7"/>
  <c r="H24" i="7"/>
  <c r="F24" i="7"/>
  <c r="G7" i="15"/>
  <c r="H7" i="15"/>
  <c r="K7" i="15"/>
  <c r="L7" i="15"/>
  <c r="L6" i="15" s="1"/>
  <c r="M7" i="15"/>
  <c r="M6" i="15" s="1"/>
  <c r="O7" i="15"/>
  <c r="P7" i="15"/>
  <c r="R7" i="15"/>
  <c r="T7" i="15"/>
  <c r="T6" i="15" s="1"/>
  <c r="U7" i="15"/>
  <c r="U6" i="15" s="1"/>
  <c r="V7" i="15"/>
  <c r="AB7" i="15"/>
  <c r="AB6" i="15" s="1"/>
  <c r="AE7" i="15"/>
  <c r="AG7" i="15"/>
  <c r="AG6" i="15" s="1"/>
  <c r="F7" i="15"/>
  <c r="G6" i="15"/>
  <c r="H6" i="15"/>
  <c r="K6" i="15"/>
  <c r="O6" i="15"/>
  <c r="P6" i="15"/>
  <c r="R6" i="15"/>
  <c r="V6" i="15"/>
  <c r="AE6" i="15"/>
  <c r="F6" i="15"/>
  <c r="AG8" i="15"/>
  <c r="G8" i="15"/>
  <c r="H8" i="15"/>
  <c r="K8" i="15"/>
  <c r="L8" i="15"/>
  <c r="M8" i="15"/>
  <c r="O8" i="15"/>
  <c r="P8" i="15"/>
  <c r="R8" i="15"/>
  <c r="T8" i="15"/>
  <c r="U8" i="15"/>
  <c r="V8" i="15"/>
  <c r="AB8" i="15"/>
  <c r="AE8" i="15"/>
  <c r="F8" i="15"/>
  <c r="Q7" i="14"/>
  <c r="Q6" i="14" s="1"/>
  <c r="P7" i="14"/>
  <c r="P6" i="14" s="1"/>
  <c r="M7" i="14"/>
  <c r="G7" i="14"/>
  <c r="H7" i="14"/>
  <c r="I7" i="14"/>
  <c r="J7" i="14"/>
  <c r="F7" i="14"/>
  <c r="M6" i="14"/>
  <c r="G6" i="14"/>
  <c r="H6" i="14"/>
  <c r="I6" i="14"/>
  <c r="J6" i="14"/>
  <c r="F6" i="14"/>
  <c r="G8" i="14"/>
  <c r="H8" i="14"/>
  <c r="I8" i="14"/>
  <c r="J8" i="14"/>
  <c r="M8" i="14"/>
  <c r="P8" i="14"/>
  <c r="Q8" i="14"/>
  <c r="F8" i="14"/>
  <c r="K8" i="13"/>
  <c r="K7" i="13" s="1"/>
  <c r="K6" i="13" s="1"/>
  <c r="K11" i="13"/>
  <c r="K10" i="13"/>
  <c r="F6" i="13"/>
  <c r="F7" i="13"/>
  <c r="F8" i="13"/>
  <c r="F10" i="13"/>
  <c r="F11" i="13"/>
  <c r="G6" i="12"/>
  <c r="F6" i="12"/>
  <c r="G7" i="12"/>
  <c r="F7" i="12"/>
  <c r="G10" i="12"/>
  <c r="F10" i="12"/>
  <c r="G11" i="12"/>
  <c r="F11" i="12"/>
  <c r="G8" i="12"/>
  <c r="F8" i="12"/>
  <c r="O6" i="6"/>
  <c r="G6" i="6"/>
  <c r="H6" i="6"/>
  <c r="F6" i="6"/>
  <c r="O7" i="6"/>
  <c r="G7" i="6"/>
  <c r="H7" i="6"/>
  <c r="F7" i="6"/>
  <c r="O10" i="6"/>
  <c r="G10" i="6"/>
  <c r="H10" i="6"/>
  <c r="F10" i="6"/>
  <c r="G18" i="6"/>
  <c r="F18" i="6"/>
  <c r="G23" i="6"/>
  <c r="F23" i="6"/>
  <c r="G24" i="6"/>
  <c r="F24" i="6"/>
  <c r="G19" i="6"/>
  <c r="F19" i="6"/>
  <c r="G15" i="6"/>
  <c r="F15" i="6"/>
  <c r="O11" i="6"/>
  <c r="G11" i="6"/>
  <c r="H11" i="6"/>
  <c r="F11" i="6"/>
  <c r="O8" i="6"/>
  <c r="G8" i="6"/>
  <c r="H8" i="6"/>
  <c r="F8" i="6"/>
  <c r="G18" i="5"/>
  <c r="G6" i="5"/>
  <c r="H6" i="5"/>
  <c r="G23" i="5"/>
  <c r="G24" i="5"/>
  <c r="G19" i="5"/>
  <c r="G15" i="5"/>
  <c r="H10" i="5"/>
  <c r="H11" i="5"/>
  <c r="G10" i="5"/>
  <c r="G11" i="5"/>
  <c r="H7" i="5"/>
  <c r="G7" i="5"/>
  <c r="H8" i="5"/>
  <c r="G8" i="5"/>
  <c r="F23" i="5"/>
  <c r="F24" i="5"/>
  <c r="F18" i="5"/>
  <c r="F19" i="5"/>
  <c r="F7" i="5"/>
  <c r="F10" i="5"/>
  <c r="F15" i="5"/>
  <c r="F11" i="5"/>
  <c r="F8" i="5"/>
  <c r="F6" i="5"/>
  <c r="D25" i="29" l="1"/>
  <c r="D21" i="28"/>
  <c r="D23" i="27"/>
  <c r="D22" i="26"/>
  <c r="D21" i="25"/>
  <c r="D26" i="23"/>
  <c r="D14" i="22"/>
  <c r="C14" i="22"/>
  <c r="D13" i="22"/>
  <c r="C13" i="22"/>
  <c r="D12" i="22"/>
  <c r="C12" i="22"/>
  <c r="D11" i="22"/>
  <c r="C11" i="22"/>
  <c r="D10" i="22"/>
  <c r="C10" i="22"/>
  <c r="D9" i="22"/>
  <c r="C9" i="22"/>
  <c r="M8" i="22"/>
  <c r="E8" i="22"/>
  <c r="D8" i="22" s="1"/>
  <c r="M7" i="22"/>
  <c r="E7" i="22"/>
  <c r="C7" i="16"/>
  <c r="H6" i="16"/>
  <c r="C6" i="16"/>
  <c r="F9" i="15"/>
  <c r="G9" i="14"/>
  <c r="F9" i="14" s="1"/>
  <c r="F12" i="13"/>
  <c r="F9" i="13"/>
  <c r="F12" i="12"/>
  <c r="F9" i="12"/>
  <c r="F23" i="11"/>
  <c r="S20" i="11"/>
  <c r="F20" i="11" s="1"/>
  <c r="L19" i="11"/>
  <c r="F19" i="11" s="1"/>
  <c r="L18" i="11"/>
  <c r="F18" i="11" s="1"/>
  <c r="L15" i="11"/>
  <c r="F15" i="11" s="1"/>
  <c r="L14" i="11"/>
  <c r="F14" i="11"/>
  <c r="L12" i="11"/>
  <c r="F12" i="11" s="1"/>
  <c r="S9" i="11"/>
  <c r="L9" i="11"/>
  <c r="G9" i="11"/>
  <c r="F9" i="11" s="1"/>
  <c r="G23" i="10"/>
  <c r="F23" i="10" s="1"/>
  <c r="G20" i="10"/>
  <c r="F20" i="10" s="1"/>
  <c r="G19" i="10"/>
  <c r="F19" i="10" s="1"/>
  <c r="G18" i="10"/>
  <c r="F18" i="10" s="1"/>
  <c r="G15" i="10"/>
  <c r="F15" i="10" s="1"/>
  <c r="G14" i="10"/>
  <c r="F14" i="10" s="1"/>
  <c r="G12" i="10"/>
  <c r="F12" i="10" s="1"/>
  <c r="G9" i="10"/>
  <c r="F9" i="10" s="1"/>
  <c r="G26" i="9"/>
  <c r="F26" i="9" s="1"/>
  <c r="G23" i="9"/>
  <c r="F23" i="9" s="1"/>
  <c r="G22" i="9"/>
  <c r="F22" i="9" s="1"/>
  <c r="G21" i="9"/>
  <c r="F21" i="9" s="1"/>
  <c r="G18" i="9"/>
  <c r="F18" i="9" s="1"/>
  <c r="G17" i="9"/>
  <c r="F17" i="9" s="1"/>
  <c r="F15" i="9"/>
  <c r="G14" i="9"/>
  <c r="F14" i="9" s="1"/>
  <c r="G13" i="9"/>
  <c r="F13" i="9" s="1"/>
  <c r="G10" i="9"/>
  <c r="F10" i="9" s="1"/>
  <c r="B7" i="8"/>
  <c r="D6" i="8"/>
  <c r="D40" i="8" s="1"/>
  <c r="B6" i="8"/>
  <c r="B40" i="8" s="1"/>
  <c r="G25" i="7"/>
  <c r="F25" i="7" s="1"/>
  <c r="G22" i="7"/>
  <c r="F22" i="7" s="1"/>
  <c r="G21" i="7"/>
  <c r="F21" i="7" s="1"/>
  <c r="G20" i="7"/>
  <c r="F20" i="7" s="1"/>
  <c r="G17" i="7"/>
  <c r="F17" i="7" s="1"/>
  <c r="G16" i="7"/>
  <c r="F16" i="7" s="1"/>
  <c r="K14" i="7"/>
  <c r="F14" i="7"/>
  <c r="G13" i="7"/>
  <c r="F13" i="7" s="1"/>
  <c r="G12" i="7"/>
  <c r="F12" i="7"/>
  <c r="K9" i="7"/>
  <c r="G9" i="7"/>
  <c r="F9" i="7" s="1"/>
  <c r="F25" i="6"/>
  <c r="F22" i="6"/>
  <c r="F21" i="6"/>
  <c r="F20" i="6"/>
  <c r="F17" i="6"/>
  <c r="F16" i="6"/>
  <c r="F14" i="6"/>
  <c r="F13" i="6"/>
  <c r="F12" i="6"/>
  <c r="F9" i="6"/>
  <c r="F25" i="5"/>
  <c r="F22" i="5"/>
  <c r="F21" i="5"/>
  <c r="F20" i="5"/>
  <c r="F17" i="5"/>
  <c r="F16" i="5"/>
  <c r="F14" i="5"/>
  <c r="F13" i="5"/>
  <c r="F12" i="5"/>
  <c r="F9" i="5"/>
  <c r="D8" i="4"/>
  <c r="D7" i="4" s="1"/>
  <c r="E7" i="4"/>
  <c r="H37" i="3"/>
  <c r="H40" i="3" s="1"/>
  <c r="D37" i="3"/>
  <c r="D40" i="3" s="1"/>
  <c r="F10" i="3"/>
  <c r="F6" i="3"/>
  <c r="F37" i="3" s="1"/>
  <c r="F40" i="3" s="1"/>
  <c r="B6" i="3"/>
  <c r="B37" i="3" s="1"/>
  <c r="B40" i="3" s="1"/>
  <c r="D7" i="22" l="1"/>
  <c r="C8" i="22"/>
  <c r="C7" i="22" s="1"/>
  <c r="C8" i="4"/>
  <c r="C7" i="4" s="1"/>
</calcChain>
</file>

<file path=xl/sharedStrings.xml><?xml version="1.0" encoding="utf-8"?>
<sst xmlns="http://schemas.openxmlformats.org/spreadsheetml/2006/main" count="1660" uniqueCount="602">
  <si>
    <t>附件2</t>
  </si>
  <si>
    <t>2022年部门预算公开表</t>
  </si>
  <si>
    <t>单位编码：</t>
  </si>
  <si>
    <t>004001</t>
  </si>
  <si>
    <t>单位名称：</t>
  </si>
  <si>
    <t>炎陵县人民代表大会
常务委员会办公室</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</si>
  <si>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</si>
  <si>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</si>
  <si>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</si>
  <si>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</si>
  <si>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</si>
  <si>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</si>
  <si>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</si>
  <si>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</si>
  <si>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</si>
  <si>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</si>
  <si>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</si>
  <si>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</si>
  <si>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</si>
  <si>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</si>
  <si>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</si>
  <si>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</si>
  <si>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</si>
  <si>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</si>
  <si>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</si>
  <si>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财政专户管理资金预算支出表</t>
  </si>
  <si>
    <t>专项资金预算汇总表</t>
  </si>
  <si>
    <t>附件2-1</t>
  </si>
  <si>
    <t>单位：炎陵县人民代表大会常务委员会办公室</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</si>
  <si>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</si>
  <si>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</si>
  <si>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</si>
  <si>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</si>
  <si>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</si>
  <si>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</si>
  <si>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</si>
  <si>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</si>
  <si>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</si>
  <si>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</si>
  <si>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</si>
  <si>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</si>
  <si>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</si>
  <si>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</si>
  <si>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</si>
  <si>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</si>
  <si>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</si>
  <si>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</si>
  <si>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</si>
  <si>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</si>
  <si>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</si>
  <si>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</si>
  <si>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</si>
  <si>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</si>
  <si>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</si>
  <si>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</si>
  <si>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</si>
  <si>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</si>
  <si>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</si>
  <si>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</si>
  <si>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</si>
  <si>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</si>
  <si>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</si>
  <si>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</si>
  <si>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</si>
  <si>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</si>
  <si>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</si>
  <si>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</si>
  <si>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</si>
  <si>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</si>
  <si>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</si>
  <si>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</si>
  <si>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</si>
  <si>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</si>
  <si>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</si>
  <si>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</si>
  <si>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</si>
  <si>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</si>
  <si>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</si>
  <si>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</si>
  <si>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</si>
  <si>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</si>
  <si>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</si>
  <si>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</si>
  <si>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</si>
  <si>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</si>
  <si>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</si>
  <si>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</si>
  <si>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</si>
  <si>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</si>
  <si>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</si>
  <si>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</si>
  <si>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</si>
  <si>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</si>
  <si>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</si>
  <si>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</si>
  <si>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</si>
  <si>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</si>
  <si>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</si>
  <si>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</si>
  <si>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</si>
  <si>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</si>
  <si>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</si>
  <si>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</si>
  <si>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</si>
  <si>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</si>
  <si>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</si>
  <si>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</si>
  <si>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</si>
  <si>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</si>
  <si>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</si>
  <si>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</si>
  <si>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</si>
  <si>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</si>
  <si>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</si>
  <si>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</si>
  <si>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</si>
  <si>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</si>
  <si>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</si>
  <si>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</si>
  <si>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</si>
  <si>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</si>
  <si>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</si>
  <si>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</si>
  <si>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</si>
  <si>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</si>
  <si>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</si>
  <si>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</si>
  <si>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</si>
  <si>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</si>
  <si>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</si>
  <si>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附件2-2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</si>
  <si>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</si>
  <si>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</si>
  <si>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</si>
  <si>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</si>
  <si>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</si>
  <si>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</si>
  <si>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</si>
  <si>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</si>
  <si>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</si>
  <si>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</si>
  <si>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</si>
  <si>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</si>
  <si>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</si>
  <si>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</si>
  <si>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</si>
  <si>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</si>
  <si>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</si>
  <si>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</si>
  <si>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</si>
  <si>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</si>
  <si>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炎陵县人民代表大会常务委员会办公室</t>
  </si>
  <si>
    <t>附件2-3</t>
  </si>
  <si>
    <t>功能科目</t>
  </si>
  <si>
    <t>科目编码</t>
  </si>
  <si>
    <t>科目名称</t>
  </si>
  <si>
    <t>基本支出</t>
  </si>
  <si>
    <t>项目支出</t>
  </si>
  <si>
    <t>事业单位经营支出</t>
  </si>
  <si>
    <t>上缴上级支出</t>
  </si>
  <si>
    <t>对附属单位补助支出</t>
  </si>
  <si>
    <t>类</t>
  </si>
  <si>
    <t>款</t>
  </si>
  <si>
    <t>项</t>
  </si>
  <si>
    <t>01</t>
  </si>
  <si>
    <t>05</t>
  </si>
  <si>
    <t>99</t>
  </si>
  <si>
    <t>27</t>
  </si>
  <si>
    <t>02</t>
  </si>
  <si>
    <t>11</t>
  </si>
  <si>
    <t>03</t>
  </si>
  <si>
    <t>住房公积金</t>
  </si>
  <si>
    <t>附件2-4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</si>
  <si>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</si>
  <si>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</si>
  <si>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</si>
  <si>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</si>
  <si>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</si>
  <si>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</si>
  <si>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</si>
  <si>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</si>
  <si>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</si>
  <si>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</si>
  <si>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</si>
  <si>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</si>
  <si>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</si>
  <si>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</si>
  <si>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</si>
  <si>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</si>
  <si>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</si>
  <si>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201</t>
  </si>
  <si>
    <t>208</t>
  </si>
  <si>
    <t>210</t>
  </si>
  <si>
    <t>221</t>
  </si>
  <si>
    <t>附件2-5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</si>
  <si>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</si>
  <si>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</si>
  <si>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</si>
  <si>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</si>
  <si>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</si>
  <si>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</si>
  <si>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</si>
  <si>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</si>
  <si>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</si>
  <si>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附件2-6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</si>
  <si>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</si>
  <si>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</si>
  <si>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</si>
  <si>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</si>
  <si>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</si>
  <si>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</si>
  <si>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</si>
  <si>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</si>
  <si>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</si>
  <si>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</si>
  <si>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</si>
  <si>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附件2-7</t>
  </si>
  <si>
    <t>人员经费</t>
  </si>
  <si>
    <t>公用经费</t>
  </si>
  <si>
    <t>商品和服务支出</t>
  </si>
  <si>
    <t>2010101</t>
  </si>
  <si>
    <t>2080501</t>
  </si>
  <si>
    <t>2080505</t>
  </si>
  <si>
    <t>2080599</t>
  </si>
  <si>
    <t>2082701</t>
  </si>
  <si>
    <t>2082702</t>
  </si>
  <si>
    <t>2101101</t>
  </si>
  <si>
    <t>2101103</t>
  </si>
  <si>
    <t>2101199</t>
  </si>
  <si>
    <t>2210101</t>
  </si>
  <si>
    <t>附件2-8</t>
  </si>
  <si>
    <t>工资奖金津补贴</t>
  </si>
  <si>
    <t>社会保障缴费</t>
  </si>
  <si>
    <t>其他工资福利支出</t>
  </si>
  <si>
    <t>其他对事业单位补助</t>
  </si>
  <si>
    <t>附件2-9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</si>
  <si>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</si>
  <si>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</si>
  <si>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</si>
  <si>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</si>
  <si>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</si>
  <si>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</si>
  <si>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</si>
  <si>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</si>
  <si>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</si>
  <si>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</si>
  <si>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</si>
  <si>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</si>
  <si>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</si>
  <si>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</si>
  <si>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附件2-10</t>
  </si>
  <si>
    <t>总计</t>
  </si>
  <si>
    <t>社会福利和救济</t>
  </si>
  <si>
    <t>助学金</t>
  </si>
  <si>
    <t>个人农业生产补贴</t>
  </si>
  <si>
    <t>离退休费</t>
  </si>
  <si>
    <t>其他对个人和家庭的补助</t>
  </si>
  <si>
    <t>附件2-11</t>
  </si>
  <si>
    <t>离休费</t>
  </si>
  <si>
    <t>退休费</t>
  </si>
  <si>
    <t>退职（役）费</t>
  </si>
  <si>
    <t>抚恤金</t>
  </si>
  <si>
    <t>生活补助</t>
  </si>
  <si>
    <t>救济费</t>
  </si>
  <si>
    <t>医疗费补助</t>
  </si>
  <si>
    <t>奖励金</t>
  </si>
  <si>
    <t>代缴社会保险费</t>
  </si>
  <si>
    <t>附件2-12</t>
  </si>
  <si>
    <t>办公经费</t>
  </si>
  <si>
    <t>会议费</t>
  </si>
  <si>
    <t>培训费</t>
  </si>
  <si>
    <t>专用材料购置费</t>
  </si>
  <si>
    <t>委托业务费</t>
  </si>
  <si>
    <t>公务接待费</t>
  </si>
  <si>
    <t>因公出国（境）费用</t>
  </si>
  <si>
    <t>公务用车运行维护费</t>
  </si>
  <si>
    <t>维修(护)费</t>
  </si>
  <si>
    <t>其他商品和服务支出</t>
  </si>
  <si>
    <t>附件2-13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</si>
  <si>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</si>
  <si>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</si>
  <si>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</si>
  <si>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</si>
  <si>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</si>
  <si>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</si>
  <si>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</si>
  <si>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</si>
  <si>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</si>
  <si>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</si>
  <si>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</si>
  <si>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</si>
  <si>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</si>
  <si>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</si>
  <si>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</si>
  <si>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</si>
  <si>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</si>
  <si>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</si>
  <si>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</si>
  <si>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</si>
  <si>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附件2-14</t>
  </si>
  <si>
    <t>单位编码</t>
  </si>
  <si>
    <t>单位名称</t>
  </si>
  <si>
    <t>“三公”经费合计</t>
  </si>
  <si>
    <t>因公出国（境）费</t>
  </si>
  <si>
    <t>公务用车购置及运行费</t>
  </si>
  <si>
    <t xml:space="preserve">公务接待费  </t>
  </si>
  <si>
    <t>公务用车购置费</t>
  </si>
  <si>
    <t>公务用车运行费</t>
  </si>
  <si>
    <t>附件2-15</t>
  </si>
  <si>
    <t>本年政府性基金预算支出</t>
  </si>
  <si>
    <t>本单位无政府性基金预算支出项目</t>
  </si>
  <si>
    <t>附件2-16</t>
  </si>
  <si>
    <t>附件2-17</t>
  </si>
  <si>
    <t>附件2-18</t>
  </si>
  <si>
    <t>国有资本经营预算支出表</t>
  </si>
  <si>
    <t>本年国有资本经营预算支出</t>
  </si>
  <si>
    <t>本单位无国有资本经营预算支出项目</t>
  </si>
  <si>
    <t>附件2-19</t>
  </si>
  <si>
    <t>本年财政专户管理资金预算支出</t>
  </si>
  <si>
    <t>本单位无财政专户管理资金预算支出项目</t>
  </si>
  <si>
    <t>附件2-20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</si>
  <si>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</si>
  <si>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</si>
  <si>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</si>
  <si>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</si>
  <si>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</si>
  <si>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</si>
  <si>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</si>
  <si>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</si>
  <si>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</si>
  <si>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</si>
  <si>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</si>
  <si>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</si>
  <si>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</si>
  <si>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离退休党组织经费</t>
  </si>
  <si>
    <t>人大工作经费</t>
  </si>
  <si>
    <t>人大代表培训及人大代表双联工作经费</t>
  </si>
  <si>
    <t>乡镇人大代表活动经费</t>
  </si>
  <si>
    <t>人大预算联网监督专项和人大常委会无纸化会议室专项</t>
  </si>
  <si>
    <t>人大电子政务内网横向建设资金</t>
  </si>
  <si>
    <t>附件2-21</t>
  </si>
  <si>
    <t>（1）</t>
  </si>
  <si>
    <t>2022年县级专项资金支出方向绩效目标表</t>
  </si>
  <si>
    <t>填报单位：炎陵县人民代表大会常务委员会办公室（盖章）</t>
  </si>
  <si>
    <t xml:space="preserve">支出方向         </t>
  </si>
  <si>
    <t>所属专项</t>
  </si>
  <si>
    <t>名称</t>
  </si>
  <si>
    <t>项目金额</t>
  </si>
  <si>
    <t>1870000</t>
  </si>
  <si>
    <t>金额</t>
  </si>
  <si>
    <t>项目实施期</t>
  </si>
  <si>
    <t>2022年度</t>
  </si>
  <si>
    <t>实施期绩效目标</t>
  </si>
  <si>
    <t xml:space="preserve">    依法行使决定权，推动决策的科学民主进程。依法行使监督权，增强人大监督工作的实效。依法行使任免权，加强干部任前考察和任后监督。依法履行职权，认真组织开展代表活动、专项工作评议、“五行一查”、预算审查、代表听审评议庭审案件、人大代表培训等活动。指导乡镇人大工作；代表履职服务、提升代表履职能力。上下联络、完成省市人大常委会和县委交办的其他工作。</t>
  </si>
  <si>
    <t>年度绩效目标</t>
  </si>
  <si>
    <t>年度绩效指标</t>
  </si>
  <si>
    <t>一级指标</t>
  </si>
  <si>
    <t>二级指标</t>
  </si>
  <si>
    <t>三级指标</t>
  </si>
  <si>
    <t>指标值及单位</t>
  </si>
  <si>
    <t>绩效标准</t>
  </si>
  <si>
    <t>产出指标</t>
  </si>
  <si>
    <t>数量指标</t>
  </si>
  <si>
    <t>重点支出安排率</t>
  </si>
  <si>
    <t>县人大代表187人；县人大6个专门委员会；县人大常委会2个工作委员会；代表大会例会1次/年；开展代表活动、专项工作评议、调研活动、“五行一查”及预算审查、代表听审评议庭审、文件备案审查等。</t>
  </si>
  <si>
    <t>质量指标</t>
  </si>
  <si>
    <t>保障重点工作顺利完成</t>
  </si>
  <si>
    <t>保障人大重点工作顺利完成</t>
  </si>
  <si>
    <t>时效指标</t>
  </si>
  <si>
    <t>资金到位率及使用率</t>
  </si>
  <si>
    <t>资金到位率及使用率100%</t>
  </si>
  <si>
    <t>成本指标</t>
  </si>
  <si>
    <t>187万</t>
  </si>
  <si>
    <t>人大工作经费187万</t>
  </si>
  <si>
    <t>效益指标</t>
  </si>
  <si>
    <t>经济效益指标</t>
  </si>
  <si>
    <t>经济监督</t>
  </si>
  <si>
    <t>经济建设监督</t>
  </si>
  <si>
    <t>社会效益指标</t>
  </si>
  <si>
    <t>社会监督</t>
  </si>
  <si>
    <t>社会管理监督</t>
  </si>
  <si>
    <t>生态效益指标</t>
  </si>
  <si>
    <t>生态监督</t>
  </si>
  <si>
    <t>生态环境监督</t>
  </si>
  <si>
    <t>可持续影响指标</t>
  </si>
  <si>
    <t>宪法法律的遵守和执行</t>
  </si>
  <si>
    <t>宪法、法律的遵守和执行</t>
  </si>
  <si>
    <t>社会公众及服务对象满意度指标</t>
  </si>
  <si>
    <t>群众满意度</t>
  </si>
  <si>
    <t xml:space="preserve">群众满意度达到90% </t>
  </si>
  <si>
    <t>支出明细及测算说明</t>
  </si>
  <si>
    <t>支出内容简介</t>
  </si>
  <si>
    <t>支出明细</t>
  </si>
  <si>
    <t>支出测算依据及过程说明</t>
  </si>
  <si>
    <t>人大专门委员会、常委会工作委员会工作经费</t>
  </si>
  <si>
    <t>人大专门委员会、常委会工作委员会工作经费19万</t>
  </si>
  <si>
    <t>县人大代表活动和工作经费</t>
  </si>
  <si>
    <t>县人大代表活动和工作经费74.8万</t>
  </si>
  <si>
    <t>人大考核经费</t>
  </si>
  <si>
    <t>人大考核经费22.9万</t>
  </si>
  <si>
    <t>人大“五行一查”经费</t>
  </si>
  <si>
    <t>人大“五行一查”经费12万</t>
  </si>
  <si>
    <t>调研评议及会议经费</t>
  </si>
  <si>
    <t>调研评议及会议经费10万</t>
  </si>
  <si>
    <t>正常运转及其他专项经费</t>
  </si>
  <si>
    <t>正常运转及其他专项经费48.3万元</t>
  </si>
  <si>
    <t xml:space="preserve">       单位负责人签字：</t>
  </si>
  <si>
    <t>股室审核意见</t>
  </si>
  <si>
    <t xml:space="preserve">填表人：唐  晔           联系电话：0731-26226831                 填报日期：2022年3月10日          </t>
  </si>
  <si>
    <t>（2）</t>
  </si>
  <si>
    <t>1040000</t>
  </si>
  <si>
    <t xml:space="preserve">    乡镇人大代表活动经费{依法为乡镇人大工作提供支持和保障（株发[2020]10号）}</t>
  </si>
  <si>
    <t>支出安排率</t>
  </si>
  <si>
    <t>乡镇人大代表577人，1800元/人</t>
  </si>
  <si>
    <t>乡镇人大代表活动顺利开展</t>
  </si>
  <si>
    <t>是</t>
  </si>
  <si>
    <t>资金到位率、使用率</t>
  </si>
  <si>
    <t>资金到位率、使用率100%</t>
  </si>
  <si>
    <t>104万</t>
  </si>
  <si>
    <t>乡镇人大代表活动经费104万</t>
  </si>
  <si>
    <t>乡镇人大代表活动经费按照不低于县（市）区人大代表60%的标准予以落实。
炎常发[2021]8号文件确定各乡镇代表名额共577人，标准1800元/人。乡镇人民代表大会代表名额：
霞阳镇85名、沔渡镇58名、鹿原镇69名、十都镇54名、水口镇56名、船形乡51名、垄溪乡51名、策源乡49名、下村乡50名、中村瑶族乡54名</t>
  </si>
  <si>
    <t>（5）</t>
  </si>
  <si>
    <t>250000</t>
  </si>
  <si>
    <t xml:space="preserve">    人大电子政务内网横向建设资金</t>
  </si>
  <si>
    <t>电子政务内网横向建设</t>
  </si>
  <si>
    <t>建成电子政务内网并正常运行</t>
  </si>
  <si>
    <t>25万</t>
  </si>
  <si>
    <t>人大电子政务内网横向建设资金25万</t>
  </si>
  <si>
    <t>政务内网、横向建设</t>
  </si>
  <si>
    <t>电子政务内网横向网建设</t>
  </si>
  <si>
    <t>根据《市党政系统信息化工作领导小组办公室关于加快推进电子政务内网横向网建设的通知》</t>
  </si>
  <si>
    <t>（3）</t>
  </si>
  <si>
    <t>人大代表培训及代表双联工作经费</t>
  </si>
  <si>
    <t>560000</t>
  </si>
  <si>
    <t xml:space="preserve">    人大代表培训及人大代表双联工作</t>
  </si>
  <si>
    <t>人大代表培训、人大代表双联</t>
  </si>
  <si>
    <t>人大代表培训187人，人大常委会组成人员培训29人，人大各专门委员会培训30人，人大常委会工作委员会培训6人；10个乡镇及1个县直机关人大代表双联</t>
  </si>
  <si>
    <t>人大代表培训、人大代表双联工作达标</t>
  </si>
  <si>
    <t>56万</t>
  </si>
  <si>
    <t>人大代表培训及人大代表双联工作经费56万</t>
  </si>
  <si>
    <t>代表履职能力提升；常委会组成人员联系代表，代表联系选民、联系群众</t>
  </si>
  <si>
    <t>人大代表培训及人大代表双联工作</t>
  </si>
  <si>
    <t>县人大代表培训经费</t>
  </si>
  <si>
    <t>县人大代表培训经费30.5万元（根据株财发[2014]40号文件规定的培训费管理办法）</t>
  </si>
  <si>
    <t>代表联系群众工作室建设工作经费</t>
  </si>
  <si>
    <t>代表联系群众工作室建设工作经费20万元（2万元/乡镇*10乡镇）</t>
  </si>
  <si>
    <t>代表建议意见办理工作、督办联系工作经费</t>
  </si>
  <si>
    <t>代表建议意见办理工作、督办联系工作经费5.5万元</t>
  </si>
  <si>
    <t>（4）</t>
  </si>
  <si>
    <t>人大预算联网监督专项和常委会无纸化会议室专项</t>
  </si>
  <si>
    <t>1000000</t>
  </si>
  <si>
    <t xml:space="preserve">    县人大预算联网监督专项和人大常委会无纸化会议室建设</t>
  </si>
  <si>
    <t>软件设施、电子设施、会议桌椅、项目管理咨询服务及其他</t>
  </si>
  <si>
    <t>预算联网监督及大常委会会议无纸化</t>
  </si>
  <si>
    <t>100万</t>
  </si>
  <si>
    <t>人大预算联网监督专项和人大常委会无纸化会议室专项100万</t>
  </si>
  <si>
    <t>预算联网、无纸化会议</t>
  </si>
  <si>
    <t>预算联网监督、会议无纸化</t>
  </si>
  <si>
    <t>人大预算联网监督专项和人大常委会无纸化会议室专项：
软件设施25万元、电子设施50万元、会议桌椅18万元、项目管理咨询服务费6万元、其他1万元。</t>
  </si>
  <si>
    <t>39400</t>
  </si>
  <si>
    <t>人大机关离退休党组织活动正常开展</t>
  </si>
  <si>
    <t>支出预算安排100%</t>
  </si>
  <si>
    <t>离退休党组织活动正常开展</t>
  </si>
  <si>
    <t>3.94万</t>
  </si>
  <si>
    <t>人大离退休党组织经费3.94万</t>
  </si>
  <si>
    <t>贯彻落实党中央决策部署</t>
  </si>
  <si>
    <t>增强“四个意识”、坚定“四个自信”、做到“两个维护”</t>
  </si>
  <si>
    <t>离退休党组织工作经费</t>
  </si>
  <si>
    <t>党员31人，标准1000元/人.年</t>
  </si>
  <si>
    <t>支部负责人工作补贴</t>
  </si>
  <si>
    <t>支部书记1人，标准300元/人.月；
支部委员2人，标准200元/人.月。</t>
  </si>
  <si>
    <t>附件2-22</t>
  </si>
  <si>
    <t>2022年部门整体支出绩效目标表</t>
  </si>
  <si>
    <t>单位：元</t>
  </si>
  <si>
    <t>部门名称</t>
  </si>
  <si>
    <t>年度预算申请（万元）</t>
  </si>
  <si>
    <t>资金总额：   12579184.35</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</si>
  <si>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</si>
  <si>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</si>
  <si>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</si>
  <si>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</si>
  <si>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</si>
  <si>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</si>
  <si>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</si>
  <si>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</si>
  <si>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年度重点工作计划</t>
  </si>
  <si>
    <t>事项</t>
  </si>
  <si>
    <t>工作目标</t>
  </si>
  <si>
    <t>事项1</t>
  </si>
  <si>
    <t>保证宪法、法律、行政法规和上级人民代表大会及其常务委员会决议在本行政区域的遵守和执行。</t>
  </si>
  <si>
    <t>事项2</t>
  </si>
  <si>
    <t>领导或者主持县人民代表大会代表的选举和在县人民代表大会闭会期间的补选。</t>
  </si>
  <si>
    <t>事项3</t>
  </si>
  <si>
    <t>依法行使决定权，推动决策的科学民主进程。</t>
  </si>
  <si>
    <t>事项4</t>
  </si>
  <si>
    <t>依法行使监督权，增强人大监督工作的实效。</t>
  </si>
  <si>
    <t>事项5</t>
  </si>
  <si>
    <t>依法行使任免权，加强干部任前考察和任后监督。</t>
  </si>
  <si>
    <t>事项6</t>
  </si>
  <si>
    <t>依法履行职权，认真组织开展代表活动、专项工作评议、“五行一查”、预算审查、代表听审评议庭审案件、人大代表培训等活动。</t>
  </si>
  <si>
    <t>事项7</t>
  </si>
  <si>
    <t>指导乡镇人大工作；代表履职服务、提升代表履职能力。</t>
  </si>
  <si>
    <t>事项8</t>
  </si>
  <si>
    <t>上下联络、完成省市人大常委会和县委交办的其他工作。</t>
  </si>
  <si>
    <t>人大常委会办公室部门预算经费</t>
  </si>
  <si>
    <t>1257.92万元</t>
  </si>
  <si>
    <t>依法行使决定权</t>
  </si>
  <si>
    <t>依法行使监督权</t>
  </si>
  <si>
    <t>依法行使任免权</t>
  </si>
  <si>
    <t>代表履职能力提升</t>
  </si>
  <si>
    <t>提升代表履职能力</t>
  </si>
  <si>
    <t>资金到位率</t>
  </si>
  <si>
    <t>资金到位率100%</t>
  </si>
  <si>
    <t>资金使用率</t>
  </si>
  <si>
    <t>资金使用率100%</t>
  </si>
  <si>
    <t>代表建议交办率、办结率</t>
  </si>
  <si>
    <r>
      <rPr>
        <sz val="10"/>
        <rFont val="宋体"/>
        <family val="3"/>
        <charset val="134"/>
      </rPr>
      <t>交办率100%</t>
    </r>
    <r>
      <rPr>
        <sz val="10"/>
        <rFont val="宋体"/>
        <family val="3"/>
        <charset val="134"/>
      </rPr>
      <t>、办结率</t>
    </r>
    <r>
      <rPr>
        <sz val="10"/>
        <rFont val="宋体"/>
        <family val="3"/>
        <charset val="134"/>
      </rPr>
      <t>95%</t>
    </r>
  </si>
  <si>
    <t xml:space="preserve">      单位负责人签字：</t>
  </si>
  <si>
    <t xml:space="preserve">填表人：唐  晔                联系电话：0731-26226831                  填报日期：2022年3月10日          </t>
  </si>
  <si>
    <t>01</t>
    <phoneticPr fontId="49" type="noConversion"/>
  </si>
  <si>
    <t>一般公共服务支出</t>
    <phoneticPr fontId="49" type="noConversion"/>
  </si>
  <si>
    <t>208</t>
    <phoneticPr fontId="49" type="noConversion"/>
  </si>
  <si>
    <t>05</t>
    <phoneticPr fontId="49" type="noConversion"/>
  </si>
  <si>
    <t>社会保障和就业支出</t>
    <phoneticPr fontId="49" type="noConversion"/>
  </si>
  <si>
    <t xml:space="preserve">  人大事务</t>
    <phoneticPr fontId="49" type="noConversion"/>
  </si>
  <si>
    <t xml:space="preserve">    行政运行</t>
    <phoneticPr fontId="49" type="noConversion"/>
  </si>
  <si>
    <t xml:space="preserve">  行政事业单位养老支出</t>
    <phoneticPr fontId="49" type="noConversion"/>
  </si>
  <si>
    <t xml:space="preserve">    行政单位离退休</t>
    <phoneticPr fontId="49" type="noConversion"/>
  </si>
  <si>
    <t xml:space="preserve">    机关事业单位基本养老保险缴费支出</t>
    <phoneticPr fontId="49" type="noConversion"/>
  </si>
  <si>
    <t xml:space="preserve">    其他行政事业单位养老支出</t>
    <phoneticPr fontId="49" type="noConversion"/>
  </si>
  <si>
    <t xml:space="preserve">  20101</t>
    <phoneticPr fontId="49" type="noConversion"/>
  </si>
  <si>
    <t xml:space="preserve">    2010101</t>
    <phoneticPr fontId="49" type="noConversion"/>
  </si>
  <si>
    <t xml:space="preserve">  20805</t>
    <phoneticPr fontId="49" type="noConversion"/>
  </si>
  <si>
    <t xml:space="preserve">    2080501</t>
    <phoneticPr fontId="49" type="noConversion"/>
  </si>
  <si>
    <t xml:space="preserve">    2080505</t>
    <phoneticPr fontId="49" type="noConversion"/>
  </si>
  <si>
    <t xml:space="preserve">    2080599</t>
    <phoneticPr fontId="49" type="noConversion"/>
  </si>
  <si>
    <t>27</t>
    <phoneticPr fontId="49" type="noConversion"/>
  </si>
  <si>
    <t xml:space="preserve">  20827</t>
    <phoneticPr fontId="49" type="noConversion"/>
  </si>
  <si>
    <t xml:space="preserve">    2082701</t>
    <phoneticPr fontId="49" type="noConversion"/>
  </si>
  <si>
    <t xml:space="preserve">    2082702</t>
    <phoneticPr fontId="49" type="noConversion"/>
  </si>
  <si>
    <t xml:space="preserve">  财政对其他社会保险基金的补助</t>
    <phoneticPr fontId="49" type="noConversion"/>
  </si>
  <si>
    <t xml:space="preserve">    财政对失业保险基金的补助</t>
    <phoneticPr fontId="49" type="noConversion"/>
  </si>
  <si>
    <t xml:space="preserve">    财政对工伤保险基金的补助</t>
    <phoneticPr fontId="49" type="noConversion"/>
  </si>
  <si>
    <t>210</t>
    <phoneticPr fontId="49" type="noConversion"/>
  </si>
  <si>
    <t>卫生健康支出</t>
    <phoneticPr fontId="49" type="noConversion"/>
  </si>
  <si>
    <t>11</t>
    <phoneticPr fontId="49" type="noConversion"/>
  </si>
  <si>
    <t xml:space="preserve">  21011</t>
    <phoneticPr fontId="49" type="noConversion"/>
  </si>
  <si>
    <t xml:space="preserve">  行政事业单位医疗</t>
    <phoneticPr fontId="49" type="noConversion"/>
  </si>
  <si>
    <t xml:space="preserve">    2101101</t>
    <phoneticPr fontId="49" type="noConversion"/>
  </si>
  <si>
    <t xml:space="preserve">    2101103</t>
    <phoneticPr fontId="49" type="noConversion"/>
  </si>
  <si>
    <t xml:space="preserve">    2101199</t>
    <phoneticPr fontId="49" type="noConversion"/>
  </si>
  <si>
    <t xml:space="preserve">    行政单位医疗</t>
    <phoneticPr fontId="49" type="noConversion"/>
  </si>
  <si>
    <t xml:space="preserve">    公务员医疗补助</t>
    <phoneticPr fontId="49" type="noConversion"/>
  </si>
  <si>
    <t xml:space="preserve">    其他行政事业单位医疗支出</t>
    <phoneticPr fontId="49" type="noConversion"/>
  </si>
  <si>
    <t>221</t>
    <phoneticPr fontId="49" type="noConversion"/>
  </si>
  <si>
    <t>住房保障支出</t>
    <phoneticPr fontId="49" type="noConversion"/>
  </si>
  <si>
    <t>02</t>
    <phoneticPr fontId="49" type="noConversion"/>
  </si>
  <si>
    <t xml:space="preserve">  22102</t>
    <phoneticPr fontId="49" type="noConversion"/>
  </si>
  <si>
    <t xml:space="preserve">    2210201</t>
    <phoneticPr fontId="49" type="noConversion"/>
  </si>
  <si>
    <t xml:space="preserve">  住房改革支出</t>
    <phoneticPr fontId="49" type="noConversion"/>
  </si>
  <si>
    <t xml:space="preserve">    住房公积金</t>
    <phoneticPr fontId="49" type="noConversion"/>
  </si>
  <si>
    <t>对个人和
家庭的补助</t>
    <phoneticPr fontId="49" type="noConversion"/>
  </si>
  <si>
    <t>对
企业
补助</t>
    <phoneticPr fontId="49" type="noConversion"/>
  </si>
  <si>
    <t>其他
支出</t>
    <phoneticPr fontId="49" type="noConversion"/>
  </si>
  <si>
    <t xml:space="preserve">  人大事务</t>
    <phoneticPr fontId="49" type="noConversion"/>
  </si>
  <si>
    <t xml:space="preserve">    行政运行</t>
    <phoneticPr fontId="49" type="noConversion"/>
  </si>
  <si>
    <t>208</t>
    <phoneticPr fontId="49" type="noConversion"/>
  </si>
  <si>
    <t>05</t>
    <phoneticPr fontId="49" type="noConversion"/>
  </si>
  <si>
    <t>社会保障和就业支出</t>
    <phoneticPr fontId="49" type="noConversion"/>
  </si>
  <si>
    <t xml:space="preserve">  行政事业单位养老支出</t>
    <phoneticPr fontId="49" type="noConversion"/>
  </si>
  <si>
    <t xml:space="preserve">    行政单位离退休</t>
    <phoneticPr fontId="49" type="noConversion"/>
  </si>
  <si>
    <t xml:space="preserve">  20101</t>
    <phoneticPr fontId="49" type="noConversion"/>
  </si>
  <si>
    <t xml:space="preserve">    2010101</t>
    <phoneticPr fontId="49" type="noConversion"/>
  </si>
  <si>
    <t xml:space="preserve">  20805</t>
    <phoneticPr fontId="49" type="noConversion"/>
  </si>
  <si>
    <t xml:space="preserve">    2080501</t>
    <phoneticPr fontId="49" type="noConversion"/>
  </si>
  <si>
    <t xml:space="preserve">  20101</t>
    <phoneticPr fontId="49" type="noConversion"/>
  </si>
  <si>
    <t xml:space="preserve">    2010101</t>
    <phoneticPr fontId="49" type="noConversion"/>
  </si>
  <si>
    <t>201</t>
    <phoneticPr fontId="49" type="noConversion"/>
  </si>
  <si>
    <t>201</t>
    <phoneticPr fontId="49" type="noConversion"/>
  </si>
  <si>
    <t xml:space="preserve">    机关事业单位基本养老保险缴费支出</t>
    <phoneticPr fontId="49" type="noConversion"/>
  </si>
  <si>
    <t xml:space="preserve">    其他行政事业单位养老支出</t>
    <phoneticPr fontId="49" type="noConversion"/>
  </si>
  <si>
    <t xml:space="preserve">    财政对失业保险基金的补助</t>
    <phoneticPr fontId="49" type="noConversion"/>
  </si>
  <si>
    <t xml:space="preserve">    财政对工伤保险基金的补助</t>
    <phoneticPr fontId="49" type="noConversion"/>
  </si>
  <si>
    <t xml:space="preserve">    行政单位医疗</t>
    <phoneticPr fontId="49" type="noConversion"/>
  </si>
  <si>
    <t xml:space="preserve">    公务员医疗补助</t>
    <phoneticPr fontId="49" type="noConversion"/>
  </si>
  <si>
    <t xml:space="preserve">    其他行政事业单位医疗支出</t>
    <phoneticPr fontId="49" type="noConversion"/>
  </si>
  <si>
    <t xml:space="preserve">    住房公积金</t>
    <phoneticPr fontId="49" type="noConversion"/>
  </si>
  <si>
    <t xml:space="preserve">    2080505</t>
    <phoneticPr fontId="49" type="noConversion"/>
  </si>
  <si>
    <t xml:space="preserve">    2082701</t>
    <phoneticPr fontId="49" type="noConversion"/>
  </si>
  <si>
    <t xml:space="preserve">    2082702</t>
    <phoneticPr fontId="49" type="noConversion"/>
  </si>
  <si>
    <t xml:space="preserve">    2101101</t>
    <phoneticPr fontId="49" type="noConversion"/>
  </si>
  <si>
    <t xml:space="preserve">    2101103</t>
    <phoneticPr fontId="49" type="noConversion"/>
  </si>
  <si>
    <t xml:space="preserve">    2101199</t>
    <phoneticPr fontId="49" type="noConversion"/>
  </si>
  <si>
    <t xml:space="preserve">    2210201</t>
    <phoneticPr fontId="49" type="noConversion"/>
  </si>
  <si>
    <t xml:space="preserve">    2080505</t>
    <phoneticPr fontId="49" type="noConversion"/>
  </si>
  <si>
    <t xml:space="preserve">    2082701</t>
    <phoneticPr fontId="49" type="noConversion"/>
  </si>
  <si>
    <t xml:space="preserve">    2210101</t>
    <phoneticPr fontId="49" type="noConversion"/>
  </si>
  <si>
    <t>国有资本经营预算支出表</t>
    <phoneticPr fontId="49" type="noConversion"/>
  </si>
  <si>
    <t>支出预算分类汇总表（按政府预算经济分类）</t>
    <phoneticPr fontId="49" type="noConversion"/>
  </si>
  <si>
    <t>支出预算分类汇总表（按部门预算经济分类）</t>
    <phoneticPr fontId="49" type="noConversion"/>
  </si>
  <si>
    <t>部门整体支出绩效目标表</t>
    <phoneticPr fontId="49" type="noConversion"/>
  </si>
  <si>
    <t>项目支出绩效目标表</t>
    <phoneticPr fontId="4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</si>
</sst>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 #,##0_ ;_ * \-#,##0_ ;_ * &quot;-&quot;_ ;_ @_ "/>
    <numFmt numFmtId="43" formatCode="_ * #,##0.00_ ;_ * \-#,##0.00_ ;_ * &quot;-&quot;??_ ;_ @_ "/>
    <numFmt numFmtId="176" formatCode="* #,##0.00;* \-#,##0.00;* &quot;-&quot;??;@"/>
    <numFmt numFmtId="177" formatCode="_ &quot;￥&quot;* #,##0.00_ ;_ &quot;￥&quot;* \-#,##0.00_ ;_ &quot;￥&quot;* &quot;-&quot;??_ ;_ @_ "/>
    <numFmt numFmtId="178" formatCode="#,##0;\-#,##0;&quot;-&quot;"/>
    <numFmt numFmtId="179" formatCode="_(&quot;$&quot;* #,##0_);_(&quot;$&quot;* \(#,##0\);_(&quot;$&quot;* &quot;-&quot;_);_(@_)"/>
    <numFmt numFmtId="180" formatCode="_(&quot;$&quot;* #,##0.00_);_(&quot;$&quot;* \(#,##0.00\);_(&quot;$&quot;* &quot;-&quot;??_);_(@_)"/>
    <numFmt numFmtId="181" formatCode="\¥#,##0.00;[Red]\¥\-#,##0.00"/>
    <numFmt numFmtId="182" formatCode="0.000000"/>
    <numFmt numFmtId="183" formatCode="0.0000000"/>
    <numFmt numFmtId="184" formatCode="_ \¥* #,##0.00_ ;_ \¥* \-#,##0.00_ ;_ \¥* &quot;-&quot;??_ ;_ @_ "/>
    <numFmt numFmtId="185" formatCode="0.00000000"/>
    <numFmt numFmtId="186" formatCode="0.0_ "/>
  </numFmts>
  <fonts count="50">
    <font>
      <sz val="11"/>
      <color indexed="8"/>
      <name val="宋体"/>
      <charset val="1"/>
      <scheme val="minor"/>
    </font>
    <font>
      <sz val="12"/>
      <name val="黑体"/>
      <charset val="134"/>
    </font>
    <font>
      <sz val="10"/>
      <name val="宋体"/>
      <charset val="134"/>
    </font>
    <font>
      <sz val="9"/>
      <name val="宋体"/>
      <charset val="134"/>
    </font>
    <font>
      <sz val="18"/>
      <name val="方正小标宋简体"/>
      <charset val="134"/>
    </font>
    <font>
      <b/>
      <sz val="14"/>
      <name val="方正小标宋简体"/>
      <charset val="134"/>
    </font>
    <font>
      <sz val="10"/>
      <name val="Times New Roman"/>
      <family val="1"/>
    </font>
    <font>
      <sz val="10"/>
      <color rgb="FF000000"/>
      <name val="宋体"/>
      <charset val="134"/>
    </font>
    <font>
      <sz val="10.5"/>
      <color indexed="8"/>
      <name val="仿宋_GB2312"/>
      <charset val="134"/>
    </font>
    <font>
      <sz val="14"/>
      <name val="黑体"/>
      <charset val="134"/>
    </font>
    <font>
      <sz val="11"/>
      <color indexed="8"/>
      <name val="宋体"/>
      <charset val="134"/>
      <scheme val="minor"/>
    </font>
    <font>
      <sz val="18"/>
      <color indexed="8"/>
      <name val="方正小标宋简体"/>
      <charset val="134"/>
    </font>
    <font>
      <sz val="6"/>
      <name val="宋体"/>
      <charset val="134"/>
    </font>
    <font>
      <b/>
      <sz val="17"/>
      <name val="SimSun"/>
      <charset val="134"/>
    </font>
    <font>
      <b/>
      <sz val="11"/>
      <name val="SimSun"/>
      <charset val="134"/>
    </font>
    <font>
      <b/>
      <sz val="8"/>
      <name val="SimSun"/>
      <charset val="134"/>
    </font>
    <font>
      <b/>
      <sz val="7"/>
      <name val="SimSun"/>
      <charset val="134"/>
    </font>
    <font>
      <sz val="7"/>
      <name val="SimSun"/>
      <charset val="134"/>
    </font>
    <font>
      <b/>
      <sz val="9"/>
      <name val="SimSun"/>
      <charset val="134"/>
    </font>
    <font>
      <sz val="9"/>
      <name val="SimSun"/>
      <charset val="134"/>
    </font>
    <font>
      <b/>
      <sz val="19"/>
      <name val="SimSun"/>
      <charset val="134"/>
    </font>
    <font>
      <sz val="8"/>
      <name val="SimSun"/>
      <charset val="134"/>
    </font>
    <font>
      <b/>
      <sz val="15"/>
      <name val="SimSun"/>
      <charset val="134"/>
    </font>
    <font>
      <sz val="11"/>
      <name val="SimSun"/>
      <charset val="134"/>
    </font>
    <font>
      <b/>
      <sz val="26"/>
      <name val="SimSun"/>
      <charset val="134"/>
    </font>
    <font>
      <sz val="26"/>
      <name val="SimSun"/>
      <charset val="134"/>
    </font>
    <font>
      <sz val="8"/>
      <name val="Arial"/>
      <family val="2"/>
    </font>
    <font>
      <sz val="12"/>
      <name val="宋体"/>
      <charset val="134"/>
    </font>
    <font>
      <sz val="11"/>
      <color theme="1"/>
      <name val="宋体"/>
      <charset val="134"/>
      <scheme val="minor"/>
    </font>
    <font>
      <sz val="10"/>
      <color indexed="8"/>
      <name val="Arial"/>
      <family val="2"/>
    </font>
    <font>
      <sz val="20"/>
      <name val="Letter Gothic (W1)"/>
      <family val="1"/>
    </font>
    <font>
      <sz val="12"/>
      <name val="바탕체"/>
      <charset val="134"/>
    </font>
    <font>
      <sz val="10"/>
      <name val="Arial"/>
      <family val="2"/>
    </font>
    <font>
      <sz val="8"/>
      <name val="Times New Roman"/>
      <family val="1"/>
    </font>
    <font>
      <sz val="7"/>
      <name val="Small Fonts"/>
      <charset val="134"/>
    </font>
    <font>
      <b/>
      <sz val="10"/>
      <name val="MS Sans Serif"/>
      <family val="1"/>
    </font>
    <font>
      <sz val="10"/>
      <name val="MS Sans Serif"/>
      <family val="2"/>
    </font>
    <font>
      <b/>
      <sz val="12"/>
      <name val="Arial"/>
      <family val="2"/>
    </font>
    <font>
      <b/>
      <i/>
      <sz val="16"/>
      <name val="Helv"/>
      <family val="2"/>
    </font>
    <font>
      <sz val="9"/>
      <color indexed="8"/>
      <name val="宋体"/>
      <family val="3"/>
      <charset val="134"/>
    </font>
    <font>
      <u/>
      <sz val="12"/>
      <color theme="10"/>
      <name val="宋体"/>
      <family val="3"/>
      <charset val="134"/>
    </font>
    <font>
      <sz val="11"/>
      <name val="蹈框"/>
      <charset val="134"/>
    </font>
    <font>
      <sz val="11"/>
      <name val="ＭＳ Ｐゴシック"/>
      <charset val="134"/>
    </font>
    <font>
      <sz val="12"/>
      <name val="Times New Roman"/>
      <family val="1"/>
    </font>
    <font>
      <sz val="11"/>
      <color theme="1"/>
      <name val="Tahoma"/>
      <family val="2"/>
    </font>
    <font>
      <sz val="11"/>
      <color indexed="8"/>
      <name val="宋体"/>
      <family val="3"/>
      <charset val="134"/>
    </font>
    <font>
      <b/>
      <sz val="10"/>
      <name val="Arial"/>
      <family val="2"/>
    </font>
    <font>
      <sz val="12"/>
      <name val="Courier"/>
      <family val="3"/>
    </font>
    <font>
      <sz val="10"/>
      <name val="宋体"/>
      <family val="3"/>
      <charset val="134"/>
    </font>
    <font>
      <sz val="9"/>
      <name val="宋体"/>
      <family val="3"/>
      <charset val="134"/>
      <scheme val="minor"/>
    </font>
  </fonts>
  <fills count="5">
    <fill>
      <patternFill patternType="none"/>
    </fill>
    <fill>
      <patternFill patternType="gray125"/>
    </fill>
    <fill>
      <patternFill patternType="solid">
        <fgColor rgb="FFFFFFFF"/>
        <bgColor rgb="FFFFFFFF"/>
      </patternFill>
    </fill>
    <fill>
      <patternFill patternType="solid">
        <fgColor indexed="9"/>
        <bgColor indexed="64"/>
      </patternFill>
    </fill>
    <fill>
      <patternFill patternType="solid">
        <fgColor indexed="22"/>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style="medium">
        <color auto="1"/>
      </top>
      <bottom style="medium">
        <color auto="1"/>
      </bottom>
      <diagonal/>
    </border>
  </borders>
  <cellStyleXfs count="147">
    <xf numFmtId="0" fontId="0" fillId="0" borderId="0">
      <alignment vertical="center"/>
    </xf>
    <xf numFmtId="0" fontId="27" fillId="0" borderId="0">
      <alignment vertical="center"/>
    </xf>
    <xf numFmtId="10" fontId="26" fillId="3" borderId="2" applyNumberFormat="0" applyBorder="0" applyAlignment="0" applyProtection="0"/>
    <xf numFmtId="43" fontId="10" fillId="0" borderId="0" applyFont="0" applyFill="0" applyBorder="0" applyAlignment="0" applyProtection="0">
      <alignment vertical="center"/>
    </xf>
    <xf numFmtId="0" fontId="27" fillId="0" borderId="0"/>
    <xf numFmtId="179" fontId="30" fillId="0" borderId="0" applyFont="0" applyFill="0" applyBorder="0" applyAlignment="0" applyProtection="0"/>
    <xf numFmtId="0" fontId="32" fillId="0" borderId="0"/>
    <xf numFmtId="0" fontId="32" fillId="0" borderId="0"/>
    <xf numFmtId="178" fontId="29" fillId="0" borderId="0" applyFill="0" applyBorder="0" applyAlignment="0"/>
    <xf numFmtId="9" fontId="28" fillId="0" borderId="0" applyFont="0" applyFill="0" applyBorder="0" applyAlignment="0" applyProtection="0">
      <alignment vertical="center"/>
    </xf>
    <xf numFmtId="10" fontId="26" fillId="3" borderId="2" applyNumberFormat="0" applyBorder="0" applyAlignment="0" applyProtection="0"/>
    <xf numFmtId="0" fontId="33" fillId="0" borderId="0"/>
    <xf numFmtId="0" fontId="27" fillId="0" borderId="0">
      <alignment vertical="center"/>
    </xf>
    <xf numFmtId="0" fontId="27" fillId="0" borderId="0">
      <alignment vertical="center"/>
    </xf>
    <xf numFmtId="0" fontId="32" fillId="0" borderId="0"/>
    <xf numFmtId="41" fontId="27" fillId="0" borderId="0" applyFont="0" applyFill="0" applyBorder="0" applyAlignment="0" applyProtection="0"/>
    <xf numFmtId="41" fontId="27" fillId="0" borderId="0" applyFont="0" applyFill="0" applyBorder="0" applyAlignment="0" applyProtection="0"/>
    <xf numFmtId="41" fontId="28" fillId="0" borderId="0" applyFont="0" applyFill="0" applyBorder="0" applyAlignment="0" applyProtection="0">
      <alignment vertical="center"/>
    </xf>
    <xf numFmtId="37" fontId="34" fillId="0" borderId="0"/>
    <xf numFmtId="0" fontId="35" fillId="0" borderId="0" applyNumberFormat="0" applyFill="0" applyBorder="0" applyAlignment="0" applyProtection="0"/>
    <xf numFmtId="0" fontId="27" fillId="0" borderId="0"/>
    <xf numFmtId="0" fontId="3" fillId="0" borderId="0"/>
    <xf numFmtId="40" fontId="36" fillId="0" borderId="0" applyFont="0" applyFill="0" applyBorder="0" applyAlignment="0" applyProtection="0"/>
    <xf numFmtId="38" fontId="36" fillId="0" borderId="0" applyFont="0" applyFill="0" applyBorder="0" applyAlignment="0" applyProtection="0"/>
    <xf numFmtId="180" fontId="30" fillId="0" borderId="0" applyFont="0" applyFill="0" applyBorder="0" applyAlignment="0" applyProtection="0"/>
    <xf numFmtId="38" fontId="26" fillId="4" borderId="0" applyNumberFormat="0" applyBorder="0" applyAlignment="0" applyProtection="0"/>
    <xf numFmtId="0" fontId="37" fillId="0" borderId="14" applyNumberFormat="0" applyAlignment="0" applyProtection="0">
      <alignment horizontal="left" vertical="center"/>
    </xf>
    <xf numFmtId="0" fontId="27" fillId="0" borderId="0">
      <alignment vertical="center"/>
    </xf>
    <xf numFmtId="0" fontId="37" fillId="0" borderId="4">
      <alignment horizontal="left" vertical="center"/>
    </xf>
    <xf numFmtId="0" fontId="37" fillId="0" borderId="4">
      <alignment horizontal="left" vertical="center"/>
    </xf>
    <xf numFmtId="0" fontId="38" fillId="0" borderId="0"/>
    <xf numFmtId="10" fontId="32" fillId="0" borderId="0" applyFont="0" applyFill="0" applyBorder="0" applyAlignment="0" applyProtection="0"/>
    <xf numFmtId="0" fontId="27" fillId="0" borderId="0" applyNumberForma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39" fillId="0" borderId="0"/>
    <xf numFmtId="0" fontId="39" fillId="0" borderId="0"/>
    <xf numFmtId="0" fontId="39" fillId="0" borderId="0"/>
    <xf numFmtId="0" fontId="39" fillId="0" borderId="0"/>
    <xf numFmtId="0" fontId="28" fillId="0" borderId="0">
      <alignment vertical="center"/>
    </xf>
    <xf numFmtId="0" fontId="28" fillId="0" borderId="0">
      <alignment vertical="center"/>
    </xf>
    <xf numFmtId="0" fontId="32" fillId="0" borderId="0"/>
    <xf numFmtId="0" fontId="32" fillId="0" borderId="0"/>
    <xf numFmtId="0" fontId="27" fillId="0" borderId="0">
      <alignment vertical="center"/>
    </xf>
    <xf numFmtId="0" fontId="27" fillId="0" borderId="0">
      <alignment vertical="center"/>
    </xf>
    <xf numFmtId="0" fontId="3" fillId="0" borderId="0"/>
    <xf numFmtId="0" fontId="27" fillId="0" borderId="0"/>
    <xf numFmtId="0" fontId="27" fillId="0" borderId="0"/>
    <xf numFmtId="0" fontId="27" fillId="0" borderId="0"/>
    <xf numFmtId="0" fontId="27" fillId="0" borderId="0"/>
    <xf numFmtId="0" fontId="3" fillId="0" borderId="0"/>
    <xf numFmtId="0" fontId="3" fillId="0" borderId="0"/>
    <xf numFmtId="0" fontId="3" fillId="0" borderId="0"/>
    <xf numFmtId="0" fontId="3"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32" fillId="0" borderId="0"/>
    <xf numFmtId="0" fontId="32" fillId="0" borderId="0"/>
    <xf numFmtId="0" fontId="27" fillId="0" borderId="0">
      <alignment vertical="center"/>
    </xf>
    <xf numFmtId="0" fontId="27" fillId="0" borderId="0">
      <alignment vertical="center"/>
    </xf>
    <xf numFmtId="0" fontId="3" fillId="0" borderId="0"/>
    <xf numFmtId="0" fontId="27" fillId="0" borderId="0"/>
    <xf numFmtId="0" fontId="27" fillId="0" borderId="0"/>
    <xf numFmtId="0" fontId="27" fillId="0" borderId="0"/>
    <xf numFmtId="0" fontId="27" fillId="0" borderId="0"/>
    <xf numFmtId="0" fontId="3" fillId="0" borderId="0"/>
    <xf numFmtId="182" fontId="43" fillId="0" borderId="0" applyFont="0" applyFill="0" applyBorder="0" applyAlignment="0" applyProtection="0"/>
    <xf numFmtId="0" fontId="3" fillId="0" borderId="0"/>
    <xf numFmtId="0" fontId="3" fillId="0" borderId="0"/>
    <xf numFmtId="0" fontId="3" fillId="0" borderId="0"/>
    <xf numFmtId="0" fontId="27" fillId="0" borderId="0">
      <alignment vertical="center"/>
    </xf>
    <xf numFmtId="0" fontId="3" fillId="0" borderId="0"/>
    <xf numFmtId="0" fontId="27" fillId="0" borderId="0">
      <alignment vertical="center"/>
    </xf>
    <xf numFmtId="0" fontId="32" fillId="0" borderId="0"/>
    <xf numFmtId="0" fontId="44" fillId="0" borderId="0"/>
    <xf numFmtId="0" fontId="32" fillId="0" borderId="0"/>
    <xf numFmtId="0" fontId="45" fillId="0" borderId="0">
      <alignment vertical="center"/>
    </xf>
    <xf numFmtId="0" fontId="45" fillId="0" borderId="0">
      <alignment vertical="center"/>
    </xf>
    <xf numFmtId="0" fontId="27" fillId="0" borderId="0"/>
    <xf numFmtId="0" fontId="32" fillId="0" borderId="0"/>
    <xf numFmtId="0" fontId="3" fillId="0" borderId="0"/>
    <xf numFmtId="0" fontId="27" fillId="0" borderId="0">
      <alignment vertical="center"/>
    </xf>
    <xf numFmtId="0" fontId="27" fillId="0" borderId="0">
      <alignment vertical="center"/>
    </xf>
    <xf numFmtId="0" fontId="27" fillId="0" borderId="0">
      <alignment vertical="center"/>
    </xf>
    <xf numFmtId="0" fontId="32" fillId="0" borderId="0"/>
    <xf numFmtId="43" fontId="27" fillId="0" borderId="0" applyFont="0" applyFill="0" applyBorder="0" applyAlignment="0" applyProtection="0">
      <alignment vertical="center"/>
    </xf>
    <xf numFmtId="0" fontId="27" fillId="0" borderId="0"/>
    <xf numFmtId="0" fontId="27" fillId="0" borderId="0"/>
    <xf numFmtId="0" fontId="32" fillId="0" borderId="0"/>
    <xf numFmtId="0" fontId="27" fillId="0" borderId="0">
      <alignment vertical="center"/>
    </xf>
    <xf numFmtId="176" fontId="46" fillId="0" borderId="0" applyFont="0" applyFill="0" applyBorder="0" applyAlignment="0" applyProtection="0"/>
    <xf numFmtId="0" fontId="27" fillId="0" borderId="0">
      <alignment vertical="center"/>
    </xf>
    <xf numFmtId="0" fontId="27" fillId="0" borderId="0">
      <alignment vertical="center"/>
    </xf>
    <xf numFmtId="0" fontId="27" fillId="0" borderId="0"/>
    <xf numFmtId="43" fontId="27" fillId="0" borderId="0" applyFont="0" applyFill="0" applyBorder="0" applyAlignment="0" applyProtection="0">
      <alignment vertical="center"/>
    </xf>
    <xf numFmtId="0" fontId="27" fillId="0" borderId="0"/>
    <xf numFmtId="43" fontId="27" fillId="0" borderId="0" applyFont="0" applyFill="0" applyBorder="0" applyAlignment="0" applyProtection="0">
      <alignment vertical="center"/>
    </xf>
    <xf numFmtId="0" fontId="27" fillId="0" borderId="0"/>
    <xf numFmtId="43" fontId="27" fillId="0" borderId="0" applyFont="0" applyFill="0" applyBorder="0" applyAlignment="0" applyProtection="0">
      <alignment vertical="center"/>
    </xf>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3" fillId="0" borderId="0">
      <alignment vertical="center"/>
    </xf>
    <xf numFmtId="0" fontId="6" fillId="0" borderId="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184" fontId="27" fillId="0" borderId="0" applyFont="0" applyFill="0" applyBorder="0" applyAlignment="0" applyProtection="0"/>
    <xf numFmtId="184" fontId="27" fillId="0" borderId="0" applyFont="0" applyFill="0" applyBorder="0" applyAlignment="0" applyProtection="0"/>
    <xf numFmtId="177" fontId="28" fillId="0" borderId="0" applyFont="0" applyFill="0" applyBorder="0" applyAlignment="0" applyProtection="0">
      <alignment vertical="center"/>
    </xf>
    <xf numFmtId="183" fontId="43" fillId="0" borderId="0" applyFont="0" applyFill="0" applyBorder="0" applyAlignment="0" applyProtection="0"/>
    <xf numFmtId="43" fontId="27" fillId="0" borderId="0" applyFont="0" applyFill="0" applyBorder="0" applyAlignment="0" applyProtection="0">
      <alignment vertical="center"/>
    </xf>
    <xf numFmtId="181" fontId="27" fillId="0" borderId="0" applyFont="0" applyFill="0" applyBorder="0" applyAlignment="0" applyProtection="0"/>
    <xf numFmtId="185" fontId="43"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43" fontId="27" fillId="0" borderId="0" applyFont="0" applyFill="0" applyBorder="0" applyAlignment="0" applyProtection="0">
      <alignment vertical="center"/>
    </xf>
    <xf numFmtId="176" fontId="46"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47" fillId="0" borderId="0"/>
    <xf numFmtId="0" fontId="42" fillId="0" borderId="0" applyFont="0" applyFill="0" applyBorder="0" applyAlignment="0" applyProtection="0"/>
    <xf numFmtId="38" fontId="42" fillId="0" borderId="0" applyFont="0" applyFill="0" applyBorder="0" applyAlignment="0" applyProtection="0"/>
    <xf numFmtId="40" fontId="42" fillId="0" borderId="0" applyFont="0" applyFill="0" applyBorder="0" applyAlignment="0" applyProtection="0"/>
    <xf numFmtId="0" fontId="42" fillId="0" borderId="0" applyFont="0" applyFill="0" applyBorder="0" applyAlignment="0" applyProtection="0"/>
    <xf numFmtId="0" fontId="31" fillId="0" borderId="0"/>
  </cellStyleXfs>
  <cellXfs count="189">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left"/>
    </xf>
    <xf numFmtId="0" fontId="2" fillId="0" borderId="0" xfId="0" applyFont="1" applyFill="1" applyBorder="1" applyAlignment="1">
      <alignment horizontal="center"/>
    </xf>
    <xf numFmtId="0" fontId="2" fillId="0" borderId="0" xfId="0" applyFont="1" applyFill="1" applyBorder="1" applyAlignment="1"/>
    <xf numFmtId="0" fontId="3" fillId="0" borderId="0" xfId="0" applyFont="1" applyFill="1" applyBorder="1" applyAlignment="1"/>
    <xf numFmtId="0" fontId="2" fillId="0" borderId="1" xfId="112" applyFont="1" applyBorder="1" applyAlignment="1">
      <alignment vertical="center"/>
    </xf>
    <xf numFmtId="0" fontId="2" fillId="0" borderId="1" xfId="112" applyFont="1" applyBorder="1" applyAlignment="1">
      <alignment vertical="center" wrapText="1"/>
    </xf>
    <xf numFmtId="0" fontId="5" fillId="0" borderId="0" xfId="112" applyFont="1" applyBorder="1" applyAlignment="1">
      <alignment horizontal="center" vertical="center" wrapText="1"/>
    </xf>
    <xf numFmtId="0" fontId="2" fillId="0" borderId="0" xfId="112" applyFont="1" applyBorder="1" applyAlignment="1">
      <alignment horizontal="right" vertical="center" wrapText="1"/>
    </xf>
    <xf numFmtId="0" fontId="2" fillId="0" borderId="2" xfId="112" applyFont="1" applyFill="1" applyBorder="1" applyAlignment="1">
      <alignment horizontal="center" vertical="center" wrapText="1"/>
    </xf>
    <xf numFmtId="0" fontId="2" fillId="0" borderId="5" xfId="116" applyFont="1" applyBorder="1" applyAlignment="1" applyProtection="1">
      <alignment horizontal="center" vertical="center"/>
    </xf>
    <xf numFmtId="43" fontId="2" fillId="0" borderId="5" xfId="3" applyFont="1" applyBorder="1" applyAlignment="1" applyProtection="1">
      <alignment horizontal="center" vertical="center"/>
    </xf>
    <xf numFmtId="0" fontId="2" fillId="0" borderId="2" xfId="112" applyFont="1" applyFill="1" applyBorder="1" applyAlignment="1">
      <alignment vertical="center" wrapText="1"/>
    </xf>
    <xf numFmtId="0" fontId="2" fillId="0" borderId="2" xfId="112" applyFont="1" applyFill="1" applyBorder="1" applyAlignment="1">
      <alignment horizontal="left" vertical="top" wrapText="1"/>
    </xf>
    <xf numFmtId="0" fontId="2" fillId="0" borderId="6" xfId="116" applyFont="1" applyFill="1" applyBorder="1" applyAlignment="1" applyProtection="1">
      <alignment horizontal="left" vertical="center"/>
    </xf>
    <xf numFmtId="0" fontId="2" fillId="0" borderId="2" xfId="112" applyNumberFormat="1" applyFont="1" applyFill="1" applyBorder="1" applyAlignment="1">
      <alignment horizontal="center" vertical="center" wrapText="1"/>
    </xf>
    <xf numFmtId="0" fontId="2" fillId="0" borderId="2" xfId="112" applyFont="1" applyBorder="1" applyAlignment="1">
      <alignment horizontal="center" vertical="center" wrapText="1"/>
    </xf>
    <xf numFmtId="49" fontId="2" fillId="0" borderId="2" xfId="2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2" fillId="0" borderId="2" xfId="20" applyNumberFormat="1" applyFont="1" applyFill="1" applyBorder="1" applyAlignment="1">
      <alignment horizontal="center" vertical="center" wrapText="1"/>
    </xf>
    <xf numFmtId="57" fontId="2" fillId="0" borderId="2" xfId="20" applyNumberFormat="1" applyFont="1" applyFill="1" applyBorder="1" applyAlignment="1">
      <alignment horizontal="center" vertical="center" wrapText="1"/>
    </xf>
    <xf numFmtId="0" fontId="2" fillId="0" borderId="2" xfId="20" applyNumberFormat="1" applyFont="1" applyFill="1" applyBorder="1" applyAlignment="1">
      <alignment vertical="center" wrapText="1"/>
    </xf>
    <xf numFmtId="9" fontId="2" fillId="0" borderId="2" xfId="2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0" xfId="0" applyFont="1" applyFill="1" applyBorder="1" applyAlignment="1"/>
    <xf numFmtId="49" fontId="10" fillId="0" borderId="0" xfId="0" applyNumberFormat="1" applyFont="1">
      <alignment vertical="center"/>
    </xf>
    <xf numFmtId="0" fontId="2" fillId="0" borderId="1" xfId="112" applyFont="1" applyFill="1" applyBorder="1" applyAlignment="1">
      <alignment vertical="center"/>
    </xf>
    <xf numFmtId="0" fontId="2" fillId="0" borderId="1" xfId="112" applyFont="1" applyFill="1" applyBorder="1" applyAlignment="1">
      <alignment vertical="center" wrapText="1"/>
    </xf>
    <xf numFmtId="0" fontId="2" fillId="0" borderId="0" xfId="112" applyFont="1" applyFill="1" applyBorder="1" applyAlignment="1">
      <alignment horizontal="left" vertical="center" wrapText="1"/>
    </xf>
    <xf numFmtId="49" fontId="2" fillId="0" borderId="2" xfId="112" applyNumberFormat="1" applyFont="1" applyFill="1" applyBorder="1" applyAlignment="1">
      <alignment horizontal="center" vertical="center" wrapText="1"/>
    </xf>
    <xf numFmtId="0" fontId="3" fillId="0" borderId="2" xfId="0" applyFont="1" applyFill="1" applyBorder="1" applyAlignment="1">
      <alignment horizontal="center" vertical="center"/>
    </xf>
    <xf numFmtId="49" fontId="2" fillId="0" borderId="2" xfId="20" applyNumberFormat="1" applyFont="1" applyFill="1" applyBorder="1" applyAlignment="1">
      <alignment horizontal="center" vertical="center" shrinkToFit="1"/>
    </xf>
    <xf numFmtId="49" fontId="2" fillId="0" borderId="2" xfId="20" applyNumberFormat="1" applyFont="1" applyFill="1" applyBorder="1" applyAlignment="1">
      <alignment vertical="center" wrapText="1"/>
    </xf>
    <xf numFmtId="49" fontId="2" fillId="0" borderId="5" xfId="20" applyNumberFormat="1" applyFont="1" applyFill="1" applyBorder="1" applyAlignment="1">
      <alignment vertical="center" wrapText="1"/>
    </xf>
    <xf numFmtId="0" fontId="12" fillId="0" borderId="2" xfId="20" applyNumberFormat="1" applyFont="1" applyFill="1" applyBorder="1" applyAlignment="1">
      <alignment vertical="center" wrapText="1"/>
    </xf>
    <xf numFmtId="0" fontId="2" fillId="0" borderId="2" xfId="20" applyNumberFormat="1" applyFont="1" applyFill="1" applyBorder="1" applyAlignment="1">
      <alignment horizontal="center" vertical="center" shrinkToFit="1"/>
    </xf>
    <xf numFmtId="0" fontId="15" fillId="0" borderId="11" xfId="0" applyFont="1" applyBorder="1" applyAlignment="1">
      <alignment horizontal="center" vertical="center" wrapText="1"/>
    </xf>
    <xf numFmtId="0" fontId="16" fillId="0" borderId="11" xfId="0" applyFont="1" applyBorder="1" applyAlignment="1">
      <alignment vertical="center" wrapText="1"/>
    </xf>
    <xf numFmtId="0" fontId="16" fillId="0" borderId="11" xfId="0" applyFont="1" applyBorder="1" applyAlignment="1">
      <alignment horizontal="center" vertical="center" wrapText="1"/>
    </xf>
    <xf numFmtId="4" fontId="16" fillId="0" borderId="11" xfId="0" applyNumberFormat="1" applyFont="1" applyBorder="1" applyAlignment="1">
      <alignment vertical="center" wrapText="1"/>
    </xf>
    <xf numFmtId="49" fontId="16" fillId="0" borderId="11" xfId="0" applyNumberFormat="1" applyFont="1" applyBorder="1" applyAlignment="1">
      <alignment horizontal="center" vertical="center" wrapText="1"/>
    </xf>
    <xf numFmtId="0" fontId="16" fillId="0" borderId="11" xfId="0" applyFont="1" applyBorder="1" applyAlignment="1">
      <alignment horizontal="left" vertical="center" wrapText="1"/>
    </xf>
    <xf numFmtId="0" fontId="16" fillId="2" borderId="11" xfId="0" applyFont="1" applyFill="1" applyBorder="1" applyAlignment="1">
      <alignment horizontal="left" vertical="center" wrapText="1"/>
    </xf>
    <xf numFmtId="4" fontId="17" fillId="0" borderId="11" xfId="0" applyNumberFormat="1" applyFont="1" applyBorder="1" applyAlignment="1">
      <alignment vertical="center" wrapText="1"/>
    </xf>
    <xf numFmtId="0" fontId="18" fillId="0" borderId="0" xfId="0" applyFont="1" applyBorder="1" applyAlignment="1">
      <alignment horizontal="right" vertical="center" wrapText="1"/>
    </xf>
    <xf numFmtId="0" fontId="17" fillId="0" borderId="11" xfId="0" applyFont="1" applyBorder="1" applyAlignment="1">
      <alignment vertical="center" wrapText="1"/>
    </xf>
    <xf numFmtId="0" fontId="16" fillId="2" borderId="12" xfId="0" applyFont="1" applyFill="1" applyBorder="1" applyAlignment="1">
      <alignment horizontal="left" vertical="center" wrapText="1"/>
    </xf>
    <xf numFmtId="4" fontId="16" fillId="0" borderId="12" xfId="0" applyNumberFormat="1" applyFont="1" applyBorder="1" applyAlignment="1">
      <alignment vertical="center" wrapText="1"/>
    </xf>
    <xf numFmtId="0" fontId="16" fillId="2" borderId="2" xfId="0" applyFont="1" applyFill="1" applyBorder="1" applyAlignment="1">
      <alignment horizontal="left" vertical="center" wrapText="1"/>
    </xf>
    <xf numFmtId="4" fontId="16" fillId="0" borderId="2" xfId="0" applyNumberFormat="1" applyFont="1" applyBorder="1" applyAlignment="1">
      <alignment vertical="center" wrapText="1"/>
    </xf>
    <xf numFmtId="0" fontId="18" fillId="2" borderId="0" xfId="0" applyFont="1" applyFill="1" applyBorder="1" applyAlignment="1">
      <alignment horizontal="left" vertical="center"/>
    </xf>
    <xf numFmtId="0" fontId="17" fillId="2" borderId="0" xfId="0" applyFont="1" applyFill="1" applyBorder="1" applyAlignment="1">
      <alignment horizontal="left" vertical="center" wrapText="1"/>
    </xf>
    <xf numFmtId="4" fontId="17" fillId="0" borderId="0" xfId="0" applyNumberFormat="1" applyFont="1" applyBorder="1" applyAlignment="1">
      <alignment vertical="center" wrapText="1"/>
    </xf>
    <xf numFmtId="4" fontId="17" fillId="0" borderId="0" xfId="0" applyNumberFormat="1" applyFont="1" applyBorder="1" applyAlignment="1">
      <alignment horizontal="right" vertical="center" wrapText="1"/>
    </xf>
    <xf numFmtId="0" fontId="16" fillId="2" borderId="12" xfId="0" applyFont="1" applyFill="1" applyBorder="1" applyAlignment="1">
      <alignment vertical="center" wrapText="1"/>
    </xf>
    <xf numFmtId="0" fontId="16" fillId="2" borderId="2" xfId="0" applyFont="1" applyFill="1" applyBorder="1" applyAlignment="1">
      <alignment vertical="center" wrapText="1"/>
    </xf>
    <xf numFmtId="0" fontId="17" fillId="2" borderId="0" xfId="0" applyFont="1" applyFill="1" applyBorder="1" applyAlignment="1">
      <alignment horizontal="center" vertical="center" wrapText="1"/>
    </xf>
    <xf numFmtId="0" fontId="17" fillId="2" borderId="0" xfId="0" applyFont="1" applyFill="1" applyBorder="1" applyAlignment="1">
      <alignment vertical="center" wrapText="1"/>
    </xf>
    <xf numFmtId="4" fontId="17" fillId="2" borderId="0" xfId="0" applyNumberFormat="1" applyFont="1" applyFill="1" applyBorder="1" applyAlignment="1">
      <alignment vertical="center" wrapText="1"/>
    </xf>
    <xf numFmtId="0" fontId="17" fillId="2" borderId="11" xfId="0" applyFont="1" applyFill="1" applyBorder="1" applyAlignment="1">
      <alignment horizontal="left" vertical="center" wrapText="1"/>
    </xf>
    <xf numFmtId="4" fontId="17" fillId="0" borderId="11" xfId="0" applyNumberFormat="1" applyFont="1" applyBorder="1" applyAlignment="1">
      <alignment horizontal="right" vertical="center" wrapText="1"/>
    </xf>
    <xf numFmtId="0" fontId="19" fillId="0" borderId="11" xfId="0" applyFont="1" applyBorder="1" applyAlignment="1">
      <alignment vertical="center" wrapText="1"/>
    </xf>
    <xf numFmtId="4" fontId="16" fillId="0" borderId="11" xfId="0" applyNumberFormat="1" applyFont="1" applyBorder="1" applyAlignment="1">
      <alignment horizontal="right" vertical="center" wrapText="1"/>
    </xf>
    <xf numFmtId="49" fontId="17" fillId="0" borderId="11" xfId="0" applyNumberFormat="1" applyFont="1" applyBorder="1" applyAlignment="1">
      <alignment horizontal="center" vertical="center" wrapText="1"/>
    </xf>
    <xf numFmtId="0" fontId="15" fillId="2" borderId="11" xfId="0" applyFont="1" applyFill="1" applyBorder="1" applyAlignment="1">
      <alignment horizontal="left" vertical="center" wrapText="1"/>
    </xf>
    <xf numFmtId="0" fontId="17" fillId="2" borderId="11" xfId="0" applyFont="1" applyFill="1" applyBorder="1" applyAlignment="1">
      <alignment horizontal="center" vertical="center" wrapText="1"/>
    </xf>
    <xf numFmtId="49" fontId="17" fillId="2" borderId="11" xfId="0" applyNumberFormat="1" applyFont="1" applyFill="1" applyBorder="1" applyAlignment="1">
      <alignment horizontal="center" vertical="center" wrapText="1"/>
    </xf>
    <xf numFmtId="0" fontId="19" fillId="0" borderId="0" xfId="0" applyFont="1" applyBorder="1" applyAlignment="1">
      <alignment vertical="center" wrapText="1"/>
    </xf>
    <xf numFmtId="0" fontId="21" fillId="0" borderId="0" xfId="0" applyFont="1" applyBorder="1" applyAlignment="1">
      <alignment vertical="center" wrapText="1"/>
    </xf>
    <xf numFmtId="0" fontId="17" fillId="0" borderId="0" xfId="0" applyFont="1" applyBorder="1" applyAlignment="1">
      <alignment vertical="center" wrapText="1"/>
    </xf>
    <xf numFmtId="0" fontId="16" fillId="0" borderId="0" xfId="0" applyFont="1" applyBorder="1" applyAlignment="1">
      <alignment vertical="center" wrapText="1"/>
    </xf>
    <xf numFmtId="49" fontId="16" fillId="0" borderId="11" xfId="0" applyNumberFormat="1" applyFont="1" applyBorder="1" applyAlignment="1">
      <alignment vertical="center" wrapText="1"/>
    </xf>
    <xf numFmtId="4" fontId="16" fillId="2" borderId="11" xfId="0" applyNumberFormat="1" applyFont="1" applyFill="1" applyBorder="1" applyAlignment="1">
      <alignment vertical="center" wrapText="1"/>
    </xf>
    <xf numFmtId="4" fontId="17" fillId="2" borderId="11" xfId="0" applyNumberFormat="1" applyFont="1" applyFill="1" applyBorder="1" applyAlignment="1">
      <alignment vertical="center" wrapText="1"/>
    </xf>
    <xf numFmtId="0" fontId="19" fillId="0" borderId="0" xfId="0" applyFont="1" applyBorder="1" applyAlignment="1">
      <alignment horizontal="center" vertical="center" wrapText="1"/>
    </xf>
    <xf numFmtId="0" fontId="15" fillId="0" borderId="11" xfId="0" applyFont="1" applyBorder="1" applyAlignment="1">
      <alignment vertical="center" wrapText="1"/>
    </xf>
    <xf numFmtId="4" fontId="15" fillId="0" borderId="11" xfId="0" applyNumberFormat="1" applyFont="1" applyBorder="1" applyAlignment="1">
      <alignment vertical="center" wrapText="1"/>
    </xf>
    <xf numFmtId="49" fontId="21" fillId="0" borderId="11" xfId="0" applyNumberFormat="1" applyFont="1" applyBorder="1" applyAlignment="1">
      <alignment horizontal="center" vertical="center" wrapText="1"/>
    </xf>
    <xf numFmtId="4" fontId="15" fillId="2" borderId="11" xfId="0" applyNumberFormat="1" applyFont="1" applyFill="1" applyBorder="1" applyAlignment="1">
      <alignment vertical="center" wrapText="1"/>
    </xf>
    <xf numFmtId="4" fontId="21" fillId="2" borderId="11" xfId="0" applyNumberFormat="1" applyFont="1" applyFill="1" applyBorder="1" applyAlignment="1">
      <alignment vertical="center" wrapText="1"/>
    </xf>
    <xf numFmtId="49" fontId="21" fillId="2" borderId="11" xfId="0" applyNumberFormat="1" applyFont="1" applyFill="1" applyBorder="1" applyAlignment="1">
      <alignment horizontal="center" vertical="center" wrapText="1"/>
    </xf>
    <xf numFmtId="0" fontId="21" fillId="2" borderId="11" xfId="0" applyFont="1" applyFill="1" applyBorder="1" applyAlignment="1">
      <alignment vertical="center" wrapText="1"/>
    </xf>
    <xf numFmtId="0" fontId="15" fillId="2" borderId="11" xfId="0" applyFont="1" applyFill="1" applyBorder="1" applyAlignment="1">
      <alignment vertical="center" wrapText="1"/>
    </xf>
    <xf numFmtId="49" fontId="16" fillId="0" borderId="11" xfId="0" applyNumberFormat="1" applyFont="1" applyBorder="1" applyAlignment="1">
      <alignment horizontal="left" vertical="center" wrapText="1"/>
    </xf>
    <xf numFmtId="0" fontId="17" fillId="0" borderId="11" xfId="0" applyFont="1" applyBorder="1" applyAlignment="1">
      <alignment horizontal="left" vertical="center" wrapText="1"/>
    </xf>
    <xf numFmtId="0" fontId="19" fillId="0" borderId="0" xfId="0" applyFont="1" applyBorder="1" applyAlignment="1">
      <alignment horizontal="right" vertical="center" wrapText="1"/>
    </xf>
    <xf numFmtId="0" fontId="23" fillId="0" borderId="11" xfId="0" applyFont="1" applyBorder="1" applyAlignment="1">
      <alignment horizontal="center" vertical="center" wrapText="1"/>
    </xf>
    <xf numFmtId="0" fontId="23" fillId="0" borderId="11" xfId="0" applyFont="1" applyBorder="1" applyAlignment="1">
      <alignment horizontal="left" vertical="center" wrapText="1"/>
    </xf>
    <xf numFmtId="0" fontId="23" fillId="2" borderId="11" xfId="0" applyFont="1" applyFill="1" applyBorder="1" applyAlignment="1">
      <alignment horizontal="left" vertical="center" wrapText="1"/>
    </xf>
    <xf numFmtId="0" fontId="24" fillId="0" borderId="0" xfId="0" applyFont="1" applyBorder="1" applyAlignment="1">
      <alignment vertical="center" wrapText="1"/>
    </xf>
    <xf numFmtId="0" fontId="24" fillId="0" borderId="0" xfId="0" applyFont="1" applyBorder="1" applyAlignment="1">
      <alignment horizontal="left" vertical="center" wrapText="1"/>
    </xf>
    <xf numFmtId="0" fontId="25" fillId="0" borderId="0" xfId="0" applyFont="1" applyBorder="1" applyAlignment="1">
      <alignment vertical="center" wrapText="1"/>
    </xf>
    <xf numFmtId="0" fontId="16" fillId="0" borderId="11" xfId="0" applyFont="1" applyBorder="1" applyAlignment="1">
      <alignment horizontal="center" vertical="center" wrapText="1"/>
    </xf>
    <xf numFmtId="49" fontId="19" fillId="0" borderId="11" xfId="0" applyNumberFormat="1" applyFont="1" applyBorder="1" applyAlignment="1">
      <alignment horizontal="center" vertical="center" wrapText="1"/>
    </xf>
    <xf numFmtId="49" fontId="15" fillId="0" borderId="11" xfId="0" applyNumberFormat="1" applyFont="1" applyBorder="1" applyAlignment="1">
      <alignment vertical="center" wrapText="1"/>
    </xf>
    <xf numFmtId="49" fontId="15" fillId="2" borderId="11" xfId="0" applyNumberFormat="1" applyFont="1" applyFill="1" applyBorder="1" applyAlignment="1">
      <alignment vertical="center" wrapText="1"/>
    </xf>
    <xf numFmtId="49" fontId="17" fillId="0" borderId="11" xfId="0" applyNumberFormat="1" applyFont="1" applyBorder="1" applyAlignment="1">
      <alignment vertical="center" wrapText="1"/>
    </xf>
    <xf numFmtId="49" fontId="17" fillId="2" borderId="11" xfId="0" applyNumberFormat="1" applyFont="1" applyFill="1" applyBorder="1" applyAlignment="1">
      <alignment vertical="center" wrapText="1"/>
    </xf>
    <xf numFmtId="0" fontId="24" fillId="0" borderId="0" xfId="0" applyFont="1" applyBorder="1" applyAlignment="1">
      <alignment horizontal="center" vertical="center" wrapText="1"/>
    </xf>
    <xf numFmtId="49" fontId="24" fillId="0" borderId="0" xfId="0" applyNumberFormat="1" applyFont="1" applyBorder="1" applyAlignment="1">
      <alignment horizontal="center" vertical="center" wrapText="1"/>
    </xf>
    <xf numFmtId="0" fontId="18" fillId="0" borderId="11" xfId="0" applyFont="1" applyBorder="1" applyAlignment="1">
      <alignment horizontal="left" vertical="center" wrapText="1"/>
    </xf>
    <xf numFmtId="0" fontId="20" fillId="0" borderId="0" xfId="0" applyFont="1" applyBorder="1" applyAlignment="1">
      <alignment horizontal="center" vertical="center" wrapText="1"/>
    </xf>
    <xf numFmtId="0" fontId="22" fillId="0" borderId="0" xfId="0" applyFont="1" applyBorder="1" applyAlignment="1">
      <alignment horizontal="center" vertical="center" wrapText="1"/>
    </xf>
    <xf numFmtId="0" fontId="18" fillId="0" borderId="0" xfId="0" applyFont="1" applyBorder="1" applyAlignment="1">
      <alignment vertical="center" wrapText="1"/>
    </xf>
    <xf numFmtId="0" fontId="18" fillId="0" borderId="0" xfId="0" applyFont="1" applyBorder="1" applyAlignment="1">
      <alignment horizontal="right" vertical="center" wrapText="1"/>
    </xf>
    <xf numFmtId="0" fontId="15" fillId="0" borderId="11" xfId="0" applyFont="1" applyBorder="1" applyAlignment="1">
      <alignment horizontal="center" vertical="center" wrapText="1"/>
    </xf>
    <xf numFmtId="0" fontId="13" fillId="0" borderId="0" xfId="0" applyFont="1" applyBorder="1" applyAlignment="1">
      <alignment horizontal="center" vertical="center" wrapText="1"/>
    </xf>
    <xf numFmtId="0" fontId="16" fillId="0" borderId="11" xfId="0" applyFont="1" applyBorder="1" applyAlignment="1">
      <alignment horizontal="center" vertical="center" wrapText="1"/>
    </xf>
    <xf numFmtId="0" fontId="18" fillId="0" borderId="0" xfId="0" applyFont="1" applyBorder="1" applyAlignment="1">
      <alignment horizontal="left" vertical="center" wrapText="1"/>
    </xf>
    <xf numFmtId="0" fontId="18" fillId="0" borderId="13" xfId="0" applyFont="1" applyBorder="1" applyAlignment="1">
      <alignment vertical="center" wrapText="1"/>
    </xf>
    <xf numFmtId="0" fontId="18" fillId="0" borderId="13" xfId="0" applyFont="1" applyBorder="1" applyAlignment="1">
      <alignment horizontal="right" vertical="center" wrapText="1"/>
    </xf>
    <xf numFmtId="0" fontId="14" fillId="0" borderId="0" xfId="0" applyFont="1" applyBorder="1" applyAlignment="1">
      <alignment vertical="center" wrapText="1"/>
    </xf>
    <xf numFmtId="0" fontId="11" fillId="0" borderId="0" xfId="0" applyFont="1" applyFill="1" applyBorder="1" applyAlignment="1">
      <alignment horizontal="center" vertical="center" wrapText="1"/>
    </xf>
    <xf numFmtId="0" fontId="2" fillId="0" borderId="0" xfId="112" applyFont="1" applyFill="1" applyBorder="1" applyAlignment="1">
      <alignment horizontal="right" vertical="center" wrapText="1"/>
    </xf>
    <xf numFmtId="49" fontId="2" fillId="0" borderId="2" xfId="112" applyNumberFormat="1" applyFont="1" applyFill="1" applyBorder="1" applyAlignment="1">
      <alignment horizontal="center" vertical="center" wrapText="1"/>
    </xf>
    <xf numFmtId="49" fontId="2" fillId="0" borderId="3" xfId="112"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49" fontId="2" fillId="0" borderId="9" xfId="112" applyNumberFormat="1" applyFont="1" applyFill="1" applyBorder="1" applyAlignment="1">
      <alignment horizontal="center" vertical="center" wrapText="1"/>
    </xf>
    <xf numFmtId="49" fontId="2" fillId="0" borderId="1" xfId="112" applyNumberFormat="1" applyFont="1" applyFill="1" applyBorder="1" applyAlignment="1">
      <alignment horizontal="center" vertical="center" wrapText="1"/>
    </xf>
    <xf numFmtId="49" fontId="2" fillId="0" borderId="10" xfId="112" applyNumberFormat="1" applyFont="1" applyFill="1" applyBorder="1" applyAlignment="1">
      <alignment horizontal="center" vertical="center" wrapText="1"/>
    </xf>
    <xf numFmtId="0" fontId="2" fillId="0" borderId="3" xfId="112" applyNumberFormat="1" applyFont="1" applyFill="1" applyBorder="1" applyAlignment="1">
      <alignment vertical="center" wrapText="1"/>
    </xf>
    <xf numFmtId="0" fontId="2" fillId="0" borderId="4" xfId="112" applyNumberFormat="1" applyFont="1" applyFill="1" applyBorder="1" applyAlignment="1">
      <alignment vertical="center" wrapText="1"/>
    </xf>
    <xf numFmtId="0" fontId="2" fillId="0" borderId="5" xfId="112" applyNumberFormat="1" applyFont="1" applyFill="1" applyBorder="1" applyAlignment="1">
      <alignment vertical="center" wrapText="1"/>
    </xf>
    <xf numFmtId="0" fontId="2" fillId="0" borderId="3" xfId="112" applyFont="1" applyBorder="1" applyAlignment="1">
      <alignment horizontal="center" vertical="center" wrapText="1"/>
    </xf>
    <xf numFmtId="0" fontId="2" fillId="0" borderId="5" xfId="112" applyFont="1" applyBorder="1" applyAlignment="1">
      <alignment horizontal="center" vertical="center" wrapText="1"/>
    </xf>
    <xf numFmtId="0" fontId="2" fillId="0" borderId="2" xfId="20" applyNumberFormat="1" applyFont="1" applyFill="1" applyBorder="1" applyAlignment="1">
      <alignment horizontal="center" vertical="center" wrapText="1"/>
    </xf>
    <xf numFmtId="0" fontId="2" fillId="0" borderId="3" xfId="20" applyNumberFormat="1" applyFont="1" applyFill="1" applyBorder="1" applyAlignment="1">
      <alignment horizontal="center" vertical="center" wrapText="1"/>
    </xf>
    <xf numFmtId="0" fontId="2" fillId="0" borderId="5" xfId="20" applyNumberFormat="1" applyFont="1" applyFill="1" applyBorder="1" applyAlignment="1">
      <alignment horizontal="center" vertical="center" wrapText="1"/>
    </xf>
    <xf numFmtId="49" fontId="2" fillId="0" borderId="2" xfId="20" applyNumberFormat="1" applyFont="1" applyFill="1" applyBorder="1" applyAlignment="1">
      <alignment horizontal="center" vertical="center" wrapText="1"/>
    </xf>
    <xf numFmtId="186" fontId="2" fillId="0" borderId="3" xfId="20" applyNumberFormat="1" applyFont="1" applyFill="1" applyBorder="1" applyAlignment="1">
      <alignment horizontal="center" vertical="center" wrapText="1"/>
    </xf>
    <xf numFmtId="186" fontId="2" fillId="0" borderId="5" xfId="20" applyNumberFormat="1" applyFont="1" applyFill="1" applyBorder="1" applyAlignment="1">
      <alignment horizontal="center" vertical="center" wrapText="1"/>
    </xf>
    <xf numFmtId="0" fontId="8" fillId="0" borderId="0" xfId="0" applyFont="1" applyFill="1" applyBorder="1" applyAlignment="1">
      <alignment horizontal="left"/>
    </xf>
    <xf numFmtId="0" fontId="2" fillId="0" borderId="2" xfId="112" applyFont="1" applyBorder="1" applyAlignment="1">
      <alignment horizontal="center" vertical="center" wrapText="1"/>
    </xf>
    <xf numFmtId="0" fontId="2" fillId="0" borderId="2" xfId="112" applyFont="1" applyFill="1" applyBorder="1" applyAlignment="1">
      <alignment horizontal="center" vertical="center" wrapText="1"/>
    </xf>
    <xf numFmtId="49" fontId="2" fillId="0" borderId="6" xfId="20" applyNumberFormat="1" applyFont="1" applyFill="1" applyBorder="1" applyAlignment="1">
      <alignment horizontal="center" vertical="center" wrapText="1"/>
    </xf>
    <xf numFmtId="49" fontId="2" fillId="0" borderId="7" xfId="20" applyNumberFormat="1" applyFont="1" applyFill="1" applyBorder="1" applyAlignment="1">
      <alignment horizontal="center" vertical="center" wrapText="1"/>
    </xf>
    <xf numFmtId="49" fontId="2" fillId="0" borderId="8" xfId="20" applyNumberFormat="1" applyFont="1" applyFill="1" applyBorder="1" applyAlignment="1">
      <alignment horizontal="center" vertical="center" wrapText="1"/>
    </xf>
    <xf numFmtId="49" fontId="2" fillId="0" borderId="3" xfId="20" applyNumberFormat="1" applyFont="1" applyFill="1" applyBorder="1" applyAlignment="1">
      <alignment horizontal="center" vertical="center" wrapText="1"/>
    </xf>
    <xf numFmtId="49" fontId="2" fillId="0" borderId="5" xfId="20" applyNumberFormat="1" applyFont="1" applyFill="1" applyBorder="1" applyAlignment="1">
      <alignment horizontal="center"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3" fillId="0" borderId="3" xfId="20" applyNumberFormat="1" applyFont="1" applyFill="1" applyBorder="1" applyAlignment="1">
      <alignment horizontal="center" vertical="center" shrinkToFit="1"/>
    </xf>
    <xf numFmtId="0" fontId="3" fillId="0" borderId="5" xfId="20" applyNumberFormat="1" applyFont="1" applyFill="1" applyBorder="1" applyAlignment="1">
      <alignment horizontal="center" vertical="center" shrinkToFit="1"/>
    </xf>
    <xf numFmtId="49" fontId="2" fillId="0" borderId="3" xfId="20" applyNumberFormat="1" applyFont="1" applyFill="1" applyBorder="1" applyAlignment="1">
      <alignment vertical="center" wrapText="1"/>
    </xf>
    <xf numFmtId="49" fontId="2" fillId="0" borderId="5" xfId="20" applyNumberFormat="1" applyFont="1" applyFill="1" applyBorder="1" applyAlignment="1">
      <alignment vertical="center" wrapText="1"/>
    </xf>
    <xf numFmtId="49" fontId="2" fillId="0" borderId="3" xfId="112" applyNumberFormat="1" applyFont="1" applyFill="1" applyBorder="1" applyAlignment="1">
      <alignment vertical="center" wrapText="1"/>
    </xf>
    <xf numFmtId="49" fontId="2" fillId="0" borderId="5" xfId="112" applyNumberFormat="1" applyFont="1" applyFill="1" applyBorder="1" applyAlignment="1">
      <alignment vertical="center" wrapText="1"/>
    </xf>
    <xf numFmtId="0" fontId="3" fillId="0" borderId="3" xfId="20" applyNumberFormat="1" applyFont="1" applyFill="1" applyBorder="1" applyAlignment="1">
      <alignment vertical="center" wrapText="1"/>
    </xf>
    <xf numFmtId="0" fontId="3" fillId="0" borderId="5" xfId="20" applyNumberFormat="1" applyFont="1" applyFill="1" applyBorder="1" applyAlignment="1">
      <alignment vertical="center" wrapText="1"/>
    </xf>
    <xf numFmtId="0" fontId="2" fillId="0" borderId="3" xfId="20" applyNumberFormat="1" applyFont="1" applyFill="1" applyBorder="1" applyAlignment="1">
      <alignment vertical="center" wrapText="1"/>
    </xf>
    <xf numFmtId="0" fontId="2" fillId="0" borderId="5" xfId="20" applyNumberFormat="1" applyFont="1" applyFill="1" applyBorder="1" applyAlignment="1">
      <alignment vertical="center" wrapText="1"/>
    </xf>
    <xf numFmtId="0" fontId="2" fillId="0" borderId="2" xfId="20" applyNumberFormat="1" applyFont="1" applyFill="1" applyBorder="1" applyAlignment="1">
      <alignment vertical="center" wrapText="1"/>
    </xf>
    <xf numFmtId="0" fontId="3" fillId="0" borderId="2" xfId="20" applyNumberFormat="1" applyFont="1" applyFill="1" applyBorder="1" applyAlignment="1">
      <alignment vertical="center" wrapText="1"/>
    </xf>
    <xf numFmtId="0" fontId="3" fillId="0" borderId="3" xfId="20" applyNumberFormat="1" applyFont="1" applyFill="1" applyBorder="1" applyAlignment="1">
      <alignment horizontal="center" vertical="center" wrapText="1"/>
    </xf>
    <xf numFmtId="0" fontId="3" fillId="0" borderId="5" xfId="20" applyNumberFormat="1" applyFont="1" applyFill="1" applyBorder="1" applyAlignment="1">
      <alignment horizontal="center" vertical="center" wrapText="1"/>
    </xf>
    <xf numFmtId="0" fontId="4" fillId="0" borderId="0" xfId="112" applyFont="1" applyBorder="1" applyAlignment="1">
      <alignment horizontal="center" vertical="center" wrapText="1"/>
    </xf>
    <xf numFmtId="49" fontId="2" fillId="0" borderId="4" xfId="112" applyNumberFormat="1" applyFont="1" applyFill="1" applyBorder="1" applyAlignment="1">
      <alignment horizontal="center" vertical="center" wrapText="1"/>
    </xf>
    <xf numFmtId="49" fontId="2" fillId="0" borderId="5" xfId="112" applyNumberFormat="1" applyFont="1" applyFill="1" applyBorder="1" applyAlignment="1">
      <alignment horizontal="center" vertical="center" wrapText="1"/>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3" xfId="112" applyFont="1" applyFill="1" applyBorder="1" applyAlignment="1">
      <alignment horizontal="left" vertical="center" wrapText="1"/>
    </xf>
    <xf numFmtId="0" fontId="2" fillId="0" borderId="5" xfId="112" applyFont="1" applyFill="1" applyBorder="1" applyAlignment="1">
      <alignment horizontal="left" vertical="center" wrapText="1"/>
    </xf>
    <xf numFmtId="0" fontId="2" fillId="0" borderId="3" xfId="116" applyFont="1" applyBorder="1" applyAlignment="1" applyProtection="1">
      <alignment horizontal="center" vertical="center"/>
    </xf>
    <xf numFmtId="0" fontId="2" fillId="0" borderId="5" xfId="116" applyFont="1" applyBorder="1" applyAlignment="1" applyProtection="1">
      <alignment horizontal="center" vertical="center"/>
    </xf>
    <xf numFmtId="0" fontId="2" fillId="0" borderId="2" xfId="116" applyFont="1" applyFill="1" applyBorder="1" applyAlignment="1" applyProtection="1">
      <alignment horizontal="left" vertical="center"/>
    </xf>
    <xf numFmtId="0" fontId="2" fillId="0" borderId="6" xfId="116" applyFont="1" applyFill="1" applyBorder="1" applyAlignment="1" applyProtection="1">
      <alignment horizontal="left" vertical="center"/>
    </xf>
    <xf numFmtId="0" fontId="2" fillId="0" borderId="2" xfId="112" applyNumberFormat="1" applyFont="1" applyFill="1" applyBorder="1" applyAlignment="1">
      <alignment horizontal="center" vertical="center" wrapText="1"/>
    </xf>
    <xf numFmtId="0" fontId="2" fillId="0" borderId="3" xfId="112" applyNumberFormat="1" applyFont="1" applyFill="1" applyBorder="1" applyAlignment="1">
      <alignment horizontal="center" vertical="center" wrapText="1"/>
    </xf>
    <xf numFmtId="0" fontId="2" fillId="0" borderId="4" xfId="112" applyNumberFormat="1" applyFont="1" applyFill="1" applyBorder="1" applyAlignment="1">
      <alignment horizontal="center" vertical="center" wrapText="1"/>
    </xf>
    <xf numFmtId="0" fontId="2" fillId="0" borderId="5" xfId="112" applyNumberFormat="1" applyFont="1" applyFill="1" applyBorder="1" applyAlignment="1">
      <alignment horizontal="center" vertical="center" wrapText="1"/>
    </xf>
    <xf numFmtId="0" fontId="2" fillId="0" borderId="6" xfId="116" applyFont="1" applyBorder="1" applyAlignment="1" applyProtection="1">
      <alignment horizontal="center" vertical="center" wrapText="1"/>
    </xf>
    <xf numFmtId="0" fontId="2" fillId="0" borderId="7" xfId="116" applyFont="1" applyBorder="1" applyAlignment="1" applyProtection="1">
      <alignment horizontal="center" vertical="center" wrapText="1"/>
    </xf>
    <xf numFmtId="0" fontId="6" fillId="0" borderId="7" xfId="116" applyFont="1" applyBorder="1" applyAlignment="1" applyProtection="1">
      <alignment horizontal="center" vertical="center" wrapText="1"/>
    </xf>
    <xf numFmtId="0" fontId="6" fillId="0" borderId="8" xfId="116" applyFont="1" applyBorder="1" applyAlignment="1" applyProtection="1">
      <alignment horizontal="center" vertical="center" wrapText="1"/>
    </xf>
    <xf numFmtId="0" fontId="2" fillId="0" borderId="6" xfId="112" applyFont="1" applyFill="1" applyBorder="1" applyAlignment="1">
      <alignment horizontal="center" vertical="center" wrapText="1"/>
    </xf>
    <xf numFmtId="0" fontId="2" fillId="0" borderId="7" xfId="112" applyFont="1" applyFill="1" applyBorder="1" applyAlignment="1">
      <alignment horizontal="center" vertical="center" wrapText="1"/>
    </xf>
    <xf numFmtId="0" fontId="2" fillId="0" borderId="8" xfId="112"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49" fontId="19" fillId="0" borderId="11" xfId="0" applyNumberFormat="1" applyFont="1" applyBorder="1" applyAlignment="1">
      <alignment vertical="center" wrapText="1"/>
    </xf>
    <xf numFmtId="0" fontId="17" fillId="0" borderId="11" xfId="0" applyFont="1" applyBorder="1" applyAlignment="1">
      <alignment horizontal="center" vertical="center" wrapText="1"/>
    </xf>
    <xf numFmtId="4" fontId="21" fillId="0" borderId="11" xfId="0" applyNumberFormat="1" applyFont="1" applyBorder="1" applyAlignment="1">
      <alignment vertical="center" wrapText="1"/>
    </xf>
  </cellXfs>
  <cellStyles count="147">
    <cellStyle name="Calc Currency (0)" xfId="8"/>
    <cellStyle name="ColLevel_1" xfId="19"/>
    <cellStyle name="Comma [0]_laroux" xfId="23"/>
    <cellStyle name="Comma_laroux" xfId="22"/>
    <cellStyle name="Currency [0]_353HHC" xfId="5"/>
    <cellStyle name="Currency_353HHC" xfId="24"/>
    <cellStyle name="Grey" xfId="25"/>
    <cellStyle name="Header1" xfId="26"/>
    <cellStyle name="Header2" xfId="28"/>
    <cellStyle name="Header2 2" xfId="29"/>
    <cellStyle name="Input [yellow]" xfId="2"/>
    <cellStyle name="Input [yellow] 2" xfId="10"/>
    <cellStyle name="no dec" xfId="18"/>
    <cellStyle name="Normal - Style1" xfId="30"/>
    <cellStyle name="Normal_#10-Headcount" xfId="11"/>
    <cellStyle name="Percent [2]" xfId="31"/>
    <cellStyle name="RowLevel_1" xfId="32"/>
    <cellStyle name="百分比 2" xfId="33"/>
    <cellStyle name="百分比 3" xfId="34"/>
    <cellStyle name="百分比 4" xfId="9"/>
    <cellStyle name="常规" xfId="0" builtinId="0"/>
    <cellStyle name="常规 10" xfId="35"/>
    <cellStyle name="常规 10 2" xfId="36"/>
    <cellStyle name="常规 11" xfId="37"/>
    <cellStyle name="常规 11 2" xfId="38"/>
    <cellStyle name="常规 12" xfId="39"/>
    <cellStyle name="常规 13" xfId="40"/>
    <cellStyle name="常规 2" xfId="20"/>
    <cellStyle name="常规 2 2" xfId="41"/>
    <cellStyle name="常规 2 2 2" xfId="42"/>
    <cellStyle name="常规 2 2 3" xfId="43"/>
    <cellStyle name="常规 2 2 3 2" xfId="44"/>
    <cellStyle name="常规 2 3" xfId="45"/>
    <cellStyle name="常规 2 3 2" xfId="46"/>
    <cellStyle name="常规 2 3 2 2" xfId="47"/>
    <cellStyle name="常规 2 3 2 2 2" xfId="48"/>
    <cellStyle name="常规 2 3 2 3" xfId="49"/>
    <cellStyle name="常规 2 3 3" xfId="50"/>
    <cellStyle name="常规 2 3 3 2" xfId="51"/>
    <cellStyle name="常规 2 3 4" xfId="52"/>
    <cellStyle name="常规 2 4" xfId="53"/>
    <cellStyle name="常规 2 4 2" xfId="55"/>
    <cellStyle name="常规 2 4 2 2" xfId="56"/>
    <cellStyle name="常规 2 4 3" xfId="57"/>
    <cellStyle name="常规 2 5" xfId="58"/>
    <cellStyle name="常规 2 5 2" xfId="59"/>
    <cellStyle name="常规 2 6" xfId="60"/>
    <cellStyle name="常规 3" xfId="61"/>
    <cellStyle name="常规 3 2" xfId="62"/>
    <cellStyle name="常规 3 2 2" xfId="63"/>
    <cellStyle name="常规 3 2 3" xfId="64"/>
    <cellStyle name="常规 3 2 3 2" xfId="65"/>
    <cellStyle name="常规 3 3" xfId="66"/>
    <cellStyle name="常规 3 3 2" xfId="67"/>
    <cellStyle name="常规 3 3 2 2" xfId="68"/>
    <cellStyle name="常规 3 3 2 2 2" xfId="69"/>
    <cellStyle name="常规 3 3 2 3" xfId="70"/>
    <cellStyle name="常规 3 3 3" xfId="71"/>
    <cellStyle name="常规 3 3 3 2" xfId="73"/>
    <cellStyle name="常规 3 3 4" xfId="21"/>
    <cellStyle name="常规 3 4" xfId="74"/>
    <cellStyle name="常规 3 4 2" xfId="75"/>
    <cellStyle name="常规 3 5" xfId="76"/>
    <cellStyle name="常规 3 5 2" xfId="27"/>
    <cellStyle name="常规 3 6" xfId="77"/>
    <cellStyle name="常规 3 7" xfId="78"/>
    <cellStyle name="常规 4" xfId="79"/>
    <cellStyle name="常规 4 2" xfId="80"/>
    <cellStyle name="常规 4 3" xfId="81"/>
    <cellStyle name="常规 4 4" xfId="82"/>
    <cellStyle name="常规 4 4 2" xfId="83"/>
    <cellStyle name="常规 5" xfId="85"/>
    <cellStyle name="常规 5 2" xfId="7"/>
    <cellStyle name="常规 5 3" xfId="86"/>
    <cellStyle name="常规 6" xfId="6"/>
    <cellStyle name="常规 6 2" xfId="87"/>
    <cellStyle name="常规 6 2 2" xfId="88"/>
    <cellStyle name="常规 6 2 2 2" xfId="89"/>
    <cellStyle name="常规 6 2 3" xfId="12"/>
    <cellStyle name="常规 6 3" xfId="90"/>
    <cellStyle name="常规 6 4" xfId="84"/>
    <cellStyle name="常规 6 4 2" xfId="92"/>
    <cellStyle name="常规 7" xfId="93"/>
    <cellStyle name="常规 7 2" xfId="94"/>
    <cellStyle name="常规 7 3" xfId="4"/>
    <cellStyle name="常规 7 3 2" xfId="95"/>
    <cellStyle name="常规 7 3 2 2" xfId="97"/>
    <cellStyle name="常规 7 3 2 2 2" xfId="1"/>
    <cellStyle name="常规 7 3 2 3" xfId="98"/>
    <cellStyle name="常规 7 3 3" xfId="99"/>
    <cellStyle name="常规 7 3 3 2" xfId="101"/>
    <cellStyle name="常规 7 3 4" xfId="103"/>
    <cellStyle name="常规 7 4" xfId="105"/>
    <cellStyle name="常规 7 4 2" xfId="106"/>
    <cellStyle name="常规 7 5" xfId="107"/>
    <cellStyle name="常规 8" xfId="108"/>
    <cellStyle name="常规 8 2" xfId="14"/>
    <cellStyle name="常规 8 3" xfId="13"/>
    <cellStyle name="常规 8 3 2" xfId="109"/>
    <cellStyle name="常规 8 4" xfId="110"/>
    <cellStyle name="常规 9" xfId="111"/>
    <cellStyle name="常规 9 2" xfId="113"/>
    <cellStyle name="常规 9 2 2" xfId="114"/>
    <cellStyle name="常规 9 3" xfId="115"/>
    <cellStyle name="常规_项目-新_1" xfId="116"/>
    <cellStyle name="常规_专项资金预算绩效目标申报表" xfId="112"/>
    <cellStyle name="超链接 2" xfId="118"/>
    <cellStyle name="超链接 2 2" xfId="119"/>
    <cellStyle name="超链接 2 2 2" xfId="120"/>
    <cellStyle name="超链接 2 2 3" xfId="121"/>
    <cellStyle name="超链接 2 3" xfId="122"/>
    <cellStyle name="超链接 2 4" xfId="123"/>
    <cellStyle name="货币 2" xfId="124"/>
    <cellStyle name="货币 3" xfId="125"/>
    <cellStyle name="货币 4" xfId="126"/>
    <cellStyle name="霓付 [0]_97MBO" xfId="127"/>
    <cellStyle name="霓付_97MBO" xfId="129"/>
    <cellStyle name="烹拳 [0]_97MBO" xfId="72"/>
    <cellStyle name="烹拳_97MBO" xfId="130"/>
    <cellStyle name="普通_ 白土" xfId="117"/>
    <cellStyle name="千分位[0]_ 白土" xfId="131"/>
    <cellStyle name="千分位_ 白土" xfId="132"/>
    <cellStyle name="千位[0]_1" xfId="133"/>
    <cellStyle name="千位_1" xfId="134"/>
    <cellStyle name="千位分隔" xfId="3" builtinId="3"/>
    <cellStyle name="千位分隔 2" xfId="96"/>
    <cellStyle name="千位分隔 3" xfId="100"/>
    <cellStyle name="千位分隔 3 2" xfId="102"/>
    <cellStyle name="千位分隔 3 2 2" xfId="91"/>
    <cellStyle name="千位分隔 3 3" xfId="128"/>
    <cellStyle name="千位分隔 4" xfId="104"/>
    <cellStyle name="千位分隔 4 2" xfId="135"/>
    <cellStyle name="千位分隔 4 2 2" xfId="136"/>
    <cellStyle name="千位分隔 4 3" xfId="137"/>
    <cellStyle name="千位分隔 5" xfId="138"/>
    <cellStyle name="千位分隔 6" xfId="139"/>
    <cellStyle name="千位分隔 7" xfId="140"/>
    <cellStyle name="千位分隔[0] 2" xfId="15"/>
    <cellStyle name="千位分隔[0] 3" xfId="16"/>
    <cellStyle name="千位分隔[0] 4" xfId="17"/>
    <cellStyle name="钎霖_laroux" xfId="54"/>
    <cellStyle name="未定义" xfId="141"/>
    <cellStyle name="콤마 [0]_BOILER-CO1" xfId="143"/>
    <cellStyle name="콤마_BOILER-CO1" xfId="144"/>
    <cellStyle name="통화 [0]_BOILER-CO1" xfId="142"/>
    <cellStyle name="통화_BOILER-CO1" xfId="145"/>
    <cellStyle name="표준_0N-HANDLING " xfId="1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M5" sqref="M5"/>
    </sheetView>
  </sheetViews>
  <sheetFormatPr defaultColWidth="10" defaultRowHeight="13.5"/>
  <cols>
    <col min="1" max="1" width="3.625" customWidth="1"/>
    <col min="2" max="2" width="3.75" customWidth="1"/>
    <col min="3" max="3" width="4.625" customWidth="1"/>
    <col min="4" max="4" width="31.5" customWidth="1"/>
    <col min="5" max="10" width="9.75" customWidth="1"/>
  </cols>
  <sheetData>
    <row r="1" spans="1:9" ht="18.75">
      <c r="A1" s="25" t="s">
        <v>0</v>
      </c>
    </row>
    <row r="2" spans="1:9" ht="123" customHeight="1">
      <c r="A2" s="99" t="s">
        <v>1</v>
      </c>
      <c r="B2" s="99"/>
      <c r="C2" s="99"/>
      <c r="D2" s="99"/>
      <c r="E2" s="99"/>
      <c r="F2" s="99"/>
      <c r="G2" s="99"/>
      <c r="H2" s="99"/>
      <c r="I2" s="99"/>
    </row>
    <row r="3" spans="1:9" ht="23.25" customHeight="1">
      <c r="A3" s="90"/>
      <c r="B3" s="90"/>
      <c r="C3" s="90"/>
      <c r="D3" s="90"/>
      <c r="E3" s="90"/>
      <c r="F3" s="90"/>
      <c r="G3" s="90"/>
      <c r="H3" s="90"/>
      <c r="I3" s="90"/>
    </row>
    <row r="4" spans="1:9" ht="21.6" customHeight="1">
      <c r="A4" s="90"/>
      <c r="B4" s="90"/>
      <c r="C4" s="90"/>
      <c r="D4" s="90"/>
      <c r="E4" s="90"/>
      <c r="F4" s="90"/>
      <c r="G4" s="90"/>
      <c r="H4" s="90"/>
      <c r="I4" s="90"/>
    </row>
    <row r="5" spans="1:9" ht="66" customHeight="1">
      <c r="A5" s="90"/>
      <c r="B5" s="91"/>
      <c r="C5" s="92"/>
      <c r="D5" s="90" t="s">
        <v>2</v>
      </c>
      <c r="E5" s="100" t="s">
        <v>3</v>
      </c>
      <c r="F5" s="100"/>
      <c r="G5" s="100"/>
      <c r="H5" s="100"/>
      <c r="I5" s="100"/>
    </row>
    <row r="6" spans="1:9" ht="66" customHeight="1">
      <c r="A6" s="90"/>
      <c r="B6" s="91"/>
      <c r="C6" s="92"/>
      <c r="D6" s="90" t="s">
        <v>4</v>
      </c>
      <c r="E6" s="99" t="s">
        <v>5</v>
      </c>
      <c r="F6" s="99"/>
      <c r="G6" s="99"/>
      <c r="H6" s="99"/>
      <c r="I6" s="99"/>
    </row>
  </sheetData>
  <mergeCells count="3">
    <mergeCell ref="A2:I2"/>
    <mergeCell ref="E5:I5"/>
    <mergeCell ref="E6:I6"/>
  </mergeCells>
  <phoneticPr fontId="49" type="noConversion"/>
  <printOptions horizontalCentered="1" verticalCentered="1"/>
  <pageMargins left="7.8472222222222193E-2" right="7.8472222222222193E-2" top="7.8472222222222193E-2" bottom="7.8472222222222193E-2" header="0" footer="0"/>
  <pageSetup paperSize="9" orientation="landscape" r:id="rId1"/>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zoomScale="130" zoomScaleNormal="130" workbookViewId="0">
      <selection activeCell="M11" sqref="M11"/>
    </sheetView>
  </sheetViews>
  <sheetFormatPr defaultColWidth="10" defaultRowHeight="13.5"/>
  <cols>
    <col min="1" max="3" width="3.625" customWidth="1"/>
    <col min="4" max="4" width="8.625" customWidth="1"/>
    <col min="5" max="5" width="27.625" customWidth="1"/>
    <col min="6" max="6" width="13.375" customWidth="1"/>
    <col min="7" max="7" width="12.5" customWidth="1"/>
    <col min="8" max="8" width="11.25" customWidth="1"/>
    <col min="9" max="9" width="10.25" customWidth="1"/>
    <col min="10" max="10" width="9.125" customWidth="1"/>
    <col min="11" max="11" width="13.25" customWidth="1"/>
    <col min="12" max="14" width="9.625" customWidth="1"/>
    <col min="15" max="16" width="9.75" customWidth="1"/>
  </cols>
  <sheetData>
    <row r="1" spans="1:14" ht="16.350000000000001" customHeight="1">
      <c r="A1" s="25" t="s">
        <v>230</v>
      </c>
    </row>
    <row r="2" spans="1:14" ht="30" customHeight="1">
      <c r="A2" s="107" t="s">
        <v>15</v>
      </c>
      <c r="B2" s="107"/>
      <c r="C2" s="107"/>
      <c r="D2" s="107"/>
      <c r="E2" s="107"/>
      <c r="F2" s="107"/>
      <c r="G2" s="107"/>
      <c r="H2" s="107"/>
      <c r="I2" s="107"/>
      <c r="J2" s="107"/>
      <c r="K2" s="107"/>
      <c r="L2" s="107"/>
      <c r="M2" s="107"/>
      <c r="N2" s="107"/>
    </row>
    <row r="3" spans="1:14" ht="22.35" customHeight="1">
      <c r="A3" s="104" t="s">
        <v>28</v>
      </c>
      <c r="B3" s="104"/>
      <c r="C3" s="104"/>
      <c r="D3" s="104"/>
      <c r="E3" s="104"/>
      <c r="F3" s="104"/>
      <c r="G3" s="104"/>
      <c r="H3" s="104"/>
      <c r="I3" s="104"/>
      <c r="J3" s="104"/>
      <c r="K3" s="104"/>
      <c r="L3" s="104"/>
      <c r="M3" s="105" t="s">
        <v>29</v>
      </c>
      <c r="N3" s="105"/>
    </row>
    <row r="4" spans="1:14" ht="21" customHeight="1">
      <c r="A4" s="106" t="s">
        <v>153</v>
      </c>
      <c r="B4" s="106"/>
      <c r="C4" s="106"/>
      <c r="D4" s="106" t="s">
        <v>173</v>
      </c>
      <c r="E4" s="106" t="s">
        <v>174</v>
      </c>
      <c r="F4" s="106" t="s">
        <v>195</v>
      </c>
      <c r="G4" s="106" t="s">
        <v>176</v>
      </c>
      <c r="H4" s="106"/>
      <c r="I4" s="106"/>
      <c r="J4" s="106"/>
      <c r="K4" s="106"/>
      <c r="L4" s="106" t="s">
        <v>180</v>
      </c>
      <c r="M4" s="106"/>
      <c r="N4" s="106"/>
    </row>
    <row r="5" spans="1:14" ht="21" customHeight="1">
      <c r="A5" s="37" t="s">
        <v>161</v>
      </c>
      <c r="B5" s="37" t="s">
        <v>162</v>
      </c>
      <c r="C5" s="37" t="s">
        <v>163</v>
      </c>
      <c r="D5" s="106"/>
      <c r="E5" s="106"/>
      <c r="F5" s="106"/>
      <c r="G5" s="37" t="s">
        <v>133</v>
      </c>
      <c r="H5" s="37" t="s">
        <v>231</v>
      </c>
      <c r="I5" s="37" t="s">
        <v>232</v>
      </c>
      <c r="J5" s="37" t="s">
        <v>171</v>
      </c>
      <c r="K5" s="37" t="s">
        <v>233</v>
      </c>
      <c r="L5" s="37" t="s">
        <v>133</v>
      </c>
      <c r="M5" s="37" t="s">
        <v>196</v>
      </c>
      <c r="N5" s="37" t="s">
        <v>234</v>
      </c>
    </row>
    <row r="6" spans="1:14" ht="21" customHeight="1">
      <c r="A6" s="38"/>
      <c r="B6" s="38"/>
      <c r="C6" s="38"/>
      <c r="D6" s="41" t="s">
        <v>3</v>
      </c>
      <c r="E6" s="38" t="s">
        <v>133</v>
      </c>
      <c r="F6" s="63">
        <f>SUM(F7,F10,F16,F21)</f>
        <v>5519437.5499999998</v>
      </c>
      <c r="G6" s="63">
        <f t="shared" ref="G6:K6" si="0">SUM(G7,G10,G16,G21)</f>
        <v>5519437.5499999998</v>
      </c>
      <c r="H6" s="61">
        <f t="shared" si="0"/>
        <v>4084507</v>
      </c>
      <c r="I6" s="61">
        <f t="shared" si="0"/>
        <v>861669.71</v>
      </c>
      <c r="J6" s="61">
        <f t="shared" si="0"/>
        <v>490140.84</v>
      </c>
      <c r="K6" s="61">
        <f t="shared" si="0"/>
        <v>83120</v>
      </c>
      <c r="L6" s="63"/>
      <c r="M6" s="63"/>
      <c r="N6" s="63"/>
    </row>
    <row r="7" spans="1:14" ht="21" customHeight="1">
      <c r="A7" s="67">
        <v>201</v>
      </c>
      <c r="B7" s="67"/>
      <c r="C7" s="67"/>
      <c r="D7" s="97">
        <v>201</v>
      </c>
      <c r="E7" s="76" t="s">
        <v>520</v>
      </c>
      <c r="F7" s="63">
        <f>SUM(F8)</f>
        <v>4164427</v>
      </c>
      <c r="G7" s="63">
        <f t="shared" ref="G7:K7" si="1">SUM(G8)</f>
        <v>4164427</v>
      </c>
      <c r="H7" s="61">
        <f t="shared" si="1"/>
        <v>4084507</v>
      </c>
      <c r="I7" s="61"/>
      <c r="J7" s="61"/>
      <c r="K7" s="61">
        <f t="shared" si="1"/>
        <v>79920</v>
      </c>
      <c r="L7" s="63"/>
      <c r="M7" s="63"/>
      <c r="N7" s="63"/>
    </row>
    <row r="8" spans="1:14" ht="21" customHeight="1">
      <c r="A8" s="67" t="s">
        <v>577</v>
      </c>
      <c r="B8" s="67" t="s">
        <v>519</v>
      </c>
      <c r="C8" s="67"/>
      <c r="D8" s="97" t="s">
        <v>530</v>
      </c>
      <c r="E8" s="76" t="s">
        <v>524</v>
      </c>
      <c r="F8" s="63">
        <f>SUM(F9)</f>
        <v>4164427</v>
      </c>
      <c r="G8" s="63">
        <f t="shared" ref="G8:K8" si="2">SUM(G9)</f>
        <v>4164427</v>
      </c>
      <c r="H8" s="61">
        <f t="shared" si="2"/>
        <v>4084507</v>
      </c>
      <c r="I8" s="61"/>
      <c r="J8" s="61"/>
      <c r="K8" s="61">
        <f t="shared" si="2"/>
        <v>79920</v>
      </c>
      <c r="L8" s="63"/>
      <c r="M8" s="63"/>
      <c r="N8" s="63"/>
    </row>
    <row r="9" spans="1:14" ht="21" customHeight="1">
      <c r="A9" s="64" t="s">
        <v>190</v>
      </c>
      <c r="B9" s="64" t="s">
        <v>164</v>
      </c>
      <c r="C9" s="64" t="s">
        <v>164</v>
      </c>
      <c r="D9" s="72" t="s">
        <v>572</v>
      </c>
      <c r="E9" s="65" t="s">
        <v>565</v>
      </c>
      <c r="F9" s="63">
        <f>SUM(G9,L9)</f>
        <v>4164427</v>
      </c>
      <c r="G9" s="63">
        <f>SUM(H9:K9)</f>
        <v>4164427</v>
      </c>
      <c r="H9" s="61">
        <v>4084507</v>
      </c>
      <c r="I9" s="61"/>
      <c r="J9" s="61"/>
      <c r="K9" s="61">
        <v>79920</v>
      </c>
      <c r="L9" s="63"/>
      <c r="M9" s="63"/>
      <c r="N9" s="63"/>
    </row>
    <row r="10" spans="1:14" ht="21" customHeight="1">
      <c r="A10" s="67" t="s">
        <v>521</v>
      </c>
      <c r="B10" s="67"/>
      <c r="C10" s="67"/>
      <c r="D10" s="98" t="s">
        <v>521</v>
      </c>
      <c r="E10" s="65" t="s">
        <v>523</v>
      </c>
      <c r="F10" s="63">
        <f>SUM(F11,F13)</f>
        <v>515222.88</v>
      </c>
      <c r="G10" s="63">
        <f t="shared" ref="G10:I10" si="3">SUM(G11,G13)</f>
        <v>515222.88</v>
      </c>
      <c r="H10" s="61"/>
      <c r="I10" s="61">
        <f t="shared" si="3"/>
        <v>515222.88</v>
      </c>
      <c r="J10" s="61"/>
      <c r="K10" s="61"/>
      <c r="L10" s="63"/>
      <c r="M10" s="63"/>
      <c r="N10" s="63"/>
    </row>
    <row r="11" spans="1:14" ht="21" customHeight="1">
      <c r="A11" s="67" t="s">
        <v>521</v>
      </c>
      <c r="B11" s="67" t="s">
        <v>522</v>
      </c>
      <c r="C11" s="67"/>
      <c r="D11" s="98" t="s">
        <v>532</v>
      </c>
      <c r="E11" s="65" t="s">
        <v>526</v>
      </c>
      <c r="F11" s="63">
        <f>SUM(F12)</f>
        <v>499921.12</v>
      </c>
      <c r="G11" s="63">
        <f t="shared" ref="G11:I11" si="4">SUM(G12)</f>
        <v>499921.12</v>
      </c>
      <c r="H11" s="61"/>
      <c r="I11" s="61">
        <f t="shared" si="4"/>
        <v>499921.12</v>
      </c>
      <c r="J11" s="61"/>
      <c r="K11" s="61"/>
      <c r="L11" s="63"/>
      <c r="M11" s="63"/>
      <c r="N11" s="63"/>
    </row>
    <row r="12" spans="1:14" ht="21" customHeight="1">
      <c r="A12" s="67" t="s">
        <v>191</v>
      </c>
      <c r="B12" s="67" t="s">
        <v>165</v>
      </c>
      <c r="C12" s="67" t="s">
        <v>165</v>
      </c>
      <c r="D12" s="72" t="s">
        <v>587</v>
      </c>
      <c r="E12" s="65" t="s">
        <v>579</v>
      </c>
      <c r="F12" s="63">
        <f t="shared" ref="F12:F23" si="5">SUM(G12,L12)</f>
        <v>499921.12</v>
      </c>
      <c r="G12" s="63">
        <f t="shared" ref="G12:G23" si="6">SUM(H12:K12)</f>
        <v>499921.12</v>
      </c>
      <c r="H12" s="61"/>
      <c r="I12" s="61">
        <v>499921.12</v>
      </c>
      <c r="J12" s="61"/>
      <c r="K12" s="61"/>
      <c r="L12" s="44"/>
      <c r="M12" s="61"/>
      <c r="N12" s="61"/>
    </row>
    <row r="13" spans="1:14" ht="21" customHeight="1">
      <c r="A13" s="67" t="s">
        <v>521</v>
      </c>
      <c r="B13" s="67" t="s">
        <v>536</v>
      </c>
      <c r="C13" s="67"/>
      <c r="D13" s="98" t="s">
        <v>537</v>
      </c>
      <c r="E13" s="65" t="s">
        <v>540</v>
      </c>
      <c r="F13" s="63">
        <f>SUM(F14:F15)</f>
        <v>15301.76</v>
      </c>
      <c r="G13" s="63">
        <f t="shared" ref="G13:I13" si="7">SUM(G14:G15)</f>
        <v>15301.76</v>
      </c>
      <c r="H13" s="61"/>
      <c r="I13" s="61">
        <f t="shared" si="7"/>
        <v>15301.76</v>
      </c>
      <c r="J13" s="61"/>
      <c r="K13" s="61"/>
      <c r="L13" s="44"/>
      <c r="M13" s="61"/>
      <c r="N13" s="61"/>
    </row>
    <row r="14" spans="1:14" ht="21" customHeight="1">
      <c r="A14" s="67" t="s">
        <v>191</v>
      </c>
      <c r="B14" s="67" t="s">
        <v>167</v>
      </c>
      <c r="C14" s="67" t="s">
        <v>164</v>
      </c>
      <c r="D14" s="72" t="s">
        <v>588</v>
      </c>
      <c r="E14" s="65" t="s">
        <v>581</v>
      </c>
      <c r="F14" s="63">
        <f t="shared" si="5"/>
        <v>1088.56</v>
      </c>
      <c r="G14" s="63">
        <f t="shared" si="6"/>
        <v>1088.56</v>
      </c>
      <c r="H14" s="61"/>
      <c r="I14" s="61">
        <v>1088.56</v>
      </c>
      <c r="J14" s="61"/>
      <c r="K14" s="61"/>
      <c r="L14" s="44"/>
      <c r="M14" s="61"/>
      <c r="N14" s="61"/>
    </row>
    <row r="15" spans="1:14" ht="21" customHeight="1">
      <c r="A15" s="67" t="s">
        <v>191</v>
      </c>
      <c r="B15" s="67" t="s">
        <v>167</v>
      </c>
      <c r="C15" s="67" t="s">
        <v>168</v>
      </c>
      <c r="D15" s="72" t="s">
        <v>589</v>
      </c>
      <c r="E15" s="65" t="s">
        <v>582</v>
      </c>
      <c r="F15" s="63">
        <f t="shared" si="5"/>
        <v>14213.2</v>
      </c>
      <c r="G15" s="63">
        <f t="shared" si="6"/>
        <v>14213.2</v>
      </c>
      <c r="H15" s="61"/>
      <c r="I15" s="61">
        <v>14213.2</v>
      </c>
      <c r="J15" s="61"/>
      <c r="K15" s="61"/>
      <c r="L15" s="44"/>
      <c r="M15" s="61"/>
      <c r="N15" s="61"/>
    </row>
    <row r="16" spans="1:14" ht="21" customHeight="1">
      <c r="A16" s="67" t="s">
        <v>543</v>
      </c>
      <c r="B16" s="67"/>
      <c r="C16" s="67"/>
      <c r="D16" s="98" t="s">
        <v>543</v>
      </c>
      <c r="E16" s="65" t="s">
        <v>544</v>
      </c>
      <c r="F16" s="63">
        <f>SUM(F17)</f>
        <v>349646.83</v>
      </c>
      <c r="G16" s="63">
        <f t="shared" ref="G16:K16" si="8">SUM(G17)</f>
        <v>349646.83</v>
      </c>
      <c r="H16" s="61"/>
      <c r="I16" s="61">
        <f t="shared" si="8"/>
        <v>346446.83</v>
      </c>
      <c r="J16" s="61"/>
      <c r="K16" s="61">
        <f t="shared" si="8"/>
        <v>3200</v>
      </c>
      <c r="L16" s="44"/>
      <c r="M16" s="61"/>
      <c r="N16" s="61"/>
    </row>
    <row r="17" spans="1:14" ht="21" customHeight="1">
      <c r="A17" s="67" t="s">
        <v>543</v>
      </c>
      <c r="B17" s="67" t="s">
        <v>545</v>
      </c>
      <c r="C17" s="67"/>
      <c r="D17" s="98" t="s">
        <v>546</v>
      </c>
      <c r="E17" s="65" t="s">
        <v>547</v>
      </c>
      <c r="F17" s="63">
        <f>SUM(F18:F20)</f>
        <v>349646.83</v>
      </c>
      <c r="G17" s="63">
        <f t="shared" ref="G17:K17" si="9">SUM(G18:G20)</f>
        <v>349646.83</v>
      </c>
      <c r="H17" s="61"/>
      <c r="I17" s="61">
        <f t="shared" si="9"/>
        <v>346446.83</v>
      </c>
      <c r="J17" s="61"/>
      <c r="K17" s="61">
        <f t="shared" si="9"/>
        <v>3200</v>
      </c>
      <c r="L17" s="44"/>
      <c r="M17" s="61"/>
      <c r="N17" s="61"/>
    </row>
    <row r="18" spans="1:14" ht="21" customHeight="1">
      <c r="A18" s="67" t="s">
        <v>192</v>
      </c>
      <c r="B18" s="67" t="s">
        <v>169</v>
      </c>
      <c r="C18" s="67" t="s">
        <v>164</v>
      </c>
      <c r="D18" s="72" t="s">
        <v>590</v>
      </c>
      <c r="E18" s="65" t="s">
        <v>583</v>
      </c>
      <c r="F18" s="63">
        <f t="shared" si="5"/>
        <v>257614.31</v>
      </c>
      <c r="G18" s="63">
        <f t="shared" si="6"/>
        <v>257614.31</v>
      </c>
      <c r="H18" s="61"/>
      <c r="I18" s="61">
        <v>257614.31</v>
      </c>
      <c r="J18" s="61"/>
      <c r="K18" s="61"/>
      <c r="L18" s="44"/>
      <c r="M18" s="61"/>
      <c r="N18" s="61"/>
    </row>
    <row r="19" spans="1:14" ht="21" customHeight="1">
      <c r="A19" s="67" t="s">
        <v>192</v>
      </c>
      <c r="B19" s="67" t="s">
        <v>169</v>
      </c>
      <c r="C19" s="67" t="s">
        <v>170</v>
      </c>
      <c r="D19" s="72" t="s">
        <v>591</v>
      </c>
      <c r="E19" s="65" t="s">
        <v>584</v>
      </c>
      <c r="F19" s="63">
        <f t="shared" si="5"/>
        <v>88832.52</v>
      </c>
      <c r="G19" s="63">
        <f t="shared" si="6"/>
        <v>88832.52</v>
      </c>
      <c r="H19" s="61"/>
      <c r="I19" s="61">
        <v>88832.52</v>
      </c>
      <c r="J19" s="61"/>
      <c r="K19" s="61"/>
      <c r="L19" s="44"/>
      <c r="M19" s="61"/>
      <c r="N19" s="61"/>
    </row>
    <row r="20" spans="1:14" ht="21" customHeight="1">
      <c r="A20" s="67" t="s">
        <v>192</v>
      </c>
      <c r="B20" s="67" t="s">
        <v>169</v>
      </c>
      <c r="C20" s="67" t="s">
        <v>166</v>
      </c>
      <c r="D20" s="72" t="s">
        <v>592</v>
      </c>
      <c r="E20" s="65" t="s">
        <v>585</v>
      </c>
      <c r="F20" s="63">
        <f t="shared" si="5"/>
        <v>3200</v>
      </c>
      <c r="G20" s="63">
        <f t="shared" si="6"/>
        <v>3200</v>
      </c>
      <c r="H20" s="61"/>
      <c r="I20" s="61"/>
      <c r="J20" s="61"/>
      <c r="K20" s="61">
        <v>3200</v>
      </c>
      <c r="L20" s="44"/>
      <c r="M20" s="61"/>
      <c r="N20" s="61"/>
    </row>
    <row r="21" spans="1:14" ht="21" customHeight="1">
      <c r="A21" s="67" t="s">
        <v>554</v>
      </c>
      <c r="B21" s="67"/>
      <c r="C21" s="67"/>
      <c r="D21" s="98" t="s">
        <v>554</v>
      </c>
      <c r="E21" s="65" t="s">
        <v>555</v>
      </c>
      <c r="F21" s="63">
        <f>SUM(F22)</f>
        <v>490140.84</v>
      </c>
      <c r="G21" s="63">
        <f t="shared" ref="G21:J22" si="10">SUM(G22)</f>
        <v>490140.84</v>
      </c>
      <c r="H21" s="61"/>
      <c r="I21" s="61"/>
      <c r="J21" s="61">
        <f t="shared" si="10"/>
        <v>490140.84</v>
      </c>
      <c r="K21" s="61"/>
      <c r="L21" s="44"/>
      <c r="M21" s="61"/>
      <c r="N21" s="61"/>
    </row>
    <row r="22" spans="1:14" ht="21" customHeight="1">
      <c r="A22" s="67" t="s">
        <v>554</v>
      </c>
      <c r="B22" s="67" t="s">
        <v>556</v>
      </c>
      <c r="C22" s="67"/>
      <c r="D22" s="98" t="s">
        <v>557</v>
      </c>
      <c r="E22" s="65" t="s">
        <v>559</v>
      </c>
      <c r="F22" s="63">
        <f>SUM(F23)</f>
        <v>490140.84</v>
      </c>
      <c r="G22" s="63">
        <f t="shared" si="10"/>
        <v>490140.84</v>
      </c>
      <c r="H22" s="61"/>
      <c r="I22" s="61"/>
      <c r="J22" s="61">
        <f t="shared" si="10"/>
        <v>490140.84</v>
      </c>
      <c r="K22" s="61"/>
      <c r="L22" s="44"/>
      <c r="M22" s="61"/>
      <c r="N22" s="61"/>
    </row>
    <row r="23" spans="1:14" ht="21" customHeight="1">
      <c r="A23" s="67" t="s">
        <v>193</v>
      </c>
      <c r="B23" s="67" t="s">
        <v>168</v>
      </c>
      <c r="C23" s="67" t="s">
        <v>164</v>
      </c>
      <c r="D23" s="72" t="s">
        <v>593</v>
      </c>
      <c r="E23" s="65" t="s">
        <v>586</v>
      </c>
      <c r="F23" s="63">
        <f t="shared" si="5"/>
        <v>490140.84</v>
      </c>
      <c r="G23" s="63">
        <f t="shared" si="6"/>
        <v>490140.84</v>
      </c>
      <c r="H23" s="61"/>
      <c r="I23" s="61"/>
      <c r="J23" s="61">
        <v>490140.84</v>
      </c>
      <c r="K23" s="61"/>
      <c r="L23" s="44"/>
      <c r="M23" s="61"/>
      <c r="N23" s="61"/>
    </row>
  </sheetData>
  <mergeCells count="9">
    <mergeCell ref="A2:N2"/>
    <mergeCell ref="A3:L3"/>
    <mergeCell ref="M3:N3"/>
    <mergeCell ref="A4:C4"/>
    <mergeCell ref="G4:K4"/>
    <mergeCell ref="L4:N4"/>
    <mergeCell ref="D4:D5"/>
    <mergeCell ref="E4:E5"/>
    <mergeCell ref="F4:F5"/>
  </mergeCells>
  <phoneticPr fontId="49" type="noConversion"/>
  <printOptions horizontalCentered="1"/>
  <pageMargins left="7.8472222222222193E-2" right="7.8472222222222193E-2" top="0.59027777777777801" bottom="7.8472222222222193E-2" header="0" footer="0"/>
  <pageSetup paperSize="9" orientation="landscape" r:id="rId1"/>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
  <sheetViews>
    <sheetView zoomScale="130" zoomScaleNormal="130" workbookViewId="0">
      <selection activeCell="N6" sqref="N6"/>
    </sheetView>
  </sheetViews>
  <sheetFormatPr defaultColWidth="10" defaultRowHeight="13.5"/>
  <cols>
    <col min="1" max="1" width="3.5" customWidth="1"/>
    <col min="2" max="3" width="3" customWidth="1"/>
    <col min="4" max="4" width="8.625" customWidth="1"/>
    <col min="5" max="5" width="27.625" customWidth="1"/>
    <col min="6" max="6" width="9.5" customWidth="1"/>
    <col min="7" max="7" width="9" customWidth="1"/>
    <col min="8" max="10" width="8.5" customWidth="1"/>
    <col min="11" max="11" width="2.5" customWidth="1"/>
    <col min="12" max="12" width="7.75" customWidth="1"/>
    <col min="13" max="13" width="8.125" customWidth="1"/>
    <col min="14" max="14" width="2.5" customWidth="1"/>
    <col min="15" max="15" width="7" customWidth="1"/>
    <col min="16" max="17" width="6.625" customWidth="1"/>
    <col min="18" max="18" width="7.5" customWidth="1"/>
    <col min="19" max="19" width="6.625" customWidth="1"/>
    <col min="20" max="20" width="2.5" customWidth="1"/>
    <col min="21" max="21" width="5.75" customWidth="1"/>
    <col min="22" max="22" width="6.625" customWidth="1"/>
    <col min="23" max="24" width="9.75" customWidth="1"/>
  </cols>
  <sheetData>
    <row r="1" spans="1:22" ht="16.350000000000001" customHeight="1">
      <c r="A1" s="25" t="s">
        <v>235</v>
      </c>
    </row>
    <row r="2" spans="1:22" ht="30" customHeight="1">
      <c r="A2" s="102" t="s">
        <v>16</v>
      </c>
      <c r="B2" s="102"/>
      <c r="C2" s="102"/>
      <c r="D2" s="102"/>
      <c r="E2" s="102"/>
      <c r="F2" s="102"/>
      <c r="G2" s="102"/>
      <c r="H2" s="102"/>
      <c r="I2" s="102"/>
      <c r="J2" s="102"/>
      <c r="K2" s="102"/>
      <c r="L2" s="102"/>
      <c r="M2" s="102"/>
      <c r="N2" s="102"/>
      <c r="O2" s="102"/>
      <c r="P2" s="102"/>
      <c r="Q2" s="102"/>
      <c r="R2" s="102"/>
      <c r="S2" s="102"/>
      <c r="T2" s="102"/>
      <c r="U2" s="102"/>
      <c r="V2" s="102"/>
    </row>
    <row r="3" spans="1:22" ht="21" customHeight="1">
      <c r="A3" s="112" t="s">
        <v>28</v>
      </c>
      <c r="B3" s="112"/>
      <c r="C3" s="112"/>
      <c r="D3" s="112"/>
      <c r="E3" s="112"/>
      <c r="F3" s="112"/>
      <c r="G3" s="112"/>
      <c r="H3" s="112"/>
      <c r="I3" s="112"/>
      <c r="J3" s="112"/>
      <c r="K3" s="112"/>
      <c r="L3" s="112"/>
      <c r="M3" s="112"/>
      <c r="N3" s="112"/>
      <c r="O3" s="112"/>
      <c r="P3" s="112"/>
      <c r="Q3" s="112"/>
      <c r="R3" s="112"/>
      <c r="S3" s="112"/>
      <c r="T3" s="112"/>
      <c r="U3" s="105" t="s">
        <v>29</v>
      </c>
      <c r="V3" s="105"/>
    </row>
    <row r="4" spans="1:22" ht="21" customHeight="1">
      <c r="A4" s="106" t="s">
        <v>153</v>
      </c>
      <c r="B4" s="106"/>
      <c r="C4" s="106"/>
      <c r="D4" s="106" t="s">
        <v>173</v>
      </c>
      <c r="E4" s="106" t="s">
        <v>174</v>
      </c>
      <c r="F4" s="106" t="s">
        <v>195</v>
      </c>
      <c r="G4" s="106" t="s">
        <v>236</v>
      </c>
      <c r="H4" s="106"/>
      <c r="I4" s="106"/>
      <c r="J4" s="106"/>
      <c r="K4" s="106"/>
      <c r="L4" s="106" t="s">
        <v>237</v>
      </c>
      <c r="M4" s="106"/>
      <c r="N4" s="106"/>
      <c r="O4" s="106"/>
      <c r="P4" s="106"/>
      <c r="Q4" s="106"/>
      <c r="R4" s="106" t="s">
        <v>171</v>
      </c>
      <c r="S4" s="106" t="s">
        <v>238</v>
      </c>
      <c r="T4" s="106"/>
      <c r="U4" s="106"/>
      <c r="V4" s="106"/>
    </row>
    <row r="5" spans="1:22" ht="69" customHeight="1">
      <c r="A5" s="37" t="s">
        <v>161</v>
      </c>
      <c r="B5" s="37" t="s">
        <v>162</v>
      </c>
      <c r="C5" s="37" t="s">
        <v>163</v>
      </c>
      <c r="D5" s="106"/>
      <c r="E5" s="106"/>
      <c r="F5" s="106"/>
      <c r="G5" s="37" t="s">
        <v>133</v>
      </c>
      <c r="H5" s="37" t="s">
        <v>239</v>
      </c>
      <c r="I5" s="37" t="s">
        <v>240</v>
      </c>
      <c r="J5" s="37" t="s">
        <v>241</v>
      </c>
      <c r="K5" s="37" t="s">
        <v>242</v>
      </c>
      <c r="L5" s="37" t="s">
        <v>133</v>
      </c>
      <c r="M5" s="37" t="s">
        <v>243</v>
      </c>
      <c r="N5" s="37" t="s">
        <v>244</v>
      </c>
      <c r="O5" s="37" t="s">
        <v>245</v>
      </c>
      <c r="P5" s="37" t="s">
        <v>246</v>
      </c>
      <c r="Q5" s="37" t="s">
        <v>247</v>
      </c>
      <c r="R5" s="106"/>
      <c r="S5" s="37" t="s">
        <v>133</v>
      </c>
      <c r="T5" s="37" t="s">
        <v>248</v>
      </c>
      <c r="U5" s="37" t="s">
        <v>249</v>
      </c>
      <c r="V5" s="37" t="s">
        <v>233</v>
      </c>
    </row>
    <row r="6" spans="1:22" ht="21" customHeight="1">
      <c r="A6" s="38"/>
      <c r="B6" s="38"/>
      <c r="C6" s="38"/>
      <c r="D6" s="38"/>
      <c r="E6" s="38" t="s">
        <v>133</v>
      </c>
      <c r="F6" s="44">
        <f>SUM(F7,F10,F16,F21)</f>
        <v>5519437.5499999998</v>
      </c>
      <c r="G6" s="44">
        <f t="shared" ref="G6:V6" si="0">SUM(G7,G10,G16,G21)</f>
        <v>4084507</v>
      </c>
      <c r="H6" s="44">
        <f t="shared" si="0"/>
        <v>1961076</v>
      </c>
      <c r="I6" s="44">
        <f t="shared" si="0"/>
        <v>1000008</v>
      </c>
      <c r="J6" s="44">
        <f t="shared" si="0"/>
        <v>1123423</v>
      </c>
      <c r="K6" s="44"/>
      <c r="L6" s="44">
        <f t="shared" si="0"/>
        <v>861669.71</v>
      </c>
      <c r="M6" s="44">
        <f t="shared" si="0"/>
        <v>499921.12</v>
      </c>
      <c r="N6" s="44"/>
      <c r="O6" s="44">
        <f t="shared" si="0"/>
        <v>257614.31</v>
      </c>
      <c r="P6" s="44">
        <f t="shared" si="0"/>
        <v>88832.52</v>
      </c>
      <c r="Q6" s="44">
        <f t="shared" si="0"/>
        <v>15301.76</v>
      </c>
      <c r="R6" s="44">
        <f t="shared" si="0"/>
        <v>490140.84</v>
      </c>
      <c r="S6" s="44">
        <f t="shared" si="0"/>
        <v>83120</v>
      </c>
      <c r="T6" s="44"/>
      <c r="U6" s="44">
        <f t="shared" si="0"/>
        <v>3200</v>
      </c>
      <c r="V6" s="44">
        <f t="shared" si="0"/>
        <v>79920</v>
      </c>
    </row>
    <row r="7" spans="1:22" ht="21" customHeight="1">
      <c r="A7" s="67">
        <v>201</v>
      </c>
      <c r="B7" s="67"/>
      <c r="C7" s="67"/>
      <c r="D7" s="97">
        <v>201</v>
      </c>
      <c r="E7" s="76" t="s">
        <v>520</v>
      </c>
      <c r="F7" s="44">
        <f>SUM(F8)</f>
        <v>4164427</v>
      </c>
      <c r="G7" s="44">
        <f t="shared" ref="G7:V7" si="1">SUM(G8)</f>
        <v>4084507</v>
      </c>
      <c r="H7" s="44">
        <f t="shared" si="1"/>
        <v>1961076</v>
      </c>
      <c r="I7" s="44">
        <f t="shared" si="1"/>
        <v>1000008</v>
      </c>
      <c r="J7" s="44">
        <f t="shared" si="1"/>
        <v>1123423</v>
      </c>
      <c r="K7" s="44"/>
      <c r="L7" s="44"/>
      <c r="M7" s="44"/>
      <c r="N7" s="44"/>
      <c r="O7" s="44"/>
      <c r="P7" s="44"/>
      <c r="Q7" s="44"/>
      <c r="R7" s="44"/>
      <c r="S7" s="44">
        <f t="shared" si="1"/>
        <v>79920</v>
      </c>
      <c r="T7" s="44"/>
      <c r="U7" s="44">
        <f t="shared" si="1"/>
        <v>0</v>
      </c>
      <c r="V7" s="44">
        <f t="shared" si="1"/>
        <v>79920</v>
      </c>
    </row>
    <row r="8" spans="1:22" ht="21" customHeight="1">
      <c r="A8" s="67" t="s">
        <v>577</v>
      </c>
      <c r="B8" s="67" t="s">
        <v>519</v>
      </c>
      <c r="C8" s="67"/>
      <c r="D8" s="97" t="s">
        <v>530</v>
      </c>
      <c r="E8" s="76" t="s">
        <v>524</v>
      </c>
      <c r="F8" s="44">
        <f>SUM(F9)</f>
        <v>4164427</v>
      </c>
      <c r="G8" s="44">
        <f t="shared" ref="G8:V8" si="2">SUM(G9)</f>
        <v>4084507</v>
      </c>
      <c r="H8" s="44">
        <f t="shared" si="2"/>
        <v>1961076</v>
      </c>
      <c r="I8" s="44">
        <f t="shared" si="2"/>
        <v>1000008</v>
      </c>
      <c r="J8" s="44">
        <f t="shared" si="2"/>
        <v>1123423</v>
      </c>
      <c r="K8" s="44"/>
      <c r="L8" s="44"/>
      <c r="M8" s="44"/>
      <c r="N8" s="44"/>
      <c r="O8" s="44"/>
      <c r="P8" s="44"/>
      <c r="Q8" s="44"/>
      <c r="R8" s="44"/>
      <c r="S8" s="44">
        <f t="shared" si="2"/>
        <v>79920</v>
      </c>
      <c r="T8" s="44"/>
      <c r="U8" s="44"/>
      <c r="V8" s="44">
        <f t="shared" si="2"/>
        <v>79920</v>
      </c>
    </row>
    <row r="9" spans="1:22" ht="21" customHeight="1">
      <c r="A9" s="64" t="s">
        <v>190</v>
      </c>
      <c r="B9" s="64" t="s">
        <v>164</v>
      </c>
      <c r="C9" s="64" t="s">
        <v>164</v>
      </c>
      <c r="D9" s="72" t="s">
        <v>572</v>
      </c>
      <c r="E9" s="65" t="s">
        <v>565</v>
      </c>
      <c r="F9" s="44">
        <f>SUM(G9,L9,R9,S9)</f>
        <v>4164427</v>
      </c>
      <c r="G9" s="44">
        <f>SUM(H9:K9)</f>
        <v>4084507</v>
      </c>
      <c r="H9" s="44">
        <v>1961076</v>
      </c>
      <c r="I9" s="44">
        <v>1000008</v>
      </c>
      <c r="J9" s="44">
        <v>1123423</v>
      </c>
      <c r="K9" s="44"/>
      <c r="L9" s="44">
        <f t="shared" ref="L6:L12" si="3">SUM(M9:Q9)</f>
        <v>0</v>
      </c>
      <c r="M9" s="44"/>
      <c r="N9" s="44"/>
      <c r="O9" s="44"/>
      <c r="P9" s="44"/>
      <c r="Q9" s="44"/>
      <c r="R9" s="44"/>
      <c r="S9" s="44">
        <f>SUM(T9:V9)</f>
        <v>79920</v>
      </c>
      <c r="T9" s="44"/>
      <c r="U9" s="44"/>
      <c r="V9" s="44">
        <v>79920</v>
      </c>
    </row>
    <row r="10" spans="1:22" ht="21" customHeight="1">
      <c r="A10" s="67" t="s">
        <v>521</v>
      </c>
      <c r="B10" s="67"/>
      <c r="C10" s="67"/>
      <c r="D10" s="98" t="s">
        <v>521</v>
      </c>
      <c r="E10" s="65" t="s">
        <v>523</v>
      </c>
      <c r="F10" s="44">
        <f>SUM(F11,F13)</f>
        <v>515222.88</v>
      </c>
      <c r="G10" s="44"/>
      <c r="H10" s="44"/>
      <c r="I10" s="44"/>
      <c r="J10" s="44"/>
      <c r="K10" s="44"/>
      <c r="L10" s="44">
        <f t="shared" ref="G10:V10" si="4">SUM(L11,L13)</f>
        <v>515222.88</v>
      </c>
      <c r="M10" s="44">
        <f t="shared" si="4"/>
        <v>499921.12</v>
      </c>
      <c r="N10" s="44"/>
      <c r="O10" s="44"/>
      <c r="P10" s="44"/>
      <c r="Q10" s="44">
        <f t="shared" si="4"/>
        <v>15301.76</v>
      </c>
      <c r="R10" s="44"/>
      <c r="S10" s="44"/>
      <c r="T10" s="44"/>
      <c r="U10" s="44"/>
      <c r="V10" s="44"/>
    </row>
    <row r="11" spans="1:22" ht="21" customHeight="1">
      <c r="A11" s="67" t="s">
        <v>521</v>
      </c>
      <c r="B11" s="67" t="s">
        <v>522</v>
      </c>
      <c r="C11" s="67"/>
      <c r="D11" s="98" t="s">
        <v>532</v>
      </c>
      <c r="E11" s="65" t="s">
        <v>526</v>
      </c>
      <c r="F11" s="44">
        <f>SUM(F12)</f>
        <v>499921.12</v>
      </c>
      <c r="G11" s="44"/>
      <c r="H11" s="44"/>
      <c r="I11" s="44"/>
      <c r="J11" s="44"/>
      <c r="K11" s="44"/>
      <c r="L11" s="44">
        <f>SUM(L12)</f>
        <v>499921.12</v>
      </c>
      <c r="M11" s="44">
        <f>SUM(M12)</f>
        <v>499921.12</v>
      </c>
      <c r="N11" s="44"/>
      <c r="O11" s="44"/>
      <c r="P11" s="44"/>
      <c r="Q11" s="44"/>
      <c r="R11" s="44"/>
      <c r="S11" s="44"/>
      <c r="T11" s="44"/>
      <c r="U11" s="44"/>
      <c r="V11" s="44"/>
    </row>
    <row r="12" spans="1:22" ht="21" customHeight="1">
      <c r="A12" s="67" t="s">
        <v>191</v>
      </c>
      <c r="B12" s="67" t="s">
        <v>165</v>
      </c>
      <c r="C12" s="67" t="s">
        <v>165</v>
      </c>
      <c r="D12" s="72" t="s">
        <v>594</v>
      </c>
      <c r="E12" s="65" t="s">
        <v>579</v>
      </c>
      <c r="F12" s="44">
        <f>SUM(G12,L12,R12,S12)</f>
        <v>499921.12</v>
      </c>
      <c r="G12" s="44"/>
      <c r="H12" s="44"/>
      <c r="I12" s="44"/>
      <c r="J12" s="44"/>
      <c r="K12" s="44"/>
      <c r="L12" s="44">
        <f t="shared" si="3"/>
        <v>499921.12</v>
      </c>
      <c r="M12" s="44">
        <v>499921.12</v>
      </c>
      <c r="N12" s="44"/>
      <c r="O12" s="44"/>
      <c r="P12" s="44"/>
      <c r="Q12" s="44"/>
      <c r="R12" s="44"/>
      <c r="S12" s="44"/>
      <c r="T12" s="44"/>
      <c r="U12" s="44"/>
      <c r="V12" s="44"/>
    </row>
    <row r="13" spans="1:22" ht="21" customHeight="1">
      <c r="A13" s="67" t="s">
        <v>521</v>
      </c>
      <c r="B13" s="67" t="s">
        <v>536</v>
      </c>
      <c r="C13" s="67"/>
      <c r="D13" s="98" t="s">
        <v>537</v>
      </c>
      <c r="E13" s="65" t="s">
        <v>540</v>
      </c>
      <c r="F13" s="44">
        <f>SUM(F14:F15)</f>
        <v>15301.76</v>
      </c>
      <c r="G13" s="44"/>
      <c r="H13" s="44"/>
      <c r="I13" s="44"/>
      <c r="J13" s="44"/>
      <c r="K13" s="44"/>
      <c r="L13" s="44">
        <f>SUM(L14:L15)</f>
        <v>15301.76</v>
      </c>
      <c r="M13" s="44"/>
      <c r="N13" s="44"/>
      <c r="O13" s="44"/>
      <c r="P13" s="44"/>
      <c r="Q13" s="44">
        <f>SUM(Q14:Q15)</f>
        <v>15301.76</v>
      </c>
      <c r="R13" s="44"/>
      <c r="S13" s="44"/>
      <c r="T13" s="44"/>
      <c r="U13" s="44"/>
      <c r="V13" s="44"/>
    </row>
    <row r="14" spans="1:22" ht="21" customHeight="1">
      <c r="A14" s="67" t="s">
        <v>191</v>
      </c>
      <c r="B14" s="67" t="s">
        <v>167</v>
      </c>
      <c r="C14" s="67" t="s">
        <v>164</v>
      </c>
      <c r="D14" s="72" t="s">
        <v>588</v>
      </c>
      <c r="E14" s="65" t="s">
        <v>581</v>
      </c>
      <c r="F14" s="44">
        <f t="shared" ref="F14:F23" si="5">SUM(G14,L14,R14,S14)</f>
        <v>1088.56</v>
      </c>
      <c r="G14" s="61"/>
      <c r="H14" s="61"/>
      <c r="I14" s="61"/>
      <c r="J14" s="61"/>
      <c r="K14" s="61"/>
      <c r="L14" s="44">
        <f t="shared" ref="L14:L19" si="6">SUM(M14:Q14)</f>
        <v>1088.56</v>
      </c>
      <c r="M14" s="61"/>
      <c r="N14" s="61"/>
      <c r="O14" s="61"/>
      <c r="P14" s="61"/>
      <c r="Q14" s="61">
        <v>1088.56</v>
      </c>
      <c r="R14" s="61"/>
      <c r="S14" s="44"/>
      <c r="T14" s="61"/>
      <c r="U14" s="61"/>
      <c r="V14" s="61"/>
    </row>
    <row r="15" spans="1:22" ht="21" customHeight="1">
      <c r="A15" s="67" t="s">
        <v>191</v>
      </c>
      <c r="B15" s="67" t="s">
        <v>167</v>
      </c>
      <c r="C15" s="67" t="s">
        <v>168</v>
      </c>
      <c r="D15" s="72" t="s">
        <v>595</v>
      </c>
      <c r="E15" s="65" t="s">
        <v>582</v>
      </c>
      <c r="F15" s="44">
        <f t="shared" si="5"/>
        <v>14213.2</v>
      </c>
      <c r="G15" s="61"/>
      <c r="H15" s="61"/>
      <c r="I15" s="61"/>
      <c r="J15" s="61"/>
      <c r="K15" s="61"/>
      <c r="L15" s="44">
        <f t="shared" si="6"/>
        <v>14213.2</v>
      </c>
      <c r="M15" s="61"/>
      <c r="N15" s="61"/>
      <c r="O15" s="61"/>
      <c r="P15" s="61"/>
      <c r="Q15" s="61">
        <v>14213.2</v>
      </c>
      <c r="R15" s="61"/>
      <c r="S15" s="44"/>
      <c r="T15" s="61"/>
      <c r="U15" s="61"/>
      <c r="V15" s="61"/>
    </row>
    <row r="16" spans="1:22" ht="21" customHeight="1">
      <c r="A16" s="67" t="s">
        <v>543</v>
      </c>
      <c r="B16" s="67"/>
      <c r="C16" s="67"/>
      <c r="D16" s="98" t="s">
        <v>543</v>
      </c>
      <c r="E16" s="65" t="s">
        <v>544</v>
      </c>
      <c r="F16" s="44">
        <f>SUM(F17)</f>
        <v>349646.83</v>
      </c>
      <c r="G16" s="61"/>
      <c r="H16" s="61"/>
      <c r="I16" s="61"/>
      <c r="J16" s="61"/>
      <c r="K16" s="61"/>
      <c r="L16" s="44">
        <f>SUM(L17)</f>
        <v>346446.83</v>
      </c>
      <c r="M16" s="61"/>
      <c r="N16" s="61"/>
      <c r="O16" s="44">
        <f>SUM(O17)</f>
        <v>257614.31</v>
      </c>
      <c r="P16" s="44">
        <f>SUM(P17)</f>
        <v>88832.52</v>
      </c>
      <c r="Q16" s="61"/>
      <c r="R16" s="61"/>
      <c r="S16" s="44">
        <f>SUM(S17)</f>
        <v>3200</v>
      </c>
      <c r="T16" s="61"/>
      <c r="U16" s="44">
        <f>SUM(U17)</f>
        <v>3200</v>
      </c>
      <c r="V16" s="61"/>
    </row>
    <row r="17" spans="1:22" ht="21" customHeight="1">
      <c r="A17" s="67" t="s">
        <v>543</v>
      </c>
      <c r="B17" s="67" t="s">
        <v>545</v>
      </c>
      <c r="C17" s="67"/>
      <c r="D17" s="98" t="s">
        <v>546</v>
      </c>
      <c r="E17" s="65" t="s">
        <v>547</v>
      </c>
      <c r="F17" s="44">
        <f>SUM(F18:F20)</f>
        <v>349646.83</v>
      </c>
      <c r="G17" s="61"/>
      <c r="H17" s="61"/>
      <c r="I17" s="61"/>
      <c r="J17" s="61"/>
      <c r="K17" s="61"/>
      <c r="L17" s="44">
        <f>SUM(L18:L20)</f>
        <v>346446.83</v>
      </c>
      <c r="M17" s="61"/>
      <c r="N17" s="61"/>
      <c r="O17" s="44">
        <f>SUM(O18:O20)</f>
        <v>257614.31</v>
      </c>
      <c r="P17" s="44">
        <f>SUM(P18:P20)</f>
        <v>88832.52</v>
      </c>
      <c r="Q17" s="61"/>
      <c r="R17" s="61"/>
      <c r="S17" s="44">
        <f>SUM(S18:S20)</f>
        <v>3200</v>
      </c>
      <c r="T17" s="61"/>
      <c r="U17" s="44">
        <f>SUM(U18:U20)</f>
        <v>3200</v>
      </c>
      <c r="V17" s="61"/>
    </row>
    <row r="18" spans="1:22" ht="21" customHeight="1">
      <c r="A18" s="67" t="s">
        <v>192</v>
      </c>
      <c r="B18" s="67" t="s">
        <v>169</v>
      </c>
      <c r="C18" s="67" t="s">
        <v>164</v>
      </c>
      <c r="D18" s="72" t="s">
        <v>590</v>
      </c>
      <c r="E18" s="65" t="s">
        <v>583</v>
      </c>
      <c r="F18" s="44">
        <f t="shared" si="5"/>
        <v>257614.31</v>
      </c>
      <c r="G18" s="61"/>
      <c r="H18" s="61"/>
      <c r="I18" s="61"/>
      <c r="J18" s="61"/>
      <c r="K18" s="61"/>
      <c r="L18" s="44">
        <f t="shared" si="6"/>
        <v>257614.31</v>
      </c>
      <c r="M18" s="61"/>
      <c r="N18" s="61"/>
      <c r="O18" s="61">
        <v>257614.31</v>
      </c>
      <c r="P18" s="61"/>
      <c r="Q18" s="61"/>
      <c r="R18" s="61"/>
      <c r="S18" s="44"/>
      <c r="T18" s="61"/>
      <c r="U18" s="61"/>
      <c r="V18" s="61"/>
    </row>
    <row r="19" spans="1:22" ht="21" customHeight="1">
      <c r="A19" s="67" t="s">
        <v>192</v>
      </c>
      <c r="B19" s="67" t="s">
        <v>169</v>
      </c>
      <c r="C19" s="67" t="s">
        <v>170</v>
      </c>
      <c r="D19" s="72" t="s">
        <v>591</v>
      </c>
      <c r="E19" s="65" t="s">
        <v>584</v>
      </c>
      <c r="F19" s="44">
        <f t="shared" si="5"/>
        <v>88832.52</v>
      </c>
      <c r="G19" s="61"/>
      <c r="H19" s="61"/>
      <c r="I19" s="61"/>
      <c r="J19" s="61"/>
      <c r="K19" s="61"/>
      <c r="L19" s="44">
        <f t="shared" si="6"/>
        <v>88832.52</v>
      </c>
      <c r="M19" s="61"/>
      <c r="N19" s="61"/>
      <c r="O19" s="61"/>
      <c r="P19" s="61">
        <v>88832.52</v>
      </c>
      <c r="Q19" s="61"/>
      <c r="R19" s="61"/>
      <c r="S19" s="44"/>
      <c r="T19" s="61"/>
      <c r="U19" s="61"/>
      <c r="V19" s="61"/>
    </row>
    <row r="20" spans="1:22" ht="21" customHeight="1">
      <c r="A20" s="67" t="s">
        <v>192</v>
      </c>
      <c r="B20" s="67" t="s">
        <v>169</v>
      </c>
      <c r="C20" s="67" t="s">
        <v>166</v>
      </c>
      <c r="D20" s="72" t="s">
        <v>592</v>
      </c>
      <c r="E20" s="65" t="s">
        <v>585</v>
      </c>
      <c r="F20" s="44">
        <f t="shared" si="5"/>
        <v>3200</v>
      </c>
      <c r="G20" s="61"/>
      <c r="H20" s="61"/>
      <c r="I20" s="61"/>
      <c r="J20" s="61"/>
      <c r="K20" s="61"/>
      <c r="L20" s="44"/>
      <c r="M20" s="61"/>
      <c r="N20" s="61"/>
      <c r="O20" s="61"/>
      <c r="P20" s="61"/>
      <c r="Q20" s="61"/>
      <c r="R20" s="61"/>
      <c r="S20" s="44">
        <f>SUM(T20:V20)</f>
        <v>3200</v>
      </c>
      <c r="T20" s="61"/>
      <c r="U20" s="61">
        <v>3200</v>
      </c>
      <c r="V20" s="61"/>
    </row>
    <row r="21" spans="1:22" ht="21" customHeight="1">
      <c r="A21" s="67" t="s">
        <v>554</v>
      </c>
      <c r="B21" s="67"/>
      <c r="C21" s="67"/>
      <c r="D21" s="98" t="s">
        <v>554</v>
      </c>
      <c r="E21" s="65" t="s">
        <v>555</v>
      </c>
      <c r="F21" s="44">
        <f>SUM(F22)</f>
        <v>490140.84</v>
      </c>
      <c r="G21" s="61"/>
      <c r="H21" s="61"/>
      <c r="I21" s="61"/>
      <c r="J21" s="61"/>
      <c r="K21" s="61"/>
      <c r="L21" s="44"/>
      <c r="M21" s="61"/>
      <c r="N21" s="61"/>
      <c r="O21" s="61"/>
      <c r="P21" s="61"/>
      <c r="Q21" s="61"/>
      <c r="R21" s="44">
        <f>SUM(R22)</f>
        <v>490140.84</v>
      </c>
      <c r="S21" s="44"/>
      <c r="T21" s="61"/>
      <c r="U21" s="61"/>
      <c r="V21" s="61"/>
    </row>
    <row r="22" spans="1:22" ht="21" customHeight="1">
      <c r="A22" s="67" t="s">
        <v>554</v>
      </c>
      <c r="B22" s="67" t="s">
        <v>556</v>
      </c>
      <c r="C22" s="67"/>
      <c r="D22" s="98" t="s">
        <v>557</v>
      </c>
      <c r="E22" s="65" t="s">
        <v>559</v>
      </c>
      <c r="F22" s="44">
        <f>SUM(F23)</f>
        <v>490140.84</v>
      </c>
      <c r="G22" s="44"/>
      <c r="H22" s="44"/>
      <c r="I22" s="44"/>
      <c r="J22" s="44"/>
      <c r="K22" s="44"/>
      <c r="L22" s="44"/>
      <c r="M22" s="44"/>
      <c r="N22" s="44"/>
      <c r="O22" s="44"/>
      <c r="P22" s="44"/>
      <c r="Q22" s="44"/>
      <c r="R22" s="44">
        <f t="shared" ref="G22:R22" si="7">SUM(R23)</f>
        <v>490140.84</v>
      </c>
      <c r="S22" s="44"/>
      <c r="T22" s="61"/>
      <c r="U22" s="61"/>
      <c r="V22" s="61"/>
    </row>
    <row r="23" spans="1:22" ht="21" customHeight="1">
      <c r="A23" s="67" t="s">
        <v>193</v>
      </c>
      <c r="B23" s="67" t="s">
        <v>168</v>
      </c>
      <c r="C23" s="67" t="s">
        <v>164</v>
      </c>
      <c r="D23" s="72" t="s">
        <v>596</v>
      </c>
      <c r="E23" s="65" t="s">
        <v>586</v>
      </c>
      <c r="F23" s="44">
        <f t="shared" si="5"/>
        <v>490140.84</v>
      </c>
      <c r="G23" s="61"/>
      <c r="H23" s="61"/>
      <c r="I23" s="61"/>
      <c r="J23" s="61"/>
      <c r="K23" s="61"/>
      <c r="L23" s="44"/>
      <c r="M23" s="61"/>
      <c r="N23" s="61"/>
      <c r="O23" s="61"/>
      <c r="P23" s="61"/>
      <c r="Q23" s="61"/>
      <c r="R23" s="61">
        <v>490140.84</v>
      </c>
      <c r="S23" s="44"/>
      <c r="T23" s="61"/>
      <c r="U23" s="61"/>
      <c r="V23" s="61"/>
    </row>
  </sheetData>
  <mergeCells count="11">
    <mergeCell ref="A2:V2"/>
    <mergeCell ref="A3:T3"/>
    <mergeCell ref="U3:V3"/>
    <mergeCell ref="A4:C4"/>
    <mergeCell ref="G4:K4"/>
    <mergeCell ref="L4:Q4"/>
    <mergeCell ref="S4:V4"/>
    <mergeCell ref="D4:D5"/>
    <mergeCell ref="E4:E5"/>
    <mergeCell ref="F4:F5"/>
    <mergeCell ref="R4:R5"/>
  </mergeCells>
  <phoneticPr fontId="49" type="noConversion"/>
  <printOptions horizontalCentered="1"/>
  <pageMargins left="7.874015748031496E-2" right="7.874015748031496E-2" top="0.39370078740157483" bottom="7.874015748031496E-2" header="0" footer="0"/>
  <pageSetup paperSize="9" scale="90" orientation="landscape" r:id="rId1"/>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topLeftCell="A2" zoomScale="145" zoomScaleNormal="145" workbookViewId="0">
      <selection activeCell="I8" sqref="I8"/>
    </sheetView>
  </sheetViews>
  <sheetFormatPr defaultColWidth="10" defaultRowHeight="13.5"/>
  <cols>
    <col min="1" max="3" width="4" customWidth="1"/>
    <col min="4" max="4" width="12.5" customWidth="1"/>
    <col min="5" max="5" width="17"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spans="1:11" ht="16.350000000000001" customHeight="1">
      <c r="A1" s="25" t="s">
        <v>250</v>
      </c>
    </row>
    <row r="2" spans="1:11" ht="46.5" customHeight="1">
      <c r="A2" s="107" t="s">
        <v>17</v>
      </c>
      <c r="B2" s="107"/>
      <c r="C2" s="107"/>
      <c r="D2" s="107"/>
      <c r="E2" s="107"/>
      <c r="F2" s="107"/>
      <c r="G2" s="107"/>
      <c r="H2" s="107"/>
      <c r="I2" s="107"/>
      <c r="J2" s="107"/>
      <c r="K2" s="107"/>
    </row>
    <row r="3" spans="1:11" ht="24.2" customHeight="1">
      <c r="A3" s="112" t="s">
        <v>28</v>
      </c>
      <c r="B3" s="112"/>
      <c r="C3" s="112"/>
      <c r="D3" s="112"/>
      <c r="E3" s="112"/>
      <c r="F3" s="112"/>
      <c r="G3" s="112"/>
      <c r="H3" s="112"/>
      <c r="I3" s="112"/>
      <c r="J3" s="105" t="s">
        <v>29</v>
      </c>
      <c r="K3" s="105"/>
    </row>
    <row r="4" spans="1:11" ht="23.25" customHeight="1">
      <c r="A4" s="106" t="s">
        <v>153</v>
      </c>
      <c r="B4" s="106"/>
      <c r="C4" s="106"/>
      <c r="D4" s="106" t="s">
        <v>173</v>
      </c>
      <c r="E4" s="106" t="s">
        <v>174</v>
      </c>
      <c r="F4" s="106" t="s">
        <v>251</v>
      </c>
      <c r="G4" s="106" t="s">
        <v>252</v>
      </c>
      <c r="H4" s="106" t="s">
        <v>253</v>
      </c>
      <c r="I4" s="106" t="s">
        <v>254</v>
      </c>
      <c r="J4" s="106" t="s">
        <v>255</v>
      </c>
      <c r="K4" s="106" t="s">
        <v>256</v>
      </c>
    </row>
    <row r="5" spans="1:11" ht="23.25" customHeight="1">
      <c r="A5" s="37" t="s">
        <v>161</v>
      </c>
      <c r="B5" s="37" t="s">
        <v>162</v>
      </c>
      <c r="C5" s="37" t="s">
        <v>163</v>
      </c>
      <c r="D5" s="106"/>
      <c r="E5" s="106"/>
      <c r="F5" s="106"/>
      <c r="G5" s="106"/>
      <c r="H5" s="106"/>
      <c r="I5" s="106"/>
      <c r="J5" s="106"/>
      <c r="K5" s="106"/>
    </row>
    <row r="6" spans="1:11" ht="22.9" customHeight="1">
      <c r="A6" s="38"/>
      <c r="B6" s="38"/>
      <c r="C6" s="38"/>
      <c r="D6" s="41" t="s">
        <v>3</v>
      </c>
      <c r="E6" s="38" t="s">
        <v>133</v>
      </c>
      <c r="F6" s="40">
        <f>SUM(F7,F10)</f>
        <v>55080</v>
      </c>
      <c r="G6" s="44">
        <f>SUM(G7,G10)</f>
        <v>55080</v>
      </c>
      <c r="H6" s="40"/>
      <c r="I6" s="40"/>
      <c r="J6" s="40"/>
      <c r="K6" s="40"/>
    </row>
    <row r="7" spans="1:11" ht="22.9" customHeight="1">
      <c r="A7" s="187">
        <v>201</v>
      </c>
      <c r="B7" s="186"/>
      <c r="C7" s="186"/>
      <c r="D7" s="97">
        <v>201</v>
      </c>
      <c r="E7" s="76" t="s">
        <v>520</v>
      </c>
      <c r="F7" s="40">
        <f>SUM(F8)</f>
        <v>54360</v>
      </c>
      <c r="G7" s="44">
        <f>SUM(G8)</f>
        <v>54360</v>
      </c>
      <c r="H7" s="40"/>
      <c r="I7" s="40"/>
      <c r="J7" s="40"/>
      <c r="K7" s="40"/>
    </row>
    <row r="8" spans="1:11" ht="22.9" customHeight="1">
      <c r="A8" s="187">
        <v>201</v>
      </c>
      <c r="B8" s="64" t="s">
        <v>164</v>
      </c>
      <c r="C8" s="186"/>
      <c r="D8" s="97" t="s">
        <v>571</v>
      </c>
      <c r="E8" s="76" t="s">
        <v>564</v>
      </c>
      <c r="F8" s="40">
        <f>SUM(F9)</f>
        <v>54360</v>
      </c>
      <c r="G8" s="44">
        <f>SUM(G9)</f>
        <v>54360</v>
      </c>
      <c r="H8" s="40"/>
      <c r="I8" s="40"/>
      <c r="J8" s="40"/>
      <c r="K8" s="40"/>
    </row>
    <row r="9" spans="1:11" ht="22.9" customHeight="1">
      <c r="A9" s="64" t="s">
        <v>190</v>
      </c>
      <c r="B9" s="64" t="s">
        <v>164</v>
      </c>
      <c r="C9" s="64" t="s">
        <v>164</v>
      </c>
      <c r="D9" s="72" t="s">
        <v>572</v>
      </c>
      <c r="E9" s="65" t="s">
        <v>565</v>
      </c>
      <c r="F9" s="40">
        <f>SUM(G9:K9)</f>
        <v>54360</v>
      </c>
      <c r="G9" s="44">
        <v>54360</v>
      </c>
      <c r="H9" s="40"/>
      <c r="I9" s="40"/>
      <c r="J9" s="40"/>
      <c r="K9" s="40"/>
    </row>
    <row r="10" spans="1:11" ht="22.9" customHeight="1">
      <c r="A10" s="64" t="s">
        <v>566</v>
      </c>
      <c r="B10" s="64"/>
      <c r="C10" s="64"/>
      <c r="D10" s="72" t="s">
        <v>566</v>
      </c>
      <c r="E10" s="65" t="s">
        <v>568</v>
      </c>
      <c r="F10" s="40">
        <f>SUM(F11)</f>
        <v>720</v>
      </c>
      <c r="G10" s="44">
        <f>SUM(G11)</f>
        <v>720</v>
      </c>
      <c r="H10" s="40"/>
      <c r="I10" s="40"/>
      <c r="J10" s="40"/>
      <c r="K10" s="40"/>
    </row>
    <row r="11" spans="1:11" ht="22.9" customHeight="1">
      <c r="A11" s="64" t="s">
        <v>566</v>
      </c>
      <c r="B11" s="64" t="s">
        <v>567</v>
      </c>
      <c r="C11" s="64"/>
      <c r="D11" s="72" t="s">
        <v>573</v>
      </c>
      <c r="E11" s="65" t="s">
        <v>569</v>
      </c>
      <c r="F11" s="40">
        <f>SUM(F12)</f>
        <v>720</v>
      </c>
      <c r="G11" s="44">
        <f>SUM(G12)</f>
        <v>720</v>
      </c>
      <c r="H11" s="40"/>
      <c r="I11" s="40"/>
      <c r="J11" s="40"/>
      <c r="K11" s="40"/>
    </row>
    <row r="12" spans="1:11" ht="22.9" customHeight="1">
      <c r="A12" s="67" t="s">
        <v>191</v>
      </c>
      <c r="B12" s="67" t="s">
        <v>165</v>
      </c>
      <c r="C12" s="67" t="s">
        <v>164</v>
      </c>
      <c r="D12" s="72" t="s">
        <v>574</v>
      </c>
      <c r="E12" s="65" t="s">
        <v>570</v>
      </c>
      <c r="F12" s="40">
        <f>SUM(G12:K12)</f>
        <v>720</v>
      </c>
      <c r="G12" s="44">
        <v>720</v>
      </c>
      <c r="H12" s="40"/>
      <c r="I12" s="40"/>
      <c r="J12" s="40"/>
      <c r="K12" s="40"/>
    </row>
    <row r="13" spans="1:11" ht="22.9" customHeight="1">
      <c r="A13" s="66"/>
      <c r="B13" s="66"/>
      <c r="C13" s="66"/>
      <c r="D13" s="60"/>
      <c r="E13" s="46"/>
      <c r="F13" s="44"/>
      <c r="G13" s="61"/>
      <c r="H13" s="61"/>
      <c r="I13" s="61"/>
      <c r="J13" s="61"/>
      <c r="K13" s="61"/>
    </row>
    <row r="14" spans="1:11" ht="22.9" customHeight="1">
      <c r="A14" s="66"/>
      <c r="B14" s="66"/>
      <c r="C14" s="66"/>
      <c r="D14" s="60"/>
      <c r="E14" s="46"/>
      <c r="F14" s="44"/>
      <c r="G14" s="61"/>
      <c r="H14" s="61"/>
      <c r="I14" s="61"/>
      <c r="J14" s="61"/>
      <c r="K14" s="61"/>
    </row>
  </sheetData>
  <mergeCells count="12">
    <mergeCell ref="A2:K2"/>
    <mergeCell ref="A3:I3"/>
    <mergeCell ref="J3:K3"/>
    <mergeCell ref="A4:C4"/>
    <mergeCell ref="D4:D5"/>
    <mergeCell ref="E4:E5"/>
    <mergeCell ref="F4:F5"/>
    <mergeCell ref="G4:G5"/>
    <mergeCell ref="H4:H5"/>
    <mergeCell ref="I4:I5"/>
    <mergeCell ref="J4:J5"/>
    <mergeCell ref="K4:K5"/>
  </mergeCells>
  <phoneticPr fontId="49" type="noConversion"/>
  <printOptions horizontalCentered="1"/>
  <pageMargins left="7.8472222222222193E-2" right="7.8472222222222193E-2" top="0.82638888888888895" bottom="7.8472222222222193E-2" header="0" footer="0"/>
  <pageSetup paperSize="9" orientation="landscape" r:id="rId1"/>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zoomScale="130" zoomScaleNormal="130" workbookViewId="0">
      <selection activeCell="N7" sqref="N7"/>
    </sheetView>
  </sheetViews>
  <sheetFormatPr defaultColWidth="10" defaultRowHeight="13.5"/>
  <cols>
    <col min="1" max="3" width="3.625" customWidth="1"/>
    <col min="4" max="4" width="9.75" customWidth="1"/>
    <col min="5" max="5" width="18.75" customWidth="1"/>
    <col min="6" max="6" width="8.25" customWidth="1"/>
    <col min="7" max="10" width="7.25" customWidth="1"/>
    <col min="11" max="11" width="8.25" customWidth="1"/>
    <col min="12" max="18" width="7.25" customWidth="1"/>
    <col min="19" max="20" width="9.75" customWidth="1"/>
  </cols>
  <sheetData>
    <row r="1" spans="1:18" ht="16.350000000000001" customHeight="1">
      <c r="A1" s="25" t="s">
        <v>257</v>
      </c>
    </row>
    <row r="2" spans="1:18" ht="40.5" customHeight="1">
      <c r="A2" s="107" t="s">
        <v>18</v>
      </c>
      <c r="B2" s="107"/>
      <c r="C2" s="107"/>
      <c r="D2" s="107"/>
      <c r="E2" s="107"/>
      <c r="F2" s="107"/>
      <c r="G2" s="107"/>
      <c r="H2" s="107"/>
      <c r="I2" s="107"/>
      <c r="J2" s="107"/>
      <c r="K2" s="107"/>
      <c r="L2" s="107"/>
      <c r="M2" s="107"/>
      <c r="N2" s="107"/>
      <c r="O2" s="107"/>
      <c r="P2" s="107"/>
      <c r="Q2" s="107"/>
      <c r="R2" s="107"/>
    </row>
    <row r="3" spans="1:18" ht="24.2" customHeight="1">
      <c r="A3" s="104" t="s">
        <v>28</v>
      </c>
      <c r="B3" s="104"/>
      <c r="C3" s="104"/>
      <c r="D3" s="104"/>
      <c r="E3" s="104"/>
      <c r="F3" s="104"/>
      <c r="G3" s="104"/>
      <c r="H3" s="104"/>
      <c r="I3" s="104"/>
      <c r="J3" s="104"/>
      <c r="K3" s="104"/>
      <c r="L3" s="104"/>
      <c r="M3" s="104"/>
      <c r="N3" s="104"/>
      <c r="O3" s="104"/>
      <c r="P3" s="104"/>
      <c r="Q3" s="105" t="s">
        <v>29</v>
      </c>
      <c r="R3" s="105"/>
    </row>
    <row r="4" spans="1:18" ht="24.2" customHeight="1">
      <c r="A4" s="106" t="s">
        <v>153</v>
      </c>
      <c r="B4" s="106"/>
      <c r="C4" s="106"/>
      <c r="D4" s="106" t="s">
        <v>173</v>
      </c>
      <c r="E4" s="106" t="s">
        <v>174</v>
      </c>
      <c r="F4" s="106" t="s">
        <v>251</v>
      </c>
      <c r="G4" s="106" t="s">
        <v>258</v>
      </c>
      <c r="H4" s="106" t="s">
        <v>259</v>
      </c>
      <c r="I4" s="106" t="s">
        <v>260</v>
      </c>
      <c r="J4" s="106" t="s">
        <v>261</v>
      </c>
      <c r="K4" s="106" t="s">
        <v>262</v>
      </c>
      <c r="L4" s="106" t="s">
        <v>263</v>
      </c>
      <c r="M4" s="106" t="s">
        <v>264</v>
      </c>
      <c r="N4" s="106" t="s">
        <v>253</v>
      </c>
      <c r="O4" s="106" t="s">
        <v>265</v>
      </c>
      <c r="P4" s="106" t="s">
        <v>266</v>
      </c>
      <c r="Q4" s="106" t="s">
        <v>254</v>
      </c>
      <c r="R4" s="106" t="s">
        <v>256</v>
      </c>
    </row>
    <row r="5" spans="1:18" ht="21.6" customHeight="1">
      <c r="A5" s="37" t="s">
        <v>161</v>
      </c>
      <c r="B5" s="37" t="s">
        <v>162</v>
      </c>
      <c r="C5" s="37" t="s">
        <v>163</v>
      </c>
      <c r="D5" s="106"/>
      <c r="E5" s="106"/>
      <c r="F5" s="106"/>
      <c r="G5" s="106"/>
      <c r="H5" s="106"/>
      <c r="I5" s="106"/>
      <c r="J5" s="106"/>
      <c r="K5" s="106"/>
      <c r="L5" s="106"/>
      <c r="M5" s="106"/>
      <c r="N5" s="106"/>
      <c r="O5" s="106"/>
      <c r="P5" s="106"/>
      <c r="Q5" s="106"/>
      <c r="R5" s="106"/>
    </row>
    <row r="6" spans="1:18" ht="22.9" customHeight="1">
      <c r="A6" s="38"/>
      <c r="B6" s="38"/>
      <c r="C6" s="38"/>
      <c r="D6" s="38"/>
      <c r="E6" s="38" t="s">
        <v>133</v>
      </c>
      <c r="F6" s="40">
        <f>SUM(F7,F10)</f>
        <v>55080</v>
      </c>
      <c r="G6" s="40"/>
      <c r="H6" s="40"/>
      <c r="I6" s="40"/>
      <c r="J6" s="40"/>
      <c r="K6" s="44">
        <f>SUM(K7,K10)</f>
        <v>55080</v>
      </c>
      <c r="L6" s="40"/>
      <c r="M6" s="40"/>
      <c r="N6" s="40"/>
      <c r="O6" s="40"/>
      <c r="P6" s="40"/>
      <c r="Q6" s="40"/>
      <c r="R6" s="40"/>
    </row>
    <row r="7" spans="1:18" ht="22.9" customHeight="1">
      <c r="A7" s="93">
        <v>201</v>
      </c>
      <c r="B7" s="186"/>
      <c r="C7" s="186"/>
      <c r="D7" s="97">
        <v>201</v>
      </c>
      <c r="E7" s="76" t="s">
        <v>520</v>
      </c>
      <c r="F7" s="40">
        <f>SUM(F8)</f>
        <v>54360</v>
      </c>
      <c r="G7" s="40"/>
      <c r="H7" s="40"/>
      <c r="I7" s="40"/>
      <c r="J7" s="40"/>
      <c r="K7" s="44">
        <f>SUM(K8)</f>
        <v>54360</v>
      </c>
      <c r="L7" s="40"/>
      <c r="M7" s="40"/>
      <c r="N7" s="40"/>
      <c r="O7" s="40"/>
      <c r="P7" s="40"/>
      <c r="Q7" s="40"/>
      <c r="R7" s="40"/>
    </row>
    <row r="8" spans="1:18" ht="22.9" customHeight="1">
      <c r="A8" s="93">
        <v>201</v>
      </c>
      <c r="B8" s="64" t="s">
        <v>164</v>
      </c>
      <c r="C8" s="186"/>
      <c r="D8" s="97" t="s">
        <v>571</v>
      </c>
      <c r="E8" s="76" t="s">
        <v>564</v>
      </c>
      <c r="F8" s="40">
        <f>SUM(F9)</f>
        <v>54360</v>
      </c>
      <c r="G8" s="40"/>
      <c r="H8" s="40"/>
      <c r="I8" s="40"/>
      <c r="J8" s="40"/>
      <c r="K8" s="44">
        <f>SUM(K9)</f>
        <v>54360</v>
      </c>
      <c r="L8" s="40"/>
      <c r="M8" s="40"/>
      <c r="N8" s="40"/>
      <c r="O8" s="40"/>
      <c r="P8" s="40"/>
      <c r="Q8" s="40"/>
      <c r="R8" s="40"/>
    </row>
    <row r="9" spans="1:18" ht="22.9" customHeight="1">
      <c r="A9" s="64" t="s">
        <v>190</v>
      </c>
      <c r="B9" s="64" t="s">
        <v>164</v>
      </c>
      <c r="C9" s="64" t="s">
        <v>164</v>
      </c>
      <c r="D9" s="72" t="s">
        <v>572</v>
      </c>
      <c r="E9" s="65" t="s">
        <v>565</v>
      </c>
      <c r="F9" s="40">
        <f>SUM(G9:R9)</f>
        <v>54360</v>
      </c>
      <c r="G9" s="40"/>
      <c r="H9" s="40"/>
      <c r="I9" s="40"/>
      <c r="J9" s="40"/>
      <c r="K9" s="44">
        <v>54360</v>
      </c>
      <c r="L9" s="40"/>
      <c r="M9" s="40"/>
      <c r="N9" s="40"/>
      <c r="O9" s="40"/>
      <c r="P9" s="40"/>
      <c r="Q9" s="40"/>
      <c r="R9" s="40"/>
    </row>
    <row r="10" spans="1:18" ht="22.9" customHeight="1">
      <c r="A10" s="64" t="s">
        <v>566</v>
      </c>
      <c r="B10" s="64"/>
      <c r="C10" s="64"/>
      <c r="D10" s="72" t="s">
        <v>566</v>
      </c>
      <c r="E10" s="65" t="s">
        <v>568</v>
      </c>
      <c r="F10" s="40">
        <f>SUM(F11)</f>
        <v>720</v>
      </c>
      <c r="G10" s="40"/>
      <c r="H10" s="40"/>
      <c r="I10" s="40"/>
      <c r="J10" s="40"/>
      <c r="K10" s="44">
        <f>SUM(K11)</f>
        <v>720</v>
      </c>
      <c r="L10" s="40"/>
      <c r="M10" s="40"/>
      <c r="N10" s="40"/>
      <c r="O10" s="40"/>
      <c r="P10" s="40"/>
      <c r="Q10" s="40"/>
      <c r="R10" s="40"/>
    </row>
    <row r="11" spans="1:18" ht="22.9" customHeight="1">
      <c r="A11" s="64" t="s">
        <v>566</v>
      </c>
      <c r="B11" s="64" t="s">
        <v>567</v>
      </c>
      <c r="C11" s="64"/>
      <c r="D11" s="72" t="s">
        <v>573</v>
      </c>
      <c r="E11" s="65" t="s">
        <v>569</v>
      </c>
      <c r="F11" s="40">
        <f>SUM(F12)</f>
        <v>720</v>
      </c>
      <c r="G11" s="40"/>
      <c r="H11" s="40"/>
      <c r="I11" s="40"/>
      <c r="J11" s="40"/>
      <c r="K11" s="44">
        <f>SUM(K12)</f>
        <v>720</v>
      </c>
      <c r="L11" s="40"/>
      <c r="M11" s="40"/>
      <c r="N11" s="40"/>
      <c r="O11" s="40"/>
      <c r="P11" s="40"/>
      <c r="Q11" s="40"/>
      <c r="R11" s="40"/>
    </row>
    <row r="12" spans="1:18" ht="22.9" customHeight="1">
      <c r="A12" s="67" t="s">
        <v>191</v>
      </c>
      <c r="B12" s="67" t="s">
        <v>165</v>
      </c>
      <c r="C12" s="67" t="s">
        <v>164</v>
      </c>
      <c r="D12" s="72" t="s">
        <v>574</v>
      </c>
      <c r="E12" s="65" t="s">
        <v>570</v>
      </c>
      <c r="F12" s="40">
        <f>SUM(G12:R12)</f>
        <v>720</v>
      </c>
      <c r="G12" s="40"/>
      <c r="H12" s="40"/>
      <c r="I12" s="40"/>
      <c r="J12" s="40"/>
      <c r="K12" s="44">
        <v>720</v>
      </c>
      <c r="L12" s="40"/>
      <c r="M12" s="40"/>
      <c r="N12" s="40"/>
      <c r="O12" s="40"/>
      <c r="P12" s="40"/>
      <c r="Q12" s="40"/>
      <c r="R12" s="40"/>
    </row>
    <row r="13" spans="1:18" ht="22.9" customHeight="1">
      <c r="A13" s="66"/>
      <c r="B13" s="66"/>
      <c r="C13" s="66"/>
      <c r="D13" s="60"/>
      <c r="E13" s="46"/>
      <c r="F13" s="44"/>
      <c r="G13" s="61"/>
      <c r="H13" s="61"/>
      <c r="I13" s="61"/>
      <c r="J13" s="61"/>
      <c r="K13" s="61"/>
      <c r="L13" s="61"/>
      <c r="M13" s="61"/>
      <c r="N13" s="61"/>
      <c r="O13" s="61"/>
      <c r="P13" s="61"/>
      <c r="Q13" s="61"/>
      <c r="R13" s="61"/>
    </row>
    <row r="14" spans="1:18" ht="22.9" customHeight="1">
      <c r="A14" s="66"/>
      <c r="B14" s="66"/>
      <c r="C14" s="66"/>
      <c r="D14" s="60"/>
      <c r="E14" s="46"/>
      <c r="F14" s="44"/>
      <c r="G14" s="61"/>
      <c r="H14" s="61"/>
      <c r="I14" s="61"/>
      <c r="J14" s="61"/>
      <c r="K14" s="61"/>
      <c r="L14" s="61"/>
      <c r="M14" s="61"/>
      <c r="N14" s="61"/>
      <c r="O14" s="61"/>
      <c r="P14" s="61"/>
      <c r="Q14" s="61"/>
      <c r="R14" s="61"/>
    </row>
  </sheetData>
  <mergeCells count="19">
    <mergeCell ref="R4:R5"/>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honeticPr fontId="49" type="noConversion"/>
  <printOptions horizontalCentered="1"/>
  <pageMargins left="7.8472222222222193E-2" right="7.8472222222222193E-2" top="0.86597222222222203" bottom="7.8472222222222193E-2" header="0" footer="0"/>
  <pageSetup paperSize="9" orientation="landscape" r:id="rId1"/>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zoomScale="130" zoomScaleNormal="130" workbookViewId="0">
      <selection activeCell="Q7" sqref="Q7"/>
    </sheetView>
  </sheetViews>
  <sheetFormatPr defaultColWidth="10" defaultRowHeight="13.5"/>
  <cols>
    <col min="1" max="3" width="3.5" customWidth="1"/>
    <col min="4" max="4" width="8.625" customWidth="1"/>
    <col min="5" max="5" width="15.875" customWidth="1"/>
    <col min="6" max="6" width="10.25" customWidth="1"/>
    <col min="7" max="7" width="10" customWidth="1"/>
    <col min="8" max="8" width="9.75" customWidth="1"/>
    <col min="9" max="9" width="8.625" customWidth="1"/>
    <col min="10" max="10" width="7.625" customWidth="1"/>
    <col min="11" max="12" width="4.625" customWidth="1"/>
    <col min="13" max="13" width="8.625" customWidth="1"/>
    <col min="14" max="15" width="4.625" customWidth="1"/>
    <col min="16" max="16" width="7.625" customWidth="1"/>
    <col min="17" max="17" width="8.625" customWidth="1"/>
    <col min="18" max="20" width="5.625" customWidth="1"/>
    <col min="21" max="22" width="9.75" customWidth="1"/>
  </cols>
  <sheetData>
    <row r="1" spans="1:20" ht="16.350000000000001" customHeight="1">
      <c r="A1" s="25" t="s">
        <v>267</v>
      </c>
    </row>
    <row r="2" spans="1:20" ht="36.200000000000003" customHeight="1">
      <c r="A2" s="107" t="s">
        <v>19</v>
      </c>
      <c r="B2" s="107"/>
      <c r="C2" s="107"/>
      <c r="D2" s="107"/>
      <c r="E2" s="107"/>
      <c r="F2" s="107"/>
      <c r="G2" s="107"/>
      <c r="H2" s="107"/>
      <c r="I2" s="107"/>
      <c r="J2" s="107"/>
      <c r="K2" s="107"/>
      <c r="L2" s="107"/>
      <c r="M2" s="107"/>
      <c r="N2" s="107"/>
      <c r="O2" s="107"/>
      <c r="P2" s="107"/>
      <c r="Q2" s="107"/>
      <c r="R2" s="107"/>
      <c r="S2" s="107"/>
      <c r="T2" s="107"/>
    </row>
    <row r="3" spans="1:20" ht="24.2" customHeight="1">
      <c r="A3" s="104" t="s">
        <v>28</v>
      </c>
      <c r="B3" s="104"/>
      <c r="C3" s="104"/>
      <c r="D3" s="104"/>
      <c r="E3" s="104"/>
      <c r="F3" s="104"/>
      <c r="G3" s="104"/>
      <c r="H3" s="104"/>
      <c r="I3" s="104"/>
      <c r="J3" s="104"/>
      <c r="K3" s="104"/>
      <c r="L3" s="104"/>
      <c r="M3" s="104"/>
      <c r="N3" s="104"/>
      <c r="O3" s="104"/>
      <c r="P3" s="104"/>
      <c r="Q3" s="104"/>
      <c r="R3" s="104"/>
      <c r="S3" s="105" t="s">
        <v>29</v>
      </c>
      <c r="T3" s="105"/>
    </row>
    <row r="4" spans="1:20" ht="28.5" customHeight="1">
      <c r="A4" s="106" t="s">
        <v>153</v>
      </c>
      <c r="B4" s="106"/>
      <c r="C4" s="106"/>
      <c r="D4" s="106" t="s">
        <v>173</v>
      </c>
      <c r="E4" s="106" t="s">
        <v>174</v>
      </c>
      <c r="F4" s="106" t="s">
        <v>251</v>
      </c>
      <c r="G4" s="106" t="s">
        <v>177</v>
      </c>
      <c r="H4" s="106"/>
      <c r="I4" s="106"/>
      <c r="J4" s="106"/>
      <c r="K4" s="106"/>
      <c r="L4" s="106"/>
      <c r="M4" s="106"/>
      <c r="N4" s="106"/>
      <c r="O4" s="106"/>
      <c r="P4" s="106"/>
      <c r="Q4" s="106"/>
      <c r="R4" s="106" t="s">
        <v>180</v>
      </c>
      <c r="S4" s="106"/>
      <c r="T4" s="106"/>
    </row>
    <row r="5" spans="1:20" ht="66.95" customHeight="1">
      <c r="A5" s="37" t="s">
        <v>161</v>
      </c>
      <c r="B5" s="37" t="s">
        <v>162</v>
      </c>
      <c r="C5" s="37" t="s">
        <v>163</v>
      </c>
      <c r="D5" s="106"/>
      <c r="E5" s="106"/>
      <c r="F5" s="106"/>
      <c r="G5" s="37" t="s">
        <v>133</v>
      </c>
      <c r="H5" s="37" t="s">
        <v>268</v>
      </c>
      <c r="I5" s="37" t="s">
        <v>269</v>
      </c>
      <c r="J5" s="37" t="s">
        <v>270</v>
      </c>
      <c r="K5" s="37" t="s">
        <v>271</v>
      </c>
      <c r="L5" s="37" t="s">
        <v>272</v>
      </c>
      <c r="M5" s="37" t="s">
        <v>273</v>
      </c>
      <c r="N5" s="37" t="s">
        <v>274</v>
      </c>
      <c r="O5" s="37" t="s">
        <v>275</v>
      </c>
      <c r="P5" s="37" t="s">
        <v>276</v>
      </c>
      <c r="Q5" s="37" t="s">
        <v>277</v>
      </c>
      <c r="R5" s="37" t="s">
        <v>133</v>
      </c>
      <c r="S5" s="37" t="s">
        <v>219</v>
      </c>
      <c r="T5" s="37" t="s">
        <v>234</v>
      </c>
    </row>
    <row r="6" spans="1:20" ht="22.9" customHeight="1">
      <c r="A6" s="38"/>
      <c r="B6" s="38"/>
      <c r="C6" s="38"/>
      <c r="D6" s="38"/>
      <c r="E6" s="38" t="s">
        <v>133</v>
      </c>
      <c r="F6" s="63">
        <f>SUM(F7)</f>
        <v>2245266.7999999998</v>
      </c>
      <c r="G6" s="63">
        <f t="shared" ref="G6:J7" si="0">SUM(G7)</f>
        <v>2245266.7999999998</v>
      </c>
      <c r="H6" s="63">
        <f t="shared" si="0"/>
        <v>1231360</v>
      </c>
      <c r="I6" s="63">
        <f t="shared" si="0"/>
        <v>132000</v>
      </c>
      <c r="J6" s="63">
        <f t="shared" si="0"/>
        <v>80000</v>
      </c>
      <c r="K6" s="63"/>
      <c r="L6" s="63"/>
      <c r="M6" s="63">
        <f t="shared" ref="M6:M7" si="1">SUM(M7)</f>
        <v>300000</v>
      </c>
      <c r="N6" s="63"/>
      <c r="O6" s="63"/>
      <c r="P6" s="63">
        <f t="shared" ref="P6:Q7" si="2">SUM(P7)</f>
        <v>20000</v>
      </c>
      <c r="Q6" s="63">
        <f t="shared" si="2"/>
        <v>481906.8</v>
      </c>
      <c r="R6" s="63"/>
      <c r="S6" s="63"/>
      <c r="T6" s="63"/>
    </row>
    <row r="7" spans="1:20" ht="22.9" customHeight="1">
      <c r="A7" s="93">
        <v>201</v>
      </c>
      <c r="B7" s="186"/>
      <c r="C7" s="186"/>
      <c r="D7" s="97">
        <v>201</v>
      </c>
      <c r="E7" s="76" t="s">
        <v>520</v>
      </c>
      <c r="F7" s="63">
        <f>SUM(F8)</f>
        <v>2245266.7999999998</v>
      </c>
      <c r="G7" s="63">
        <f t="shared" si="0"/>
        <v>2245266.7999999998</v>
      </c>
      <c r="H7" s="63">
        <f t="shared" si="0"/>
        <v>1231360</v>
      </c>
      <c r="I7" s="63">
        <f t="shared" si="0"/>
        <v>132000</v>
      </c>
      <c r="J7" s="63">
        <f t="shared" si="0"/>
        <v>80000</v>
      </c>
      <c r="K7" s="63"/>
      <c r="L7" s="63"/>
      <c r="M7" s="63">
        <f t="shared" si="1"/>
        <v>300000</v>
      </c>
      <c r="N7" s="63"/>
      <c r="O7" s="63"/>
      <c r="P7" s="63">
        <f t="shared" si="2"/>
        <v>20000</v>
      </c>
      <c r="Q7" s="63">
        <f t="shared" si="2"/>
        <v>481906.8</v>
      </c>
      <c r="R7" s="63"/>
      <c r="S7" s="63"/>
      <c r="T7" s="63"/>
    </row>
    <row r="8" spans="1:20" ht="22.9" customHeight="1">
      <c r="A8" s="93">
        <v>201</v>
      </c>
      <c r="B8" s="64" t="s">
        <v>164</v>
      </c>
      <c r="C8" s="186"/>
      <c r="D8" s="97" t="s">
        <v>575</v>
      </c>
      <c r="E8" s="76" t="s">
        <v>564</v>
      </c>
      <c r="F8" s="63">
        <f>SUM(F9)</f>
        <v>2245266.7999999998</v>
      </c>
      <c r="G8" s="63">
        <f t="shared" ref="G8:Q8" si="3">SUM(G9)</f>
        <v>2245266.7999999998</v>
      </c>
      <c r="H8" s="63">
        <f t="shared" si="3"/>
        <v>1231360</v>
      </c>
      <c r="I8" s="63">
        <f t="shared" si="3"/>
        <v>132000</v>
      </c>
      <c r="J8" s="63">
        <f t="shared" si="3"/>
        <v>80000</v>
      </c>
      <c r="K8" s="63"/>
      <c r="L8" s="63"/>
      <c r="M8" s="63">
        <f t="shared" si="3"/>
        <v>300000</v>
      </c>
      <c r="N8" s="63"/>
      <c r="O8" s="63"/>
      <c r="P8" s="63">
        <f t="shared" si="3"/>
        <v>20000</v>
      </c>
      <c r="Q8" s="63">
        <f t="shared" si="3"/>
        <v>481906.8</v>
      </c>
      <c r="R8" s="63"/>
      <c r="S8" s="63"/>
      <c r="T8" s="63"/>
    </row>
    <row r="9" spans="1:20" ht="22.9" customHeight="1">
      <c r="A9" s="64" t="s">
        <v>190</v>
      </c>
      <c r="B9" s="64" t="s">
        <v>164</v>
      </c>
      <c r="C9" s="64" t="s">
        <v>164</v>
      </c>
      <c r="D9" s="41" t="s">
        <v>576</v>
      </c>
      <c r="E9" s="65" t="s">
        <v>565</v>
      </c>
      <c r="F9" s="63">
        <f>SUM(G9,R9)</f>
        <v>2245266.7999999998</v>
      </c>
      <c r="G9" s="63">
        <f>SUM(H9:Q9)</f>
        <v>2245266.7999999998</v>
      </c>
      <c r="H9" s="63">
        <v>1231360</v>
      </c>
      <c r="I9" s="63">
        <v>132000</v>
      </c>
      <c r="J9" s="63">
        <v>80000</v>
      </c>
      <c r="K9" s="63"/>
      <c r="L9" s="63"/>
      <c r="M9" s="63">
        <v>300000</v>
      </c>
      <c r="N9" s="63"/>
      <c r="O9" s="63"/>
      <c r="P9" s="63">
        <v>20000</v>
      </c>
      <c r="Q9" s="63">
        <v>481906.8</v>
      </c>
      <c r="R9" s="63"/>
      <c r="S9" s="63"/>
      <c r="T9" s="63"/>
    </row>
    <row r="10" spans="1:20" ht="22.9" customHeight="1">
      <c r="A10" s="38"/>
      <c r="B10" s="38"/>
      <c r="C10" s="38"/>
      <c r="D10" s="43"/>
      <c r="E10" s="43"/>
      <c r="F10" s="63"/>
      <c r="G10" s="63"/>
      <c r="H10" s="63"/>
      <c r="I10" s="63"/>
      <c r="J10" s="63"/>
      <c r="K10" s="63"/>
      <c r="L10" s="63"/>
      <c r="M10" s="63"/>
      <c r="N10" s="63"/>
      <c r="O10" s="63"/>
      <c r="P10" s="63"/>
      <c r="Q10" s="63"/>
      <c r="R10" s="63"/>
      <c r="S10" s="63"/>
      <c r="T10" s="63"/>
    </row>
    <row r="11" spans="1:20" ht="22.9" customHeight="1">
      <c r="A11" s="66"/>
      <c r="B11" s="66"/>
      <c r="C11" s="66"/>
      <c r="D11" s="60"/>
      <c r="E11" s="46"/>
      <c r="F11" s="44"/>
      <c r="G11" s="61"/>
      <c r="H11" s="61"/>
      <c r="I11" s="61"/>
      <c r="J11" s="61"/>
      <c r="K11" s="61"/>
      <c r="L11" s="61"/>
      <c r="M11" s="61"/>
      <c r="N11" s="61"/>
      <c r="O11" s="61"/>
      <c r="P11" s="61"/>
      <c r="Q11" s="61"/>
      <c r="R11" s="61"/>
      <c r="S11" s="61"/>
      <c r="T11" s="61"/>
    </row>
  </sheetData>
  <mergeCells count="9">
    <mergeCell ref="A2:T2"/>
    <mergeCell ref="A3:R3"/>
    <mergeCell ref="S3:T3"/>
    <mergeCell ref="A4:C4"/>
    <mergeCell ref="G4:Q4"/>
    <mergeCell ref="R4:T4"/>
    <mergeCell ref="D4:D5"/>
    <mergeCell ref="E4:E5"/>
    <mergeCell ref="F4:F5"/>
  </mergeCells>
  <phoneticPr fontId="49" type="noConversion"/>
  <printOptions horizontalCentered="1"/>
  <pageMargins left="7.8472222222222193E-2" right="7.8472222222222193E-2" top="0.78680555555555598" bottom="7.8472222222222193E-2" header="0" footer="0"/>
  <pageSetup paperSize="9" orientation="landscape" r:id="rId1"/>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1"/>
  <sheetViews>
    <sheetView topLeftCell="E1" zoomScale="130" zoomScaleNormal="130" workbookViewId="0">
      <selection activeCell="Z10" sqref="Z10"/>
    </sheetView>
  </sheetViews>
  <sheetFormatPr defaultColWidth="10" defaultRowHeight="13.5"/>
  <cols>
    <col min="1" max="1" width="2.625" customWidth="1"/>
    <col min="2" max="3" width="2.125" customWidth="1"/>
    <col min="4" max="4" width="8.625" customWidth="1"/>
    <col min="5" max="5" width="12.625" customWidth="1"/>
    <col min="6" max="6" width="9.875" customWidth="1"/>
    <col min="7" max="7" width="8.875" customWidth="1"/>
    <col min="8" max="8" width="7.875" customWidth="1"/>
    <col min="9" max="10" width="2.625" customWidth="1"/>
    <col min="11" max="12" width="7.875" customWidth="1"/>
    <col min="13" max="13" width="8.875" customWidth="1"/>
    <col min="14" max="14" width="2.625" customWidth="1"/>
    <col min="15" max="16" width="7.875" customWidth="1"/>
    <col min="17" max="17" width="2.625" customWidth="1"/>
    <col min="18" max="18" width="7.875" customWidth="1"/>
    <col min="19" max="19" width="2.625" customWidth="1"/>
    <col min="20" max="20" width="8.875" customWidth="1"/>
    <col min="21" max="21" width="7.875" customWidth="1"/>
    <col min="22" max="22" width="8.875" customWidth="1"/>
    <col min="23" max="27" width="2.625" customWidth="1"/>
    <col min="28" max="28" width="8.875" customWidth="1"/>
    <col min="29" max="30" width="2.625" customWidth="1"/>
    <col min="31" max="31" width="8.875" customWidth="1"/>
    <col min="32" max="32" width="2.625" customWidth="1"/>
    <col min="33" max="33" width="8.875" customWidth="1"/>
    <col min="34" max="35" width="9.75" customWidth="1"/>
  </cols>
  <sheetData>
    <row r="1" spans="1:33" ht="16.350000000000001" customHeight="1">
      <c r="A1" s="25" t="s">
        <v>278</v>
      </c>
    </row>
    <row r="2" spans="1:33" ht="43.9" customHeight="1">
      <c r="A2" s="107" t="s">
        <v>20</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row>
    <row r="3" spans="1:33" ht="24.2" customHeight="1">
      <c r="A3" s="110" t="s">
        <v>28</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1" t="s">
        <v>29</v>
      </c>
      <c r="AC3" s="111"/>
      <c r="AD3" s="111"/>
      <c r="AE3" s="111"/>
      <c r="AF3" s="111"/>
      <c r="AG3" s="111"/>
    </row>
    <row r="4" spans="1:33" ht="33" customHeight="1">
      <c r="A4" s="106" t="s">
        <v>153</v>
      </c>
      <c r="B4" s="106"/>
      <c r="C4" s="106"/>
      <c r="D4" s="106" t="s">
        <v>173</v>
      </c>
      <c r="E4" s="106" t="s">
        <v>174</v>
      </c>
      <c r="F4" s="106" t="s">
        <v>279</v>
      </c>
      <c r="G4" s="106" t="s">
        <v>280</v>
      </c>
      <c r="H4" s="106" t="s">
        <v>281</v>
      </c>
      <c r="I4" s="106" t="s">
        <v>282</v>
      </c>
      <c r="J4" s="106" t="s">
        <v>283</v>
      </c>
      <c r="K4" s="106" t="s">
        <v>284</v>
      </c>
      <c r="L4" s="106" t="s">
        <v>285</v>
      </c>
      <c r="M4" s="106" t="s">
        <v>286</v>
      </c>
      <c r="N4" s="106" t="s">
        <v>287</v>
      </c>
      <c r="O4" s="106" t="s">
        <v>288</v>
      </c>
      <c r="P4" s="106" t="s">
        <v>289</v>
      </c>
      <c r="Q4" s="106" t="s">
        <v>274</v>
      </c>
      <c r="R4" s="106" t="s">
        <v>276</v>
      </c>
      <c r="S4" s="106" t="s">
        <v>290</v>
      </c>
      <c r="T4" s="106" t="s">
        <v>269</v>
      </c>
      <c r="U4" s="106" t="s">
        <v>270</v>
      </c>
      <c r="V4" s="106" t="s">
        <v>273</v>
      </c>
      <c r="W4" s="106" t="s">
        <v>291</v>
      </c>
      <c r="X4" s="106" t="s">
        <v>292</v>
      </c>
      <c r="Y4" s="106" t="s">
        <v>293</v>
      </c>
      <c r="Z4" s="106" t="s">
        <v>294</v>
      </c>
      <c r="AA4" s="106" t="s">
        <v>272</v>
      </c>
      <c r="AB4" s="106" t="s">
        <v>295</v>
      </c>
      <c r="AC4" s="106" t="s">
        <v>296</v>
      </c>
      <c r="AD4" s="106" t="s">
        <v>275</v>
      </c>
      <c r="AE4" s="106" t="s">
        <v>297</v>
      </c>
      <c r="AF4" s="106" t="s">
        <v>298</v>
      </c>
      <c r="AG4" s="106" t="s">
        <v>277</v>
      </c>
    </row>
    <row r="5" spans="1:33" ht="86.1" customHeight="1">
      <c r="A5" s="37" t="s">
        <v>161</v>
      </c>
      <c r="B5" s="37" t="s">
        <v>162</v>
      </c>
      <c r="C5" s="37" t="s">
        <v>163</v>
      </c>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row>
    <row r="6" spans="1:33" ht="30" customHeight="1">
      <c r="A6" s="39"/>
      <c r="B6" s="62"/>
      <c r="C6" s="62"/>
      <c r="D6" s="46"/>
      <c r="E6" s="46" t="s">
        <v>133</v>
      </c>
      <c r="F6" s="63">
        <f>SUM(F7)</f>
        <v>2245266.7999999998</v>
      </c>
      <c r="G6" s="63">
        <f t="shared" ref="G6:AG7" si="0">SUM(G7)</f>
        <v>220000</v>
      </c>
      <c r="H6" s="63">
        <f t="shared" si="0"/>
        <v>90000</v>
      </c>
      <c r="I6" s="63"/>
      <c r="J6" s="63"/>
      <c r="K6" s="63">
        <f t="shared" si="0"/>
        <v>10000</v>
      </c>
      <c r="L6" s="63">
        <f t="shared" si="0"/>
        <v>40000</v>
      </c>
      <c r="M6" s="63">
        <f t="shared" si="0"/>
        <v>180000</v>
      </c>
      <c r="N6" s="63"/>
      <c r="O6" s="63">
        <f t="shared" si="0"/>
        <v>55000</v>
      </c>
      <c r="P6" s="63">
        <f t="shared" si="0"/>
        <v>80000</v>
      </c>
      <c r="Q6" s="63"/>
      <c r="R6" s="63">
        <f t="shared" si="0"/>
        <v>20000</v>
      </c>
      <c r="S6" s="63"/>
      <c r="T6" s="63">
        <f t="shared" si="0"/>
        <v>132000</v>
      </c>
      <c r="U6" s="63">
        <f t="shared" si="0"/>
        <v>80000</v>
      </c>
      <c r="V6" s="63">
        <f t="shared" si="0"/>
        <v>300000</v>
      </c>
      <c r="W6" s="63"/>
      <c r="X6" s="63"/>
      <c r="Y6" s="63"/>
      <c r="Z6" s="63"/>
      <c r="AA6" s="63"/>
      <c r="AB6" s="63">
        <f t="shared" si="0"/>
        <v>160000</v>
      </c>
      <c r="AC6" s="63"/>
      <c r="AD6" s="63"/>
      <c r="AE6" s="63">
        <f t="shared" si="0"/>
        <v>396360</v>
      </c>
      <c r="AF6" s="63"/>
      <c r="AG6" s="63">
        <f t="shared" si="0"/>
        <v>481906.8</v>
      </c>
    </row>
    <row r="7" spans="1:33" ht="30" customHeight="1">
      <c r="A7" s="93">
        <v>201</v>
      </c>
      <c r="B7" s="186"/>
      <c r="C7" s="186"/>
      <c r="D7" s="97">
        <v>201</v>
      </c>
      <c r="E7" s="76" t="s">
        <v>520</v>
      </c>
      <c r="F7" s="63">
        <f>SUM(F8)</f>
        <v>2245266.7999999998</v>
      </c>
      <c r="G7" s="63">
        <f t="shared" si="0"/>
        <v>220000</v>
      </c>
      <c r="H7" s="63">
        <f t="shared" si="0"/>
        <v>90000</v>
      </c>
      <c r="I7" s="63"/>
      <c r="J7" s="63"/>
      <c r="K7" s="63">
        <f t="shared" si="0"/>
        <v>10000</v>
      </c>
      <c r="L7" s="63">
        <f t="shared" si="0"/>
        <v>40000</v>
      </c>
      <c r="M7" s="63">
        <f t="shared" si="0"/>
        <v>180000</v>
      </c>
      <c r="N7" s="63"/>
      <c r="O7" s="63">
        <f t="shared" si="0"/>
        <v>55000</v>
      </c>
      <c r="P7" s="63">
        <f t="shared" si="0"/>
        <v>80000</v>
      </c>
      <c r="Q7" s="63"/>
      <c r="R7" s="63">
        <f t="shared" si="0"/>
        <v>20000</v>
      </c>
      <c r="S7" s="63"/>
      <c r="T7" s="63">
        <f t="shared" si="0"/>
        <v>132000</v>
      </c>
      <c r="U7" s="63">
        <f t="shared" si="0"/>
        <v>80000</v>
      </c>
      <c r="V7" s="63">
        <f t="shared" si="0"/>
        <v>300000</v>
      </c>
      <c r="W7" s="63"/>
      <c r="X7" s="63"/>
      <c r="Y7" s="63"/>
      <c r="Z7" s="63"/>
      <c r="AA7" s="63"/>
      <c r="AB7" s="63">
        <f t="shared" si="0"/>
        <v>160000</v>
      </c>
      <c r="AC7" s="63"/>
      <c r="AD7" s="63"/>
      <c r="AE7" s="63">
        <f t="shared" si="0"/>
        <v>396360</v>
      </c>
      <c r="AF7" s="63"/>
      <c r="AG7" s="63">
        <f t="shared" si="0"/>
        <v>481906.8</v>
      </c>
    </row>
    <row r="8" spans="1:33" ht="30" customHeight="1">
      <c r="A8" s="93">
        <v>201</v>
      </c>
      <c r="B8" s="64" t="s">
        <v>164</v>
      </c>
      <c r="C8" s="186"/>
      <c r="D8" s="97" t="s">
        <v>571</v>
      </c>
      <c r="E8" s="76" t="s">
        <v>564</v>
      </c>
      <c r="F8" s="63">
        <f>SUM(F9)</f>
        <v>2245266.7999999998</v>
      </c>
      <c r="G8" s="63">
        <f t="shared" ref="G8:AE8" si="1">SUM(G9)</f>
        <v>220000</v>
      </c>
      <c r="H8" s="63">
        <f t="shared" si="1"/>
        <v>90000</v>
      </c>
      <c r="I8" s="63"/>
      <c r="J8" s="63"/>
      <c r="K8" s="63">
        <f t="shared" si="1"/>
        <v>10000</v>
      </c>
      <c r="L8" s="63">
        <f t="shared" si="1"/>
        <v>40000</v>
      </c>
      <c r="M8" s="63">
        <f t="shared" si="1"/>
        <v>180000</v>
      </c>
      <c r="N8" s="63"/>
      <c r="O8" s="63">
        <f t="shared" si="1"/>
        <v>55000</v>
      </c>
      <c r="P8" s="63">
        <f t="shared" si="1"/>
        <v>80000</v>
      </c>
      <c r="Q8" s="63"/>
      <c r="R8" s="63">
        <f t="shared" si="1"/>
        <v>20000</v>
      </c>
      <c r="S8" s="63"/>
      <c r="T8" s="63">
        <f t="shared" si="1"/>
        <v>132000</v>
      </c>
      <c r="U8" s="63">
        <f t="shared" si="1"/>
        <v>80000</v>
      </c>
      <c r="V8" s="63">
        <f t="shared" si="1"/>
        <v>300000</v>
      </c>
      <c r="W8" s="63"/>
      <c r="X8" s="63"/>
      <c r="Y8" s="63"/>
      <c r="Z8" s="63"/>
      <c r="AA8" s="63"/>
      <c r="AB8" s="63">
        <f t="shared" si="1"/>
        <v>160000</v>
      </c>
      <c r="AC8" s="63"/>
      <c r="AD8" s="63"/>
      <c r="AE8" s="63">
        <f t="shared" si="1"/>
        <v>396360</v>
      </c>
      <c r="AF8" s="63"/>
      <c r="AG8" s="63">
        <f t="shared" ref="AG8" si="2">SUM(AG9)</f>
        <v>481906.8</v>
      </c>
    </row>
    <row r="9" spans="1:33" ht="30" customHeight="1">
      <c r="A9" s="64" t="s">
        <v>190</v>
      </c>
      <c r="B9" s="64" t="s">
        <v>164</v>
      </c>
      <c r="C9" s="64" t="s">
        <v>164</v>
      </c>
      <c r="D9" s="41" t="s">
        <v>572</v>
      </c>
      <c r="E9" s="65" t="s">
        <v>565</v>
      </c>
      <c r="F9" s="63">
        <f>SUM(G9:AG9)</f>
        <v>2245266.7999999998</v>
      </c>
      <c r="G9" s="63">
        <v>220000</v>
      </c>
      <c r="H9" s="63">
        <v>90000</v>
      </c>
      <c r="I9" s="63"/>
      <c r="J9" s="63"/>
      <c r="K9" s="63">
        <v>10000</v>
      </c>
      <c r="L9" s="63">
        <v>40000</v>
      </c>
      <c r="M9" s="63">
        <v>180000</v>
      </c>
      <c r="N9" s="63"/>
      <c r="O9" s="63">
        <v>55000</v>
      </c>
      <c r="P9" s="63">
        <v>80000</v>
      </c>
      <c r="Q9" s="63"/>
      <c r="R9" s="63">
        <v>20000</v>
      </c>
      <c r="S9" s="63"/>
      <c r="T9" s="63">
        <v>132000</v>
      </c>
      <c r="U9" s="63">
        <v>80000</v>
      </c>
      <c r="V9" s="63">
        <v>300000</v>
      </c>
      <c r="W9" s="63"/>
      <c r="X9" s="63"/>
      <c r="Y9" s="63"/>
      <c r="Z9" s="63"/>
      <c r="AA9" s="63"/>
      <c r="AB9" s="63">
        <v>160000</v>
      </c>
      <c r="AC9" s="63"/>
      <c r="AD9" s="63"/>
      <c r="AE9" s="63">
        <v>396360</v>
      </c>
      <c r="AF9" s="63"/>
      <c r="AG9" s="63">
        <v>481906.8</v>
      </c>
    </row>
    <row r="10" spans="1:33" ht="30" customHeight="1">
      <c r="A10" s="38"/>
      <c r="B10" s="38"/>
      <c r="C10" s="38"/>
      <c r="D10" s="43"/>
      <c r="E10" s="4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row>
    <row r="11" spans="1:33" ht="30" customHeight="1">
      <c r="A11" s="66"/>
      <c r="B11" s="66"/>
      <c r="C11" s="66"/>
      <c r="D11" s="60"/>
      <c r="E11" s="46"/>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row>
  </sheetData>
  <mergeCells count="34">
    <mergeCell ref="AE4:AE5"/>
    <mergeCell ref="AF4:AF5"/>
    <mergeCell ref="AG4:AG5"/>
    <mergeCell ref="Z4:Z5"/>
    <mergeCell ref="AA4:AA5"/>
    <mergeCell ref="AB4:AB5"/>
    <mergeCell ref="AC4:AC5"/>
    <mergeCell ref="AD4:AD5"/>
    <mergeCell ref="U4:U5"/>
    <mergeCell ref="V4:V5"/>
    <mergeCell ref="W4:W5"/>
    <mergeCell ref="X4:X5"/>
    <mergeCell ref="Y4:Y5"/>
    <mergeCell ref="P4:P5"/>
    <mergeCell ref="Q4:Q5"/>
    <mergeCell ref="R4:R5"/>
    <mergeCell ref="S4:S5"/>
    <mergeCell ref="T4:T5"/>
    <mergeCell ref="A2:AG2"/>
    <mergeCell ref="A3:AA3"/>
    <mergeCell ref="AB3:AG3"/>
    <mergeCell ref="A4:C4"/>
    <mergeCell ref="D4:D5"/>
    <mergeCell ref="E4:E5"/>
    <mergeCell ref="F4:F5"/>
    <mergeCell ref="G4:G5"/>
    <mergeCell ref="H4:H5"/>
    <mergeCell ref="I4:I5"/>
    <mergeCell ref="J4:J5"/>
    <mergeCell ref="K4:K5"/>
    <mergeCell ref="L4:L5"/>
    <mergeCell ref="M4:M5"/>
    <mergeCell ref="N4:N5"/>
    <mergeCell ref="O4:O5"/>
  </mergeCells>
  <phoneticPr fontId="49" type="noConversion"/>
  <printOptions horizontalCentered="1"/>
  <pageMargins left="7.8472222222222193E-2" right="7.8472222222222193E-2" top="0.90486111111111101" bottom="7.8472222222222193E-2" header="0" footer="0"/>
  <pageSetup paperSize="9" scale="78" fitToHeight="0" orientation="landscape" r:id="rId1"/>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zoomScale="130" zoomScaleNormal="130" workbookViewId="0">
      <selection activeCell="C30" sqref="C30"/>
    </sheetView>
  </sheetViews>
  <sheetFormatPr defaultColWidth="10" defaultRowHeight="13.5"/>
  <cols>
    <col min="1" max="1" width="12.875" customWidth="1"/>
    <col min="2" max="2" width="29.75" customWidth="1"/>
    <col min="3" max="3" width="20.75" customWidth="1"/>
    <col min="4" max="4" width="12.375" customWidth="1"/>
    <col min="5" max="5" width="10.375" customWidth="1"/>
    <col min="6" max="6" width="14.125" customWidth="1"/>
    <col min="7" max="7" width="13.125" customWidth="1"/>
    <col min="8" max="8" width="12.375" customWidth="1"/>
    <col min="9" max="9" width="9.75" customWidth="1"/>
  </cols>
  <sheetData>
    <row r="1" spans="1:8" ht="16.350000000000001" customHeight="1">
      <c r="A1" s="25" t="s">
        <v>299</v>
      </c>
    </row>
    <row r="2" spans="1:8" ht="33.6" customHeight="1">
      <c r="A2" s="107" t="s">
        <v>21</v>
      </c>
      <c r="B2" s="107"/>
      <c r="C2" s="107"/>
      <c r="D2" s="107"/>
      <c r="E2" s="107"/>
      <c r="F2" s="107"/>
      <c r="G2" s="107"/>
      <c r="H2" s="107"/>
    </row>
    <row r="3" spans="1:8" ht="24.2" customHeight="1">
      <c r="A3" s="104" t="s">
        <v>28</v>
      </c>
      <c r="B3" s="104"/>
      <c r="C3" s="104"/>
      <c r="D3" s="104"/>
      <c r="E3" s="104"/>
      <c r="F3" s="104"/>
      <c r="G3" s="105" t="s">
        <v>29</v>
      </c>
      <c r="H3" s="105"/>
    </row>
    <row r="4" spans="1:8" ht="23.25" customHeight="1">
      <c r="A4" s="106" t="s">
        <v>300</v>
      </c>
      <c r="B4" s="106" t="s">
        <v>301</v>
      </c>
      <c r="C4" s="106" t="s">
        <v>302</v>
      </c>
      <c r="D4" s="106" t="s">
        <v>303</v>
      </c>
      <c r="E4" s="106" t="s">
        <v>304</v>
      </c>
      <c r="F4" s="106"/>
      <c r="G4" s="106"/>
      <c r="H4" s="106" t="s">
        <v>305</v>
      </c>
    </row>
    <row r="5" spans="1:8" ht="25.9" customHeight="1">
      <c r="A5" s="106"/>
      <c r="B5" s="106"/>
      <c r="C5" s="106"/>
      <c r="D5" s="106"/>
      <c r="E5" s="37" t="s">
        <v>135</v>
      </c>
      <c r="F5" s="37" t="s">
        <v>306</v>
      </c>
      <c r="G5" s="37" t="s">
        <v>307</v>
      </c>
      <c r="H5" s="106"/>
    </row>
    <row r="6" spans="1:8" ht="22.9" customHeight="1">
      <c r="A6" s="38"/>
      <c r="B6" s="38" t="s">
        <v>133</v>
      </c>
      <c r="C6" s="40">
        <f>SUM(C7:C8)</f>
        <v>300000</v>
      </c>
      <c r="D6" s="40"/>
      <c r="E6" s="40"/>
      <c r="F6" s="40"/>
      <c r="G6" s="40"/>
      <c r="H6" s="40">
        <f t="shared" ref="H6" si="0">SUM(H7:H8)</f>
        <v>300000</v>
      </c>
    </row>
    <row r="7" spans="1:8" ht="22.9" customHeight="1">
      <c r="A7" s="41" t="s">
        <v>3</v>
      </c>
      <c r="B7" s="42" t="s">
        <v>151</v>
      </c>
      <c r="C7" s="40">
        <f>SUM(D7,E7,H7)</f>
        <v>300000</v>
      </c>
      <c r="D7" s="40"/>
      <c r="E7" s="40"/>
      <c r="F7" s="40"/>
      <c r="G7" s="40"/>
      <c r="H7" s="40">
        <v>300000</v>
      </c>
    </row>
    <row r="8" spans="1:8" ht="22.9" customHeight="1">
      <c r="A8" s="60"/>
      <c r="B8" s="60"/>
      <c r="C8" s="61"/>
      <c r="D8" s="61"/>
      <c r="E8" s="44"/>
      <c r="F8" s="61"/>
      <c r="G8" s="61"/>
      <c r="H8" s="61"/>
    </row>
  </sheetData>
  <mergeCells count="9">
    <mergeCell ref="A2:H2"/>
    <mergeCell ref="A3:F3"/>
    <mergeCell ref="G3:H3"/>
    <mergeCell ref="E4:G4"/>
    <mergeCell ref="A4:A5"/>
    <mergeCell ref="B4:B5"/>
    <mergeCell ref="C4:C5"/>
    <mergeCell ref="D4:D5"/>
    <mergeCell ref="H4:H5"/>
  </mergeCells>
  <phoneticPr fontId="49" type="noConversion"/>
  <printOptions horizontalCentered="1"/>
  <pageMargins left="7.8472222222222193E-2" right="7.8472222222222193E-2" top="1.10208333333333" bottom="7.8472222222222193E-2" header="0" footer="0"/>
  <pageSetup paperSize="9" orientation="landscape" r:id="rId1"/>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A13" sqref="A13"/>
    </sheetView>
  </sheetViews>
  <sheetFormatPr defaultColWidth="10" defaultRowHeight="13.5"/>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75" customWidth="1"/>
    <col min="9" max="9" width="9.75" customWidth="1"/>
  </cols>
  <sheetData>
    <row r="1" spans="1:8" ht="16.350000000000001" customHeight="1">
      <c r="A1" s="25" t="s">
        <v>308</v>
      </c>
    </row>
    <row r="2" spans="1:8" ht="38.85" customHeight="1">
      <c r="A2" s="107" t="s">
        <v>22</v>
      </c>
      <c r="B2" s="107"/>
      <c r="C2" s="107"/>
      <c r="D2" s="107"/>
      <c r="E2" s="107"/>
      <c r="F2" s="107"/>
      <c r="G2" s="107"/>
      <c r="H2" s="107"/>
    </row>
    <row r="3" spans="1:8" ht="24.2" customHeight="1">
      <c r="A3" s="104" t="s">
        <v>28</v>
      </c>
      <c r="B3" s="104"/>
      <c r="C3" s="104"/>
      <c r="D3" s="104"/>
      <c r="E3" s="104"/>
      <c r="F3" s="104"/>
      <c r="G3" s="105" t="s">
        <v>29</v>
      </c>
      <c r="H3" s="105"/>
    </row>
    <row r="4" spans="1:8" ht="23.25" customHeight="1">
      <c r="A4" s="106" t="s">
        <v>154</v>
      </c>
      <c r="B4" s="106" t="s">
        <v>155</v>
      </c>
      <c r="C4" s="106" t="s">
        <v>133</v>
      </c>
      <c r="D4" s="106" t="s">
        <v>309</v>
      </c>
      <c r="E4" s="106"/>
      <c r="F4" s="106"/>
      <c r="G4" s="106"/>
      <c r="H4" s="106" t="s">
        <v>157</v>
      </c>
    </row>
    <row r="5" spans="1:8" ht="19.899999999999999" customHeight="1">
      <c r="A5" s="106"/>
      <c r="B5" s="106"/>
      <c r="C5" s="106"/>
      <c r="D5" s="106" t="s">
        <v>135</v>
      </c>
      <c r="E5" s="106" t="s">
        <v>217</v>
      </c>
      <c r="F5" s="106"/>
      <c r="G5" s="106" t="s">
        <v>218</v>
      </c>
      <c r="H5" s="106"/>
    </row>
    <row r="6" spans="1:8" ht="27.6" customHeight="1">
      <c r="A6" s="106"/>
      <c r="B6" s="106"/>
      <c r="C6" s="106"/>
      <c r="D6" s="106"/>
      <c r="E6" s="37" t="s">
        <v>196</v>
      </c>
      <c r="F6" s="37" t="s">
        <v>184</v>
      </c>
      <c r="G6" s="106"/>
      <c r="H6" s="106"/>
    </row>
    <row r="7" spans="1:8" ht="22.9" customHeight="1">
      <c r="A7" s="38"/>
      <c r="B7" s="39" t="s">
        <v>133</v>
      </c>
      <c r="C7" s="40">
        <v>0</v>
      </c>
      <c r="D7" s="40"/>
      <c r="E7" s="40"/>
      <c r="F7" s="40"/>
      <c r="G7" s="40"/>
      <c r="H7" s="40"/>
    </row>
    <row r="8" spans="1:8" ht="22.9" customHeight="1">
      <c r="A8" s="42"/>
      <c r="B8" s="42"/>
      <c r="C8" s="40"/>
      <c r="D8" s="40"/>
      <c r="E8" s="40"/>
      <c r="F8" s="40"/>
      <c r="G8" s="40"/>
      <c r="H8" s="40"/>
    </row>
    <row r="9" spans="1:8" ht="22.9" customHeight="1">
      <c r="A9" s="43"/>
      <c r="B9" s="43"/>
      <c r="C9" s="40"/>
      <c r="D9" s="40"/>
      <c r="E9" s="40"/>
      <c r="F9" s="40"/>
      <c r="G9" s="40"/>
      <c r="H9" s="40"/>
    </row>
    <row r="10" spans="1:8" ht="22.9" customHeight="1">
      <c r="A10" s="47"/>
      <c r="B10" s="47"/>
      <c r="C10" s="48"/>
      <c r="D10" s="48"/>
      <c r="E10" s="48"/>
      <c r="F10" s="48"/>
      <c r="G10" s="48"/>
      <c r="H10" s="48"/>
    </row>
    <row r="11" spans="1:8" ht="22.9" customHeight="1">
      <c r="A11" s="49"/>
      <c r="B11" s="49"/>
      <c r="C11" s="50"/>
      <c r="D11" s="50"/>
      <c r="E11" s="50"/>
      <c r="F11" s="50"/>
      <c r="G11" s="50"/>
      <c r="H11" s="50"/>
    </row>
    <row r="12" spans="1:8" ht="22.9" customHeight="1">
      <c r="A12" s="49"/>
      <c r="B12" s="49"/>
      <c r="C12" s="50"/>
      <c r="D12" s="50"/>
      <c r="E12" s="50"/>
      <c r="F12" s="50"/>
      <c r="G12" s="50"/>
      <c r="H12" s="50"/>
    </row>
    <row r="13" spans="1:8" ht="22.9" customHeight="1">
      <c r="A13" s="51" t="s">
        <v>310</v>
      </c>
      <c r="B13" s="52"/>
      <c r="C13" s="53"/>
      <c r="D13" s="53"/>
      <c r="E13" s="54"/>
      <c r="F13" s="54"/>
      <c r="G13" s="54"/>
      <c r="H13" s="54"/>
    </row>
  </sheetData>
  <mergeCells count="11">
    <mergeCell ref="A2:H2"/>
    <mergeCell ref="A3:F3"/>
    <mergeCell ref="G3:H3"/>
    <mergeCell ref="D4:G4"/>
    <mergeCell ref="E5:F5"/>
    <mergeCell ref="A4:A6"/>
    <mergeCell ref="B4:B6"/>
    <mergeCell ref="C4:C6"/>
    <mergeCell ref="D5:D6"/>
    <mergeCell ref="G5:G6"/>
    <mergeCell ref="H4:H6"/>
  </mergeCells>
  <phoneticPr fontId="49" type="noConversion"/>
  <printOptions horizontalCentered="1"/>
  <pageMargins left="7.8472222222222193E-2" right="7.8472222222222193E-2" top="0.82638888888888895" bottom="7.8472222222222193E-2" header="0" footer="0"/>
  <pageSetup paperSize="9" orientation="landscape" r:id="rId1"/>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
  <sheetViews>
    <sheetView workbookViewId="0">
      <selection activeCell="W37" sqref="W37"/>
    </sheetView>
  </sheetViews>
  <sheetFormatPr defaultColWidth="10" defaultRowHeight="13.5"/>
  <cols>
    <col min="1" max="1" width="4.5" customWidth="1"/>
    <col min="2" max="2" width="4.75" customWidth="1"/>
    <col min="3" max="3" width="5" customWidth="1"/>
    <col min="4" max="4" width="6.625" customWidth="1"/>
    <col min="5" max="6" width="12" customWidth="1"/>
    <col min="7" max="20" width="7.125" customWidth="1"/>
    <col min="21" max="22" width="9.75" customWidth="1"/>
  </cols>
  <sheetData>
    <row r="1" spans="1:20" ht="16.350000000000001" customHeight="1">
      <c r="A1" s="25" t="s">
        <v>311</v>
      </c>
    </row>
    <row r="2" spans="1:20" ht="47.45" customHeight="1">
      <c r="A2" s="107" t="s">
        <v>23</v>
      </c>
      <c r="B2" s="107"/>
      <c r="C2" s="107"/>
      <c r="D2" s="107"/>
      <c r="E2" s="107"/>
      <c r="F2" s="107"/>
      <c r="G2" s="107"/>
      <c r="H2" s="107"/>
      <c r="I2" s="107"/>
      <c r="J2" s="107"/>
      <c r="K2" s="107"/>
      <c r="L2" s="107"/>
      <c r="M2" s="107"/>
      <c r="N2" s="107"/>
      <c r="O2" s="107"/>
      <c r="P2" s="107"/>
      <c r="Q2" s="107"/>
    </row>
    <row r="3" spans="1:20" ht="24.2" customHeight="1">
      <c r="A3" s="104" t="s">
        <v>28</v>
      </c>
      <c r="B3" s="104"/>
      <c r="C3" s="104"/>
      <c r="D3" s="104"/>
      <c r="E3" s="104"/>
      <c r="F3" s="104"/>
      <c r="G3" s="104"/>
      <c r="H3" s="104"/>
      <c r="I3" s="104"/>
      <c r="J3" s="104"/>
      <c r="K3" s="104"/>
      <c r="L3" s="104"/>
      <c r="M3" s="104"/>
      <c r="N3" s="104"/>
      <c r="O3" s="104"/>
      <c r="P3" s="104"/>
      <c r="Q3" s="104"/>
      <c r="R3" s="104"/>
      <c r="S3" s="105" t="s">
        <v>29</v>
      </c>
      <c r="T3" s="105"/>
    </row>
    <row r="4" spans="1:20" ht="27.6" customHeight="1">
      <c r="A4" s="106" t="s">
        <v>153</v>
      </c>
      <c r="B4" s="106"/>
      <c r="C4" s="106"/>
      <c r="D4" s="106" t="s">
        <v>173</v>
      </c>
      <c r="E4" s="106" t="s">
        <v>174</v>
      </c>
      <c r="F4" s="106" t="s">
        <v>175</v>
      </c>
      <c r="G4" s="106" t="s">
        <v>176</v>
      </c>
      <c r="H4" s="106" t="s">
        <v>177</v>
      </c>
      <c r="I4" s="106" t="s">
        <v>178</v>
      </c>
      <c r="J4" s="106" t="s">
        <v>179</v>
      </c>
      <c r="K4" s="106" t="s">
        <v>180</v>
      </c>
      <c r="L4" s="106" t="s">
        <v>181</v>
      </c>
      <c r="M4" s="106" t="s">
        <v>182</v>
      </c>
      <c r="N4" s="106" t="s">
        <v>183</v>
      </c>
      <c r="O4" s="106" t="s">
        <v>184</v>
      </c>
      <c r="P4" s="106" t="s">
        <v>185</v>
      </c>
      <c r="Q4" s="106" t="s">
        <v>186</v>
      </c>
      <c r="R4" s="106" t="s">
        <v>187</v>
      </c>
      <c r="S4" s="106" t="s">
        <v>188</v>
      </c>
      <c r="T4" s="106" t="s">
        <v>189</v>
      </c>
    </row>
    <row r="5" spans="1:20" ht="19.899999999999999" customHeight="1">
      <c r="A5" s="37" t="s">
        <v>161</v>
      </c>
      <c r="B5" s="37" t="s">
        <v>162</v>
      </c>
      <c r="C5" s="37" t="s">
        <v>163</v>
      </c>
      <c r="D5" s="106"/>
      <c r="E5" s="106"/>
      <c r="F5" s="106"/>
      <c r="G5" s="106"/>
      <c r="H5" s="106"/>
      <c r="I5" s="106"/>
      <c r="J5" s="106"/>
      <c r="K5" s="106"/>
      <c r="L5" s="106"/>
      <c r="M5" s="106"/>
      <c r="N5" s="106"/>
      <c r="O5" s="106"/>
      <c r="P5" s="106"/>
      <c r="Q5" s="106"/>
      <c r="R5" s="106"/>
      <c r="S5" s="106"/>
      <c r="T5" s="106"/>
    </row>
    <row r="6" spans="1:20" ht="22.9" customHeight="1">
      <c r="A6" s="38"/>
      <c r="B6" s="38"/>
      <c r="C6" s="38"/>
      <c r="D6" s="38"/>
      <c r="E6" s="38" t="s">
        <v>133</v>
      </c>
      <c r="F6" s="40">
        <v>0</v>
      </c>
      <c r="G6" s="40"/>
      <c r="H6" s="40"/>
      <c r="I6" s="40"/>
      <c r="J6" s="40"/>
      <c r="K6" s="40"/>
      <c r="L6" s="40"/>
      <c r="M6" s="40"/>
      <c r="N6" s="40"/>
      <c r="O6" s="40"/>
      <c r="P6" s="40"/>
      <c r="Q6" s="40"/>
      <c r="R6" s="40"/>
      <c r="S6" s="40"/>
      <c r="T6" s="40"/>
    </row>
    <row r="7" spans="1:20" ht="22.9" customHeight="1">
      <c r="A7" s="38"/>
      <c r="B7" s="38"/>
      <c r="C7" s="38"/>
      <c r="D7" s="42"/>
      <c r="E7" s="42"/>
      <c r="F7" s="40"/>
      <c r="G7" s="40"/>
      <c r="H7" s="40"/>
      <c r="I7" s="40"/>
      <c r="J7" s="40"/>
      <c r="K7" s="40"/>
      <c r="L7" s="40"/>
      <c r="M7" s="40"/>
      <c r="N7" s="40"/>
      <c r="O7" s="40"/>
      <c r="P7" s="40"/>
      <c r="Q7" s="40"/>
      <c r="R7" s="40"/>
      <c r="S7" s="40"/>
      <c r="T7" s="40"/>
    </row>
    <row r="8" spans="1:20" ht="22.9" customHeight="1">
      <c r="A8" s="55"/>
      <c r="B8" s="55"/>
      <c r="C8" s="55"/>
      <c r="D8" s="47"/>
      <c r="E8" s="47"/>
      <c r="F8" s="48"/>
      <c r="G8" s="48"/>
      <c r="H8" s="48"/>
      <c r="I8" s="48"/>
      <c r="J8" s="48"/>
      <c r="K8" s="48"/>
      <c r="L8" s="48"/>
      <c r="M8" s="48"/>
      <c r="N8" s="48"/>
      <c r="O8" s="48"/>
      <c r="P8" s="48"/>
      <c r="Q8" s="48"/>
      <c r="R8" s="48"/>
      <c r="S8" s="48"/>
      <c r="T8" s="48"/>
    </row>
    <row r="9" spans="1:20" ht="22.9" customHeight="1">
      <c r="A9" s="56"/>
      <c r="B9" s="56"/>
      <c r="C9" s="56"/>
      <c r="D9" s="49"/>
      <c r="E9" s="49"/>
      <c r="F9" s="50"/>
      <c r="G9" s="50"/>
      <c r="H9" s="50"/>
      <c r="I9" s="50"/>
      <c r="J9" s="50"/>
      <c r="K9" s="50"/>
      <c r="L9" s="50"/>
      <c r="M9" s="50"/>
      <c r="N9" s="50"/>
      <c r="O9" s="50"/>
      <c r="P9" s="50"/>
      <c r="Q9" s="50"/>
      <c r="R9" s="50"/>
      <c r="S9" s="50"/>
      <c r="T9" s="50"/>
    </row>
    <row r="10" spans="1:20" ht="22.9" customHeight="1">
      <c r="A10" s="51" t="s">
        <v>310</v>
      </c>
      <c r="B10" s="57"/>
      <c r="C10" s="57"/>
      <c r="D10" s="52"/>
      <c r="E10" s="58"/>
      <c r="F10" s="59"/>
      <c r="G10" s="59"/>
      <c r="H10" s="59"/>
      <c r="I10" s="59"/>
      <c r="J10" s="59"/>
      <c r="K10" s="59"/>
      <c r="L10" s="59"/>
      <c r="M10" s="59"/>
      <c r="N10" s="59"/>
      <c r="O10" s="59"/>
      <c r="P10" s="59"/>
      <c r="Q10" s="59"/>
      <c r="R10" s="59"/>
      <c r="S10" s="59"/>
      <c r="T10" s="59"/>
    </row>
  </sheetData>
  <mergeCells count="21">
    <mergeCell ref="P4:P5"/>
    <mergeCell ref="Q4:Q5"/>
    <mergeCell ref="R4:R5"/>
    <mergeCell ref="S4:S5"/>
    <mergeCell ref="T4:T5"/>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s>
  <phoneticPr fontId="49" type="noConversion"/>
  <printOptions horizontalCentered="1"/>
  <pageMargins left="7.8472222222222193E-2" right="7.8472222222222193E-2" top="0.78680555555555598" bottom="7.8472222222222193E-2" header="0" footer="0"/>
  <pageSetup paperSize="9" fitToHeight="0" orientation="landscape" r:id="rId1"/>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
  <sheetViews>
    <sheetView workbookViewId="0">
      <selection activeCell="A10" sqref="A10"/>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spans="1:20" ht="16.350000000000001" customHeight="1">
      <c r="A1" s="25" t="s">
        <v>312</v>
      </c>
    </row>
    <row r="2" spans="1:20" ht="47.45" customHeight="1">
      <c r="A2" s="107" t="s">
        <v>24</v>
      </c>
      <c r="B2" s="107"/>
      <c r="C2" s="107"/>
      <c r="D2" s="107"/>
      <c r="E2" s="107"/>
      <c r="F2" s="107"/>
      <c r="G2" s="107"/>
      <c r="H2" s="107"/>
      <c r="I2" s="107"/>
      <c r="J2" s="107"/>
      <c r="K2" s="107"/>
      <c r="L2" s="107"/>
      <c r="M2" s="107"/>
      <c r="N2" s="107"/>
      <c r="O2" s="107"/>
      <c r="P2" s="107"/>
      <c r="Q2" s="107"/>
      <c r="R2" s="107"/>
      <c r="S2" s="107"/>
      <c r="T2" s="107"/>
    </row>
    <row r="3" spans="1:20" ht="33.6" customHeight="1">
      <c r="A3" s="104" t="s">
        <v>28</v>
      </c>
      <c r="B3" s="104"/>
      <c r="C3" s="104"/>
      <c r="D3" s="104"/>
      <c r="E3" s="104"/>
      <c r="F3" s="104"/>
      <c r="G3" s="104"/>
      <c r="H3" s="104"/>
      <c r="I3" s="104"/>
      <c r="J3" s="104"/>
      <c r="K3" s="104"/>
      <c r="L3" s="104"/>
      <c r="M3" s="104"/>
      <c r="N3" s="104"/>
      <c r="O3" s="104"/>
      <c r="P3" s="105" t="s">
        <v>29</v>
      </c>
      <c r="Q3" s="105"/>
      <c r="R3" s="105"/>
      <c r="S3" s="105"/>
      <c r="T3" s="105"/>
    </row>
    <row r="4" spans="1:20" ht="29.25" customHeight="1">
      <c r="A4" s="106" t="s">
        <v>153</v>
      </c>
      <c r="B4" s="106"/>
      <c r="C4" s="106"/>
      <c r="D4" s="106" t="s">
        <v>173</v>
      </c>
      <c r="E4" s="106" t="s">
        <v>174</v>
      </c>
      <c r="F4" s="106" t="s">
        <v>195</v>
      </c>
      <c r="G4" s="106" t="s">
        <v>156</v>
      </c>
      <c r="H4" s="106"/>
      <c r="I4" s="106"/>
      <c r="J4" s="106"/>
      <c r="K4" s="106" t="s">
        <v>157</v>
      </c>
      <c r="L4" s="106"/>
      <c r="M4" s="106"/>
      <c r="N4" s="106"/>
      <c r="O4" s="106"/>
      <c r="P4" s="106"/>
      <c r="Q4" s="106"/>
      <c r="R4" s="106"/>
      <c r="S4" s="106"/>
      <c r="T4" s="106"/>
    </row>
    <row r="5" spans="1:20" ht="50.1" customHeight="1">
      <c r="A5" s="37" t="s">
        <v>161</v>
      </c>
      <c r="B5" s="37" t="s">
        <v>162</v>
      </c>
      <c r="C5" s="37" t="s">
        <v>163</v>
      </c>
      <c r="D5" s="106"/>
      <c r="E5" s="106"/>
      <c r="F5" s="106"/>
      <c r="G5" s="37" t="s">
        <v>133</v>
      </c>
      <c r="H5" s="37" t="s">
        <v>196</v>
      </c>
      <c r="I5" s="37" t="s">
        <v>197</v>
      </c>
      <c r="J5" s="37" t="s">
        <v>184</v>
      </c>
      <c r="K5" s="37" t="s">
        <v>133</v>
      </c>
      <c r="L5" s="37" t="s">
        <v>199</v>
      </c>
      <c r="M5" s="37" t="s">
        <v>200</v>
      </c>
      <c r="N5" s="37" t="s">
        <v>186</v>
      </c>
      <c r="O5" s="37" t="s">
        <v>201</v>
      </c>
      <c r="P5" s="37" t="s">
        <v>202</v>
      </c>
      <c r="Q5" s="37" t="s">
        <v>203</v>
      </c>
      <c r="R5" s="37" t="s">
        <v>182</v>
      </c>
      <c r="S5" s="37" t="s">
        <v>185</v>
      </c>
      <c r="T5" s="37" t="s">
        <v>189</v>
      </c>
    </row>
    <row r="6" spans="1:20" ht="22.9" customHeight="1">
      <c r="A6" s="38"/>
      <c r="B6" s="38"/>
      <c r="C6" s="38"/>
      <c r="D6" s="38"/>
      <c r="E6" s="38" t="s">
        <v>133</v>
      </c>
      <c r="F6" s="40">
        <v>0</v>
      </c>
      <c r="G6" s="40"/>
      <c r="H6" s="40"/>
      <c r="I6" s="40"/>
      <c r="J6" s="40"/>
      <c r="K6" s="40"/>
      <c r="L6" s="40"/>
      <c r="M6" s="40"/>
      <c r="N6" s="40"/>
      <c r="O6" s="40"/>
      <c r="P6" s="40"/>
      <c r="Q6" s="40"/>
      <c r="R6" s="40"/>
      <c r="S6" s="40"/>
      <c r="T6" s="40"/>
    </row>
    <row r="7" spans="1:20" ht="22.9" customHeight="1">
      <c r="A7" s="38"/>
      <c r="B7" s="38"/>
      <c r="C7" s="38"/>
      <c r="D7" s="42"/>
      <c r="E7" s="42"/>
      <c r="F7" s="40"/>
      <c r="G7" s="40"/>
      <c r="H7" s="40"/>
      <c r="I7" s="40"/>
      <c r="J7" s="40"/>
      <c r="K7" s="40"/>
      <c r="L7" s="40"/>
      <c r="M7" s="40"/>
      <c r="N7" s="40"/>
      <c r="O7" s="40"/>
      <c r="P7" s="40"/>
      <c r="Q7" s="40"/>
      <c r="R7" s="40"/>
      <c r="S7" s="40"/>
      <c r="T7" s="40"/>
    </row>
    <row r="8" spans="1:20" ht="22.9" customHeight="1">
      <c r="A8" s="55"/>
      <c r="B8" s="55"/>
      <c r="C8" s="55"/>
      <c r="D8" s="47"/>
      <c r="E8" s="47"/>
      <c r="F8" s="48"/>
      <c r="G8" s="48"/>
      <c r="H8" s="48"/>
      <c r="I8" s="48"/>
      <c r="J8" s="48"/>
      <c r="K8" s="48"/>
      <c r="L8" s="48"/>
      <c r="M8" s="48"/>
      <c r="N8" s="48"/>
      <c r="O8" s="48"/>
      <c r="P8" s="48"/>
      <c r="Q8" s="48"/>
      <c r="R8" s="48"/>
      <c r="S8" s="48"/>
      <c r="T8" s="48"/>
    </row>
    <row r="9" spans="1:20" ht="22.9" customHeight="1">
      <c r="A9" s="56"/>
      <c r="B9" s="56"/>
      <c r="C9" s="56"/>
      <c r="D9" s="49"/>
      <c r="E9" s="49"/>
      <c r="F9" s="50"/>
      <c r="G9" s="50"/>
      <c r="H9" s="50"/>
      <c r="I9" s="50"/>
      <c r="J9" s="50"/>
      <c r="K9" s="50"/>
      <c r="L9" s="50"/>
      <c r="M9" s="50"/>
      <c r="N9" s="50"/>
      <c r="O9" s="50"/>
      <c r="P9" s="50"/>
      <c r="Q9" s="50"/>
      <c r="R9" s="50"/>
      <c r="S9" s="50"/>
      <c r="T9" s="50"/>
    </row>
    <row r="10" spans="1:20" ht="22.9" customHeight="1">
      <c r="A10" s="51" t="s">
        <v>310</v>
      </c>
      <c r="B10" s="57"/>
      <c r="C10" s="57"/>
      <c r="D10" s="52"/>
      <c r="E10" s="58"/>
      <c r="F10" s="54"/>
      <c r="G10" s="53"/>
      <c r="H10" s="53"/>
      <c r="I10" s="53"/>
      <c r="J10" s="53"/>
      <c r="K10" s="53"/>
      <c r="L10" s="53"/>
      <c r="M10" s="53"/>
      <c r="N10" s="53"/>
      <c r="O10" s="53"/>
      <c r="P10" s="53"/>
      <c r="Q10" s="53"/>
      <c r="R10" s="53"/>
      <c r="S10" s="53"/>
      <c r="T10" s="53"/>
    </row>
  </sheetData>
  <mergeCells count="9">
    <mergeCell ref="A2:T2"/>
    <mergeCell ref="A3:O3"/>
    <mergeCell ref="P3:T3"/>
    <mergeCell ref="A4:C4"/>
    <mergeCell ref="G4:J4"/>
    <mergeCell ref="K4:T4"/>
    <mergeCell ref="D4:D5"/>
    <mergeCell ref="E4:E5"/>
    <mergeCell ref="F4:F5"/>
  </mergeCells>
  <phoneticPr fontId="49" type="noConversion"/>
  <printOptions horizontalCentered="1"/>
  <pageMargins left="7.8472222222222193E-2" right="7.8472222222222193E-2" top="0.82638888888888895" bottom="7.8472222222222193E-2" header="0" footer="0"/>
  <pageSetup paperSize="9" orientation="landscape" r:id="rId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tabSelected="1" workbookViewId="0">
      <selection activeCell="C15" sqref="C15"/>
    </sheetView>
  </sheetViews>
  <sheetFormatPr defaultColWidth="10" defaultRowHeight="13.5"/>
  <cols>
    <col min="1" max="1" width="6.375" customWidth="1"/>
    <col min="2" max="2" width="9.875" customWidth="1"/>
    <col min="3" max="3" width="92.25" customWidth="1"/>
    <col min="4" max="4" width="9.75" customWidth="1"/>
  </cols>
  <sheetData>
    <row r="1" spans="1:3" ht="21" customHeight="1">
      <c r="A1" s="25" t="s">
        <v>0</v>
      </c>
    </row>
    <row r="2" spans="1:3" ht="36" customHeight="1">
      <c r="A2" s="25"/>
      <c r="B2" s="102" t="s">
        <v>6</v>
      </c>
      <c r="C2" s="102"/>
    </row>
    <row r="3" spans="1:3" ht="36" customHeight="1">
      <c r="B3" s="102"/>
      <c r="C3" s="102"/>
    </row>
    <row r="4" spans="1:3" ht="33" customHeight="1">
      <c r="B4" s="101" t="s">
        <v>7</v>
      </c>
      <c r="C4" s="101"/>
    </row>
    <row r="5" spans="1:3" ht="15" customHeight="1">
      <c r="B5" s="87">
        <v>1</v>
      </c>
      <c r="C5" s="88" t="s">
        <v>8</v>
      </c>
    </row>
    <row r="6" spans="1:3" ht="15" customHeight="1">
      <c r="B6" s="87">
        <v>2</v>
      </c>
      <c r="C6" s="89" t="s">
        <v>9</v>
      </c>
    </row>
    <row r="7" spans="1:3" ht="15" customHeight="1">
      <c r="B7" s="87">
        <v>3</v>
      </c>
      <c r="C7" s="88" t="s">
        <v>10</v>
      </c>
    </row>
    <row r="8" spans="1:3" ht="15" customHeight="1">
      <c r="B8" s="87">
        <v>4</v>
      </c>
      <c r="C8" s="88" t="s">
        <v>598</v>
      </c>
    </row>
    <row r="9" spans="1:3" ht="15" customHeight="1">
      <c r="B9" s="87">
        <v>5</v>
      </c>
      <c r="C9" s="88" t="s">
        <v>599</v>
      </c>
    </row>
    <row r="10" spans="1:3" ht="15" customHeight="1">
      <c r="B10" s="87">
        <v>6</v>
      </c>
      <c r="C10" s="88" t="s">
        <v>13</v>
      </c>
    </row>
    <row r="11" spans="1:3" ht="15" customHeight="1">
      <c r="B11" s="87">
        <v>7</v>
      </c>
      <c r="C11" s="88" t="s">
        <v>14</v>
      </c>
    </row>
    <row r="12" spans="1:3" ht="15" customHeight="1">
      <c r="B12" s="87">
        <v>8</v>
      </c>
      <c r="C12" s="88" t="s">
        <v>15</v>
      </c>
    </row>
    <row r="13" spans="1:3" ht="15" customHeight="1">
      <c r="B13" s="87">
        <v>9</v>
      </c>
      <c r="C13" s="88" t="s">
        <v>16</v>
      </c>
    </row>
    <row r="14" spans="1:3" ht="15" customHeight="1">
      <c r="B14" s="87">
        <v>10</v>
      </c>
      <c r="C14" s="88" t="s">
        <v>17</v>
      </c>
    </row>
    <row r="15" spans="1:3" ht="15" customHeight="1">
      <c r="B15" s="87">
        <v>11</v>
      </c>
      <c r="C15" s="88" t="s">
        <v>18</v>
      </c>
    </row>
    <row r="16" spans="1:3" ht="15" customHeight="1">
      <c r="B16" s="87">
        <v>12</v>
      </c>
      <c r="C16" s="88" t="s">
        <v>19</v>
      </c>
    </row>
    <row r="17" spans="2:3" ht="15" customHeight="1">
      <c r="B17" s="87">
        <v>13</v>
      </c>
      <c r="C17" s="88" t="s">
        <v>20</v>
      </c>
    </row>
    <row r="18" spans="2:3" ht="15" customHeight="1">
      <c r="B18" s="87">
        <v>14</v>
      </c>
      <c r="C18" s="88" t="s">
        <v>21</v>
      </c>
    </row>
    <row r="19" spans="2:3" ht="15" customHeight="1">
      <c r="B19" s="87">
        <v>15</v>
      </c>
      <c r="C19" s="88" t="s">
        <v>22</v>
      </c>
    </row>
    <row r="20" spans="2:3" ht="15" customHeight="1">
      <c r="B20" s="87">
        <v>16</v>
      </c>
      <c r="C20" s="88" t="s">
        <v>23</v>
      </c>
    </row>
    <row r="21" spans="2:3" ht="15" customHeight="1">
      <c r="B21" s="87">
        <v>17</v>
      </c>
      <c r="C21" s="88" t="s">
        <v>24</v>
      </c>
    </row>
    <row r="22" spans="2:3" ht="15" customHeight="1">
      <c r="B22" s="87">
        <v>18</v>
      </c>
      <c r="C22" s="88" t="s">
        <v>597</v>
      </c>
    </row>
    <row r="23" spans="2:3" ht="15" customHeight="1">
      <c r="B23" s="87">
        <v>19</v>
      </c>
      <c r="C23" s="88" t="s">
        <v>25</v>
      </c>
    </row>
    <row r="24" spans="2:3" ht="15" customHeight="1">
      <c r="B24" s="87">
        <v>20</v>
      </c>
      <c r="C24" s="88" t="s">
        <v>26</v>
      </c>
    </row>
    <row r="25" spans="2:3" ht="15" customHeight="1">
      <c r="B25" s="87">
        <v>21</v>
      </c>
      <c r="C25" s="88" t="s">
        <v>601</v>
      </c>
    </row>
    <row r="26" spans="2:3" ht="15" customHeight="1">
      <c r="B26" s="87">
        <v>22</v>
      </c>
      <c r="C26" s="88" t="s">
        <v>600</v>
      </c>
    </row>
  </sheetData>
  <mergeCells count="2">
    <mergeCell ref="B4:C4"/>
    <mergeCell ref="B2:C3"/>
  </mergeCells>
  <phoneticPr fontId="49" type="noConversion"/>
  <printOptions horizontalCentered="1"/>
  <pageMargins left="7.874015748031496E-2" right="7.874015748031496E-2" top="7.874015748031496E-2" bottom="7.874015748031496E-2" header="0" footer="0"/>
  <pageSetup paperSize="9" orientation="landscape" r:id="rId1"/>
  <headerFooter>
    <oddFooter>&amp;C第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F21" sqref="F21"/>
    </sheetView>
  </sheetViews>
  <sheetFormatPr defaultColWidth="10" defaultRowHeight="13.5"/>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spans="1:8" ht="16.350000000000001" customHeight="1">
      <c r="A1" s="25" t="s">
        <v>313</v>
      </c>
    </row>
    <row r="2" spans="1:8" ht="38.85" customHeight="1">
      <c r="A2" s="107" t="s">
        <v>314</v>
      </c>
      <c r="B2" s="107"/>
      <c r="C2" s="107"/>
      <c r="D2" s="107"/>
      <c r="E2" s="107"/>
      <c r="F2" s="107"/>
      <c r="G2" s="107"/>
      <c r="H2" s="107"/>
    </row>
    <row r="3" spans="1:8" ht="24.2" customHeight="1">
      <c r="A3" s="104" t="s">
        <v>28</v>
      </c>
      <c r="B3" s="104"/>
      <c r="C3" s="104"/>
      <c r="D3" s="104"/>
      <c r="E3" s="104"/>
      <c r="F3" s="104"/>
      <c r="G3" s="104"/>
      <c r="H3" s="45" t="s">
        <v>29</v>
      </c>
    </row>
    <row r="4" spans="1:8" ht="19.899999999999999" customHeight="1">
      <c r="A4" s="106" t="s">
        <v>154</v>
      </c>
      <c r="B4" s="106" t="s">
        <v>155</v>
      </c>
      <c r="C4" s="106" t="s">
        <v>133</v>
      </c>
      <c r="D4" s="106" t="s">
        <v>315</v>
      </c>
      <c r="E4" s="106"/>
      <c r="F4" s="106"/>
      <c r="G4" s="106"/>
      <c r="H4" s="106" t="s">
        <v>157</v>
      </c>
    </row>
    <row r="5" spans="1:8" ht="23.25" customHeight="1">
      <c r="A5" s="106"/>
      <c r="B5" s="106"/>
      <c r="C5" s="106"/>
      <c r="D5" s="106" t="s">
        <v>135</v>
      </c>
      <c r="E5" s="106" t="s">
        <v>217</v>
      </c>
      <c r="F5" s="106"/>
      <c r="G5" s="106" t="s">
        <v>218</v>
      </c>
      <c r="H5" s="106"/>
    </row>
    <row r="6" spans="1:8" ht="23.25" customHeight="1">
      <c r="A6" s="106"/>
      <c r="B6" s="106"/>
      <c r="C6" s="106"/>
      <c r="D6" s="106"/>
      <c r="E6" s="37" t="s">
        <v>196</v>
      </c>
      <c r="F6" s="37" t="s">
        <v>184</v>
      </c>
      <c r="G6" s="106"/>
      <c r="H6" s="106"/>
    </row>
    <row r="7" spans="1:8" ht="22.9" customHeight="1">
      <c r="A7" s="38"/>
      <c r="B7" s="39" t="s">
        <v>133</v>
      </c>
      <c r="C7" s="40">
        <v>0</v>
      </c>
      <c r="D7" s="40"/>
      <c r="E7" s="40"/>
      <c r="F7" s="40"/>
      <c r="G7" s="40"/>
      <c r="H7" s="40"/>
    </row>
    <row r="8" spans="1:8" ht="22.9" customHeight="1">
      <c r="A8" s="42"/>
      <c r="B8" s="42"/>
      <c r="C8" s="40"/>
      <c r="D8" s="40"/>
      <c r="E8" s="40"/>
      <c r="F8" s="40"/>
      <c r="G8" s="40"/>
      <c r="H8" s="40"/>
    </row>
    <row r="9" spans="1:8" ht="22.9" customHeight="1">
      <c r="A9" s="47"/>
      <c r="B9" s="47"/>
      <c r="C9" s="48"/>
      <c r="D9" s="48"/>
      <c r="E9" s="48"/>
      <c r="F9" s="48"/>
      <c r="G9" s="48"/>
      <c r="H9" s="48"/>
    </row>
    <row r="10" spans="1:8" ht="22.9" customHeight="1">
      <c r="A10" s="49"/>
      <c r="B10" s="49"/>
      <c r="C10" s="50"/>
      <c r="D10" s="50"/>
      <c r="E10" s="50"/>
      <c r="F10" s="50"/>
      <c r="G10" s="50"/>
      <c r="H10" s="50"/>
    </row>
    <row r="11" spans="1:8" ht="22.9" customHeight="1">
      <c r="A11" s="49"/>
      <c r="B11" s="49"/>
      <c r="C11" s="50"/>
      <c r="D11" s="50"/>
      <c r="E11" s="50"/>
      <c r="F11" s="50"/>
      <c r="G11" s="50"/>
      <c r="H11" s="50"/>
    </row>
    <row r="12" spans="1:8" ht="22.9" customHeight="1">
      <c r="A12" s="49"/>
      <c r="B12" s="49"/>
      <c r="C12" s="50"/>
      <c r="D12" s="50"/>
      <c r="E12" s="50"/>
      <c r="F12" s="50"/>
      <c r="G12" s="50"/>
      <c r="H12" s="50"/>
    </row>
    <row r="13" spans="1:8" ht="22.9" customHeight="1">
      <c r="A13" s="51" t="s">
        <v>316</v>
      </c>
      <c r="B13" s="52"/>
      <c r="C13" s="53"/>
      <c r="D13" s="53"/>
      <c r="E13" s="54"/>
      <c r="F13" s="54"/>
      <c r="G13" s="54"/>
      <c r="H13" s="54"/>
    </row>
  </sheetData>
  <mergeCells count="10">
    <mergeCell ref="A2:H2"/>
    <mergeCell ref="A3:G3"/>
    <mergeCell ref="D4:G4"/>
    <mergeCell ref="E5:F5"/>
    <mergeCell ref="A4:A6"/>
    <mergeCell ref="B4:B6"/>
    <mergeCell ref="C4:C6"/>
    <mergeCell ref="D5:D6"/>
    <mergeCell ref="G5:G6"/>
    <mergeCell ref="H4:H6"/>
  </mergeCells>
  <phoneticPr fontId="49" type="noConversion"/>
  <printOptions horizontalCentered="1"/>
  <pageMargins left="7.8472222222222193E-2" right="7.8472222222222193E-2" top="0.90486111111111101" bottom="7.8472222222222193E-2" header="0" footer="0"/>
  <pageSetup paperSize="9" orientation="landscape" r:id="rId1"/>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A13" sqref="A13"/>
    </sheetView>
  </sheetViews>
  <sheetFormatPr defaultColWidth="10" defaultRowHeight="13.5"/>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spans="1:8" ht="16.350000000000001" customHeight="1">
      <c r="A1" s="25" t="s">
        <v>317</v>
      </c>
    </row>
    <row r="2" spans="1:8" ht="38.85" customHeight="1">
      <c r="A2" s="107" t="s">
        <v>25</v>
      </c>
      <c r="B2" s="107"/>
      <c r="C2" s="107"/>
      <c r="D2" s="107"/>
      <c r="E2" s="107"/>
      <c r="F2" s="107"/>
      <c r="G2" s="107"/>
      <c r="H2" s="107"/>
    </row>
    <row r="3" spans="1:8" ht="24.2" customHeight="1">
      <c r="A3" s="104" t="s">
        <v>28</v>
      </c>
      <c r="B3" s="104"/>
      <c r="C3" s="104"/>
      <c r="D3" s="104"/>
      <c r="E3" s="104"/>
      <c r="F3" s="104"/>
      <c r="G3" s="104"/>
      <c r="H3" s="45" t="s">
        <v>29</v>
      </c>
    </row>
    <row r="4" spans="1:8" ht="24.95" customHeight="1">
      <c r="A4" s="106" t="s">
        <v>154</v>
      </c>
      <c r="B4" s="106" t="s">
        <v>155</v>
      </c>
      <c r="C4" s="106" t="s">
        <v>133</v>
      </c>
      <c r="D4" s="106" t="s">
        <v>318</v>
      </c>
      <c r="E4" s="106"/>
      <c r="F4" s="106"/>
      <c r="G4" s="106"/>
      <c r="H4" s="106" t="s">
        <v>157</v>
      </c>
    </row>
    <row r="5" spans="1:8" ht="25.9" customHeight="1">
      <c r="A5" s="106"/>
      <c r="B5" s="106"/>
      <c r="C5" s="106"/>
      <c r="D5" s="106" t="s">
        <v>135</v>
      </c>
      <c r="E5" s="106" t="s">
        <v>217</v>
      </c>
      <c r="F5" s="106"/>
      <c r="G5" s="106" t="s">
        <v>218</v>
      </c>
      <c r="H5" s="106"/>
    </row>
    <row r="6" spans="1:8" ht="35.450000000000003" customHeight="1">
      <c r="A6" s="106"/>
      <c r="B6" s="106"/>
      <c r="C6" s="106"/>
      <c r="D6" s="106"/>
      <c r="E6" s="37" t="s">
        <v>196</v>
      </c>
      <c r="F6" s="37" t="s">
        <v>184</v>
      </c>
      <c r="G6" s="106"/>
      <c r="H6" s="106"/>
    </row>
    <row r="7" spans="1:8" ht="22.9" customHeight="1">
      <c r="A7" s="38"/>
      <c r="B7" s="39" t="s">
        <v>133</v>
      </c>
      <c r="C7" s="40">
        <v>0</v>
      </c>
      <c r="D7" s="40"/>
      <c r="E7" s="40"/>
      <c r="F7" s="40"/>
      <c r="G7" s="40"/>
      <c r="H7" s="40"/>
    </row>
    <row r="8" spans="1:8" ht="22.9" customHeight="1">
      <c r="A8" s="42"/>
      <c r="B8" s="42"/>
      <c r="C8" s="40"/>
      <c r="D8" s="40"/>
      <c r="E8" s="40"/>
      <c r="F8" s="40"/>
      <c r="G8" s="40"/>
      <c r="H8" s="40"/>
    </row>
    <row r="9" spans="1:8" ht="22.9" customHeight="1">
      <c r="A9" s="43"/>
      <c r="B9" s="43"/>
      <c r="C9" s="40"/>
      <c r="D9" s="40"/>
      <c r="E9" s="40"/>
      <c r="F9" s="40"/>
      <c r="G9" s="40"/>
      <c r="H9" s="40"/>
    </row>
    <row r="10" spans="1:8" ht="22.9" customHeight="1">
      <c r="A10" s="47"/>
      <c r="B10" s="47"/>
      <c r="C10" s="48"/>
      <c r="D10" s="48"/>
      <c r="E10" s="48"/>
      <c r="F10" s="48"/>
      <c r="G10" s="48"/>
      <c r="H10" s="48"/>
    </row>
    <row r="11" spans="1:8" ht="22.9" customHeight="1">
      <c r="A11" s="49"/>
      <c r="B11" s="49"/>
      <c r="C11" s="50"/>
      <c r="D11" s="50"/>
      <c r="E11" s="50"/>
      <c r="F11" s="50"/>
      <c r="G11" s="50"/>
      <c r="H11" s="50"/>
    </row>
    <row r="12" spans="1:8" ht="22.9" customHeight="1">
      <c r="A12" s="49"/>
      <c r="B12" s="49"/>
      <c r="C12" s="50"/>
      <c r="D12" s="50"/>
      <c r="E12" s="50"/>
      <c r="F12" s="50"/>
      <c r="G12" s="50"/>
      <c r="H12" s="50"/>
    </row>
    <row r="13" spans="1:8" ht="22.9" customHeight="1">
      <c r="A13" s="51" t="s">
        <v>319</v>
      </c>
      <c r="B13" s="52"/>
      <c r="C13" s="53"/>
      <c r="D13" s="53"/>
      <c r="E13" s="54"/>
      <c r="F13" s="54"/>
      <c r="G13" s="54"/>
      <c r="H13" s="54"/>
    </row>
  </sheetData>
  <mergeCells count="10">
    <mergeCell ref="A2:H2"/>
    <mergeCell ref="A3:G3"/>
    <mergeCell ref="D4:G4"/>
    <mergeCell ref="E5:F5"/>
    <mergeCell ref="A4:A6"/>
    <mergeCell ref="B4:B6"/>
    <mergeCell ref="C4:C6"/>
    <mergeCell ref="D5:D6"/>
    <mergeCell ref="G5:G6"/>
    <mergeCell ref="H4:H6"/>
  </mergeCells>
  <phoneticPr fontId="49" type="noConversion"/>
  <printOptions horizontalCentered="1"/>
  <pageMargins left="7.8472222222222193E-2" right="7.8472222222222193E-2" top="0.90486111111111101" bottom="7.8472222222222193E-2" header="0.98402777777777795" footer="0"/>
  <pageSetup paperSize="9" orientation="landscape" r:id="rId1"/>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zoomScale="130" zoomScaleNormal="130" workbookViewId="0">
      <selection activeCell="M9" sqref="M9"/>
    </sheetView>
  </sheetViews>
  <sheetFormatPr defaultColWidth="10" defaultRowHeight="13.5"/>
  <cols>
    <col min="1" max="1" width="7.625" customWidth="1"/>
    <col min="2" max="2" width="32" customWidth="1"/>
    <col min="3" max="3" width="12.25" customWidth="1"/>
    <col min="4" max="5" width="10.625" customWidth="1"/>
    <col min="6" max="12" width="7.625" customWidth="1"/>
    <col min="13" max="13" width="10.75" customWidth="1"/>
    <col min="14" max="14" width="7.625" customWidth="1"/>
    <col min="15" max="17" width="9.75" customWidth="1"/>
  </cols>
  <sheetData>
    <row r="1" spans="1:14" ht="16.350000000000001" customHeight="1">
      <c r="A1" s="25" t="s">
        <v>320</v>
      </c>
    </row>
    <row r="2" spans="1:14" ht="45.75" customHeight="1">
      <c r="A2" s="107" t="s">
        <v>26</v>
      </c>
      <c r="B2" s="107"/>
      <c r="C2" s="107"/>
      <c r="D2" s="107"/>
      <c r="E2" s="107"/>
      <c r="F2" s="107"/>
      <c r="G2" s="107"/>
      <c r="H2" s="107"/>
      <c r="I2" s="107"/>
      <c r="J2" s="107"/>
      <c r="K2" s="107"/>
      <c r="L2" s="107"/>
      <c r="M2" s="107"/>
      <c r="N2" s="107"/>
    </row>
    <row r="3" spans="1:14" ht="24.2" customHeight="1">
      <c r="A3" s="112" t="s">
        <v>28</v>
      </c>
      <c r="B3" s="112"/>
      <c r="C3" s="112"/>
      <c r="D3" s="112"/>
      <c r="E3" s="112"/>
      <c r="F3" s="112"/>
      <c r="G3" s="112"/>
      <c r="H3" s="112"/>
      <c r="I3" s="112"/>
      <c r="J3" s="112"/>
      <c r="K3" s="112"/>
      <c r="L3" s="112"/>
      <c r="M3" s="105" t="s">
        <v>29</v>
      </c>
      <c r="N3" s="105"/>
    </row>
    <row r="4" spans="1:14" ht="26.1" customHeight="1">
      <c r="A4" s="106" t="s">
        <v>173</v>
      </c>
      <c r="B4" s="106" t="s">
        <v>321</v>
      </c>
      <c r="C4" s="106" t="s">
        <v>322</v>
      </c>
      <c r="D4" s="106"/>
      <c r="E4" s="106"/>
      <c r="F4" s="106"/>
      <c r="G4" s="106"/>
      <c r="H4" s="106"/>
      <c r="I4" s="106"/>
      <c r="J4" s="106"/>
      <c r="K4" s="106"/>
      <c r="L4" s="106"/>
      <c r="M4" s="106" t="s">
        <v>323</v>
      </c>
      <c r="N4" s="106"/>
    </row>
    <row r="5" spans="1:14" ht="31.9" customHeight="1">
      <c r="A5" s="106"/>
      <c r="B5" s="106"/>
      <c r="C5" s="106" t="s">
        <v>324</v>
      </c>
      <c r="D5" s="106" t="s">
        <v>136</v>
      </c>
      <c r="E5" s="106"/>
      <c r="F5" s="106"/>
      <c r="G5" s="106"/>
      <c r="H5" s="106"/>
      <c r="I5" s="106"/>
      <c r="J5" s="106" t="s">
        <v>325</v>
      </c>
      <c r="K5" s="106" t="s">
        <v>138</v>
      </c>
      <c r="L5" s="106" t="s">
        <v>139</v>
      </c>
      <c r="M5" s="106" t="s">
        <v>326</v>
      </c>
      <c r="N5" s="106" t="s">
        <v>327</v>
      </c>
    </row>
    <row r="6" spans="1:14" ht="44.85" customHeight="1">
      <c r="A6" s="106"/>
      <c r="B6" s="106"/>
      <c r="C6" s="106"/>
      <c r="D6" s="37" t="s">
        <v>328</v>
      </c>
      <c r="E6" s="37" t="s">
        <v>329</v>
      </c>
      <c r="F6" s="37" t="s">
        <v>330</v>
      </c>
      <c r="G6" s="37" t="s">
        <v>331</v>
      </c>
      <c r="H6" s="37" t="s">
        <v>332</v>
      </c>
      <c r="I6" s="37" t="s">
        <v>333</v>
      </c>
      <c r="J6" s="106"/>
      <c r="K6" s="106"/>
      <c r="L6" s="106"/>
      <c r="M6" s="106"/>
      <c r="N6" s="106"/>
    </row>
    <row r="7" spans="1:14" ht="22.9" customHeight="1">
      <c r="A7" s="38"/>
      <c r="B7" s="39" t="s">
        <v>133</v>
      </c>
      <c r="C7" s="40">
        <f>SUM(C8)</f>
        <v>4759400</v>
      </c>
      <c r="D7" s="40">
        <f t="shared" ref="D7:M7" si="0">SUM(D8)</f>
        <v>4759400</v>
      </c>
      <c r="E7" s="40">
        <f t="shared" si="0"/>
        <v>4759400</v>
      </c>
      <c r="F7" s="40"/>
      <c r="G7" s="40"/>
      <c r="H7" s="40"/>
      <c r="I7" s="40"/>
      <c r="J7" s="40"/>
      <c r="K7" s="40"/>
      <c r="L7" s="40"/>
      <c r="M7" s="40">
        <f t="shared" si="0"/>
        <v>4759400</v>
      </c>
      <c r="N7" s="40"/>
    </row>
    <row r="8" spans="1:14" ht="22.9" customHeight="1">
      <c r="A8" s="41" t="s">
        <v>3</v>
      </c>
      <c r="B8" s="39" t="s">
        <v>151</v>
      </c>
      <c r="C8" s="40">
        <f>SUM(D8,J8,K8,L8)</f>
        <v>4759400</v>
      </c>
      <c r="D8" s="40">
        <f>SUM(E8:I8)</f>
        <v>4759400</v>
      </c>
      <c r="E8" s="40">
        <f>SUM(E9:E14)</f>
        <v>4759400</v>
      </c>
      <c r="F8" s="40"/>
      <c r="G8" s="40"/>
      <c r="H8" s="40"/>
      <c r="I8" s="40"/>
      <c r="J8" s="40"/>
      <c r="K8" s="40"/>
      <c r="L8" s="40"/>
      <c r="M8" s="40">
        <f t="shared" ref="M8" si="1">SUM(M9:M14)</f>
        <v>4759400</v>
      </c>
      <c r="N8" s="40"/>
    </row>
    <row r="9" spans="1:14" ht="22.9" customHeight="1">
      <c r="A9" s="41" t="s">
        <v>3</v>
      </c>
      <c r="B9" s="42" t="s">
        <v>334</v>
      </c>
      <c r="C9" s="40">
        <f t="shared" ref="C9:C14" si="2">SUM(D9,J9,K9,L9)</f>
        <v>39400</v>
      </c>
      <c r="D9" s="40">
        <f t="shared" ref="D9:D14" si="3">SUM(E9:I9)</f>
        <v>39400</v>
      </c>
      <c r="E9" s="40">
        <v>39400</v>
      </c>
      <c r="F9" s="40"/>
      <c r="G9" s="40"/>
      <c r="H9" s="40"/>
      <c r="I9" s="40"/>
      <c r="J9" s="40"/>
      <c r="K9" s="40"/>
      <c r="L9" s="40"/>
      <c r="M9" s="40">
        <v>39400</v>
      </c>
      <c r="N9" s="38"/>
    </row>
    <row r="10" spans="1:14" ht="22.9" customHeight="1">
      <c r="A10" s="41" t="s">
        <v>3</v>
      </c>
      <c r="B10" s="42" t="s">
        <v>335</v>
      </c>
      <c r="C10" s="40">
        <f t="shared" si="2"/>
        <v>1870000</v>
      </c>
      <c r="D10" s="40">
        <f t="shared" si="3"/>
        <v>1870000</v>
      </c>
      <c r="E10" s="40">
        <v>1870000</v>
      </c>
      <c r="F10" s="40"/>
      <c r="G10" s="40"/>
      <c r="H10" s="40"/>
      <c r="I10" s="40"/>
      <c r="J10" s="40"/>
      <c r="K10" s="40"/>
      <c r="L10" s="40"/>
      <c r="M10" s="40">
        <v>1870000</v>
      </c>
      <c r="N10" s="38"/>
    </row>
    <row r="11" spans="1:14" ht="22.9" customHeight="1">
      <c r="A11" s="41" t="s">
        <v>3</v>
      </c>
      <c r="B11" s="42" t="s">
        <v>336</v>
      </c>
      <c r="C11" s="40">
        <f t="shared" si="2"/>
        <v>560000</v>
      </c>
      <c r="D11" s="40">
        <f t="shared" si="3"/>
        <v>560000</v>
      </c>
      <c r="E11" s="40">
        <v>560000</v>
      </c>
      <c r="F11" s="40"/>
      <c r="G11" s="40"/>
      <c r="H11" s="40"/>
      <c r="I11" s="40"/>
      <c r="J11" s="40"/>
      <c r="K11" s="40"/>
      <c r="L11" s="40"/>
      <c r="M11" s="40">
        <v>560000</v>
      </c>
      <c r="N11" s="38"/>
    </row>
    <row r="12" spans="1:14" ht="22.9" customHeight="1">
      <c r="A12" s="41" t="s">
        <v>3</v>
      </c>
      <c r="B12" s="42" t="s">
        <v>337</v>
      </c>
      <c r="C12" s="40">
        <f t="shared" si="2"/>
        <v>1040000</v>
      </c>
      <c r="D12" s="40">
        <f t="shared" si="3"/>
        <v>1040000</v>
      </c>
      <c r="E12" s="40">
        <v>1040000</v>
      </c>
      <c r="F12" s="40"/>
      <c r="G12" s="40"/>
      <c r="H12" s="40"/>
      <c r="I12" s="40"/>
      <c r="J12" s="40"/>
      <c r="K12" s="40"/>
      <c r="L12" s="40"/>
      <c r="M12" s="40">
        <v>1040000</v>
      </c>
      <c r="N12" s="38"/>
    </row>
    <row r="13" spans="1:14" ht="22.9" customHeight="1">
      <c r="A13" s="41" t="s">
        <v>3</v>
      </c>
      <c r="B13" s="42" t="s">
        <v>338</v>
      </c>
      <c r="C13" s="40">
        <f t="shared" si="2"/>
        <v>1000000</v>
      </c>
      <c r="D13" s="40">
        <f t="shared" si="3"/>
        <v>1000000</v>
      </c>
      <c r="E13" s="40">
        <v>1000000</v>
      </c>
      <c r="F13" s="40"/>
      <c r="G13" s="40"/>
      <c r="H13" s="40"/>
      <c r="I13" s="40"/>
      <c r="J13" s="40"/>
      <c r="K13" s="40"/>
      <c r="L13" s="40"/>
      <c r="M13" s="40">
        <v>1000000</v>
      </c>
      <c r="N13" s="38"/>
    </row>
    <row r="14" spans="1:14" ht="22.9" customHeight="1">
      <c r="A14" s="41" t="s">
        <v>3</v>
      </c>
      <c r="B14" s="43" t="s">
        <v>339</v>
      </c>
      <c r="C14" s="40">
        <f t="shared" si="2"/>
        <v>250000</v>
      </c>
      <c r="D14" s="40">
        <f t="shared" si="3"/>
        <v>250000</v>
      </c>
      <c r="E14" s="40">
        <v>250000</v>
      </c>
      <c r="F14" s="44"/>
      <c r="G14" s="44"/>
      <c r="H14" s="44"/>
      <c r="I14" s="44"/>
      <c r="J14" s="44"/>
      <c r="K14" s="44"/>
      <c r="L14" s="44"/>
      <c r="M14" s="40">
        <v>250000</v>
      </c>
      <c r="N14" s="46"/>
    </row>
  </sheetData>
  <mergeCells count="14">
    <mergeCell ref="A4:A6"/>
    <mergeCell ref="B4:B6"/>
    <mergeCell ref="C5:C6"/>
    <mergeCell ref="J5:J6"/>
    <mergeCell ref="A2:N2"/>
    <mergeCell ref="A3:L3"/>
    <mergeCell ref="M3:N3"/>
    <mergeCell ref="C4:L4"/>
    <mergeCell ref="M4:N4"/>
    <mergeCell ref="K5:K6"/>
    <mergeCell ref="L5:L6"/>
    <mergeCell ref="M5:M6"/>
    <mergeCell ref="N5:N6"/>
    <mergeCell ref="D5:I5"/>
  </mergeCells>
  <phoneticPr fontId="49" type="noConversion"/>
  <printOptions horizontalCentered="1"/>
  <pageMargins left="7.8472222222222193E-2" right="7.8472222222222193E-2" top="1.0236111111111099" bottom="7.8472222222222193E-2" header="0" footer="0"/>
  <pageSetup paperSize="9" orientation="landscape" r:id="rId1"/>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F37" sqref="F37"/>
    </sheetView>
  </sheetViews>
  <sheetFormatPr defaultColWidth="9" defaultRowHeight="13.5"/>
  <cols>
    <col min="1" max="1" width="13.5" customWidth="1"/>
    <col min="2" max="2" width="11.25" customWidth="1"/>
    <col min="3" max="3" width="14" customWidth="1"/>
    <col min="4" max="5" width="10" customWidth="1"/>
    <col min="6" max="6" width="19.5" customWidth="1"/>
    <col min="7" max="7" width="25.5" customWidth="1"/>
  </cols>
  <sheetData>
    <row r="1" spans="1:7" ht="18.75">
      <c r="A1" s="25" t="s">
        <v>340</v>
      </c>
      <c r="B1" s="26" t="s">
        <v>341</v>
      </c>
    </row>
    <row r="2" spans="1:7" ht="39.950000000000003" customHeight="1">
      <c r="A2" s="113" t="s">
        <v>342</v>
      </c>
      <c r="B2" s="113"/>
      <c r="C2" s="113"/>
      <c r="D2" s="113"/>
      <c r="E2" s="113"/>
      <c r="F2" s="113"/>
      <c r="G2" s="113"/>
    </row>
    <row r="3" spans="1:7" ht="13.5" customHeight="1">
      <c r="A3" s="27" t="s">
        <v>343</v>
      </c>
      <c r="B3" s="28"/>
      <c r="C3" s="28"/>
      <c r="D3" s="28"/>
      <c r="E3" s="29"/>
      <c r="F3" s="114" t="s">
        <v>29</v>
      </c>
      <c r="G3" s="114"/>
    </row>
    <row r="4" spans="1:7" ht="24.95" customHeight="1">
      <c r="A4" s="10" t="s">
        <v>344</v>
      </c>
      <c r="B4" s="115" t="s">
        <v>335</v>
      </c>
      <c r="C4" s="116"/>
      <c r="D4" s="115" t="s">
        <v>345</v>
      </c>
      <c r="E4" s="31" t="s">
        <v>346</v>
      </c>
      <c r="F4" s="117" t="s">
        <v>335</v>
      </c>
      <c r="G4" s="118"/>
    </row>
    <row r="5" spans="1:7" ht="24.95" customHeight="1">
      <c r="A5" s="10" t="s">
        <v>347</v>
      </c>
      <c r="B5" s="115" t="s">
        <v>348</v>
      </c>
      <c r="C5" s="115"/>
      <c r="D5" s="115"/>
      <c r="E5" s="30" t="s">
        <v>349</v>
      </c>
      <c r="F5" s="119">
        <v>1870000</v>
      </c>
      <c r="G5" s="119"/>
    </row>
    <row r="6" spans="1:7" ht="24.95" customHeight="1">
      <c r="A6" s="30" t="s">
        <v>350</v>
      </c>
      <c r="B6" s="120" t="s">
        <v>351</v>
      </c>
      <c r="C6" s="121"/>
      <c r="D6" s="121"/>
      <c r="E6" s="121"/>
      <c r="F6" s="121"/>
      <c r="G6" s="122"/>
    </row>
    <row r="7" spans="1:7" ht="60" customHeight="1">
      <c r="A7" s="10" t="s">
        <v>352</v>
      </c>
      <c r="B7" s="123" t="s">
        <v>353</v>
      </c>
      <c r="C7" s="124"/>
      <c r="D7" s="124"/>
      <c r="E7" s="124"/>
      <c r="F7" s="124"/>
      <c r="G7" s="125"/>
    </row>
    <row r="8" spans="1:7" ht="60" customHeight="1">
      <c r="A8" s="10" t="s">
        <v>354</v>
      </c>
      <c r="B8" s="123" t="s">
        <v>353</v>
      </c>
      <c r="C8" s="124"/>
      <c r="D8" s="124"/>
      <c r="E8" s="124"/>
      <c r="F8" s="124"/>
      <c r="G8" s="125"/>
    </row>
    <row r="9" spans="1:7">
      <c r="A9" s="135" t="s">
        <v>355</v>
      </c>
      <c r="B9" s="17" t="s">
        <v>356</v>
      </c>
      <c r="C9" s="17" t="s">
        <v>357</v>
      </c>
      <c r="D9" s="126" t="s">
        <v>358</v>
      </c>
      <c r="E9" s="127"/>
      <c r="F9" s="17" t="s">
        <v>359</v>
      </c>
      <c r="G9" s="10" t="s">
        <v>360</v>
      </c>
    </row>
    <row r="10" spans="1:7" ht="39" customHeight="1">
      <c r="A10" s="135"/>
      <c r="B10" s="131" t="s">
        <v>361</v>
      </c>
      <c r="C10" s="19" t="s">
        <v>362</v>
      </c>
      <c r="D10" s="128" t="s">
        <v>363</v>
      </c>
      <c r="E10" s="128"/>
      <c r="F10" s="23">
        <v>1</v>
      </c>
      <c r="G10" s="35" t="s">
        <v>364</v>
      </c>
    </row>
    <row r="11" spans="1:7" ht="19.5" customHeight="1">
      <c r="A11" s="135"/>
      <c r="B11" s="131"/>
      <c r="C11" s="19" t="s">
        <v>365</v>
      </c>
      <c r="D11" s="128" t="s">
        <v>366</v>
      </c>
      <c r="E11" s="128"/>
      <c r="F11" s="23">
        <v>1</v>
      </c>
      <c r="G11" s="20" t="s">
        <v>367</v>
      </c>
    </row>
    <row r="12" spans="1:7" ht="19.5" customHeight="1">
      <c r="A12" s="135"/>
      <c r="B12" s="131"/>
      <c r="C12" s="19" t="s">
        <v>368</v>
      </c>
      <c r="D12" s="128" t="s">
        <v>369</v>
      </c>
      <c r="E12" s="128"/>
      <c r="F12" s="23">
        <v>1</v>
      </c>
      <c r="G12" s="21" t="s">
        <v>370</v>
      </c>
    </row>
    <row r="13" spans="1:7" ht="19.5" customHeight="1">
      <c r="A13" s="135"/>
      <c r="B13" s="131"/>
      <c r="C13" s="19" t="s">
        <v>371</v>
      </c>
      <c r="D13" s="128" t="s">
        <v>335</v>
      </c>
      <c r="E13" s="128"/>
      <c r="F13" s="20" t="s">
        <v>372</v>
      </c>
      <c r="G13" s="20" t="s">
        <v>373</v>
      </c>
    </row>
    <row r="14" spans="1:7" ht="19.5" customHeight="1">
      <c r="A14" s="135"/>
      <c r="B14" s="137" t="s">
        <v>374</v>
      </c>
      <c r="C14" s="18" t="s">
        <v>375</v>
      </c>
      <c r="D14" s="129" t="s">
        <v>376</v>
      </c>
      <c r="E14" s="130"/>
      <c r="F14" s="20" t="s">
        <v>377</v>
      </c>
      <c r="G14" s="20" t="s">
        <v>377</v>
      </c>
    </row>
    <row r="15" spans="1:7" ht="19.5" customHeight="1">
      <c r="A15" s="135"/>
      <c r="B15" s="138"/>
      <c r="C15" s="18" t="s">
        <v>378</v>
      </c>
      <c r="D15" s="129" t="s">
        <v>379</v>
      </c>
      <c r="E15" s="130"/>
      <c r="F15" s="20" t="s">
        <v>380</v>
      </c>
      <c r="G15" s="20" t="s">
        <v>380</v>
      </c>
    </row>
    <row r="16" spans="1:7" ht="19.5" customHeight="1">
      <c r="A16" s="135"/>
      <c r="B16" s="138"/>
      <c r="C16" s="18" t="s">
        <v>381</v>
      </c>
      <c r="D16" s="129" t="s">
        <v>382</v>
      </c>
      <c r="E16" s="130"/>
      <c r="F16" s="20" t="s">
        <v>383</v>
      </c>
      <c r="G16" s="20" t="s">
        <v>383</v>
      </c>
    </row>
    <row r="17" spans="1:7" ht="19.5" customHeight="1">
      <c r="A17" s="135"/>
      <c r="B17" s="138"/>
      <c r="C17" s="18" t="s">
        <v>384</v>
      </c>
      <c r="D17" s="129" t="s">
        <v>385</v>
      </c>
      <c r="E17" s="130"/>
      <c r="F17" s="22" t="s">
        <v>385</v>
      </c>
      <c r="G17" s="20" t="s">
        <v>386</v>
      </c>
    </row>
    <row r="18" spans="1:7" ht="24">
      <c r="A18" s="135"/>
      <c r="B18" s="139"/>
      <c r="C18" s="18" t="s">
        <v>387</v>
      </c>
      <c r="D18" s="129" t="s">
        <v>388</v>
      </c>
      <c r="E18" s="130"/>
      <c r="F18" s="23">
        <v>0.9</v>
      </c>
      <c r="G18" s="23" t="s">
        <v>389</v>
      </c>
    </row>
    <row r="19" spans="1:7">
      <c r="A19" s="136" t="s">
        <v>390</v>
      </c>
      <c r="B19" s="32" t="s">
        <v>391</v>
      </c>
      <c r="C19" s="18" t="s">
        <v>392</v>
      </c>
      <c r="D19" s="129" t="s">
        <v>349</v>
      </c>
      <c r="E19" s="130"/>
      <c r="F19" s="131" t="s">
        <v>393</v>
      </c>
      <c r="G19" s="131"/>
    </row>
    <row r="20" spans="1:7" ht="24.95" customHeight="1">
      <c r="A20" s="136"/>
      <c r="B20" s="137" t="s">
        <v>335</v>
      </c>
      <c r="C20" s="33" t="s">
        <v>394</v>
      </c>
      <c r="D20" s="132">
        <v>190000</v>
      </c>
      <c r="E20" s="133"/>
      <c r="F20" s="131" t="s">
        <v>395</v>
      </c>
      <c r="G20" s="131"/>
    </row>
    <row r="21" spans="1:7" ht="24.95" customHeight="1">
      <c r="A21" s="136"/>
      <c r="B21" s="138"/>
      <c r="C21" s="33" t="s">
        <v>396</v>
      </c>
      <c r="D21" s="132">
        <v>748000</v>
      </c>
      <c r="E21" s="133"/>
      <c r="F21" s="131" t="s">
        <v>397</v>
      </c>
      <c r="G21" s="131"/>
    </row>
    <row r="22" spans="1:7" ht="24.95" customHeight="1">
      <c r="A22" s="136"/>
      <c r="B22" s="138"/>
      <c r="C22" s="33" t="s">
        <v>398</v>
      </c>
      <c r="D22" s="132">
        <v>229000</v>
      </c>
      <c r="E22" s="133"/>
      <c r="F22" s="131" t="s">
        <v>399</v>
      </c>
      <c r="G22" s="131"/>
    </row>
    <row r="23" spans="1:7" ht="24.95" customHeight="1">
      <c r="A23" s="136"/>
      <c r="B23" s="138"/>
      <c r="C23" s="33" t="s">
        <v>400</v>
      </c>
      <c r="D23" s="132">
        <v>120000</v>
      </c>
      <c r="E23" s="133"/>
      <c r="F23" s="131" t="s">
        <v>401</v>
      </c>
      <c r="G23" s="131"/>
    </row>
    <row r="24" spans="1:7" ht="24.95" customHeight="1">
      <c r="A24" s="136"/>
      <c r="B24" s="138"/>
      <c r="C24" s="33" t="s">
        <v>402</v>
      </c>
      <c r="D24" s="132">
        <v>100000</v>
      </c>
      <c r="E24" s="133"/>
      <c r="F24" s="131" t="s">
        <v>403</v>
      </c>
      <c r="G24" s="131"/>
    </row>
    <row r="25" spans="1:7" ht="24.95" customHeight="1">
      <c r="A25" s="136"/>
      <c r="B25" s="139"/>
      <c r="C25" s="33" t="s">
        <v>404</v>
      </c>
      <c r="D25" s="132">
        <v>483000</v>
      </c>
      <c r="E25" s="133"/>
      <c r="F25" s="131" t="s">
        <v>405</v>
      </c>
      <c r="G25" s="131"/>
    </row>
    <row r="26" spans="1:7" ht="24.95" customHeight="1">
      <c r="A26" s="136"/>
      <c r="B26" s="140" t="s">
        <v>133</v>
      </c>
      <c r="C26" s="141"/>
      <c r="D26" s="132">
        <f>SUM(D20:E25)</f>
        <v>1870000</v>
      </c>
      <c r="E26" s="130"/>
      <c r="F26" s="140"/>
      <c r="G26" s="141"/>
    </row>
    <row r="27" spans="1:7" ht="27" customHeight="1">
      <c r="A27" s="142" t="s">
        <v>406</v>
      </c>
      <c r="B27" s="142"/>
      <c r="C27" s="142"/>
      <c r="D27" s="142"/>
      <c r="E27" s="142"/>
      <c r="F27" s="142"/>
      <c r="G27" s="142"/>
    </row>
    <row r="28" spans="1:7" ht="27" customHeight="1">
      <c r="A28" s="24" t="s">
        <v>407</v>
      </c>
      <c r="B28" s="143"/>
      <c r="C28" s="144"/>
      <c r="D28" s="144"/>
      <c r="E28" s="144"/>
      <c r="F28" s="144"/>
      <c r="G28" s="145"/>
    </row>
    <row r="29" spans="1:7">
      <c r="A29" s="134" t="s">
        <v>408</v>
      </c>
      <c r="B29" s="134"/>
      <c r="C29" s="134"/>
      <c r="D29" s="134"/>
      <c r="E29" s="134"/>
      <c r="F29" s="134"/>
      <c r="G29" s="134"/>
    </row>
  </sheetData>
  <mergeCells count="45">
    <mergeCell ref="A29:G29"/>
    <mergeCell ref="A9:A18"/>
    <mergeCell ref="A19:A26"/>
    <mergeCell ref="B10:B13"/>
    <mergeCell ref="B14:B18"/>
    <mergeCell ref="B20:B25"/>
    <mergeCell ref="B26:C26"/>
    <mergeCell ref="D26:E26"/>
    <mergeCell ref="F26:G26"/>
    <mergeCell ref="A27:G27"/>
    <mergeCell ref="B28:G28"/>
    <mergeCell ref="D23:E23"/>
    <mergeCell ref="F23:G23"/>
    <mergeCell ref="D24:E24"/>
    <mergeCell ref="F24:G24"/>
    <mergeCell ref="D25:E25"/>
    <mergeCell ref="F25:G25"/>
    <mergeCell ref="D20:E20"/>
    <mergeCell ref="F20:G20"/>
    <mergeCell ref="D21:E21"/>
    <mergeCell ref="F21:G21"/>
    <mergeCell ref="D22:E22"/>
    <mergeCell ref="F22:G22"/>
    <mergeCell ref="D16:E16"/>
    <mergeCell ref="D17:E17"/>
    <mergeCell ref="D18:E18"/>
    <mergeCell ref="D19:E19"/>
    <mergeCell ref="F19:G19"/>
    <mergeCell ref="D11:E11"/>
    <mergeCell ref="D12:E12"/>
    <mergeCell ref="D13:E13"/>
    <mergeCell ref="D14:E14"/>
    <mergeCell ref="D15:E15"/>
    <mergeCell ref="B6:G6"/>
    <mergeCell ref="B7:G7"/>
    <mergeCell ref="B8:G8"/>
    <mergeCell ref="D9:E9"/>
    <mergeCell ref="D10:E10"/>
    <mergeCell ref="A2:G2"/>
    <mergeCell ref="F3:G3"/>
    <mergeCell ref="B4:C4"/>
    <mergeCell ref="F4:G4"/>
    <mergeCell ref="B5:C5"/>
    <mergeCell ref="F5:G5"/>
    <mergeCell ref="D4:D5"/>
  </mergeCells>
  <phoneticPr fontId="49" type="noConversion"/>
  <printOptions horizontalCentered="1"/>
  <pageMargins left="0.23622047244094499" right="0.23622047244094499" top="0.74803149606299202" bottom="0.74803149606299202" header="0.511811023622047" footer="0.511811023622047"/>
  <pageSetup paperSize="9" scale="9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D20" sqref="D20:E20"/>
    </sheetView>
  </sheetViews>
  <sheetFormatPr defaultColWidth="9" defaultRowHeight="13.5"/>
  <cols>
    <col min="1" max="1" width="13.5" customWidth="1"/>
    <col min="2" max="2" width="11.25" customWidth="1"/>
    <col min="3" max="3" width="14" customWidth="1"/>
    <col min="4" max="5" width="10" customWidth="1"/>
    <col min="6" max="6" width="19.5" customWidth="1"/>
    <col min="7" max="7" width="25.5" customWidth="1"/>
  </cols>
  <sheetData>
    <row r="1" spans="1:7" ht="18.75">
      <c r="A1" s="25" t="s">
        <v>340</v>
      </c>
      <c r="B1" s="26" t="s">
        <v>409</v>
      </c>
    </row>
    <row r="2" spans="1:7" ht="39.950000000000003" customHeight="1">
      <c r="A2" s="113" t="s">
        <v>342</v>
      </c>
      <c r="B2" s="113"/>
      <c r="C2" s="113"/>
      <c r="D2" s="113"/>
      <c r="E2" s="113"/>
      <c r="F2" s="113"/>
      <c r="G2" s="113"/>
    </row>
    <row r="3" spans="1:7" ht="13.5" customHeight="1">
      <c r="A3" s="27" t="s">
        <v>343</v>
      </c>
      <c r="B3" s="28"/>
      <c r="C3" s="28"/>
      <c r="D3" s="28"/>
      <c r="E3" s="29"/>
      <c r="F3" s="114" t="s">
        <v>29</v>
      </c>
      <c r="G3" s="114"/>
    </row>
    <row r="4" spans="1:7" ht="24.95" customHeight="1">
      <c r="A4" s="10" t="s">
        <v>344</v>
      </c>
      <c r="B4" s="115" t="s">
        <v>337</v>
      </c>
      <c r="C4" s="116"/>
      <c r="D4" s="115" t="s">
        <v>345</v>
      </c>
      <c r="E4" s="31" t="s">
        <v>346</v>
      </c>
      <c r="F4" s="117" t="s">
        <v>337</v>
      </c>
      <c r="G4" s="118"/>
    </row>
    <row r="5" spans="1:7" ht="24.95" customHeight="1">
      <c r="A5" s="10" t="s">
        <v>347</v>
      </c>
      <c r="B5" s="115" t="s">
        <v>410</v>
      </c>
      <c r="C5" s="115"/>
      <c r="D5" s="115"/>
      <c r="E5" s="30" t="s">
        <v>349</v>
      </c>
      <c r="F5" s="119">
        <v>1040000</v>
      </c>
      <c r="G5" s="119"/>
    </row>
    <row r="6" spans="1:7" ht="24.95" customHeight="1">
      <c r="A6" s="30" t="s">
        <v>350</v>
      </c>
      <c r="B6" s="120" t="s">
        <v>351</v>
      </c>
      <c r="C6" s="121"/>
      <c r="D6" s="121"/>
      <c r="E6" s="121"/>
      <c r="F6" s="121"/>
      <c r="G6" s="122"/>
    </row>
    <row r="7" spans="1:7" ht="60" customHeight="1">
      <c r="A7" s="10" t="s">
        <v>352</v>
      </c>
      <c r="B7" s="123" t="s">
        <v>411</v>
      </c>
      <c r="C7" s="124"/>
      <c r="D7" s="124"/>
      <c r="E7" s="124"/>
      <c r="F7" s="124"/>
      <c r="G7" s="125"/>
    </row>
    <row r="8" spans="1:7" ht="60" customHeight="1">
      <c r="A8" s="10" t="s">
        <v>354</v>
      </c>
      <c r="B8" s="123" t="s">
        <v>411</v>
      </c>
      <c r="C8" s="124"/>
      <c r="D8" s="124"/>
      <c r="E8" s="124"/>
      <c r="F8" s="124"/>
      <c r="G8" s="125"/>
    </row>
    <row r="9" spans="1:7">
      <c r="A9" s="135" t="s">
        <v>355</v>
      </c>
      <c r="B9" s="17" t="s">
        <v>356</v>
      </c>
      <c r="C9" s="17" t="s">
        <v>357</v>
      </c>
      <c r="D9" s="126" t="s">
        <v>358</v>
      </c>
      <c r="E9" s="127"/>
      <c r="F9" s="17" t="s">
        <v>359</v>
      </c>
      <c r="G9" s="10" t="s">
        <v>360</v>
      </c>
    </row>
    <row r="10" spans="1:7" ht="24" customHeight="1">
      <c r="A10" s="135"/>
      <c r="B10" s="131" t="s">
        <v>361</v>
      </c>
      <c r="C10" s="19" t="s">
        <v>362</v>
      </c>
      <c r="D10" s="128" t="s">
        <v>412</v>
      </c>
      <c r="E10" s="128"/>
      <c r="F10" s="23">
        <v>1</v>
      </c>
      <c r="G10" s="36" t="s">
        <v>413</v>
      </c>
    </row>
    <row r="11" spans="1:7" ht="24" customHeight="1">
      <c r="A11" s="135"/>
      <c r="B11" s="131"/>
      <c r="C11" s="19" t="s">
        <v>365</v>
      </c>
      <c r="D11" s="146" t="s">
        <v>414</v>
      </c>
      <c r="E11" s="147"/>
      <c r="F11" s="23" t="s">
        <v>415</v>
      </c>
      <c r="G11" s="20" t="s">
        <v>414</v>
      </c>
    </row>
    <row r="12" spans="1:7" ht="24" customHeight="1">
      <c r="A12" s="135"/>
      <c r="B12" s="131"/>
      <c r="C12" s="19" t="s">
        <v>368</v>
      </c>
      <c r="D12" s="128" t="s">
        <v>416</v>
      </c>
      <c r="E12" s="128"/>
      <c r="F12" s="23">
        <v>1</v>
      </c>
      <c r="G12" s="21" t="s">
        <v>417</v>
      </c>
    </row>
    <row r="13" spans="1:7" ht="24" customHeight="1">
      <c r="A13" s="135"/>
      <c r="B13" s="131"/>
      <c r="C13" s="19" t="s">
        <v>371</v>
      </c>
      <c r="D13" s="128" t="s">
        <v>337</v>
      </c>
      <c r="E13" s="128"/>
      <c r="F13" s="20" t="s">
        <v>418</v>
      </c>
      <c r="G13" s="20" t="s">
        <v>419</v>
      </c>
    </row>
    <row r="14" spans="1:7" ht="24" customHeight="1">
      <c r="A14" s="135"/>
      <c r="B14" s="137" t="s">
        <v>374</v>
      </c>
      <c r="C14" s="18" t="s">
        <v>375</v>
      </c>
      <c r="D14" s="129" t="s">
        <v>376</v>
      </c>
      <c r="E14" s="130"/>
      <c r="F14" s="20" t="s">
        <v>377</v>
      </c>
      <c r="G14" s="20" t="s">
        <v>377</v>
      </c>
    </row>
    <row r="15" spans="1:7" ht="24" customHeight="1">
      <c r="A15" s="135"/>
      <c r="B15" s="138"/>
      <c r="C15" s="18" t="s">
        <v>378</v>
      </c>
      <c r="D15" s="129" t="s">
        <v>379</v>
      </c>
      <c r="E15" s="130"/>
      <c r="F15" s="20" t="s">
        <v>380</v>
      </c>
      <c r="G15" s="20" t="s">
        <v>380</v>
      </c>
    </row>
    <row r="16" spans="1:7" ht="24" customHeight="1">
      <c r="A16" s="135"/>
      <c r="B16" s="138"/>
      <c r="C16" s="18" t="s">
        <v>381</v>
      </c>
      <c r="D16" s="129" t="s">
        <v>382</v>
      </c>
      <c r="E16" s="130"/>
      <c r="F16" s="20" t="s">
        <v>383</v>
      </c>
      <c r="G16" s="20" t="s">
        <v>383</v>
      </c>
    </row>
    <row r="17" spans="1:7" ht="24" customHeight="1">
      <c r="A17" s="135"/>
      <c r="B17" s="138"/>
      <c r="C17" s="18" t="s">
        <v>384</v>
      </c>
      <c r="D17" s="129" t="s">
        <v>385</v>
      </c>
      <c r="E17" s="130"/>
      <c r="F17" s="20" t="s">
        <v>385</v>
      </c>
      <c r="G17" s="20" t="s">
        <v>386</v>
      </c>
    </row>
    <row r="18" spans="1:7" ht="30" customHeight="1">
      <c r="A18" s="135"/>
      <c r="B18" s="139"/>
      <c r="C18" s="18" t="s">
        <v>387</v>
      </c>
      <c r="D18" s="129" t="s">
        <v>388</v>
      </c>
      <c r="E18" s="130"/>
      <c r="F18" s="23">
        <v>0.9</v>
      </c>
      <c r="G18" s="23" t="s">
        <v>389</v>
      </c>
    </row>
    <row r="19" spans="1:7">
      <c r="A19" s="136" t="s">
        <v>390</v>
      </c>
      <c r="B19" s="32" t="s">
        <v>391</v>
      </c>
      <c r="C19" s="18" t="s">
        <v>392</v>
      </c>
      <c r="D19" s="129" t="s">
        <v>349</v>
      </c>
      <c r="E19" s="130"/>
      <c r="F19" s="131" t="s">
        <v>393</v>
      </c>
      <c r="G19" s="131"/>
    </row>
    <row r="20" spans="1:7" ht="99" customHeight="1">
      <c r="A20" s="136"/>
      <c r="B20" s="18" t="s">
        <v>337</v>
      </c>
      <c r="C20" s="33" t="s">
        <v>337</v>
      </c>
      <c r="D20" s="132">
        <v>1040000</v>
      </c>
      <c r="E20" s="133"/>
      <c r="F20" s="148" t="s">
        <v>420</v>
      </c>
      <c r="G20" s="149"/>
    </row>
    <row r="21" spans="1:7" ht="24.95" customHeight="1">
      <c r="A21" s="136"/>
      <c r="B21" s="140" t="s">
        <v>133</v>
      </c>
      <c r="C21" s="141"/>
      <c r="D21" s="132">
        <f>SUM(D20:E20)</f>
        <v>1040000</v>
      </c>
      <c r="E21" s="130"/>
      <c r="F21" s="140"/>
      <c r="G21" s="141"/>
    </row>
    <row r="22" spans="1:7" ht="27" customHeight="1">
      <c r="A22" s="142" t="s">
        <v>406</v>
      </c>
      <c r="B22" s="142"/>
      <c r="C22" s="142"/>
      <c r="D22" s="142"/>
      <c r="E22" s="142"/>
      <c r="F22" s="142"/>
      <c r="G22" s="142"/>
    </row>
    <row r="23" spans="1:7" ht="27" customHeight="1">
      <c r="A23" s="24" t="s">
        <v>407</v>
      </c>
      <c r="B23" s="143"/>
      <c r="C23" s="144"/>
      <c r="D23" s="144"/>
      <c r="E23" s="144"/>
      <c r="F23" s="144"/>
      <c r="G23" s="145"/>
    </row>
    <row r="24" spans="1:7">
      <c r="A24" s="134" t="s">
        <v>408</v>
      </c>
      <c r="B24" s="134"/>
      <c r="C24" s="134"/>
      <c r="D24" s="134"/>
      <c r="E24" s="134"/>
      <c r="F24" s="134"/>
      <c r="G24" s="134"/>
    </row>
  </sheetData>
  <mergeCells count="34">
    <mergeCell ref="A22:G22"/>
    <mergeCell ref="B23:G23"/>
    <mergeCell ref="A24:G24"/>
    <mergeCell ref="A9:A18"/>
    <mergeCell ref="A19:A21"/>
    <mergeCell ref="B10:B13"/>
    <mergeCell ref="B14:B18"/>
    <mergeCell ref="D20:E20"/>
    <mergeCell ref="F20:G20"/>
    <mergeCell ref="B21:C21"/>
    <mergeCell ref="D21:E21"/>
    <mergeCell ref="F21:G21"/>
    <mergeCell ref="D16:E16"/>
    <mergeCell ref="D17:E17"/>
    <mergeCell ref="D18:E18"/>
    <mergeCell ref="D19:E19"/>
    <mergeCell ref="F19:G19"/>
    <mergeCell ref="D11:E11"/>
    <mergeCell ref="D12:E12"/>
    <mergeCell ref="D13:E13"/>
    <mergeCell ref="D14:E14"/>
    <mergeCell ref="D15:E15"/>
    <mergeCell ref="B6:G6"/>
    <mergeCell ref="B7:G7"/>
    <mergeCell ref="B8:G8"/>
    <mergeCell ref="D9:E9"/>
    <mergeCell ref="D10:E10"/>
    <mergeCell ref="A2:G2"/>
    <mergeCell ref="F3:G3"/>
    <mergeCell ref="B4:C4"/>
    <mergeCell ref="F4:G4"/>
    <mergeCell ref="B5:C5"/>
    <mergeCell ref="F5:G5"/>
    <mergeCell ref="D4:D5"/>
  </mergeCells>
  <phoneticPr fontId="49" type="noConversion"/>
  <printOptions horizontalCentered="1"/>
  <pageMargins left="0.23622047244094499" right="0.23622047244094499" top="0.74803149606299202" bottom="0.74803149606299202" header="0.511811023622047" footer="0.511811023622047"/>
  <pageSetup paperSize="9" scale="9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5"/>
  <sheetViews>
    <sheetView topLeftCell="B1" workbookViewId="0">
      <selection activeCell="D11" sqref="D11:G14"/>
    </sheetView>
  </sheetViews>
  <sheetFormatPr defaultColWidth="9" defaultRowHeight="13.5"/>
  <cols>
    <col min="1" max="1" width="13.5" customWidth="1"/>
    <col min="2" max="2" width="11.25" customWidth="1"/>
    <col min="3" max="3" width="14" customWidth="1"/>
    <col min="4" max="5" width="10" customWidth="1"/>
    <col min="6" max="6" width="19.5" customWidth="1"/>
    <col min="7" max="7" width="25.5" customWidth="1"/>
  </cols>
  <sheetData>
    <row r="2" spans="1:7" ht="18.75">
      <c r="A2" s="25" t="s">
        <v>340</v>
      </c>
      <c r="B2" s="26" t="s">
        <v>421</v>
      </c>
    </row>
    <row r="3" spans="1:7" ht="39.950000000000003" customHeight="1">
      <c r="A3" s="113" t="s">
        <v>342</v>
      </c>
      <c r="B3" s="113"/>
      <c r="C3" s="113"/>
      <c r="D3" s="113"/>
      <c r="E3" s="113"/>
      <c r="F3" s="113"/>
      <c r="G3" s="113"/>
    </row>
    <row r="4" spans="1:7" ht="13.5" customHeight="1">
      <c r="A4" s="27" t="s">
        <v>343</v>
      </c>
      <c r="B4" s="28"/>
      <c r="C4" s="28"/>
      <c r="D4" s="28"/>
      <c r="E4" s="29"/>
      <c r="F4" s="114" t="s">
        <v>29</v>
      </c>
      <c r="G4" s="114"/>
    </row>
    <row r="5" spans="1:7" ht="24.95" customHeight="1">
      <c r="A5" s="10" t="s">
        <v>344</v>
      </c>
      <c r="B5" s="150" t="s">
        <v>339</v>
      </c>
      <c r="C5" s="151"/>
      <c r="D5" s="115" t="s">
        <v>345</v>
      </c>
      <c r="E5" s="31" t="s">
        <v>346</v>
      </c>
      <c r="F5" s="117" t="s">
        <v>339</v>
      </c>
      <c r="G5" s="118"/>
    </row>
    <row r="6" spans="1:7" ht="24.95" customHeight="1">
      <c r="A6" s="10" t="s">
        <v>347</v>
      </c>
      <c r="B6" s="115" t="s">
        <v>422</v>
      </c>
      <c r="C6" s="115"/>
      <c r="D6" s="115"/>
      <c r="E6" s="30" t="s">
        <v>349</v>
      </c>
      <c r="F6" s="119">
        <v>250000</v>
      </c>
      <c r="G6" s="119"/>
    </row>
    <row r="7" spans="1:7" ht="24.95" customHeight="1">
      <c r="A7" s="30" t="s">
        <v>350</v>
      </c>
      <c r="B7" s="120" t="s">
        <v>351</v>
      </c>
      <c r="C7" s="121"/>
      <c r="D7" s="121"/>
      <c r="E7" s="121"/>
      <c r="F7" s="121"/>
      <c r="G7" s="122"/>
    </row>
    <row r="8" spans="1:7" ht="60" customHeight="1">
      <c r="A8" s="10" t="s">
        <v>352</v>
      </c>
      <c r="B8" s="123" t="s">
        <v>423</v>
      </c>
      <c r="C8" s="124"/>
      <c r="D8" s="124"/>
      <c r="E8" s="124"/>
      <c r="F8" s="124"/>
      <c r="G8" s="125"/>
    </row>
    <row r="9" spans="1:7" ht="60" customHeight="1">
      <c r="A9" s="10" t="s">
        <v>354</v>
      </c>
      <c r="B9" s="123" t="s">
        <v>423</v>
      </c>
      <c r="C9" s="124"/>
      <c r="D9" s="124"/>
      <c r="E9" s="124"/>
      <c r="F9" s="124"/>
      <c r="G9" s="125"/>
    </row>
    <row r="10" spans="1:7">
      <c r="A10" s="135" t="s">
        <v>355</v>
      </c>
      <c r="B10" s="17" t="s">
        <v>356</v>
      </c>
      <c r="C10" s="17" t="s">
        <v>357</v>
      </c>
      <c r="D10" s="126" t="s">
        <v>358</v>
      </c>
      <c r="E10" s="127"/>
      <c r="F10" s="17" t="s">
        <v>359</v>
      </c>
      <c r="G10" s="10" t="s">
        <v>360</v>
      </c>
    </row>
    <row r="11" spans="1:7" ht="24" customHeight="1">
      <c r="A11" s="135"/>
      <c r="B11" s="131" t="s">
        <v>361</v>
      </c>
      <c r="C11" s="19" t="s">
        <v>362</v>
      </c>
      <c r="D11" s="128" t="s">
        <v>412</v>
      </c>
      <c r="E11" s="128"/>
      <c r="F11" s="23">
        <v>1</v>
      </c>
      <c r="G11" s="20" t="s">
        <v>424</v>
      </c>
    </row>
    <row r="12" spans="1:7" ht="24" customHeight="1">
      <c r="A12" s="135"/>
      <c r="B12" s="131"/>
      <c r="C12" s="19" t="s">
        <v>365</v>
      </c>
      <c r="D12" s="152" t="s">
        <v>425</v>
      </c>
      <c r="E12" s="153"/>
      <c r="F12" s="23">
        <v>1</v>
      </c>
      <c r="G12" s="20" t="s">
        <v>425</v>
      </c>
    </row>
    <row r="13" spans="1:7" ht="24" customHeight="1">
      <c r="A13" s="135"/>
      <c r="B13" s="131"/>
      <c r="C13" s="19" t="s">
        <v>368</v>
      </c>
      <c r="D13" s="128" t="s">
        <v>369</v>
      </c>
      <c r="E13" s="128"/>
      <c r="F13" s="23">
        <v>1</v>
      </c>
      <c r="G13" s="21" t="s">
        <v>370</v>
      </c>
    </row>
    <row r="14" spans="1:7" ht="24" customHeight="1">
      <c r="A14" s="135"/>
      <c r="B14" s="131"/>
      <c r="C14" s="19" t="s">
        <v>371</v>
      </c>
      <c r="D14" s="154" t="s">
        <v>339</v>
      </c>
      <c r="E14" s="155"/>
      <c r="F14" s="20" t="s">
        <v>426</v>
      </c>
      <c r="G14" s="22" t="s">
        <v>427</v>
      </c>
    </row>
    <row r="15" spans="1:7" ht="24" customHeight="1">
      <c r="A15" s="135"/>
      <c r="B15" s="137" t="s">
        <v>374</v>
      </c>
      <c r="C15" s="18" t="s">
        <v>375</v>
      </c>
      <c r="D15" s="129"/>
      <c r="E15" s="130"/>
      <c r="F15" s="20"/>
      <c r="G15" s="20"/>
    </row>
    <row r="16" spans="1:7" ht="24" customHeight="1">
      <c r="A16" s="135"/>
      <c r="B16" s="138"/>
      <c r="C16" s="18" t="s">
        <v>378</v>
      </c>
      <c r="D16" s="129" t="s">
        <v>428</v>
      </c>
      <c r="E16" s="130"/>
      <c r="F16" s="20" t="s">
        <v>428</v>
      </c>
      <c r="G16" s="20" t="s">
        <v>428</v>
      </c>
    </row>
    <row r="17" spans="1:7" ht="24" customHeight="1">
      <c r="A17" s="135"/>
      <c r="B17" s="138"/>
      <c r="C17" s="18" t="s">
        <v>381</v>
      </c>
      <c r="D17" s="129"/>
      <c r="E17" s="130"/>
      <c r="F17" s="20"/>
      <c r="G17" s="20"/>
    </row>
    <row r="18" spans="1:7" ht="24" customHeight="1">
      <c r="A18" s="135"/>
      <c r="B18" s="138"/>
      <c r="C18" s="18" t="s">
        <v>384</v>
      </c>
      <c r="D18" s="154" t="s">
        <v>429</v>
      </c>
      <c r="E18" s="155"/>
      <c r="F18" s="22" t="s">
        <v>429</v>
      </c>
      <c r="G18" s="20" t="s">
        <v>429</v>
      </c>
    </row>
    <row r="19" spans="1:7" ht="30" customHeight="1">
      <c r="A19" s="135"/>
      <c r="B19" s="139"/>
      <c r="C19" s="18" t="s">
        <v>387</v>
      </c>
      <c r="D19" s="129" t="s">
        <v>388</v>
      </c>
      <c r="E19" s="130"/>
      <c r="F19" s="23">
        <v>0.9</v>
      </c>
      <c r="G19" s="23" t="s">
        <v>389</v>
      </c>
    </row>
    <row r="20" spans="1:7">
      <c r="A20" s="136" t="s">
        <v>390</v>
      </c>
      <c r="B20" s="32" t="s">
        <v>391</v>
      </c>
      <c r="C20" s="18" t="s">
        <v>392</v>
      </c>
      <c r="D20" s="129" t="s">
        <v>349</v>
      </c>
      <c r="E20" s="130"/>
      <c r="F20" s="131" t="s">
        <v>393</v>
      </c>
      <c r="G20" s="131"/>
    </row>
    <row r="21" spans="1:7" ht="99" customHeight="1">
      <c r="A21" s="136"/>
      <c r="B21" s="18" t="s">
        <v>339</v>
      </c>
      <c r="C21" s="18" t="s">
        <v>339</v>
      </c>
      <c r="D21" s="132">
        <v>250000</v>
      </c>
      <c r="E21" s="133"/>
      <c r="F21" s="148" t="s">
        <v>430</v>
      </c>
      <c r="G21" s="149"/>
    </row>
    <row r="22" spans="1:7" ht="24.95" customHeight="1">
      <c r="A22" s="136"/>
      <c r="B22" s="140" t="s">
        <v>133</v>
      </c>
      <c r="C22" s="141"/>
      <c r="D22" s="132">
        <f>SUM(D21:E21)</f>
        <v>250000</v>
      </c>
      <c r="E22" s="130"/>
      <c r="F22" s="140"/>
      <c r="G22" s="141"/>
    </row>
    <row r="23" spans="1:7" ht="27" customHeight="1">
      <c r="A23" s="142" t="s">
        <v>406</v>
      </c>
      <c r="B23" s="142"/>
      <c r="C23" s="142"/>
      <c r="D23" s="142"/>
      <c r="E23" s="142"/>
      <c r="F23" s="142"/>
      <c r="G23" s="142"/>
    </row>
    <row r="24" spans="1:7" ht="27" customHeight="1">
      <c r="A24" s="24" t="s">
        <v>407</v>
      </c>
      <c r="B24" s="143"/>
      <c r="C24" s="144"/>
      <c r="D24" s="144"/>
      <c r="E24" s="144"/>
      <c r="F24" s="144"/>
      <c r="G24" s="145"/>
    </row>
    <row r="25" spans="1:7">
      <c r="A25" s="134" t="s">
        <v>408</v>
      </c>
      <c r="B25" s="134"/>
      <c r="C25" s="134"/>
      <c r="D25" s="134"/>
      <c r="E25" s="134"/>
      <c r="F25" s="134"/>
      <c r="G25" s="134"/>
    </row>
  </sheetData>
  <mergeCells count="34">
    <mergeCell ref="A23:G23"/>
    <mergeCell ref="B24:G24"/>
    <mergeCell ref="A25:G25"/>
    <mergeCell ref="A10:A19"/>
    <mergeCell ref="A20:A22"/>
    <mergeCell ref="B11:B14"/>
    <mergeCell ref="B15:B19"/>
    <mergeCell ref="D21:E21"/>
    <mergeCell ref="F21:G21"/>
    <mergeCell ref="B22:C22"/>
    <mergeCell ref="D22:E22"/>
    <mergeCell ref="F22:G22"/>
    <mergeCell ref="D17:E17"/>
    <mergeCell ref="D18:E18"/>
    <mergeCell ref="D19:E19"/>
    <mergeCell ref="D20:E20"/>
    <mergeCell ref="F20:G20"/>
    <mergeCell ref="D12:E12"/>
    <mergeCell ref="D13:E13"/>
    <mergeCell ref="D14:E14"/>
    <mergeCell ref="D15:E15"/>
    <mergeCell ref="D16:E16"/>
    <mergeCell ref="B7:G7"/>
    <mergeCell ref="B8:G8"/>
    <mergeCell ref="B9:G9"/>
    <mergeCell ref="D10:E10"/>
    <mergeCell ref="D11:E11"/>
    <mergeCell ref="A3:G3"/>
    <mergeCell ref="F4:G4"/>
    <mergeCell ref="B5:C5"/>
    <mergeCell ref="F5:G5"/>
    <mergeCell ref="B6:C6"/>
    <mergeCell ref="F6:G6"/>
    <mergeCell ref="D5:D6"/>
  </mergeCells>
  <phoneticPr fontId="49" type="noConversion"/>
  <printOptions horizontalCentered="1"/>
  <pageMargins left="0.23622047244094499" right="0.23622047244094499" top="0.74803149606299202" bottom="0.74803149606299202" header="0.511811023622047" footer="0.511811023622047"/>
  <pageSetup paperSize="9" scale="9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E37" sqref="E37"/>
    </sheetView>
  </sheetViews>
  <sheetFormatPr defaultColWidth="9" defaultRowHeight="13.5"/>
  <cols>
    <col min="1" max="1" width="13.5" customWidth="1"/>
    <col min="2" max="2" width="11.25" customWidth="1"/>
    <col min="3" max="3" width="14" customWidth="1"/>
    <col min="4" max="5" width="10" customWidth="1"/>
    <col min="6" max="6" width="19.5" customWidth="1"/>
    <col min="7" max="7" width="25.5" customWidth="1"/>
  </cols>
  <sheetData>
    <row r="1" spans="1:7" ht="18.75">
      <c r="A1" s="25" t="s">
        <v>340</v>
      </c>
      <c r="B1" s="26" t="s">
        <v>431</v>
      </c>
    </row>
    <row r="2" spans="1:7" ht="39.950000000000003" customHeight="1">
      <c r="A2" s="113" t="s">
        <v>342</v>
      </c>
      <c r="B2" s="113"/>
      <c r="C2" s="113"/>
      <c r="D2" s="113"/>
      <c r="E2" s="113"/>
      <c r="F2" s="113"/>
      <c r="G2" s="113"/>
    </row>
    <row r="3" spans="1:7" ht="13.5" customHeight="1">
      <c r="A3" s="27" t="s">
        <v>343</v>
      </c>
      <c r="B3" s="28"/>
      <c r="C3" s="28"/>
      <c r="D3" s="28"/>
      <c r="E3" s="29"/>
      <c r="F3" s="114" t="s">
        <v>29</v>
      </c>
      <c r="G3" s="114"/>
    </row>
    <row r="4" spans="1:7" ht="24.95" customHeight="1">
      <c r="A4" s="10" t="s">
        <v>344</v>
      </c>
      <c r="B4" s="150" t="s">
        <v>432</v>
      </c>
      <c r="C4" s="151"/>
      <c r="D4" s="115" t="s">
        <v>345</v>
      </c>
      <c r="E4" s="31" t="s">
        <v>346</v>
      </c>
      <c r="F4" s="117" t="s">
        <v>336</v>
      </c>
      <c r="G4" s="118"/>
    </row>
    <row r="5" spans="1:7" ht="24.95" customHeight="1">
      <c r="A5" s="10" t="s">
        <v>347</v>
      </c>
      <c r="B5" s="115" t="s">
        <v>433</v>
      </c>
      <c r="C5" s="115"/>
      <c r="D5" s="115"/>
      <c r="E5" s="30" t="s">
        <v>349</v>
      </c>
      <c r="F5" s="119">
        <v>560000</v>
      </c>
      <c r="G5" s="119"/>
    </row>
    <row r="6" spans="1:7" ht="24.95" customHeight="1">
      <c r="A6" s="30" t="s">
        <v>350</v>
      </c>
      <c r="B6" s="120" t="s">
        <v>351</v>
      </c>
      <c r="C6" s="121"/>
      <c r="D6" s="121"/>
      <c r="E6" s="121"/>
      <c r="F6" s="121"/>
      <c r="G6" s="122"/>
    </row>
    <row r="7" spans="1:7" ht="60" customHeight="1">
      <c r="A7" s="10" t="s">
        <v>352</v>
      </c>
      <c r="B7" s="123" t="s">
        <v>434</v>
      </c>
      <c r="C7" s="124"/>
      <c r="D7" s="124"/>
      <c r="E7" s="124"/>
      <c r="F7" s="124"/>
      <c r="G7" s="125"/>
    </row>
    <row r="8" spans="1:7" ht="60" customHeight="1">
      <c r="A8" s="10" t="s">
        <v>354</v>
      </c>
      <c r="B8" s="123" t="s">
        <v>434</v>
      </c>
      <c r="C8" s="124"/>
      <c r="D8" s="124"/>
      <c r="E8" s="124"/>
      <c r="F8" s="124"/>
      <c r="G8" s="125"/>
    </row>
    <row r="9" spans="1:7">
      <c r="A9" s="135" t="s">
        <v>355</v>
      </c>
      <c r="B9" s="17" t="s">
        <v>356</v>
      </c>
      <c r="C9" s="17" t="s">
        <v>357</v>
      </c>
      <c r="D9" s="126" t="s">
        <v>358</v>
      </c>
      <c r="E9" s="127"/>
      <c r="F9" s="17" t="s">
        <v>359</v>
      </c>
      <c r="G9" s="10" t="s">
        <v>360</v>
      </c>
    </row>
    <row r="10" spans="1:7" ht="39" customHeight="1">
      <c r="A10" s="135"/>
      <c r="B10" s="131" t="s">
        <v>361</v>
      </c>
      <c r="C10" s="19" t="s">
        <v>362</v>
      </c>
      <c r="D10" s="156" t="s">
        <v>435</v>
      </c>
      <c r="E10" s="156"/>
      <c r="F10" s="23">
        <v>1</v>
      </c>
      <c r="G10" s="35" t="s">
        <v>436</v>
      </c>
    </row>
    <row r="11" spans="1:7" ht="24" customHeight="1">
      <c r="A11" s="135"/>
      <c r="B11" s="131"/>
      <c r="C11" s="19" t="s">
        <v>365</v>
      </c>
      <c r="D11" s="157" t="s">
        <v>437</v>
      </c>
      <c r="E11" s="157"/>
      <c r="F11" s="23">
        <v>1</v>
      </c>
      <c r="G11" s="22" t="s">
        <v>437</v>
      </c>
    </row>
    <row r="12" spans="1:7" ht="24" customHeight="1">
      <c r="A12" s="135"/>
      <c r="B12" s="131"/>
      <c r="C12" s="19" t="s">
        <v>368</v>
      </c>
      <c r="D12" s="128" t="s">
        <v>369</v>
      </c>
      <c r="E12" s="128"/>
      <c r="F12" s="23">
        <v>1</v>
      </c>
      <c r="G12" s="21" t="s">
        <v>370</v>
      </c>
    </row>
    <row r="13" spans="1:7" ht="24" customHeight="1">
      <c r="A13" s="135"/>
      <c r="B13" s="131"/>
      <c r="C13" s="19" t="s">
        <v>371</v>
      </c>
      <c r="D13" s="154" t="s">
        <v>336</v>
      </c>
      <c r="E13" s="155"/>
      <c r="F13" s="20" t="s">
        <v>438</v>
      </c>
      <c r="G13" s="22" t="s">
        <v>439</v>
      </c>
    </row>
    <row r="14" spans="1:7" ht="24" customHeight="1">
      <c r="A14" s="135"/>
      <c r="B14" s="137" t="s">
        <v>374</v>
      </c>
      <c r="C14" s="18" t="s">
        <v>375</v>
      </c>
      <c r="D14" s="129" t="s">
        <v>376</v>
      </c>
      <c r="E14" s="130"/>
      <c r="F14" s="20" t="s">
        <v>377</v>
      </c>
      <c r="G14" s="20" t="s">
        <v>377</v>
      </c>
    </row>
    <row r="15" spans="1:7" ht="24" customHeight="1">
      <c r="A15" s="135"/>
      <c r="B15" s="138"/>
      <c r="C15" s="18" t="s">
        <v>378</v>
      </c>
      <c r="D15" s="129" t="s">
        <v>379</v>
      </c>
      <c r="E15" s="130"/>
      <c r="F15" s="20" t="s">
        <v>380</v>
      </c>
      <c r="G15" s="20" t="s">
        <v>380</v>
      </c>
    </row>
    <row r="16" spans="1:7" ht="24" customHeight="1">
      <c r="A16" s="135"/>
      <c r="B16" s="138"/>
      <c r="C16" s="18" t="s">
        <v>381</v>
      </c>
      <c r="D16" s="129" t="s">
        <v>382</v>
      </c>
      <c r="E16" s="130"/>
      <c r="F16" s="20" t="s">
        <v>383</v>
      </c>
      <c r="G16" s="20" t="s">
        <v>383</v>
      </c>
    </row>
    <row r="17" spans="1:7" ht="39" customHeight="1">
      <c r="A17" s="135"/>
      <c r="B17" s="138"/>
      <c r="C17" s="18" t="s">
        <v>384</v>
      </c>
      <c r="D17" s="154" t="s">
        <v>440</v>
      </c>
      <c r="E17" s="155"/>
      <c r="F17" s="22" t="s">
        <v>440</v>
      </c>
      <c r="G17" s="22" t="s">
        <v>440</v>
      </c>
    </row>
    <row r="18" spans="1:7" ht="30" customHeight="1">
      <c r="A18" s="135"/>
      <c r="B18" s="139"/>
      <c r="C18" s="18" t="s">
        <v>387</v>
      </c>
      <c r="D18" s="129" t="s">
        <v>388</v>
      </c>
      <c r="E18" s="130"/>
      <c r="F18" s="23">
        <v>0.9</v>
      </c>
      <c r="G18" s="23" t="s">
        <v>389</v>
      </c>
    </row>
    <row r="19" spans="1:7">
      <c r="A19" s="136" t="s">
        <v>390</v>
      </c>
      <c r="B19" s="32" t="s">
        <v>391</v>
      </c>
      <c r="C19" s="18" t="s">
        <v>392</v>
      </c>
      <c r="D19" s="129" t="s">
        <v>349</v>
      </c>
      <c r="E19" s="130"/>
      <c r="F19" s="131" t="s">
        <v>393</v>
      </c>
      <c r="G19" s="131"/>
    </row>
    <row r="20" spans="1:7" ht="30" customHeight="1">
      <c r="A20" s="136"/>
      <c r="B20" s="131" t="s">
        <v>441</v>
      </c>
      <c r="C20" s="34" t="s">
        <v>442</v>
      </c>
      <c r="D20" s="132">
        <v>305000</v>
      </c>
      <c r="E20" s="133"/>
      <c r="F20" s="148" t="s">
        <v>443</v>
      </c>
      <c r="G20" s="149"/>
    </row>
    <row r="21" spans="1:7" ht="36" customHeight="1">
      <c r="A21" s="136"/>
      <c r="B21" s="131"/>
      <c r="C21" s="34" t="s">
        <v>444</v>
      </c>
      <c r="D21" s="132">
        <v>200000</v>
      </c>
      <c r="E21" s="133"/>
      <c r="F21" s="148" t="s">
        <v>445</v>
      </c>
      <c r="G21" s="149"/>
    </row>
    <row r="22" spans="1:7" ht="36" customHeight="1">
      <c r="A22" s="136"/>
      <c r="B22" s="131"/>
      <c r="C22" s="34" t="s">
        <v>446</v>
      </c>
      <c r="D22" s="132">
        <v>55000</v>
      </c>
      <c r="E22" s="133"/>
      <c r="F22" s="148" t="s">
        <v>447</v>
      </c>
      <c r="G22" s="149"/>
    </row>
    <row r="23" spans="1:7" ht="24.95" customHeight="1">
      <c r="A23" s="136"/>
      <c r="B23" s="140" t="s">
        <v>133</v>
      </c>
      <c r="C23" s="141"/>
      <c r="D23" s="132">
        <f>SUM(D20:E22)</f>
        <v>560000</v>
      </c>
      <c r="E23" s="130"/>
      <c r="F23" s="140"/>
      <c r="G23" s="141"/>
    </row>
    <row r="24" spans="1:7" ht="27" customHeight="1">
      <c r="A24" s="142" t="s">
        <v>406</v>
      </c>
      <c r="B24" s="142"/>
      <c r="C24" s="142"/>
      <c r="D24" s="142"/>
      <c r="E24" s="142"/>
      <c r="F24" s="142"/>
      <c r="G24" s="142"/>
    </row>
    <row r="25" spans="1:7" ht="27" customHeight="1">
      <c r="A25" s="24" t="s">
        <v>407</v>
      </c>
      <c r="B25" s="143"/>
      <c r="C25" s="144"/>
      <c r="D25" s="144"/>
      <c r="E25" s="144"/>
      <c r="F25" s="144"/>
      <c r="G25" s="145"/>
    </row>
    <row r="26" spans="1:7">
      <c r="A26" s="134" t="s">
        <v>408</v>
      </c>
      <c r="B26" s="134"/>
      <c r="C26" s="134"/>
      <c r="D26" s="134"/>
      <c r="E26" s="134"/>
      <c r="F26" s="134"/>
      <c r="G26" s="134"/>
    </row>
  </sheetData>
  <mergeCells count="39">
    <mergeCell ref="A26:G26"/>
    <mergeCell ref="A9:A18"/>
    <mergeCell ref="A19:A23"/>
    <mergeCell ref="B10:B13"/>
    <mergeCell ref="B14:B18"/>
    <mergeCell ref="B20:B22"/>
    <mergeCell ref="B23:C23"/>
    <mergeCell ref="D23:E23"/>
    <mergeCell ref="F23:G23"/>
    <mergeCell ref="A24:G24"/>
    <mergeCell ref="B25:G25"/>
    <mergeCell ref="D20:E20"/>
    <mergeCell ref="F20:G20"/>
    <mergeCell ref="D21:E21"/>
    <mergeCell ref="F21:G21"/>
    <mergeCell ref="D22:E22"/>
    <mergeCell ref="F22:G22"/>
    <mergeCell ref="D16:E16"/>
    <mergeCell ref="D17:E17"/>
    <mergeCell ref="D18:E18"/>
    <mergeCell ref="D19:E19"/>
    <mergeCell ref="F19:G19"/>
    <mergeCell ref="D11:E11"/>
    <mergeCell ref="D12:E12"/>
    <mergeCell ref="D13:E13"/>
    <mergeCell ref="D14:E14"/>
    <mergeCell ref="D15:E15"/>
    <mergeCell ref="B6:G6"/>
    <mergeCell ref="B7:G7"/>
    <mergeCell ref="B8:G8"/>
    <mergeCell ref="D9:E9"/>
    <mergeCell ref="D10:E10"/>
    <mergeCell ref="A2:G2"/>
    <mergeCell ref="F3:G3"/>
    <mergeCell ref="B4:C4"/>
    <mergeCell ref="F4:G4"/>
    <mergeCell ref="B5:C5"/>
    <mergeCell ref="F5:G5"/>
    <mergeCell ref="D4:D5"/>
  </mergeCells>
  <phoneticPr fontId="49" type="noConversion"/>
  <printOptions horizontalCentered="1"/>
  <pageMargins left="0.23622047244094499" right="0.23622047244094499" top="0.74803149606299202" bottom="0.74803149606299202" header="0.511811023622047" footer="0.511811023622047"/>
  <pageSetup paperSize="9" scale="97"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D17" sqref="D17:G18"/>
    </sheetView>
  </sheetViews>
  <sheetFormatPr defaultColWidth="9" defaultRowHeight="13.5"/>
  <cols>
    <col min="1" max="1" width="13.5" customWidth="1"/>
    <col min="2" max="2" width="11.25" customWidth="1"/>
    <col min="3" max="3" width="14" customWidth="1"/>
    <col min="4" max="5" width="10" customWidth="1"/>
    <col min="6" max="6" width="19.5" customWidth="1"/>
    <col min="7" max="7" width="25.5" customWidth="1"/>
  </cols>
  <sheetData>
    <row r="1" spans="1:7" ht="18.75">
      <c r="A1" s="25" t="s">
        <v>340</v>
      </c>
      <c r="B1" s="26" t="s">
        <v>448</v>
      </c>
    </row>
    <row r="2" spans="1:7" ht="39.950000000000003" customHeight="1">
      <c r="A2" s="113" t="s">
        <v>342</v>
      </c>
      <c r="B2" s="113"/>
      <c r="C2" s="113"/>
      <c r="D2" s="113"/>
      <c r="E2" s="113"/>
      <c r="F2" s="113"/>
      <c r="G2" s="113"/>
    </row>
    <row r="3" spans="1:7" ht="13.5" customHeight="1">
      <c r="A3" s="27" t="s">
        <v>343</v>
      </c>
      <c r="B3" s="28"/>
      <c r="C3" s="28"/>
      <c r="D3" s="28"/>
      <c r="E3" s="29"/>
      <c r="F3" s="114" t="s">
        <v>29</v>
      </c>
      <c r="G3" s="114"/>
    </row>
    <row r="4" spans="1:7" ht="24.95" customHeight="1">
      <c r="A4" s="10" t="s">
        <v>344</v>
      </c>
      <c r="B4" s="150" t="s">
        <v>449</v>
      </c>
      <c r="C4" s="151"/>
      <c r="D4" s="115" t="s">
        <v>345</v>
      </c>
      <c r="E4" s="31" t="s">
        <v>346</v>
      </c>
      <c r="F4" s="117" t="s">
        <v>449</v>
      </c>
      <c r="G4" s="118"/>
    </row>
    <row r="5" spans="1:7" ht="24.95" customHeight="1">
      <c r="A5" s="10" t="s">
        <v>347</v>
      </c>
      <c r="B5" s="115" t="s">
        <v>450</v>
      </c>
      <c r="C5" s="115"/>
      <c r="D5" s="115"/>
      <c r="E5" s="30" t="s">
        <v>349</v>
      </c>
      <c r="F5" s="119">
        <v>1000000</v>
      </c>
      <c r="G5" s="119"/>
    </row>
    <row r="6" spans="1:7" ht="24.95" customHeight="1">
      <c r="A6" s="30" t="s">
        <v>350</v>
      </c>
      <c r="B6" s="120" t="s">
        <v>351</v>
      </c>
      <c r="C6" s="121"/>
      <c r="D6" s="121"/>
      <c r="E6" s="121"/>
      <c r="F6" s="121"/>
      <c r="G6" s="122"/>
    </row>
    <row r="7" spans="1:7" ht="60" customHeight="1">
      <c r="A7" s="10" t="s">
        <v>352</v>
      </c>
      <c r="B7" s="123" t="s">
        <v>451</v>
      </c>
      <c r="C7" s="124"/>
      <c r="D7" s="124"/>
      <c r="E7" s="124"/>
      <c r="F7" s="124"/>
      <c r="G7" s="125"/>
    </row>
    <row r="8" spans="1:7" ht="60" customHeight="1">
      <c r="A8" s="10" t="s">
        <v>354</v>
      </c>
      <c r="B8" s="123" t="s">
        <v>451</v>
      </c>
      <c r="C8" s="124"/>
      <c r="D8" s="124"/>
      <c r="E8" s="124"/>
      <c r="F8" s="124"/>
      <c r="G8" s="125"/>
    </row>
    <row r="9" spans="1:7">
      <c r="A9" s="135" t="s">
        <v>355</v>
      </c>
      <c r="B9" s="17" t="s">
        <v>356</v>
      </c>
      <c r="C9" s="17" t="s">
        <v>357</v>
      </c>
      <c r="D9" s="126" t="s">
        <v>358</v>
      </c>
      <c r="E9" s="127"/>
      <c r="F9" s="17" t="s">
        <v>359</v>
      </c>
      <c r="G9" s="10" t="s">
        <v>360</v>
      </c>
    </row>
    <row r="10" spans="1:7" ht="39" customHeight="1">
      <c r="A10" s="135"/>
      <c r="B10" s="131" t="s">
        <v>361</v>
      </c>
      <c r="C10" s="19" t="s">
        <v>362</v>
      </c>
      <c r="D10" s="128" t="s">
        <v>412</v>
      </c>
      <c r="E10" s="128"/>
      <c r="F10" s="23">
        <v>1</v>
      </c>
      <c r="G10" s="22" t="s">
        <v>452</v>
      </c>
    </row>
    <row r="11" spans="1:7" ht="24" customHeight="1">
      <c r="A11" s="135"/>
      <c r="B11" s="131"/>
      <c r="C11" s="19" t="s">
        <v>365</v>
      </c>
      <c r="D11" s="152" t="s">
        <v>453</v>
      </c>
      <c r="E11" s="153"/>
      <c r="F11" s="23">
        <v>1</v>
      </c>
      <c r="G11" s="22" t="s">
        <v>453</v>
      </c>
    </row>
    <row r="12" spans="1:7" ht="24" customHeight="1">
      <c r="A12" s="135"/>
      <c r="B12" s="131"/>
      <c r="C12" s="19" t="s">
        <v>368</v>
      </c>
      <c r="D12" s="128" t="s">
        <v>369</v>
      </c>
      <c r="E12" s="128"/>
      <c r="F12" s="23">
        <v>1</v>
      </c>
      <c r="G12" s="21" t="s">
        <v>370</v>
      </c>
    </row>
    <row r="13" spans="1:7" ht="39" customHeight="1">
      <c r="A13" s="135"/>
      <c r="B13" s="131"/>
      <c r="C13" s="19" t="s">
        <v>371</v>
      </c>
      <c r="D13" s="154" t="s">
        <v>338</v>
      </c>
      <c r="E13" s="155"/>
      <c r="F13" s="20" t="s">
        <v>454</v>
      </c>
      <c r="G13" s="22" t="s">
        <v>455</v>
      </c>
    </row>
    <row r="14" spans="1:7" ht="24" customHeight="1">
      <c r="A14" s="135"/>
      <c r="B14" s="137" t="s">
        <v>374</v>
      </c>
      <c r="C14" s="18" t="s">
        <v>375</v>
      </c>
      <c r="D14" s="129"/>
      <c r="E14" s="130"/>
      <c r="F14" s="20"/>
      <c r="G14" s="20"/>
    </row>
    <row r="15" spans="1:7" ht="24" customHeight="1">
      <c r="A15" s="135"/>
      <c r="B15" s="138"/>
      <c r="C15" s="18" t="s">
        <v>378</v>
      </c>
      <c r="D15" s="129" t="s">
        <v>456</v>
      </c>
      <c r="E15" s="130"/>
      <c r="F15" s="20" t="s">
        <v>456</v>
      </c>
      <c r="G15" s="20" t="s">
        <v>456</v>
      </c>
    </row>
    <row r="16" spans="1:7" ht="24" customHeight="1">
      <c r="A16" s="135"/>
      <c r="B16" s="138"/>
      <c r="C16" s="18" t="s">
        <v>381</v>
      </c>
      <c r="D16" s="129"/>
      <c r="E16" s="130"/>
      <c r="F16" s="20"/>
      <c r="G16" s="20"/>
    </row>
    <row r="17" spans="1:7" ht="39" customHeight="1">
      <c r="A17" s="135"/>
      <c r="B17" s="138"/>
      <c r="C17" s="18" t="s">
        <v>384</v>
      </c>
      <c r="D17" s="154" t="s">
        <v>457</v>
      </c>
      <c r="E17" s="155"/>
      <c r="F17" s="22" t="s">
        <v>457</v>
      </c>
      <c r="G17" s="20" t="s">
        <v>457</v>
      </c>
    </row>
    <row r="18" spans="1:7" ht="30" customHeight="1">
      <c r="A18" s="135"/>
      <c r="B18" s="139"/>
      <c r="C18" s="18" t="s">
        <v>387</v>
      </c>
      <c r="D18" s="129" t="s">
        <v>388</v>
      </c>
      <c r="E18" s="130"/>
      <c r="F18" s="23">
        <v>0.9</v>
      </c>
      <c r="G18" s="23" t="s">
        <v>389</v>
      </c>
    </row>
    <row r="19" spans="1:7">
      <c r="A19" s="136" t="s">
        <v>390</v>
      </c>
      <c r="B19" s="32" t="s">
        <v>391</v>
      </c>
      <c r="C19" s="18" t="s">
        <v>392</v>
      </c>
      <c r="D19" s="129" t="s">
        <v>349</v>
      </c>
      <c r="E19" s="130"/>
      <c r="F19" s="131" t="s">
        <v>393</v>
      </c>
      <c r="G19" s="131"/>
    </row>
    <row r="20" spans="1:7" ht="77.099999999999994" customHeight="1">
      <c r="A20" s="136"/>
      <c r="B20" s="18" t="s">
        <v>449</v>
      </c>
      <c r="C20" s="18" t="s">
        <v>449</v>
      </c>
      <c r="D20" s="132">
        <v>1000000</v>
      </c>
      <c r="E20" s="133"/>
      <c r="F20" s="148" t="s">
        <v>458</v>
      </c>
      <c r="G20" s="149"/>
    </row>
    <row r="21" spans="1:7" ht="24.95" customHeight="1">
      <c r="A21" s="136"/>
      <c r="B21" s="140" t="s">
        <v>133</v>
      </c>
      <c r="C21" s="141"/>
      <c r="D21" s="132">
        <f>SUM(D20:E20)</f>
        <v>1000000</v>
      </c>
      <c r="E21" s="130"/>
      <c r="F21" s="140"/>
      <c r="G21" s="141"/>
    </row>
    <row r="22" spans="1:7" ht="27" customHeight="1">
      <c r="A22" s="142" t="s">
        <v>406</v>
      </c>
      <c r="B22" s="142"/>
      <c r="C22" s="142"/>
      <c r="D22" s="142"/>
      <c r="E22" s="142"/>
      <c r="F22" s="142"/>
      <c r="G22" s="142"/>
    </row>
    <row r="23" spans="1:7" ht="27" customHeight="1">
      <c r="A23" s="24" t="s">
        <v>407</v>
      </c>
      <c r="B23" s="143"/>
      <c r="C23" s="144"/>
      <c r="D23" s="144"/>
      <c r="E23" s="144"/>
      <c r="F23" s="144"/>
      <c r="G23" s="145"/>
    </row>
    <row r="24" spans="1:7">
      <c r="A24" s="134" t="s">
        <v>408</v>
      </c>
      <c r="B24" s="134"/>
      <c r="C24" s="134"/>
      <c r="D24" s="134"/>
      <c r="E24" s="134"/>
      <c r="F24" s="134"/>
      <c r="G24" s="134"/>
    </row>
  </sheetData>
  <mergeCells count="34">
    <mergeCell ref="A22:G22"/>
    <mergeCell ref="B23:G23"/>
    <mergeCell ref="A24:G24"/>
    <mergeCell ref="A9:A18"/>
    <mergeCell ref="A19:A21"/>
    <mergeCell ref="B10:B13"/>
    <mergeCell ref="B14:B18"/>
    <mergeCell ref="D20:E20"/>
    <mergeCell ref="F20:G20"/>
    <mergeCell ref="B21:C21"/>
    <mergeCell ref="D21:E21"/>
    <mergeCell ref="F21:G21"/>
    <mergeCell ref="D16:E16"/>
    <mergeCell ref="D17:E17"/>
    <mergeCell ref="D18:E18"/>
    <mergeCell ref="D19:E19"/>
    <mergeCell ref="F19:G19"/>
    <mergeCell ref="D11:E11"/>
    <mergeCell ref="D12:E12"/>
    <mergeCell ref="D13:E13"/>
    <mergeCell ref="D14:E14"/>
    <mergeCell ref="D15:E15"/>
    <mergeCell ref="B6:G6"/>
    <mergeCell ref="B7:G7"/>
    <mergeCell ref="B8:G8"/>
    <mergeCell ref="D9:E9"/>
    <mergeCell ref="D10:E10"/>
    <mergeCell ref="A2:G2"/>
    <mergeCell ref="F3:G3"/>
    <mergeCell ref="B4:C4"/>
    <mergeCell ref="F4:G4"/>
    <mergeCell ref="B5:C5"/>
    <mergeCell ref="F5:G5"/>
    <mergeCell ref="D4:D5"/>
  </mergeCells>
  <phoneticPr fontId="49" type="noConversion"/>
  <printOptions horizontalCentered="1"/>
  <pageMargins left="0.23622047244094499" right="0.23622047244094499" top="0.74803149606299202" bottom="0.74803149606299202" header="0.511811023622047" footer="0.511811023622047"/>
  <pageSetup paperSize="9" scale="9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28"/>
  <sheetViews>
    <sheetView workbookViewId="0">
      <selection activeCell="J21" sqref="J21"/>
    </sheetView>
  </sheetViews>
  <sheetFormatPr defaultColWidth="9" defaultRowHeight="13.5"/>
  <cols>
    <col min="1" max="1" width="13.5" customWidth="1"/>
    <col min="2" max="2" width="11.25" customWidth="1"/>
    <col min="3" max="3" width="14" customWidth="1"/>
    <col min="4" max="5" width="10" customWidth="1"/>
    <col min="6" max="6" width="19.5" customWidth="1"/>
    <col min="7" max="7" width="25.5" customWidth="1"/>
  </cols>
  <sheetData>
    <row r="1" spans="1:7" ht="18.75">
      <c r="A1" s="25" t="s">
        <v>340</v>
      </c>
      <c r="B1" s="26" t="s">
        <v>341</v>
      </c>
    </row>
    <row r="2" spans="1:7" ht="39.950000000000003" customHeight="1">
      <c r="A2" s="113" t="s">
        <v>342</v>
      </c>
      <c r="B2" s="113"/>
      <c r="C2" s="113"/>
      <c r="D2" s="113"/>
      <c r="E2" s="113"/>
      <c r="F2" s="113"/>
      <c r="G2" s="113"/>
    </row>
    <row r="3" spans="1:7" ht="13.5" customHeight="1">
      <c r="A3" s="27" t="s">
        <v>343</v>
      </c>
      <c r="B3" s="28"/>
      <c r="C3" s="28"/>
      <c r="D3" s="28"/>
      <c r="E3" s="29"/>
      <c r="F3" s="114" t="s">
        <v>29</v>
      </c>
      <c r="G3" s="114"/>
    </row>
    <row r="4" spans="1:7" ht="24.95" customHeight="1">
      <c r="A4" s="10" t="s">
        <v>344</v>
      </c>
      <c r="B4" s="115" t="s">
        <v>334</v>
      </c>
      <c r="C4" s="116"/>
      <c r="D4" s="115" t="s">
        <v>345</v>
      </c>
      <c r="E4" s="31" t="s">
        <v>346</v>
      </c>
      <c r="F4" s="117" t="s">
        <v>334</v>
      </c>
      <c r="G4" s="118"/>
    </row>
    <row r="5" spans="1:7" ht="24.95" customHeight="1">
      <c r="A5" s="10" t="s">
        <v>347</v>
      </c>
      <c r="B5" s="115" t="s">
        <v>459</v>
      </c>
      <c r="C5" s="115"/>
      <c r="D5" s="115"/>
      <c r="E5" s="30" t="s">
        <v>349</v>
      </c>
      <c r="F5" s="119">
        <v>39400</v>
      </c>
      <c r="G5" s="119"/>
    </row>
    <row r="6" spans="1:7" ht="24.95" customHeight="1">
      <c r="A6" s="30" t="s">
        <v>350</v>
      </c>
      <c r="B6" s="120" t="s">
        <v>351</v>
      </c>
      <c r="C6" s="121"/>
      <c r="D6" s="121"/>
      <c r="E6" s="121"/>
      <c r="F6" s="121"/>
      <c r="G6" s="122"/>
    </row>
    <row r="7" spans="1:7" ht="60" customHeight="1">
      <c r="A7" s="10" t="s">
        <v>352</v>
      </c>
      <c r="B7" s="123" t="s">
        <v>460</v>
      </c>
      <c r="C7" s="124"/>
      <c r="D7" s="124"/>
      <c r="E7" s="124"/>
      <c r="F7" s="124"/>
      <c r="G7" s="125"/>
    </row>
    <row r="8" spans="1:7" ht="60" customHeight="1">
      <c r="A8" s="10" t="s">
        <v>354</v>
      </c>
      <c r="B8" s="123" t="s">
        <v>460</v>
      </c>
      <c r="C8" s="124"/>
      <c r="D8" s="124"/>
      <c r="E8" s="124"/>
      <c r="F8" s="124"/>
      <c r="G8" s="125"/>
    </row>
    <row r="9" spans="1:7">
      <c r="A9" s="135" t="s">
        <v>355</v>
      </c>
      <c r="B9" s="17" t="s">
        <v>356</v>
      </c>
      <c r="C9" s="17" t="s">
        <v>357</v>
      </c>
      <c r="D9" s="126" t="s">
        <v>358</v>
      </c>
      <c r="E9" s="127"/>
      <c r="F9" s="17" t="s">
        <v>359</v>
      </c>
      <c r="G9" s="10" t="s">
        <v>360</v>
      </c>
    </row>
    <row r="10" spans="1:7" ht="19.5" customHeight="1">
      <c r="A10" s="135"/>
      <c r="B10" s="131" t="s">
        <v>361</v>
      </c>
      <c r="C10" s="19" t="s">
        <v>362</v>
      </c>
      <c r="D10" s="128" t="s">
        <v>412</v>
      </c>
      <c r="E10" s="128"/>
      <c r="F10" s="23">
        <v>1</v>
      </c>
      <c r="G10" s="20" t="s">
        <v>461</v>
      </c>
    </row>
    <row r="11" spans="1:7" ht="19.5" customHeight="1">
      <c r="A11" s="135"/>
      <c r="B11" s="131"/>
      <c r="C11" s="19" t="s">
        <v>365</v>
      </c>
      <c r="D11" s="158" t="s">
        <v>462</v>
      </c>
      <c r="E11" s="159"/>
      <c r="F11" s="23">
        <v>1</v>
      </c>
      <c r="G11" s="20" t="s">
        <v>462</v>
      </c>
    </row>
    <row r="12" spans="1:7" ht="19.5" customHeight="1">
      <c r="A12" s="135"/>
      <c r="B12" s="131"/>
      <c r="C12" s="19" t="s">
        <v>368</v>
      </c>
      <c r="D12" s="128" t="s">
        <v>369</v>
      </c>
      <c r="E12" s="128"/>
      <c r="F12" s="23">
        <v>1</v>
      </c>
      <c r="G12" s="21" t="s">
        <v>370</v>
      </c>
    </row>
    <row r="13" spans="1:7" ht="19.5" customHeight="1">
      <c r="A13" s="135"/>
      <c r="B13" s="131"/>
      <c r="C13" s="19" t="s">
        <v>371</v>
      </c>
      <c r="D13" s="129" t="s">
        <v>334</v>
      </c>
      <c r="E13" s="130"/>
      <c r="F13" s="20" t="s">
        <v>463</v>
      </c>
      <c r="G13" s="20" t="s">
        <v>464</v>
      </c>
    </row>
    <row r="14" spans="1:7" ht="19.5" customHeight="1">
      <c r="A14" s="135"/>
      <c r="B14" s="137" t="s">
        <v>374</v>
      </c>
      <c r="C14" s="18" t="s">
        <v>375</v>
      </c>
      <c r="D14" s="129"/>
      <c r="E14" s="130"/>
      <c r="F14" s="20"/>
      <c r="G14" s="20"/>
    </row>
    <row r="15" spans="1:7" ht="19.5" customHeight="1">
      <c r="A15" s="135"/>
      <c r="B15" s="138"/>
      <c r="C15" s="18" t="s">
        <v>378</v>
      </c>
      <c r="D15" s="129" t="s">
        <v>465</v>
      </c>
      <c r="E15" s="130"/>
      <c r="F15" s="20" t="s">
        <v>465</v>
      </c>
      <c r="G15" s="20" t="s">
        <v>465</v>
      </c>
    </row>
    <row r="16" spans="1:7" ht="19.5" customHeight="1">
      <c r="A16" s="135"/>
      <c r="B16" s="138"/>
      <c r="C16" s="18" t="s">
        <v>381</v>
      </c>
      <c r="D16" s="129"/>
      <c r="E16" s="130"/>
      <c r="F16" s="20"/>
      <c r="G16" s="20"/>
    </row>
    <row r="17" spans="1:7" ht="39" customHeight="1">
      <c r="A17" s="135"/>
      <c r="B17" s="138"/>
      <c r="C17" s="18" t="s">
        <v>384</v>
      </c>
      <c r="D17" s="154" t="s">
        <v>466</v>
      </c>
      <c r="E17" s="155"/>
      <c r="F17" s="22" t="s">
        <v>466</v>
      </c>
      <c r="G17" s="22" t="s">
        <v>466</v>
      </c>
    </row>
    <row r="18" spans="1:7" ht="24">
      <c r="A18" s="135"/>
      <c r="B18" s="139"/>
      <c r="C18" s="18" t="s">
        <v>387</v>
      </c>
      <c r="D18" s="129" t="s">
        <v>388</v>
      </c>
      <c r="E18" s="130"/>
      <c r="F18" s="23">
        <v>0.9</v>
      </c>
      <c r="G18" s="23" t="s">
        <v>389</v>
      </c>
    </row>
    <row r="19" spans="1:7">
      <c r="A19" s="136" t="s">
        <v>390</v>
      </c>
      <c r="B19" s="32" t="s">
        <v>391</v>
      </c>
      <c r="C19" s="18" t="s">
        <v>392</v>
      </c>
      <c r="D19" s="129" t="s">
        <v>349</v>
      </c>
      <c r="E19" s="130"/>
      <c r="F19" s="131" t="s">
        <v>393</v>
      </c>
      <c r="G19" s="131"/>
    </row>
    <row r="20" spans="1:7" ht="39" customHeight="1">
      <c r="A20" s="136"/>
      <c r="B20" s="137" t="s">
        <v>334</v>
      </c>
      <c r="C20" s="33" t="s">
        <v>467</v>
      </c>
      <c r="D20" s="132">
        <v>31000</v>
      </c>
      <c r="E20" s="133"/>
      <c r="F20" s="131" t="s">
        <v>468</v>
      </c>
      <c r="G20" s="131"/>
    </row>
    <row r="21" spans="1:7" ht="39" customHeight="1">
      <c r="A21" s="136"/>
      <c r="B21" s="138"/>
      <c r="C21" s="33" t="s">
        <v>469</v>
      </c>
      <c r="D21" s="132">
        <v>8400</v>
      </c>
      <c r="E21" s="133"/>
      <c r="F21" s="131" t="s">
        <v>470</v>
      </c>
      <c r="G21" s="131"/>
    </row>
    <row r="22" spans="1:7" ht="24.95" customHeight="1">
      <c r="A22" s="136"/>
      <c r="B22" s="138"/>
      <c r="C22" s="33"/>
      <c r="D22" s="132"/>
      <c r="E22" s="133"/>
      <c r="F22" s="131"/>
      <c r="G22" s="131"/>
    </row>
    <row r="23" spans="1:7" ht="24.95" customHeight="1">
      <c r="A23" s="136"/>
      <c r="B23" s="138"/>
      <c r="C23" s="33"/>
      <c r="D23" s="132"/>
      <c r="E23" s="133"/>
      <c r="F23" s="131"/>
      <c r="G23" s="131"/>
    </row>
    <row r="24" spans="1:7" ht="24.95" customHeight="1">
      <c r="A24" s="136"/>
      <c r="B24" s="139"/>
      <c r="C24" s="33"/>
      <c r="D24" s="132"/>
      <c r="E24" s="133"/>
      <c r="F24" s="131"/>
      <c r="G24" s="131"/>
    </row>
    <row r="25" spans="1:7" ht="24.95" customHeight="1">
      <c r="A25" s="136"/>
      <c r="B25" s="140" t="s">
        <v>133</v>
      </c>
      <c r="C25" s="141"/>
      <c r="D25" s="132">
        <f>SUM(D20:E24)</f>
        <v>39400</v>
      </c>
      <c r="E25" s="130"/>
      <c r="F25" s="140"/>
      <c r="G25" s="141"/>
    </row>
    <row r="26" spans="1:7" ht="27" customHeight="1">
      <c r="A26" s="142" t="s">
        <v>406</v>
      </c>
      <c r="B26" s="142"/>
      <c r="C26" s="142"/>
      <c r="D26" s="142"/>
      <c r="E26" s="142"/>
      <c r="F26" s="142"/>
      <c r="G26" s="142"/>
    </row>
    <row r="27" spans="1:7" ht="27" customHeight="1">
      <c r="A27" s="24" t="s">
        <v>407</v>
      </c>
      <c r="B27" s="143"/>
      <c r="C27" s="144"/>
      <c r="D27" s="144"/>
      <c r="E27" s="144"/>
      <c r="F27" s="144"/>
      <c r="G27" s="145"/>
    </row>
    <row r="28" spans="1:7">
      <c r="A28" s="134" t="s">
        <v>408</v>
      </c>
      <c r="B28" s="134"/>
      <c r="C28" s="134"/>
      <c r="D28" s="134"/>
      <c r="E28" s="134"/>
      <c r="F28" s="134"/>
      <c r="G28" s="134"/>
    </row>
  </sheetData>
  <mergeCells count="43">
    <mergeCell ref="A26:G26"/>
    <mergeCell ref="B27:G27"/>
    <mergeCell ref="A28:G28"/>
    <mergeCell ref="A9:A18"/>
    <mergeCell ref="A19:A25"/>
    <mergeCell ref="B10:B13"/>
    <mergeCell ref="B14:B18"/>
    <mergeCell ref="B20:B24"/>
    <mergeCell ref="D23:E23"/>
    <mergeCell ref="F23:G23"/>
    <mergeCell ref="D24:E24"/>
    <mergeCell ref="F24:G24"/>
    <mergeCell ref="B25:C25"/>
    <mergeCell ref="D25:E25"/>
    <mergeCell ref="F25:G25"/>
    <mergeCell ref="D20:E20"/>
    <mergeCell ref="F20:G20"/>
    <mergeCell ref="D21:E21"/>
    <mergeCell ref="F21:G21"/>
    <mergeCell ref="D22:E22"/>
    <mergeCell ref="F22:G22"/>
    <mergeCell ref="D16:E16"/>
    <mergeCell ref="D17:E17"/>
    <mergeCell ref="D18:E18"/>
    <mergeCell ref="D19:E19"/>
    <mergeCell ref="F19:G19"/>
    <mergeCell ref="D11:E11"/>
    <mergeCell ref="D12:E12"/>
    <mergeCell ref="D13:E13"/>
    <mergeCell ref="D14:E14"/>
    <mergeCell ref="D15:E15"/>
    <mergeCell ref="B6:G6"/>
    <mergeCell ref="B7:G7"/>
    <mergeCell ref="B8:G8"/>
    <mergeCell ref="D9:E9"/>
    <mergeCell ref="D10:E10"/>
    <mergeCell ref="A2:G2"/>
    <mergeCell ref="F3:G3"/>
    <mergeCell ref="B4:C4"/>
    <mergeCell ref="F4:G4"/>
    <mergeCell ref="B5:C5"/>
    <mergeCell ref="F5:G5"/>
    <mergeCell ref="D4:D5"/>
  </mergeCells>
  <phoneticPr fontId="49" type="noConversion"/>
  <printOptions horizontalCentered="1"/>
  <pageMargins left="0.23622047244094499" right="0.23622047244094499" top="0.74803149606299202" bottom="0.74803149606299202" header="0.511811023622047" footer="0.511811023622047"/>
  <pageSetup paperSize="9" scale="97"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selection activeCell="F22" sqref="F22"/>
    </sheetView>
  </sheetViews>
  <sheetFormatPr defaultColWidth="9" defaultRowHeight="13.5"/>
  <cols>
    <col min="1" max="1" width="12" customWidth="1"/>
    <col min="2" max="2" width="8" customWidth="1"/>
    <col min="3" max="3" width="26.75" customWidth="1"/>
    <col min="4" max="4" width="16.5" customWidth="1"/>
    <col min="5" max="5" width="14" customWidth="1"/>
    <col min="6" max="6" width="21" customWidth="1"/>
  </cols>
  <sheetData>
    <row r="1" spans="1:6" ht="14.25">
      <c r="A1" s="1" t="s">
        <v>471</v>
      </c>
      <c r="B1" s="2"/>
      <c r="C1" s="3"/>
      <c r="D1" s="4"/>
      <c r="E1" s="5"/>
      <c r="F1" s="5"/>
    </row>
    <row r="2" spans="1:6" ht="24">
      <c r="A2" s="160" t="s">
        <v>472</v>
      </c>
      <c r="B2" s="160"/>
      <c r="C2" s="160"/>
      <c r="D2" s="160"/>
      <c r="E2" s="160"/>
      <c r="F2" s="160"/>
    </row>
    <row r="3" spans="1:6" ht="18.75" customHeight="1">
      <c r="A3" s="6" t="s">
        <v>343</v>
      </c>
      <c r="B3" s="7"/>
      <c r="C3" s="7"/>
      <c r="D3" s="8"/>
      <c r="E3" s="8"/>
      <c r="F3" s="9" t="s">
        <v>473</v>
      </c>
    </row>
    <row r="4" spans="1:6" ht="24.95" customHeight="1">
      <c r="A4" s="10" t="s">
        <v>474</v>
      </c>
      <c r="B4" s="116" t="s">
        <v>151</v>
      </c>
      <c r="C4" s="161"/>
      <c r="D4" s="161"/>
      <c r="E4" s="161"/>
      <c r="F4" s="162"/>
    </row>
    <row r="5" spans="1:6" ht="24.95" customHeight="1">
      <c r="A5" s="176" t="s">
        <v>475</v>
      </c>
      <c r="B5" s="163" t="s">
        <v>476</v>
      </c>
      <c r="C5" s="164"/>
      <c r="D5" s="164"/>
      <c r="E5" s="164"/>
      <c r="F5" s="165"/>
    </row>
    <row r="6" spans="1:6" ht="24.95" customHeight="1">
      <c r="A6" s="177"/>
      <c r="B6" s="163" t="s">
        <v>477</v>
      </c>
      <c r="C6" s="164"/>
      <c r="D6" s="165"/>
      <c r="E6" s="166" t="s">
        <v>478</v>
      </c>
      <c r="F6" s="167"/>
    </row>
    <row r="7" spans="1:6">
      <c r="A7" s="178"/>
      <c r="B7" s="168" t="s">
        <v>479</v>
      </c>
      <c r="C7" s="169"/>
      <c r="D7" s="12">
        <v>12579184.35</v>
      </c>
      <c r="E7" s="13" t="s">
        <v>480</v>
      </c>
      <c r="F7" s="12">
        <v>7819784.3499999996</v>
      </c>
    </row>
    <row r="8" spans="1:6">
      <c r="A8" s="178"/>
      <c r="B8" s="168" t="s">
        <v>481</v>
      </c>
      <c r="C8" s="169"/>
      <c r="D8" s="11"/>
      <c r="E8" s="14" t="s">
        <v>482</v>
      </c>
      <c r="F8" s="12">
        <v>4759400</v>
      </c>
    </row>
    <row r="9" spans="1:6">
      <c r="A9" s="179"/>
      <c r="B9" s="170" t="s">
        <v>483</v>
      </c>
      <c r="C9" s="171"/>
      <c r="D9" s="15"/>
      <c r="E9" s="13"/>
      <c r="F9" s="13"/>
    </row>
    <row r="10" spans="1:6">
      <c r="A10" s="10" t="s">
        <v>484</v>
      </c>
      <c r="B10" s="172"/>
      <c r="C10" s="172"/>
      <c r="D10" s="172"/>
      <c r="E10" s="172"/>
      <c r="F10" s="172"/>
    </row>
    <row r="11" spans="1:6" ht="24.95" customHeight="1">
      <c r="A11" s="180" t="s">
        <v>485</v>
      </c>
      <c r="B11" s="16" t="s">
        <v>486</v>
      </c>
      <c r="C11" s="173" t="s">
        <v>487</v>
      </c>
      <c r="D11" s="174"/>
      <c r="E11" s="174"/>
      <c r="F11" s="175"/>
    </row>
    <row r="12" spans="1:6" ht="24.95" customHeight="1">
      <c r="A12" s="181"/>
      <c r="B12" s="16" t="s">
        <v>488</v>
      </c>
      <c r="C12" s="123" t="s">
        <v>489</v>
      </c>
      <c r="D12" s="124"/>
      <c r="E12" s="124"/>
      <c r="F12" s="125"/>
    </row>
    <row r="13" spans="1:6" ht="24.95" customHeight="1">
      <c r="A13" s="181"/>
      <c r="B13" s="16" t="s">
        <v>490</v>
      </c>
      <c r="C13" s="123" t="s">
        <v>491</v>
      </c>
      <c r="D13" s="124"/>
      <c r="E13" s="124"/>
      <c r="F13" s="125"/>
    </row>
    <row r="14" spans="1:6" ht="24.95" customHeight="1">
      <c r="A14" s="181"/>
      <c r="B14" s="16" t="s">
        <v>492</v>
      </c>
      <c r="C14" s="123" t="s">
        <v>493</v>
      </c>
      <c r="D14" s="124"/>
      <c r="E14" s="124"/>
      <c r="F14" s="125"/>
    </row>
    <row r="15" spans="1:6" ht="24.95" customHeight="1">
      <c r="A15" s="181"/>
      <c r="B15" s="16" t="s">
        <v>494</v>
      </c>
      <c r="C15" s="123" t="s">
        <v>495</v>
      </c>
      <c r="D15" s="124"/>
      <c r="E15" s="124"/>
      <c r="F15" s="125"/>
    </row>
    <row r="16" spans="1:6" ht="24.95" customHeight="1">
      <c r="A16" s="181"/>
      <c r="B16" s="16" t="s">
        <v>496</v>
      </c>
      <c r="C16" s="123" t="s">
        <v>497</v>
      </c>
      <c r="D16" s="124"/>
      <c r="E16" s="124"/>
      <c r="F16" s="125"/>
    </row>
    <row r="17" spans="1:6" ht="24.95" customHeight="1">
      <c r="A17" s="181"/>
      <c r="B17" s="16" t="s">
        <v>498</v>
      </c>
      <c r="C17" s="123" t="s">
        <v>499</v>
      </c>
      <c r="D17" s="124"/>
      <c r="E17" s="124"/>
      <c r="F17" s="125"/>
    </row>
    <row r="18" spans="1:6" ht="24.95" customHeight="1">
      <c r="A18" s="181"/>
      <c r="B18" s="16" t="s">
        <v>500</v>
      </c>
      <c r="C18" s="123" t="s">
        <v>501</v>
      </c>
      <c r="D18" s="124"/>
      <c r="E18" s="124"/>
      <c r="F18" s="125"/>
    </row>
    <row r="19" spans="1:6" ht="24.95" customHeight="1">
      <c r="A19" s="182"/>
      <c r="B19" s="16" t="s">
        <v>502</v>
      </c>
      <c r="C19" s="123" t="s">
        <v>503</v>
      </c>
      <c r="D19" s="124"/>
      <c r="E19" s="124"/>
      <c r="F19" s="125"/>
    </row>
    <row r="20" spans="1:6">
      <c r="A20" s="135" t="s">
        <v>355</v>
      </c>
      <c r="B20" s="17" t="s">
        <v>356</v>
      </c>
      <c r="C20" s="17" t="s">
        <v>357</v>
      </c>
      <c r="D20" s="126" t="s">
        <v>358</v>
      </c>
      <c r="E20" s="127"/>
      <c r="F20" s="17" t="s">
        <v>359</v>
      </c>
    </row>
    <row r="21" spans="1:6" ht="21" customHeight="1">
      <c r="A21" s="135"/>
      <c r="B21" s="131" t="s">
        <v>361</v>
      </c>
      <c r="C21" s="19" t="s">
        <v>362</v>
      </c>
      <c r="D21" s="128" t="s">
        <v>504</v>
      </c>
      <c r="E21" s="128"/>
      <c r="F21" s="20" t="s">
        <v>505</v>
      </c>
    </row>
    <row r="22" spans="1:6" ht="21" customHeight="1">
      <c r="A22" s="135"/>
      <c r="B22" s="131"/>
      <c r="C22" s="183" t="s">
        <v>365</v>
      </c>
      <c r="D22" s="128" t="s">
        <v>506</v>
      </c>
      <c r="E22" s="128"/>
      <c r="F22" s="20" t="s">
        <v>506</v>
      </c>
    </row>
    <row r="23" spans="1:6" ht="21" customHeight="1">
      <c r="A23" s="135"/>
      <c r="B23" s="131"/>
      <c r="C23" s="184"/>
      <c r="D23" s="128" t="s">
        <v>507</v>
      </c>
      <c r="E23" s="128"/>
      <c r="F23" s="20" t="s">
        <v>507</v>
      </c>
    </row>
    <row r="24" spans="1:6" ht="21" customHeight="1">
      <c r="A24" s="135"/>
      <c r="B24" s="131"/>
      <c r="C24" s="184"/>
      <c r="D24" s="128" t="s">
        <v>508</v>
      </c>
      <c r="E24" s="128"/>
      <c r="F24" s="20" t="s">
        <v>508</v>
      </c>
    </row>
    <row r="25" spans="1:6" ht="21" customHeight="1">
      <c r="A25" s="135"/>
      <c r="B25" s="131"/>
      <c r="C25" s="185"/>
      <c r="D25" s="128" t="s">
        <v>509</v>
      </c>
      <c r="E25" s="128"/>
      <c r="F25" s="20" t="s">
        <v>510</v>
      </c>
    </row>
    <row r="26" spans="1:6" ht="21" customHeight="1">
      <c r="A26" s="135"/>
      <c r="B26" s="131"/>
      <c r="C26" s="19" t="s">
        <v>368</v>
      </c>
      <c r="D26" s="128" t="s">
        <v>511</v>
      </c>
      <c r="E26" s="128"/>
      <c r="F26" s="21" t="s">
        <v>512</v>
      </c>
    </row>
    <row r="27" spans="1:6" ht="21" customHeight="1">
      <c r="A27" s="135"/>
      <c r="B27" s="131"/>
      <c r="C27" s="19" t="s">
        <v>371</v>
      </c>
      <c r="D27" s="128" t="s">
        <v>513</v>
      </c>
      <c r="E27" s="128"/>
      <c r="F27" s="21" t="s">
        <v>514</v>
      </c>
    </row>
    <row r="28" spans="1:6" ht="21" customHeight="1">
      <c r="A28" s="135"/>
      <c r="B28" s="137" t="s">
        <v>374</v>
      </c>
      <c r="C28" s="18" t="s">
        <v>375</v>
      </c>
      <c r="D28" s="129" t="s">
        <v>376</v>
      </c>
      <c r="E28" s="130"/>
      <c r="F28" s="20" t="s">
        <v>377</v>
      </c>
    </row>
    <row r="29" spans="1:6" ht="21" customHeight="1">
      <c r="A29" s="135"/>
      <c r="B29" s="138"/>
      <c r="C29" s="18" t="s">
        <v>378</v>
      </c>
      <c r="D29" s="129" t="s">
        <v>379</v>
      </c>
      <c r="E29" s="130"/>
      <c r="F29" s="20" t="s">
        <v>380</v>
      </c>
    </row>
    <row r="30" spans="1:6" ht="21" customHeight="1">
      <c r="A30" s="135"/>
      <c r="B30" s="138"/>
      <c r="C30" s="18" t="s">
        <v>381</v>
      </c>
      <c r="D30" s="129" t="s">
        <v>382</v>
      </c>
      <c r="E30" s="130"/>
      <c r="F30" s="20" t="s">
        <v>383</v>
      </c>
    </row>
    <row r="31" spans="1:6" ht="21" customHeight="1">
      <c r="A31" s="135"/>
      <c r="B31" s="138"/>
      <c r="C31" s="18" t="s">
        <v>384</v>
      </c>
      <c r="D31" s="129" t="s">
        <v>386</v>
      </c>
      <c r="E31" s="130"/>
      <c r="F31" s="22" t="s">
        <v>386</v>
      </c>
    </row>
    <row r="32" spans="1:6" ht="21" customHeight="1">
      <c r="A32" s="135"/>
      <c r="B32" s="139"/>
      <c r="C32" s="18" t="s">
        <v>387</v>
      </c>
      <c r="D32" s="129" t="s">
        <v>515</v>
      </c>
      <c r="E32" s="130"/>
      <c r="F32" s="23" t="s">
        <v>516</v>
      </c>
    </row>
    <row r="33" spans="1:6" ht="30" customHeight="1">
      <c r="A33" s="142" t="s">
        <v>517</v>
      </c>
      <c r="B33" s="142"/>
      <c r="C33" s="142"/>
      <c r="D33" s="142"/>
      <c r="E33" s="142"/>
      <c r="F33" s="142"/>
    </row>
    <row r="34" spans="1:6" ht="30" customHeight="1">
      <c r="A34" s="24" t="s">
        <v>407</v>
      </c>
      <c r="B34" s="143"/>
      <c r="C34" s="144"/>
      <c r="D34" s="144"/>
      <c r="E34" s="144"/>
      <c r="F34" s="145"/>
    </row>
    <row r="35" spans="1:6" ht="19.5" customHeight="1">
      <c r="A35" s="134" t="s">
        <v>518</v>
      </c>
      <c r="B35" s="134"/>
      <c r="C35" s="134"/>
      <c r="D35" s="134"/>
      <c r="E35" s="134"/>
      <c r="F35" s="134"/>
    </row>
  </sheetData>
  <mergeCells count="40">
    <mergeCell ref="D32:E32"/>
    <mergeCell ref="A33:F33"/>
    <mergeCell ref="B34:F34"/>
    <mergeCell ref="A35:F35"/>
    <mergeCell ref="A5:A9"/>
    <mergeCell ref="A11:A19"/>
    <mergeCell ref="A20:A32"/>
    <mergeCell ref="B21:B27"/>
    <mergeCell ref="B28:B32"/>
    <mergeCell ref="C22:C25"/>
    <mergeCell ref="D27:E27"/>
    <mergeCell ref="D28:E28"/>
    <mergeCell ref="D29:E29"/>
    <mergeCell ref="D30:E30"/>
    <mergeCell ref="D31:E31"/>
    <mergeCell ref="D22:E22"/>
    <mergeCell ref="D23:E23"/>
    <mergeCell ref="D24:E24"/>
    <mergeCell ref="D25:E25"/>
    <mergeCell ref="D26:E26"/>
    <mergeCell ref="C17:F17"/>
    <mergeCell ref="C18:F18"/>
    <mergeCell ref="C19:F19"/>
    <mergeCell ref="D20:E20"/>
    <mergeCell ref="D21:E21"/>
    <mergeCell ref="C12:F12"/>
    <mergeCell ref="C13:F13"/>
    <mergeCell ref="C14:F14"/>
    <mergeCell ref="C15:F15"/>
    <mergeCell ref="C16:F16"/>
    <mergeCell ref="B7:C7"/>
    <mergeCell ref="B8:C8"/>
    <mergeCell ref="B9:C9"/>
    <mergeCell ref="B10:F10"/>
    <mergeCell ref="C11:F11"/>
    <mergeCell ref="A2:F2"/>
    <mergeCell ref="B4:F4"/>
    <mergeCell ref="B5:F5"/>
    <mergeCell ref="B6:D6"/>
    <mergeCell ref="E6:F6"/>
  </mergeCells>
  <phoneticPr fontId="49" type="noConversion"/>
  <printOptions horizontalCentered="1"/>
  <pageMargins left="0.35433070866141703" right="0.35433070866141703" top="0.511811023622047" bottom="0.511811023622047" header="0.31496062992126" footer="0.31496062992126"/>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zoomScale="130" zoomScaleNormal="130" workbookViewId="0">
      <selection activeCell="H7" sqref="H7"/>
    </sheetView>
  </sheetViews>
  <sheetFormatPr defaultColWidth="10" defaultRowHeight="13.5"/>
  <cols>
    <col min="1" max="1" width="32" customWidth="1"/>
    <col min="2" max="2" width="11" customWidth="1"/>
    <col min="3" max="3" width="32" customWidth="1"/>
    <col min="4" max="4" width="11" customWidth="1"/>
    <col min="5" max="5" width="32" customWidth="1"/>
    <col min="6" max="6" width="11" customWidth="1"/>
    <col min="7" max="7" width="32" customWidth="1"/>
    <col min="8" max="8" width="11" customWidth="1"/>
    <col min="9" max="9" width="9.75" customWidth="1"/>
  </cols>
  <sheetData>
    <row r="1" spans="1:8" ht="18" customHeight="1">
      <c r="A1" s="25" t="s">
        <v>27</v>
      </c>
      <c r="H1" s="86"/>
    </row>
    <row r="2" spans="1:8" ht="24.2" customHeight="1">
      <c r="A2" s="103" t="s">
        <v>8</v>
      </c>
      <c r="B2" s="103"/>
      <c r="C2" s="103"/>
      <c r="D2" s="103"/>
      <c r="E2" s="103"/>
      <c r="F2" s="103"/>
      <c r="G2" s="103"/>
      <c r="H2" s="103"/>
    </row>
    <row r="3" spans="1:8" ht="17.25" customHeight="1">
      <c r="A3" s="104" t="s">
        <v>28</v>
      </c>
      <c r="B3" s="104"/>
      <c r="C3" s="104"/>
      <c r="D3" s="104"/>
      <c r="E3" s="104"/>
      <c r="F3" s="104"/>
      <c r="G3" s="105" t="s">
        <v>29</v>
      </c>
      <c r="H3" s="105"/>
    </row>
    <row r="4" spans="1:8" ht="17.850000000000001" customHeight="1">
      <c r="A4" s="106" t="s">
        <v>30</v>
      </c>
      <c r="B4" s="106"/>
      <c r="C4" s="106" t="s">
        <v>31</v>
      </c>
      <c r="D4" s="106"/>
      <c r="E4" s="106"/>
      <c r="F4" s="106"/>
      <c r="G4" s="106"/>
      <c r="H4" s="106"/>
    </row>
    <row r="5" spans="1:8" ht="22.35" customHeight="1">
      <c r="A5" s="37" t="s">
        <v>32</v>
      </c>
      <c r="B5" s="37" t="s">
        <v>33</v>
      </c>
      <c r="C5" s="37" t="s">
        <v>34</v>
      </c>
      <c r="D5" s="37" t="s">
        <v>33</v>
      </c>
      <c r="E5" s="37" t="s">
        <v>35</v>
      </c>
      <c r="F5" s="37" t="s">
        <v>33</v>
      </c>
      <c r="G5" s="37" t="s">
        <v>36</v>
      </c>
      <c r="H5" s="37" t="s">
        <v>33</v>
      </c>
    </row>
    <row r="6" spans="1:8" ht="16.350000000000001" customHeight="1">
      <c r="A6" s="38" t="s">
        <v>37</v>
      </c>
      <c r="B6" s="40">
        <f>SUM(B7,B8,B17,B18,B19)</f>
        <v>12579184.35</v>
      </c>
      <c r="C6" s="46" t="s">
        <v>38</v>
      </c>
      <c r="D6" s="61">
        <v>11184053.800000001</v>
      </c>
      <c r="E6" s="38" t="s">
        <v>39</v>
      </c>
      <c r="F6" s="40">
        <f>SUM(F7:F9)</f>
        <v>7819784.3499999996</v>
      </c>
      <c r="G6" s="46" t="s">
        <v>40</v>
      </c>
      <c r="H6" s="44">
        <v>5519437.5499999998</v>
      </c>
    </row>
    <row r="7" spans="1:8" ht="16.350000000000001" customHeight="1">
      <c r="A7" s="46" t="s">
        <v>41</v>
      </c>
      <c r="B7" s="44">
        <v>12579184.35</v>
      </c>
      <c r="C7" s="46" t="s">
        <v>42</v>
      </c>
      <c r="D7" s="61"/>
      <c r="E7" s="46" t="s">
        <v>43</v>
      </c>
      <c r="F7" s="44">
        <v>5519437.5499999998</v>
      </c>
      <c r="G7" s="46" t="s">
        <v>44</v>
      </c>
      <c r="H7" s="44">
        <v>6996266.7999999998</v>
      </c>
    </row>
    <row r="8" spans="1:8" ht="16.350000000000001" customHeight="1">
      <c r="A8" s="38" t="s">
        <v>45</v>
      </c>
      <c r="B8" s="44"/>
      <c r="C8" s="46" t="s">
        <v>46</v>
      </c>
      <c r="D8" s="61"/>
      <c r="E8" s="46" t="s">
        <v>47</v>
      </c>
      <c r="F8" s="44">
        <v>2245266.7999999998</v>
      </c>
      <c r="G8" s="46" t="s">
        <v>48</v>
      </c>
      <c r="H8" s="44"/>
    </row>
    <row r="9" spans="1:8" ht="16.350000000000001" customHeight="1">
      <c r="A9" s="46" t="s">
        <v>49</v>
      </c>
      <c r="B9" s="44"/>
      <c r="C9" s="46" t="s">
        <v>50</v>
      </c>
      <c r="D9" s="61"/>
      <c r="E9" s="46" t="s">
        <v>51</v>
      </c>
      <c r="F9" s="44">
        <v>55080</v>
      </c>
      <c r="G9" s="46" t="s">
        <v>52</v>
      </c>
      <c r="H9" s="44"/>
    </row>
    <row r="10" spans="1:8" ht="16.350000000000001" customHeight="1">
      <c r="A10" s="46" t="s">
        <v>53</v>
      </c>
      <c r="B10" s="44"/>
      <c r="C10" s="46" t="s">
        <v>54</v>
      </c>
      <c r="D10" s="61"/>
      <c r="E10" s="38" t="s">
        <v>55</v>
      </c>
      <c r="F10" s="40">
        <f>SUM(F11:F20)</f>
        <v>4759400</v>
      </c>
      <c r="G10" s="46" t="s">
        <v>56</v>
      </c>
      <c r="H10" s="44"/>
    </row>
    <row r="11" spans="1:8" ht="16.350000000000001" customHeight="1">
      <c r="A11" s="46" t="s">
        <v>57</v>
      </c>
      <c r="B11" s="44"/>
      <c r="C11" s="46" t="s">
        <v>58</v>
      </c>
      <c r="D11" s="61"/>
      <c r="E11" s="46" t="s">
        <v>59</v>
      </c>
      <c r="F11" s="44"/>
      <c r="G11" s="46" t="s">
        <v>60</v>
      </c>
      <c r="H11" s="44"/>
    </row>
    <row r="12" spans="1:8" ht="16.350000000000001" customHeight="1">
      <c r="A12" s="46" t="s">
        <v>61</v>
      </c>
      <c r="B12" s="44"/>
      <c r="C12" s="46" t="s">
        <v>62</v>
      </c>
      <c r="D12" s="61"/>
      <c r="E12" s="46" t="s">
        <v>63</v>
      </c>
      <c r="F12" s="44">
        <v>4751000</v>
      </c>
      <c r="G12" s="46" t="s">
        <v>64</v>
      </c>
      <c r="H12" s="44"/>
    </row>
    <row r="13" spans="1:8" ht="16.350000000000001" customHeight="1">
      <c r="A13" s="46" t="s">
        <v>65</v>
      </c>
      <c r="B13" s="44"/>
      <c r="C13" s="46" t="s">
        <v>66</v>
      </c>
      <c r="D13" s="61">
        <v>555342.88</v>
      </c>
      <c r="E13" s="46" t="s">
        <v>67</v>
      </c>
      <c r="F13" s="44">
        <v>8400</v>
      </c>
      <c r="G13" s="46" t="s">
        <v>68</v>
      </c>
      <c r="H13" s="44"/>
    </row>
    <row r="14" spans="1:8" ht="16.350000000000001" customHeight="1">
      <c r="A14" s="46" t="s">
        <v>69</v>
      </c>
      <c r="B14" s="44"/>
      <c r="C14" s="46" t="s">
        <v>70</v>
      </c>
      <c r="D14" s="61"/>
      <c r="E14" s="46" t="s">
        <v>71</v>
      </c>
      <c r="F14" s="44"/>
      <c r="G14" s="46" t="s">
        <v>72</v>
      </c>
      <c r="H14" s="44">
        <v>63480</v>
      </c>
    </row>
    <row r="15" spans="1:8" ht="16.350000000000001" customHeight="1">
      <c r="A15" s="46" t="s">
        <v>73</v>
      </c>
      <c r="B15" s="44"/>
      <c r="C15" s="46" t="s">
        <v>74</v>
      </c>
      <c r="D15" s="61">
        <v>349646.83</v>
      </c>
      <c r="E15" s="46" t="s">
        <v>75</v>
      </c>
      <c r="F15" s="44"/>
      <c r="G15" s="46" t="s">
        <v>76</v>
      </c>
      <c r="H15" s="44"/>
    </row>
    <row r="16" spans="1:8" ht="16.350000000000001" customHeight="1">
      <c r="A16" s="46" t="s">
        <v>77</v>
      </c>
      <c r="B16" s="44"/>
      <c r="C16" s="46" t="s">
        <v>78</v>
      </c>
      <c r="D16" s="61"/>
      <c r="E16" s="46" t="s">
        <v>79</v>
      </c>
      <c r="F16" s="44"/>
      <c r="G16" s="46" t="s">
        <v>80</v>
      </c>
      <c r="H16" s="44"/>
    </row>
    <row r="17" spans="1:8" ht="16.350000000000001" customHeight="1">
      <c r="A17" s="46" t="s">
        <v>81</v>
      </c>
      <c r="B17" s="44"/>
      <c r="C17" s="46" t="s">
        <v>82</v>
      </c>
      <c r="D17" s="61"/>
      <c r="E17" s="46" t="s">
        <v>83</v>
      </c>
      <c r="F17" s="44"/>
      <c r="G17" s="46" t="s">
        <v>84</v>
      </c>
      <c r="H17" s="44"/>
    </row>
    <row r="18" spans="1:8" ht="16.350000000000001" customHeight="1">
      <c r="A18" s="46" t="s">
        <v>85</v>
      </c>
      <c r="B18" s="44"/>
      <c r="C18" s="46" t="s">
        <v>86</v>
      </c>
      <c r="D18" s="61"/>
      <c r="E18" s="46" t="s">
        <v>87</v>
      </c>
      <c r="F18" s="44"/>
      <c r="G18" s="46" t="s">
        <v>88</v>
      </c>
      <c r="H18" s="44"/>
    </row>
    <row r="19" spans="1:8" ht="16.350000000000001" customHeight="1">
      <c r="A19" s="46" t="s">
        <v>89</v>
      </c>
      <c r="B19" s="44"/>
      <c r="C19" s="46" t="s">
        <v>90</v>
      </c>
      <c r="D19" s="61"/>
      <c r="E19" s="46" t="s">
        <v>91</v>
      </c>
      <c r="F19" s="44"/>
      <c r="G19" s="46" t="s">
        <v>92</v>
      </c>
      <c r="H19" s="44"/>
    </row>
    <row r="20" spans="1:8" ht="16.350000000000001" customHeight="1">
      <c r="A20" s="38" t="s">
        <v>93</v>
      </c>
      <c r="B20" s="40"/>
      <c r="C20" s="46" t="s">
        <v>94</v>
      </c>
      <c r="D20" s="61"/>
      <c r="E20" s="46" t="s">
        <v>95</v>
      </c>
      <c r="F20" s="44"/>
      <c r="G20" s="46"/>
      <c r="H20" s="44"/>
    </row>
    <row r="21" spans="1:8" ht="16.350000000000001" customHeight="1">
      <c r="A21" s="38" t="s">
        <v>96</v>
      </c>
      <c r="B21" s="40"/>
      <c r="C21" s="46" t="s">
        <v>97</v>
      </c>
      <c r="D21" s="61"/>
      <c r="E21" s="38" t="s">
        <v>98</v>
      </c>
      <c r="F21" s="40"/>
      <c r="G21" s="46"/>
      <c r="H21" s="44"/>
    </row>
    <row r="22" spans="1:8" ht="16.350000000000001" customHeight="1">
      <c r="A22" s="38" t="s">
        <v>99</v>
      </c>
      <c r="B22" s="40"/>
      <c r="C22" s="46" t="s">
        <v>100</v>
      </c>
      <c r="D22" s="61"/>
      <c r="E22" s="46"/>
      <c r="F22" s="46"/>
      <c r="G22" s="46"/>
      <c r="H22" s="44"/>
    </row>
    <row r="23" spans="1:8" ht="16.350000000000001" customHeight="1">
      <c r="A23" s="38" t="s">
        <v>101</v>
      </c>
      <c r="B23" s="40"/>
      <c r="C23" s="46" t="s">
        <v>102</v>
      </c>
      <c r="D23" s="61"/>
      <c r="E23" s="46"/>
      <c r="F23" s="46"/>
      <c r="G23" s="46"/>
      <c r="H23" s="44"/>
    </row>
    <row r="24" spans="1:8" ht="16.350000000000001" customHeight="1">
      <c r="A24" s="38" t="s">
        <v>103</v>
      </c>
      <c r="B24" s="40"/>
      <c r="C24" s="46" t="s">
        <v>104</v>
      </c>
      <c r="D24" s="61"/>
      <c r="E24" s="46"/>
      <c r="F24" s="46"/>
      <c r="G24" s="46"/>
      <c r="H24" s="44"/>
    </row>
    <row r="25" spans="1:8" ht="16.350000000000001" customHeight="1">
      <c r="A25" s="46" t="s">
        <v>105</v>
      </c>
      <c r="B25" s="44"/>
      <c r="C25" s="46" t="s">
        <v>106</v>
      </c>
      <c r="D25" s="61">
        <v>490140.84</v>
      </c>
      <c r="E25" s="46"/>
      <c r="F25" s="46"/>
      <c r="G25" s="46"/>
      <c r="H25" s="44"/>
    </row>
    <row r="26" spans="1:8" ht="16.350000000000001" customHeight="1">
      <c r="A26" s="46" t="s">
        <v>107</v>
      </c>
      <c r="B26" s="44"/>
      <c r="C26" s="46" t="s">
        <v>108</v>
      </c>
      <c r="D26" s="61"/>
      <c r="E26" s="46"/>
      <c r="F26" s="46"/>
      <c r="G26" s="46"/>
      <c r="H26" s="44"/>
    </row>
    <row r="27" spans="1:8" ht="16.350000000000001" customHeight="1">
      <c r="A27" s="46" t="s">
        <v>109</v>
      </c>
      <c r="B27" s="44"/>
      <c r="C27" s="46" t="s">
        <v>110</v>
      </c>
      <c r="D27" s="61"/>
      <c r="E27" s="46"/>
      <c r="F27" s="46"/>
      <c r="G27" s="46"/>
      <c r="H27" s="44"/>
    </row>
    <row r="28" spans="1:8" ht="16.350000000000001" customHeight="1">
      <c r="A28" s="38" t="s">
        <v>111</v>
      </c>
      <c r="B28" s="40"/>
      <c r="C28" s="46" t="s">
        <v>112</v>
      </c>
      <c r="D28" s="61"/>
      <c r="E28" s="46"/>
      <c r="F28" s="46"/>
      <c r="G28" s="46"/>
      <c r="H28" s="44"/>
    </row>
    <row r="29" spans="1:8" ht="16.350000000000001" customHeight="1">
      <c r="A29" s="38" t="s">
        <v>113</v>
      </c>
      <c r="B29" s="40"/>
      <c r="C29" s="46" t="s">
        <v>114</v>
      </c>
      <c r="D29" s="61"/>
      <c r="E29" s="46"/>
      <c r="F29" s="46"/>
      <c r="G29" s="46"/>
      <c r="H29" s="44"/>
    </row>
    <row r="30" spans="1:8" ht="16.350000000000001" customHeight="1">
      <c r="A30" s="38" t="s">
        <v>115</v>
      </c>
      <c r="B30" s="40"/>
      <c r="C30" s="46" t="s">
        <v>116</v>
      </c>
      <c r="D30" s="61"/>
      <c r="E30" s="46"/>
      <c r="F30" s="46"/>
      <c r="G30" s="46"/>
      <c r="H30" s="44"/>
    </row>
    <row r="31" spans="1:8" ht="16.350000000000001" customHeight="1">
      <c r="A31" s="38" t="s">
        <v>117</v>
      </c>
      <c r="B31" s="40"/>
      <c r="C31" s="46" t="s">
        <v>118</v>
      </c>
      <c r="D31" s="61"/>
      <c r="E31" s="46"/>
      <c r="F31" s="46"/>
      <c r="G31" s="46"/>
      <c r="H31" s="44"/>
    </row>
    <row r="32" spans="1:8" ht="16.350000000000001" customHeight="1">
      <c r="A32" s="38" t="s">
        <v>119</v>
      </c>
      <c r="B32" s="40"/>
      <c r="C32" s="46" t="s">
        <v>120</v>
      </c>
      <c r="D32" s="61"/>
      <c r="E32" s="46"/>
      <c r="F32" s="46"/>
      <c r="G32" s="46"/>
      <c r="H32" s="44"/>
    </row>
    <row r="33" spans="1:8" ht="16.350000000000001" customHeight="1">
      <c r="A33" s="46"/>
      <c r="B33" s="46"/>
      <c r="C33" s="46" t="s">
        <v>121</v>
      </c>
      <c r="D33" s="61"/>
      <c r="E33" s="46"/>
      <c r="F33" s="46"/>
      <c r="G33" s="46"/>
      <c r="H33" s="46"/>
    </row>
    <row r="34" spans="1:8" ht="16.350000000000001" customHeight="1">
      <c r="A34" s="46"/>
      <c r="B34" s="46"/>
      <c r="C34" s="46" t="s">
        <v>122</v>
      </c>
      <c r="D34" s="61"/>
      <c r="E34" s="46"/>
      <c r="F34" s="46"/>
      <c r="G34" s="46"/>
      <c r="H34" s="46"/>
    </row>
    <row r="35" spans="1:8" ht="16.350000000000001" customHeight="1">
      <c r="A35" s="46"/>
      <c r="B35" s="46"/>
      <c r="C35" s="46" t="s">
        <v>123</v>
      </c>
      <c r="D35" s="61"/>
      <c r="E35" s="46"/>
      <c r="F35" s="46"/>
      <c r="G35" s="46"/>
      <c r="H35" s="46"/>
    </row>
    <row r="36" spans="1:8" ht="16.350000000000001" customHeight="1">
      <c r="A36" s="46"/>
      <c r="B36" s="46"/>
      <c r="C36" s="46"/>
      <c r="D36" s="46"/>
      <c r="E36" s="46"/>
      <c r="F36" s="46"/>
      <c r="G36" s="46"/>
      <c r="H36" s="46"/>
    </row>
    <row r="37" spans="1:8" ht="16.350000000000001" customHeight="1">
      <c r="A37" s="38" t="s">
        <v>124</v>
      </c>
      <c r="B37" s="40">
        <f>SUM(B6,B20,B21,B22,B23,B24,B28,B29,B30,B31,B32)</f>
        <v>12579184.35</v>
      </c>
      <c r="C37" s="38" t="s">
        <v>125</v>
      </c>
      <c r="D37" s="40">
        <f>SUM(D6:D36)</f>
        <v>12579184.350000001</v>
      </c>
      <c r="E37" s="38" t="s">
        <v>125</v>
      </c>
      <c r="F37" s="40">
        <f>SUM(F6,F10,F21)</f>
        <v>12579184.35</v>
      </c>
      <c r="G37" s="38" t="s">
        <v>125</v>
      </c>
      <c r="H37" s="40">
        <f>SUM(H6:H36)</f>
        <v>12579184.35</v>
      </c>
    </row>
    <row r="38" spans="1:8" ht="16.350000000000001" customHeight="1">
      <c r="A38" s="38" t="s">
        <v>126</v>
      </c>
      <c r="B38" s="40"/>
      <c r="C38" s="38" t="s">
        <v>127</v>
      </c>
      <c r="D38" s="40"/>
      <c r="E38" s="38" t="s">
        <v>127</v>
      </c>
      <c r="F38" s="40"/>
      <c r="G38" s="38" t="s">
        <v>127</v>
      </c>
      <c r="H38" s="40"/>
    </row>
    <row r="39" spans="1:8" ht="16.350000000000001" customHeight="1">
      <c r="A39" s="46"/>
      <c r="B39" s="44"/>
      <c r="C39" s="46"/>
      <c r="D39" s="44"/>
      <c r="E39" s="38"/>
      <c r="F39" s="40"/>
      <c r="G39" s="38"/>
      <c r="H39" s="40"/>
    </row>
    <row r="40" spans="1:8" ht="16.350000000000001" customHeight="1">
      <c r="A40" s="38" t="s">
        <v>128</v>
      </c>
      <c r="B40" s="40">
        <f>SUM(B37:B38)</f>
        <v>12579184.35</v>
      </c>
      <c r="C40" s="38" t="s">
        <v>129</v>
      </c>
      <c r="D40" s="40">
        <f>SUM(D37:D38)</f>
        <v>12579184.350000001</v>
      </c>
      <c r="E40" s="38" t="s">
        <v>129</v>
      </c>
      <c r="F40" s="40">
        <f>SUM(F37:F38)</f>
        <v>12579184.35</v>
      </c>
      <c r="G40" s="38" t="s">
        <v>129</v>
      </c>
      <c r="H40" s="40">
        <f>SUM(H37:H38)</f>
        <v>12579184.35</v>
      </c>
    </row>
  </sheetData>
  <mergeCells count="5">
    <mergeCell ref="A2:H2"/>
    <mergeCell ref="A3:F3"/>
    <mergeCell ref="G3:H3"/>
    <mergeCell ref="A4:B4"/>
    <mergeCell ref="C4:H4"/>
  </mergeCells>
  <phoneticPr fontId="49" type="noConversion"/>
  <printOptions horizontalCentered="1"/>
  <pageMargins left="7.8472222222222193E-2" right="7.8472222222222193E-2" top="0.51180555555555596" bottom="0.43263888888888902" header="0" footer="0"/>
  <pageSetup paperSize="9" scale="78" orientation="landscape" r:id="rId1"/>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zoomScale="145" zoomScaleNormal="145" workbookViewId="0">
      <selection activeCell="AC8" sqref="AC8"/>
    </sheetView>
  </sheetViews>
  <sheetFormatPr defaultColWidth="10" defaultRowHeight="13.5"/>
  <cols>
    <col min="1" max="1" width="5.875" customWidth="1"/>
    <col min="2" max="3" width="12.5" customWidth="1"/>
    <col min="4" max="4" width="11.5" customWidth="1"/>
    <col min="5" max="5" width="10.5" customWidth="1"/>
    <col min="6" max="23" width="4.5" customWidth="1"/>
    <col min="24" max="25" width="5.5" customWidth="1"/>
    <col min="26" max="26" width="9.75" customWidth="1"/>
  </cols>
  <sheetData>
    <row r="1" spans="1:25" ht="16.350000000000001" customHeight="1">
      <c r="A1" s="25" t="s">
        <v>130</v>
      </c>
    </row>
    <row r="2" spans="1:25" ht="33.6" customHeight="1">
      <c r="A2" s="107" t="s">
        <v>9</v>
      </c>
      <c r="B2" s="107"/>
      <c r="C2" s="107"/>
      <c r="D2" s="107"/>
      <c r="E2" s="107"/>
      <c r="F2" s="107"/>
      <c r="G2" s="107"/>
      <c r="H2" s="107"/>
      <c r="I2" s="107"/>
      <c r="J2" s="107"/>
      <c r="K2" s="107"/>
      <c r="L2" s="107"/>
      <c r="M2" s="107"/>
      <c r="N2" s="107"/>
      <c r="O2" s="107"/>
      <c r="P2" s="107"/>
      <c r="Q2" s="107"/>
      <c r="R2" s="107"/>
      <c r="S2" s="107"/>
      <c r="T2" s="107"/>
      <c r="U2" s="107"/>
      <c r="V2" s="107"/>
      <c r="W2" s="107"/>
      <c r="X2" s="107"/>
      <c r="Y2" s="107"/>
    </row>
    <row r="3" spans="1:25" ht="22.35" customHeight="1">
      <c r="A3" s="104" t="s">
        <v>28</v>
      </c>
      <c r="B3" s="104"/>
      <c r="C3" s="104"/>
      <c r="D3" s="104"/>
      <c r="E3" s="104"/>
      <c r="F3" s="104"/>
      <c r="G3" s="104"/>
      <c r="H3" s="104"/>
      <c r="I3" s="104"/>
      <c r="J3" s="104"/>
      <c r="K3" s="104"/>
      <c r="L3" s="104"/>
      <c r="M3" s="104"/>
      <c r="N3" s="104"/>
      <c r="O3" s="104"/>
      <c r="P3" s="104"/>
      <c r="Q3" s="104"/>
      <c r="R3" s="104"/>
      <c r="S3" s="104"/>
      <c r="T3" s="104"/>
      <c r="U3" s="104"/>
      <c r="V3" s="104"/>
      <c r="W3" s="104"/>
      <c r="X3" s="105" t="s">
        <v>29</v>
      </c>
      <c r="Y3" s="105"/>
    </row>
    <row r="4" spans="1:25" ht="29.1" customHeight="1">
      <c r="A4" s="108" t="s">
        <v>131</v>
      </c>
      <c r="B4" s="108" t="s">
        <v>132</v>
      </c>
      <c r="C4" s="108" t="s">
        <v>133</v>
      </c>
      <c r="D4" s="108" t="s">
        <v>134</v>
      </c>
      <c r="E4" s="108"/>
      <c r="F4" s="108"/>
      <c r="G4" s="108"/>
      <c r="H4" s="108"/>
      <c r="I4" s="108"/>
      <c r="J4" s="108"/>
      <c r="K4" s="108"/>
      <c r="L4" s="108"/>
      <c r="M4" s="108"/>
      <c r="N4" s="108"/>
      <c r="O4" s="108"/>
      <c r="P4" s="108"/>
      <c r="Q4" s="108"/>
      <c r="R4" s="108"/>
      <c r="S4" s="108" t="s">
        <v>126</v>
      </c>
      <c r="T4" s="108"/>
      <c r="U4" s="108"/>
      <c r="V4" s="108"/>
      <c r="W4" s="108"/>
      <c r="X4" s="108"/>
      <c r="Y4" s="108"/>
    </row>
    <row r="5" spans="1:25" ht="29.1" customHeight="1">
      <c r="A5" s="108"/>
      <c r="B5" s="108"/>
      <c r="C5" s="108"/>
      <c r="D5" s="108" t="s">
        <v>135</v>
      </c>
      <c r="E5" s="108" t="s">
        <v>136</v>
      </c>
      <c r="F5" s="108" t="s">
        <v>137</v>
      </c>
      <c r="G5" s="108" t="s">
        <v>138</v>
      </c>
      <c r="H5" s="108" t="s">
        <v>139</v>
      </c>
      <c r="I5" s="108" t="s">
        <v>140</v>
      </c>
      <c r="J5" s="108" t="s">
        <v>141</v>
      </c>
      <c r="K5" s="108"/>
      <c r="L5" s="108"/>
      <c r="M5" s="108"/>
      <c r="N5" s="108" t="s">
        <v>142</v>
      </c>
      <c r="O5" s="108" t="s">
        <v>143</v>
      </c>
      <c r="P5" s="108" t="s">
        <v>144</v>
      </c>
      <c r="Q5" s="108" t="s">
        <v>145</v>
      </c>
      <c r="R5" s="108" t="s">
        <v>146</v>
      </c>
      <c r="S5" s="108" t="s">
        <v>135</v>
      </c>
      <c r="T5" s="108" t="s">
        <v>136</v>
      </c>
      <c r="U5" s="108" t="s">
        <v>137</v>
      </c>
      <c r="V5" s="108" t="s">
        <v>138</v>
      </c>
      <c r="W5" s="108" t="s">
        <v>139</v>
      </c>
      <c r="X5" s="108" t="s">
        <v>140</v>
      </c>
      <c r="Y5" s="108" t="s">
        <v>147</v>
      </c>
    </row>
    <row r="6" spans="1:25" ht="60.95" customHeight="1">
      <c r="A6" s="108"/>
      <c r="B6" s="108"/>
      <c r="C6" s="108"/>
      <c r="D6" s="108"/>
      <c r="E6" s="108"/>
      <c r="F6" s="108"/>
      <c r="G6" s="108"/>
      <c r="H6" s="108"/>
      <c r="I6" s="108"/>
      <c r="J6" s="39" t="s">
        <v>148</v>
      </c>
      <c r="K6" s="39" t="s">
        <v>149</v>
      </c>
      <c r="L6" s="39" t="s">
        <v>150</v>
      </c>
      <c r="M6" s="39" t="s">
        <v>139</v>
      </c>
      <c r="N6" s="108"/>
      <c r="O6" s="108"/>
      <c r="P6" s="108"/>
      <c r="Q6" s="108"/>
      <c r="R6" s="108"/>
      <c r="S6" s="108"/>
      <c r="T6" s="108"/>
      <c r="U6" s="108"/>
      <c r="V6" s="108"/>
      <c r="W6" s="108"/>
      <c r="X6" s="108"/>
      <c r="Y6" s="108"/>
    </row>
    <row r="7" spans="1:25" ht="29.1" customHeight="1">
      <c r="A7" s="38"/>
      <c r="B7" s="38" t="s">
        <v>133</v>
      </c>
      <c r="C7" s="63">
        <f>SUM(C8)</f>
        <v>12579184.35</v>
      </c>
      <c r="D7" s="63">
        <f t="shared" ref="D7:E7" si="0">SUM(D8)</f>
        <v>12579184.35</v>
      </c>
      <c r="E7" s="63">
        <f t="shared" si="0"/>
        <v>12579184.35</v>
      </c>
      <c r="F7" s="63"/>
      <c r="G7" s="63"/>
      <c r="H7" s="63"/>
      <c r="I7" s="63"/>
      <c r="J7" s="63"/>
      <c r="K7" s="63"/>
      <c r="L7" s="63"/>
      <c r="M7" s="63"/>
      <c r="N7" s="63"/>
      <c r="O7" s="63"/>
      <c r="P7" s="63"/>
      <c r="Q7" s="63"/>
      <c r="R7" s="63"/>
      <c r="S7" s="63"/>
      <c r="T7" s="63"/>
      <c r="U7" s="63"/>
      <c r="V7" s="63"/>
      <c r="W7" s="63"/>
      <c r="X7" s="63"/>
      <c r="Y7" s="63"/>
    </row>
    <row r="8" spans="1:25" ht="29.1" customHeight="1">
      <c r="A8" s="84" t="s">
        <v>3</v>
      </c>
      <c r="B8" s="42" t="s">
        <v>151</v>
      </c>
      <c r="C8" s="63">
        <f>SUM(D8,S8)</f>
        <v>12579184.35</v>
      </c>
      <c r="D8" s="63">
        <f>SUM(E8:R8)</f>
        <v>12579184.35</v>
      </c>
      <c r="E8" s="63">
        <v>12579184.35</v>
      </c>
      <c r="F8" s="63"/>
      <c r="G8" s="63"/>
      <c r="H8" s="63"/>
      <c r="I8" s="63"/>
      <c r="J8" s="63"/>
      <c r="K8" s="63"/>
      <c r="L8" s="63"/>
      <c r="M8" s="63"/>
      <c r="N8" s="63"/>
      <c r="O8" s="63"/>
      <c r="P8" s="63"/>
      <c r="Q8" s="63"/>
      <c r="R8" s="63"/>
      <c r="S8" s="63"/>
      <c r="T8" s="63"/>
      <c r="U8" s="63"/>
      <c r="V8" s="63"/>
      <c r="W8" s="63"/>
      <c r="X8" s="63"/>
      <c r="Y8" s="63"/>
    </row>
    <row r="9" spans="1:25" ht="29.1" customHeight="1">
      <c r="A9" s="85"/>
      <c r="B9" s="85"/>
      <c r="C9" s="61"/>
      <c r="D9" s="61"/>
      <c r="E9" s="44"/>
      <c r="F9" s="44"/>
      <c r="G9" s="44"/>
      <c r="H9" s="44"/>
      <c r="I9" s="44"/>
      <c r="J9" s="44"/>
      <c r="K9" s="44"/>
      <c r="L9" s="44"/>
      <c r="M9" s="44"/>
      <c r="N9" s="44"/>
      <c r="O9" s="44"/>
      <c r="P9" s="44"/>
      <c r="Q9" s="44"/>
      <c r="R9" s="44"/>
      <c r="S9" s="44"/>
      <c r="T9" s="44"/>
      <c r="U9" s="44"/>
      <c r="V9" s="44"/>
      <c r="W9" s="44"/>
      <c r="X9" s="44"/>
      <c r="Y9" s="44"/>
    </row>
    <row r="10" spans="1:25" ht="16.350000000000001" customHeight="1"/>
    <row r="11" spans="1:25" ht="16.350000000000001" customHeight="1">
      <c r="G11" s="68"/>
    </row>
  </sheetData>
  <mergeCells count="27">
    <mergeCell ref="X5:X6"/>
    <mergeCell ref="Y5:Y6"/>
    <mergeCell ref="S5:S6"/>
    <mergeCell ref="T5:T6"/>
    <mergeCell ref="U5:U6"/>
    <mergeCell ref="V5:V6"/>
    <mergeCell ref="W5:W6"/>
    <mergeCell ref="N5:N6"/>
    <mergeCell ref="O5:O6"/>
    <mergeCell ref="P5:P6"/>
    <mergeCell ref="Q5:Q6"/>
    <mergeCell ref="R5:R6"/>
    <mergeCell ref="J5:M5"/>
    <mergeCell ref="A4:A6"/>
    <mergeCell ref="B4:B6"/>
    <mergeCell ref="C4:C6"/>
    <mergeCell ref="D5:D6"/>
    <mergeCell ref="E5:E6"/>
    <mergeCell ref="F5:F6"/>
    <mergeCell ref="G5:G6"/>
    <mergeCell ref="H5:H6"/>
    <mergeCell ref="I5:I6"/>
    <mergeCell ref="A2:Y2"/>
    <mergeCell ref="A3:W3"/>
    <mergeCell ref="X3:Y3"/>
    <mergeCell ref="D4:R4"/>
    <mergeCell ref="S4:Y4"/>
  </mergeCells>
  <phoneticPr fontId="49" type="noConversion"/>
  <printOptions horizontalCentered="1"/>
  <pageMargins left="7.8472222222222193E-2" right="7.8472222222222193E-2" top="0.74791666666666701" bottom="7.8472222222222193E-2" header="0" footer="0"/>
  <pageSetup paperSize="9" orientation="landscape" r:id="rId1"/>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130" zoomScaleNormal="130" workbookViewId="0">
      <selection activeCell="J11" sqref="J11"/>
    </sheetView>
  </sheetViews>
  <sheetFormatPr defaultColWidth="10" defaultRowHeight="13.5"/>
  <cols>
    <col min="1" max="1" width="4.625" customWidth="1"/>
    <col min="2" max="2" width="4.875" customWidth="1"/>
    <col min="3" max="3" width="5" customWidth="1"/>
    <col min="4" max="4" width="12.125" customWidth="1"/>
    <col min="5" max="5" width="27.75" customWidth="1"/>
    <col min="6" max="10" width="12.75" customWidth="1"/>
    <col min="11" max="11" width="15.75" customWidth="1"/>
    <col min="12" max="12" width="9.75" customWidth="1"/>
  </cols>
  <sheetData>
    <row r="1" spans="1:11" ht="16.350000000000001" customHeight="1">
      <c r="A1" s="25" t="s">
        <v>152</v>
      </c>
      <c r="D1" s="75"/>
    </row>
    <row r="2" spans="1:11" ht="31.9" customHeight="1">
      <c r="A2" s="107" t="s">
        <v>10</v>
      </c>
      <c r="B2" s="107"/>
      <c r="C2" s="107"/>
      <c r="D2" s="107"/>
      <c r="E2" s="107"/>
      <c r="F2" s="107"/>
      <c r="G2" s="107"/>
      <c r="H2" s="107"/>
      <c r="I2" s="107"/>
      <c r="J2" s="107"/>
      <c r="K2" s="107"/>
    </row>
    <row r="3" spans="1:11" ht="24.95" customHeight="1">
      <c r="A3" s="109" t="s">
        <v>28</v>
      </c>
      <c r="B3" s="109"/>
      <c r="C3" s="109"/>
      <c r="D3" s="109"/>
      <c r="E3" s="109"/>
      <c r="F3" s="109"/>
      <c r="G3" s="109"/>
      <c r="H3" s="109"/>
      <c r="I3" s="109"/>
      <c r="J3" s="109"/>
      <c r="K3" s="45" t="s">
        <v>29</v>
      </c>
    </row>
    <row r="4" spans="1:11" ht="22.5" customHeight="1">
      <c r="A4" s="106" t="s">
        <v>153</v>
      </c>
      <c r="B4" s="106"/>
      <c r="C4" s="106"/>
      <c r="D4" s="106" t="s">
        <v>154</v>
      </c>
      <c r="E4" s="106" t="s">
        <v>155</v>
      </c>
      <c r="F4" s="106" t="s">
        <v>133</v>
      </c>
      <c r="G4" s="106" t="s">
        <v>156</v>
      </c>
      <c r="H4" s="106" t="s">
        <v>157</v>
      </c>
      <c r="I4" s="106" t="s">
        <v>158</v>
      </c>
      <c r="J4" s="106" t="s">
        <v>159</v>
      </c>
      <c r="K4" s="106" t="s">
        <v>160</v>
      </c>
    </row>
    <row r="5" spans="1:11" ht="22.5" customHeight="1">
      <c r="A5" s="37" t="s">
        <v>161</v>
      </c>
      <c r="B5" s="37" t="s">
        <v>162</v>
      </c>
      <c r="C5" s="37" t="s">
        <v>163</v>
      </c>
      <c r="D5" s="106"/>
      <c r="E5" s="106"/>
      <c r="F5" s="106"/>
      <c r="G5" s="106"/>
      <c r="H5" s="106"/>
      <c r="I5" s="106"/>
      <c r="J5" s="106"/>
      <c r="K5" s="106"/>
    </row>
    <row r="6" spans="1:11" ht="22.5" customHeight="1">
      <c r="A6" s="62"/>
      <c r="B6" s="62"/>
      <c r="C6" s="62"/>
      <c r="D6" s="76" t="s">
        <v>133</v>
      </c>
      <c r="E6" s="76"/>
      <c r="F6" s="77">
        <f>SUM(F7,F10,F18,F23)</f>
        <v>12579184.350000001</v>
      </c>
      <c r="G6" s="188">
        <f t="shared" ref="G6:H6" si="0">SUM(G7,G10,G18,G23)</f>
        <v>7819784.3499999996</v>
      </c>
      <c r="H6" s="188">
        <f t="shared" si="0"/>
        <v>4759400</v>
      </c>
      <c r="I6" s="77"/>
      <c r="J6" s="77"/>
      <c r="K6" s="77"/>
    </row>
    <row r="7" spans="1:11" ht="21" customHeight="1">
      <c r="A7" s="94">
        <v>201</v>
      </c>
      <c r="B7" s="94"/>
      <c r="C7" s="94"/>
      <c r="D7" s="95">
        <v>201</v>
      </c>
      <c r="E7" s="76" t="s">
        <v>520</v>
      </c>
      <c r="F7" s="77">
        <f>SUM(F8)</f>
        <v>11184053.800000001</v>
      </c>
      <c r="G7" s="188">
        <f>SUM(G8)</f>
        <v>6464053.7999999998</v>
      </c>
      <c r="H7" s="188">
        <f>SUM(H8)</f>
        <v>4720000</v>
      </c>
      <c r="I7" s="77"/>
      <c r="J7" s="77"/>
      <c r="K7" s="77"/>
    </row>
    <row r="8" spans="1:11" ht="21" customHeight="1">
      <c r="A8" s="94" t="s">
        <v>577</v>
      </c>
      <c r="B8" s="94" t="s">
        <v>519</v>
      </c>
      <c r="C8" s="94"/>
      <c r="D8" s="95" t="s">
        <v>530</v>
      </c>
      <c r="E8" s="76" t="s">
        <v>524</v>
      </c>
      <c r="F8" s="77">
        <f>SUM(F9)</f>
        <v>11184053.800000001</v>
      </c>
      <c r="G8" s="188">
        <f>SUM(G9)</f>
        <v>6464053.7999999998</v>
      </c>
      <c r="H8" s="188">
        <f>SUM(H9)</f>
        <v>4720000</v>
      </c>
      <c r="I8" s="77"/>
      <c r="J8" s="77"/>
      <c r="K8" s="77"/>
    </row>
    <row r="9" spans="1:11" ht="21" customHeight="1">
      <c r="A9" s="78">
        <v>201</v>
      </c>
      <c r="B9" s="78" t="s">
        <v>164</v>
      </c>
      <c r="C9" s="78" t="s">
        <v>164</v>
      </c>
      <c r="D9" s="96" t="s">
        <v>531</v>
      </c>
      <c r="E9" s="65" t="s">
        <v>525</v>
      </c>
      <c r="F9" s="79">
        <f>SUM(G9:K9)</f>
        <v>11184053.800000001</v>
      </c>
      <c r="G9" s="80">
        <v>6464053.7999999998</v>
      </c>
      <c r="H9" s="80">
        <v>4720000</v>
      </c>
      <c r="I9" s="79"/>
      <c r="J9" s="83"/>
      <c r="K9" s="83"/>
    </row>
    <row r="10" spans="1:11" ht="21" customHeight="1">
      <c r="A10" s="78" t="s">
        <v>521</v>
      </c>
      <c r="B10" s="78"/>
      <c r="C10" s="78"/>
      <c r="D10" s="96" t="s">
        <v>521</v>
      </c>
      <c r="E10" s="65" t="s">
        <v>523</v>
      </c>
      <c r="F10" s="79">
        <f>SUM(F11,F15)</f>
        <v>555342.88</v>
      </c>
      <c r="G10" s="80">
        <f>SUM(G11,G15)</f>
        <v>515942.88</v>
      </c>
      <c r="H10" s="80">
        <f>SUM(H11,H15)</f>
        <v>39400</v>
      </c>
      <c r="I10" s="79"/>
      <c r="J10" s="83"/>
      <c r="K10" s="83"/>
    </row>
    <row r="11" spans="1:11" ht="21" customHeight="1">
      <c r="A11" s="78" t="s">
        <v>521</v>
      </c>
      <c r="B11" s="78" t="s">
        <v>522</v>
      </c>
      <c r="C11" s="78"/>
      <c r="D11" s="96" t="s">
        <v>532</v>
      </c>
      <c r="E11" s="65" t="s">
        <v>526</v>
      </c>
      <c r="F11" s="79">
        <f>SUM(F12:F14)</f>
        <v>540041.12</v>
      </c>
      <c r="G11" s="80">
        <f>SUM(G12:G14)</f>
        <v>500641.12</v>
      </c>
      <c r="H11" s="80">
        <f>SUM(H12:H14)</f>
        <v>39400</v>
      </c>
      <c r="I11" s="79"/>
      <c r="J11" s="83"/>
      <c r="K11" s="83"/>
    </row>
    <row r="12" spans="1:11" ht="21" customHeight="1">
      <c r="A12" s="78">
        <v>208</v>
      </c>
      <c r="B12" s="78" t="s">
        <v>165</v>
      </c>
      <c r="C12" s="78" t="s">
        <v>164</v>
      </c>
      <c r="D12" s="96" t="s">
        <v>533</v>
      </c>
      <c r="E12" s="65" t="s">
        <v>527</v>
      </c>
      <c r="F12" s="79">
        <f t="shared" ref="F12:F25" si="1">SUM(G12:K12)</f>
        <v>720</v>
      </c>
      <c r="G12" s="80">
        <v>720</v>
      </c>
      <c r="H12" s="80"/>
      <c r="I12" s="79"/>
      <c r="J12" s="83"/>
      <c r="K12" s="83"/>
    </row>
    <row r="13" spans="1:11" ht="21" customHeight="1">
      <c r="A13" s="81">
        <v>208</v>
      </c>
      <c r="B13" s="81" t="s">
        <v>165</v>
      </c>
      <c r="C13" s="81" t="s">
        <v>165</v>
      </c>
      <c r="D13" s="96" t="s">
        <v>534</v>
      </c>
      <c r="E13" s="65" t="s">
        <v>528</v>
      </c>
      <c r="F13" s="79">
        <f t="shared" si="1"/>
        <v>499921.12</v>
      </c>
      <c r="G13" s="80">
        <v>499921.12</v>
      </c>
      <c r="H13" s="80"/>
      <c r="I13" s="80"/>
      <c r="J13" s="82"/>
      <c r="K13" s="82"/>
    </row>
    <row r="14" spans="1:11" ht="21" customHeight="1">
      <c r="A14" s="81">
        <v>208</v>
      </c>
      <c r="B14" s="81" t="s">
        <v>165</v>
      </c>
      <c r="C14" s="81" t="s">
        <v>166</v>
      </c>
      <c r="D14" s="96" t="s">
        <v>535</v>
      </c>
      <c r="E14" s="65" t="s">
        <v>529</v>
      </c>
      <c r="F14" s="79">
        <f t="shared" si="1"/>
        <v>39400</v>
      </c>
      <c r="G14" s="80"/>
      <c r="H14" s="80">
        <v>39400</v>
      </c>
      <c r="I14" s="80"/>
      <c r="J14" s="82"/>
      <c r="K14" s="82"/>
    </row>
    <row r="15" spans="1:11" ht="21" customHeight="1">
      <c r="A15" s="81" t="s">
        <v>521</v>
      </c>
      <c r="B15" s="81" t="s">
        <v>536</v>
      </c>
      <c r="C15" s="81"/>
      <c r="D15" s="96" t="s">
        <v>537</v>
      </c>
      <c r="E15" s="65" t="s">
        <v>540</v>
      </c>
      <c r="F15" s="79">
        <f>SUM(F16:F17)</f>
        <v>15301.76</v>
      </c>
      <c r="G15" s="80">
        <f>SUM(G16:G17)</f>
        <v>15301.76</v>
      </c>
      <c r="H15" s="80"/>
      <c r="I15" s="80"/>
      <c r="J15" s="82"/>
      <c r="K15" s="82"/>
    </row>
    <row r="16" spans="1:11" ht="21" customHeight="1">
      <c r="A16" s="81">
        <v>208</v>
      </c>
      <c r="B16" s="81" t="s">
        <v>167</v>
      </c>
      <c r="C16" s="81" t="s">
        <v>164</v>
      </c>
      <c r="D16" s="96" t="s">
        <v>538</v>
      </c>
      <c r="E16" s="65" t="s">
        <v>541</v>
      </c>
      <c r="F16" s="79">
        <f t="shared" si="1"/>
        <v>1088.56</v>
      </c>
      <c r="G16" s="80">
        <v>1088.56</v>
      </c>
      <c r="H16" s="80"/>
      <c r="I16" s="80"/>
      <c r="J16" s="82"/>
      <c r="K16" s="82"/>
    </row>
    <row r="17" spans="1:11" ht="21" customHeight="1">
      <c r="A17" s="81">
        <v>208</v>
      </c>
      <c r="B17" s="81" t="s">
        <v>167</v>
      </c>
      <c r="C17" s="81" t="s">
        <v>168</v>
      </c>
      <c r="D17" s="96" t="s">
        <v>539</v>
      </c>
      <c r="E17" s="65" t="s">
        <v>542</v>
      </c>
      <c r="F17" s="79">
        <f t="shared" si="1"/>
        <v>14213.2</v>
      </c>
      <c r="G17" s="80">
        <v>14213.2</v>
      </c>
      <c r="H17" s="80"/>
      <c r="I17" s="80"/>
      <c r="J17" s="82"/>
      <c r="K17" s="82"/>
    </row>
    <row r="18" spans="1:11" ht="21" customHeight="1">
      <c r="A18" s="81" t="s">
        <v>543</v>
      </c>
      <c r="B18" s="81"/>
      <c r="C18" s="81"/>
      <c r="D18" s="96" t="s">
        <v>543</v>
      </c>
      <c r="E18" s="65" t="s">
        <v>544</v>
      </c>
      <c r="F18" s="79">
        <f>SUM(F19)</f>
        <v>349646.83</v>
      </c>
      <c r="G18" s="80">
        <f>SUM(G19)</f>
        <v>349646.83</v>
      </c>
      <c r="H18" s="80"/>
      <c r="I18" s="80"/>
      <c r="J18" s="82"/>
      <c r="K18" s="82"/>
    </row>
    <row r="19" spans="1:11" ht="21" customHeight="1">
      <c r="A19" s="81" t="s">
        <v>543</v>
      </c>
      <c r="B19" s="81" t="s">
        <v>545</v>
      </c>
      <c r="C19" s="81"/>
      <c r="D19" s="96" t="s">
        <v>546</v>
      </c>
      <c r="E19" s="65" t="s">
        <v>547</v>
      </c>
      <c r="F19" s="79">
        <f>SUM(F20:F22)</f>
        <v>349646.83</v>
      </c>
      <c r="G19" s="80">
        <f>SUM(G20:G22)</f>
        <v>349646.83</v>
      </c>
      <c r="H19" s="80"/>
      <c r="I19" s="80"/>
      <c r="J19" s="82"/>
      <c r="K19" s="82"/>
    </row>
    <row r="20" spans="1:11" ht="21" customHeight="1">
      <c r="A20" s="81">
        <v>210</v>
      </c>
      <c r="B20" s="81" t="s">
        <v>169</v>
      </c>
      <c r="C20" s="81" t="s">
        <v>164</v>
      </c>
      <c r="D20" s="96" t="s">
        <v>548</v>
      </c>
      <c r="E20" s="65" t="s">
        <v>551</v>
      </c>
      <c r="F20" s="79">
        <f t="shared" si="1"/>
        <v>257614.31</v>
      </c>
      <c r="G20" s="80">
        <v>257614.31</v>
      </c>
      <c r="H20" s="80"/>
      <c r="I20" s="80"/>
      <c r="J20" s="82"/>
      <c r="K20" s="82"/>
    </row>
    <row r="21" spans="1:11" ht="21" customHeight="1">
      <c r="A21" s="81">
        <v>210</v>
      </c>
      <c r="B21" s="81" t="s">
        <v>169</v>
      </c>
      <c r="C21" s="81" t="s">
        <v>170</v>
      </c>
      <c r="D21" s="96" t="s">
        <v>549</v>
      </c>
      <c r="E21" s="65" t="s">
        <v>552</v>
      </c>
      <c r="F21" s="79">
        <f t="shared" si="1"/>
        <v>88832.52</v>
      </c>
      <c r="G21" s="80">
        <v>88832.52</v>
      </c>
      <c r="H21" s="80"/>
      <c r="I21" s="80"/>
      <c r="J21" s="82"/>
      <c r="K21" s="82"/>
    </row>
    <row r="22" spans="1:11" ht="21" customHeight="1">
      <c r="A22" s="81">
        <v>210</v>
      </c>
      <c r="B22" s="81" t="s">
        <v>169</v>
      </c>
      <c r="C22" s="81" t="s">
        <v>166</v>
      </c>
      <c r="D22" s="96" t="s">
        <v>550</v>
      </c>
      <c r="E22" s="65" t="s">
        <v>553</v>
      </c>
      <c r="F22" s="79">
        <f t="shared" si="1"/>
        <v>3200</v>
      </c>
      <c r="G22" s="80">
        <v>3200</v>
      </c>
      <c r="H22" s="80"/>
      <c r="I22" s="80"/>
      <c r="J22" s="82"/>
      <c r="K22" s="82"/>
    </row>
    <row r="23" spans="1:11" ht="21" customHeight="1">
      <c r="A23" s="81" t="s">
        <v>554</v>
      </c>
      <c r="B23" s="81"/>
      <c r="C23" s="81"/>
      <c r="D23" s="96" t="s">
        <v>554</v>
      </c>
      <c r="E23" s="65" t="s">
        <v>555</v>
      </c>
      <c r="F23" s="79">
        <f>SUM(F24)</f>
        <v>490140.84</v>
      </c>
      <c r="G23" s="80">
        <f>SUM(G24)</f>
        <v>490140.84</v>
      </c>
      <c r="H23" s="80"/>
      <c r="I23" s="80"/>
      <c r="J23" s="82"/>
      <c r="K23" s="82"/>
    </row>
    <row r="24" spans="1:11" ht="21" customHeight="1">
      <c r="A24" s="81" t="s">
        <v>554</v>
      </c>
      <c r="B24" s="81" t="s">
        <v>556</v>
      </c>
      <c r="C24" s="81"/>
      <c r="D24" s="96" t="s">
        <v>557</v>
      </c>
      <c r="E24" s="65" t="s">
        <v>559</v>
      </c>
      <c r="F24" s="79">
        <f>SUM(F25)</f>
        <v>490140.84</v>
      </c>
      <c r="G24" s="80">
        <f>SUM(G25)</f>
        <v>490140.84</v>
      </c>
      <c r="H24" s="80"/>
      <c r="I24" s="80"/>
      <c r="J24" s="82"/>
      <c r="K24" s="82"/>
    </row>
    <row r="25" spans="1:11" ht="21" customHeight="1">
      <c r="A25" s="81">
        <v>221</v>
      </c>
      <c r="B25" s="81" t="s">
        <v>168</v>
      </c>
      <c r="C25" s="81" t="s">
        <v>164</v>
      </c>
      <c r="D25" s="96" t="s">
        <v>558</v>
      </c>
      <c r="E25" s="65" t="s">
        <v>560</v>
      </c>
      <c r="F25" s="79">
        <f t="shared" si="1"/>
        <v>490140.84</v>
      </c>
      <c r="G25" s="80">
        <v>490140.84</v>
      </c>
      <c r="H25" s="80"/>
      <c r="I25" s="80"/>
      <c r="J25" s="82"/>
      <c r="K25" s="82"/>
    </row>
    <row r="26" spans="1:11" ht="16.350000000000001" customHeight="1"/>
  </sheetData>
  <mergeCells count="11">
    <mergeCell ref="A2:K2"/>
    <mergeCell ref="A3:J3"/>
    <mergeCell ref="A4:C4"/>
    <mergeCell ref="D4:D5"/>
    <mergeCell ref="E4:E5"/>
    <mergeCell ref="F4:F5"/>
    <mergeCell ref="G4:G5"/>
    <mergeCell ref="H4:H5"/>
    <mergeCell ref="I4:I5"/>
    <mergeCell ref="J4:J5"/>
    <mergeCell ref="K4:K5"/>
  </mergeCells>
  <phoneticPr fontId="49" type="noConversion"/>
  <printOptions horizontalCentered="1"/>
  <pageMargins left="7.874015748031496E-2" right="7.874015748031496E-2" top="0.35433070866141736" bottom="7.874015748031496E-2" header="0" footer="0"/>
  <pageSetup paperSize="9" orientation="landscape" r:id="rId1"/>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zoomScale="130" zoomScaleNormal="130" workbookViewId="0">
      <selection activeCell="I16" sqref="I16"/>
    </sheetView>
  </sheetViews>
  <sheetFormatPr defaultColWidth="10" defaultRowHeight="13.5"/>
  <cols>
    <col min="1" max="3" width="3.625" customWidth="1"/>
    <col min="4" max="4" width="9" customWidth="1"/>
    <col min="5" max="5" width="27.625" customWidth="1"/>
    <col min="6" max="6" width="11" customWidth="1"/>
    <col min="7" max="8" width="10" customWidth="1"/>
    <col min="9" max="14" width="5.125" customWidth="1"/>
    <col min="15" max="15" width="8" customWidth="1"/>
    <col min="16" max="19" width="5.125" customWidth="1"/>
    <col min="20" max="20" width="7.625" customWidth="1"/>
    <col min="21" max="22" width="9.75" customWidth="1"/>
  </cols>
  <sheetData>
    <row r="1" spans="1:20" ht="16.350000000000001" customHeight="1">
      <c r="A1" s="25" t="s">
        <v>172</v>
      </c>
    </row>
    <row r="2" spans="1:20" ht="33" customHeight="1">
      <c r="A2" s="107" t="s">
        <v>11</v>
      </c>
      <c r="B2" s="107"/>
      <c r="C2" s="107"/>
      <c r="D2" s="107"/>
      <c r="E2" s="107"/>
      <c r="F2" s="107"/>
      <c r="G2" s="107"/>
      <c r="H2" s="107"/>
      <c r="I2" s="107"/>
      <c r="J2" s="107"/>
      <c r="K2" s="107"/>
      <c r="L2" s="107"/>
      <c r="M2" s="107"/>
      <c r="N2" s="107"/>
      <c r="O2" s="107"/>
      <c r="P2" s="107"/>
      <c r="Q2" s="107"/>
      <c r="R2" s="107"/>
      <c r="S2" s="107"/>
      <c r="T2" s="107"/>
    </row>
    <row r="3" spans="1:20" ht="19.899999999999999" customHeight="1">
      <c r="A3" s="104" t="s">
        <v>28</v>
      </c>
      <c r="B3" s="104"/>
      <c r="C3" s="104"/>
      <c r="D3" s="104"/>
      <c r="E3" s="104"/>
      <c r="F3" s="104"/>
      <c r="G3" s="104"/>
      <c r="H3" s="104"/>
      <c r="I3" s="104"/>
      <c r="J3" s="104"/>
      <c r="K3" s="104"/>
      <c r="L3" s="104"/>
      <c r="M3" s="104"/>
      <c r="N3" s="104"/>
      <c r="O3" s="104"/>
      <c r="P3" s="104"/>
      <c r="Q3" s="104"/>
      <c r="R3" s="104"/>
      <c r="S3" s="105" t="s">
        <v>29</v>
      </c>
      <c r="T3" s="105"/>
    </row>
    <row r="4" spans="1:20" ht="19.899999999999999" customHeight="1">
      <c r="A4" s="108" t="s">
        <v>153</v>
      </c>
      <c r="B4" s="108"/>
      <c r="C4" s="108"/>
      <c r="D4" s="108" t="s">
        <v>173</v>
      </c>
      <c r="E4" s="108" t="s">
        <v>174</v>
      </c>
      <c r="F4" s="108" t="s">
        <v>175</v>
      </c>
      <c r="G4" s="108" t="s">
        <v>176</v>
      </c>
      <c r="H4" s="108" t="s">
        <v>177</v>
      </c>
      <c r="I4" s="108" t="s">
        <v>178</v>
      </c>
      <c r="J4" s="108" t="s">
        <v>179</v>
      </c>
      <c r="K4" s="108" t="s">
        <v>180</v>
      </c>
      <c r="L4" s="108" t="s">
        <v>181</v>
      </c>
      <c r="M4" s="108" t="s">
        <v>182</v>
      </c>
      <c r="N4" s="108" t="s">
        <v>183</v>
      </c>
      <c r="O4" s="108" t="s">
        <v>561</v>
      </c>
      <c r="P4" s="108" t="s">
        <v>185</v>
      </c>
      <c r="Q4" s="108" t="s">
        <v>186</v>
      </c>
      <c r="R4" s="108" t="s">
        <v>187</v>
      </c>
      <c r="S4" s="108" t="s">
        <v>188</v>
      </c>
      <c r="T4" s="108" t="s">
        <v>189</v>
      </c>
    </row>
    <row r="5" spans="1:20" ht="36" customHeight="1">
      <c r="A5" s="39" t="s">
        <v>161</v>
      </c>
      <c r="B5" s="39" t="s">
        <v>162</v>
      </c>
      <c r="C5" s="39" t="s">
        <v>163</v>
      </c>
      <c r="D5" s="108"/>
      <c r="E5" s="108"/>
      <c r="F5" s="108"/>
      <c r="G5" s="108"/>
      <c r="H5" s="108"/>
      <c r="I5" s="108"/>
      <c r="J5" s="108"/>
      <c r="K5" s="108"/>
      <c r="L5" s="108"/>
      <c r="M5" s="108"/>
      <c r="N5" s="108"/>
      <c r="O5" s="108"/>
      <c r="P5" s="108"/>
      <c r="Q5" s="108"/>
      <c r="R5" s="108"/>
      <c r="S5" s="108"/>
      <c r="T5" s="108"/>
    </row>
    <row r="6" spans="1:20" ht="21" customHeight="1">
      <c r="A6" s="72"/>
      <c r="B6" s="72"/>
      <c r="C6" s="72"/>
      <c r="D6" s="41" t="s">
        <v>3</v>
      </c>
      <c r="E6" s="38" t="s">
        <v>133</v>
      </c>
      <c r="F6" s="40">
        <f>SUM(F7,F10,F18,F23)</f>
        <v>12579184.350000001</v>
      </c>
      <c r="G6" s="44">
        <f t="shared" ref="G6:H6" si="0">SUM(G7,G10,G18,G23)</f>
        <v>5519437.5499999998</v>
      </c>
      <c r="H6" s="44">
        <f t="shared" si="0"/>
        <v>6996266.7999999998</v>
      </c>
      <c r="I6" s="44"/>
      <c r="J6" s="44"/>
      <c r="K6" s="44"/>
      <c r="L6" s="44"/>
      <c r="M6" s="44"/>
      <c r="N6" s="44"/>
      <c r="O6" s="44">
        <f t="shared" ref="O6" si="1">SUM(O7,O10,O18,O23)</f>
        <v>63480</v>
      </c>
      <c r="P6" s="40"/>
      <c r="Q6" s="40"/>
      <c r="R6" s="40"/>
      <c r="S6" s="40"/>
      <c r="T6" s="40"/>
    </row>
    <row r="7" spans="1:20" ht="21" customHeight="1">
      <c r="A7" s="67">
        <v>201</v>
      </c>
      <c r="B7" s="67"/>
      <c r="C7" s="67"/>
      <c r="D7" s="97">
        <v>201</v>
      </c>
      <c r="E7" s="76" t="s">
        <v>520</v>
      </c>
      <c r="F7" s="40">
        <f>SUM(F8)</f>
        <v>11184053.800000001</v>
      </c>
      <c r="G7" s="44">
        <f t="shared" ref="G7:H7" si="2">SUM(G8)</f>
        <v>4164427</v>
      </c>
      <c r="H7" s="44">
        <f t="shared" si="2"/>
        <v>6965266.7999999998</v>
      </c>
      <c r="I7" s="44"/>
      <c r="J7" s="44"/>
      <c r="K7" s="44"/>
      <c r="L7" s="44"/>
      <c r="M7" s="44"/>
      <c r="N7" s="44"/>
      <c r="O7" s="44">
        <f t="shared" ref="O7" si="3">SUM(O8)</f>
        <v>54360</v>
      </c>
      <c r="P7" s="40"/>
      <c r="Q7" s="40"/>
      <c r="R7" s="40"/>
      <c r="S7" s="40"/>
      <c r="T7" s="40"/>
    </row>
    <row r="8" spans="1:20" ht="21" customHeight="1">
      <c r="A8" s="67" t="s">
        <v>578</v>
      </c>
      <c r="B8" s="67" t="s">
        <v>519</v>
      </c>
      <c r="C8" s="67"/>
      <c r="D8" s="97" t="s">
        <v>530</v>
      </c>
      <c r="E8" s="76" t="s">
        <v>524</v>
      </c>
      <c r="F8" s="40">
        <f>SUM(F9)</f>
        <v>11184053.800000001</v>
      </c>
      <c r="G8" s="44">
        <f t="shared" ref="G8:H8" si="4">SUM(G9)</f>
        <v>4164427</v>
      </c>
      <c r="H8" s="44">
        <f t="shared" si="4"/>
        <v>6965266.7999999998</v>
      </c>
      <c r="I8" s="44"/>
      <c r="J8" s="44"/>
      <c r="K8" s="44"/>
      <c r="L8" s="44"/>
      <c r="M8" s="44"/>
      <c r="N8" s="44"/>
      <c r="O8" s="44">
        <f t="shared" ref="O8" si="5">SUM(O9)</f>
        <v>54360</v>
      </c>
      <c r="P8" s="40"/>
      <c r="Q8" s="40"/>
      <c r="R8" s="40"/>
      <c r="S8" s="40"/>
      <c r="T8" s="40"/>
    </row>
    <row r="9" spans="1:20" ht="21" customHeight="1">
      <c r="A9" s="67" t="s">
        <v>190</v>
      </c>
      <c r="B9" s="67" t="s">
        <v>164</v>
      </c>
      <c r="C9" s="67" t="s">
        <v>164</v>
      </c>
      <c r="D9" s="98" t="s">
        <v>531</v>
      </c>
      <c r="E9" s="65" t="s">
        <v>525</v>
      </c>
      <c r="F9" s="73">
        <f t="shared" ref="F9:F25" si="6">SUM(G9:T9)</f>
        <v>11184053.800000001</v>
      </c>
      <c r="G9" s="44">
        <v>4164427</v>
      </c>
      <c r="H9" s="44">
        <v>6965266.7999999998</v>
      </c>
      <c r="I9" s="44"/>
      <c r="J9" s="44"/>
      <c r="K9" s="44"/>
      <c r="L9" s="44"/>
      <c r="M9" s="44"/>
      <c r="N9" s="44"/>
      <c r="O9" s="44">
        <v>54360</v>
      </c>
      <c r="P9" s="40"/>
      <c r="Q9" s="40"/>
      <c r="R9" s="40"/>
      <c r="S9" s="40"/>
      <c r="T9" s="40"/>
    </row>
    <row r="10" spans="1:20" ht="21" customHeight="1">
      <c r="A10" s="67" t="s">
        <v>521</v>
      </c>
      <c r="B10" s="67"/>
      <c r="C10" s="67"/>
      <c r="D10" s="98" t="s">
        <v>521</v>
      </c>
      <c r="E10" s="65" t="s">
        <v>523</v>
      </c>
      <c r="F10" s="73">
        <f>SUM(F11,F15)</f>
        <v>555342.88</v>
      </c>
      <c r="G10" s="74">
        <f t="shared" ref="G10:H10" si="7">SUM(G11,G15)</f>
        <v>515222.88</v>
      </c>
      <c r="H10" s="74">
        <f t="shared" si="7"/>
        <v>31000</v>
      </c>
      <c r="I10" s="44"/>
      <c r="J10" s="44"/>
      <c r="K10" s="44"/>
      <c r="L10" s="44"/>
      <c r="M10" s="44"/>
      <c r="N10" s="44"/>
      <c r="O10" s="74">
        <f t="shared" ref="O10" si="8">SUM(O11,O15)</f>
        <v>9120</v>
      </c>
      <c r="P10" s="40"/>
      <c r="Q10" s="40"/>
      <c r="R10" s="40"/>
      <c r="S10" s="40"/>
      <c r="T10" s="40"/>
    </row>
    <row r="11" spans="1:20" ht="21" customHeight="1">
      <c r="A11" s="67" t="s">
        <v>521</v>
      </c>
      <c r="B11" s="67" t="s">
        <v>522</v>
      </c>
      <c r="C11" s="67"/>
      <c r="D11" s="98" t="s">
        <v>532</v>
      </c>
      <c r="E11" s="65" t="s">
        <v>526</v>
      </c>
      <c r="F11" s="73">
        <f>SUM(F12:F14)</f>
        <v>540041.12</v>
      </c>
      <c r="G11" s="74">
        <f t="shared" ref="G11:H11" si="9">SUM(G12:G14)</f>
        <v>499921.12</v>
      </c>
      <c r="H11" s="74">
        <f t="shared" si="9"/>
        <v>31000</v>
      </c>
      <c r="I11" s="44"/>
      <c r="J11" s="44"/>
      <c r="K11" s="44"/>
      <c r="L11" s="44"/>
      <c r="M11" s="44"/>
      <c r="N11" s="44"/>
      <c r="O11" s="74">
        <f t="shared" ref="O11" si="10">SUM(O12:O14)</f>
        <v>9120</v>
      </c>
      <c r="P11" s="40"/>
      <c r="Q11" s="40"/>
      <c r="R11" s="40"/>
      <c r="S11" s="40"/>
      <c r="T11" s="40"/>
    </row>
    <row r="12" spans="1:20" ht="21" customHeight="1">
      <c r="A12" s="67" t="s">
        <v>191</v>
      </c>
      <c r="B12" s="67" t="s">
        <v>165</v>
      </c>
      <c r="C12" s="67" t="s">
        <v>164</v>
      </c>
      <c r="D12" s="98" t="s">
        <v>533</v>
      </c>
      <c r="E12" s="65" t="s">
        <v>527</v>
      </c>
      <c r="F12" s="73">
        <f t="shared" si="6"/>
        <v>31720</v>
      </c>
      <c r="G12" s="74"/>
      <c r="H12" s="74">
        <v>31000</v>
      </c>
      <c r="I12" s="74"/>
      <c r="J12" s="74"/>
      <c r="K12" s="74"/>
      <c r="L12" s="74"/>
      <c r="M12" s="74"/>
      <c r="N12" s="74"/>
      <c r="O12" s="74">
        <v>720</v>
      </c>
      <c r="P12" s="73"/>
      <c r="Q12" s="73"/>
      <c r="R12" s="73"/>
      <c r="S12" s="73"/>
      <c r="T12" s="73"/>
    </row>
    <row r="13" spans="1:20" ht="21" customHeight="1">
      <c r="A13" s="67" t="s">
        <v>191</v>
      </c>
      <c r="B13" s="67" t="s">
        <v>165</v>
      </c>
      <c r="C13" s="67" t="s">
        <v>165</v>
      </c>
      <c r="D13" s="98" t="s">
        <v>534</v>
      </c>
      <c r="E13" s="65" t="s">
        <v>528</v>
      </c>
      <c r="F13" s="73">
        <f t="shared" si="6"/>
        <v>499921.12</v>
      </c>
      <c r="G13" s="74">
        <v>499921.12</v>
      </c>
      <c r="H13" s="74"/>
      <c r="I13" s="74"/>
      <c r="J13" s="74"/>
      <c r="K13" s="74"/>
      <c r="L13" s="74"/>
      <c r="M13" s="74"/>
      <c r="N13" s="74"/>
      <c r="O13" s="74"/>
      <c r="P13" s="74"/>
      <c r="Q13" s="74"/>
      <c r="R13" s="74"/>
      <c r="S13" s="74"/>
      <c r="T13" s="74"/>
    </row>
    <row r="14" spans="1:20" ht="21" customHeight="1">
      <c r="A14" s="67" t="s">
        <v>191</v>
      </c>
      <c r="B14" s="67" t="s">
        <v>165</v>
      </c>
      <c r="C14" s="67" t="s">
        <v>166</v>
      </c>
      <c r="D14" s="98" t="s">
        <v>535</v>
      </c>
      <c r="E14" s="65" t="s">
        <v>529</v>
      </c>
      <c r="F14" s="73">
        <f t="shared" si="6"/>
        <v>8400</v>
      </c>
      <c r="G14" s="74"/>
      <c r="H14" s="74"/>
      <c r="I14" s="74"/>
      <c r="J14" s="74"/>
      <c r="K14" s="74"/>
      <c r="L14" s="74"/>
      <c r="M14" s="74"/>
      <c r="N14" s="74"/>
      <c r="O14" s="74">
        <v>8400</v>
      </c>
      <c r="P14" s="74"/>
      <c r="Q14" s="74"/>
      <c r="R14" s="74"/>
      <c r="S14" s="74"/>
      <c r="T14" s="74"/>
    </row>
    <row r="15" spans="1:20" ht="21" customHeight="1">
      <c r="A15" s="67" t="s">
        <v>521</v>
      </c>
      <c r="B15" s="67" t="s">
        <v>536</v>
      </c>
      <c r="C15" s="67"/>
      <c r="D15" s="98" t="s">
        <v>537</v>
      </c>
      <c r="E15" s="65" t="s">
        <v>540</v>
      </c>
      <c r="F15" s="73">
        <f>SUM(F16:F17)</f>
        <v>15301.76</v>
      </c>
      <c r="G15" s="74">
        <f>SUM(G16:G17)</f>
        <v>15301.76</v>
      </c>
      <c r="H15" s="74"/>
      <c r="I15" s="74"/>
      <c r="J15" s="74"/>
      <c r="K15" s="74"/>
      <c r="L15" s="74"/>
      <c r="M15" s="74"/>
      <c r="N15" s="74"/>
      <c r="O15" s="74"/>
      <c r="P15" s="74"/>
      <c r="Q15" s="74"/>
      <c r="R15" s="74"/>
      <c r="S15" s="74"/>
      <c r="T15" s="74"/>
    </row>
    <row r="16" spans="1:20" ht="21" customHeight="1">
      <c r="A16" s="67" t="s">
        <v>191</v>
      </c>
      <c r="B16" s="67" t="s">
        <v>167</v>
      </c>
      <c r="C16" s="67" t="s">
        <v>164</v>
      </c>
      <c r="D16" s="98" t="s">
        <v>538</v>
      </c>
      <c r="E16" s="65" t="s">
        <v>541</v>
      </c>
      <c r="F16" s="73">
        <f t="shared" si="6"/>
        <v>1088.56</v>
      </c>
      <c r="G16" s="74">
        <v>1088.56</v>
      </c>
      <c r="H16" s="74"/>
      <c r="I16" s="74"/>
      <c r="J16" s="74"/>
      <c r="K16" s="74"/>
      <c r="L16" s="74"/>
      <c r="M16" s="74"/>
      <c r="N16" s="74"/>
      <c r="O16" s="74"/>
      <c r="P16" s="74"/>
      <c r="Q16" s="74"/>
      <c r="R16" s="74"/>
      <c r="S16" s="74"/>
      <c r="T16" s="74"/>
    </row>
    <row r="17" spans="1:20" ht="21" customHeight="1">
      <c r="A17" s="67" t="s">
        <v>191</v>
      </c>
      <c r="B17" s="67" t="s">
        <v>167</v>
      </c>
      <c r="C17" s="67" t="s">
        <v>168</v>
      </c>
      <c r="D17" s="98" t="s">
        <v>539</v>
      </c>
      <c r="E17" s="65" t="s">
        <v>542</v>
      </c>
      <c r="F17" s="73">
        <f t="shared" si="6"/>
        <v>14213.2</v>
      </c>
      <c r="G17" s="74">
        <v>14213.2</v>
      </c>
      <c r="H17" s="74"/>
      <c r="I17" s="74"/>
      <c r="J17" s="74"/>
      <c r="K17" s="74"/>
      <c r="L17" s="74"/>
      <c r="M17" s="74"/>
      <c r="N17" s="74"/>
      <c r="O17" s="74"/>
      <c r="P17" s="74"/>
      <c r="Q17" s="74"/>
      <c r="R17" s="74"/>
      <c r="S17" s="74"/>
      <c r="T17" s="74"/>
    </row>
    <row r="18" spans="1:20" ht="21" customHeight="1">
      <c r="A18" s="67" t="s">
        <v>543</v>
      </c>
      <c r="B18" s="67"/>
      <c r="C18" s="67"/>
      <c r="D18" s="98" t="s">
        <v>543</v>
      </c>
      <c r="E18" s="65" t="s">
        <v>544</v>
      </c>
      <c r="F18" s="73">
        <f>SUM(F19)</f>
        <v>349646.83</v>
      </c>
      <c r="G18" s="74">
        <f>SUM(G19)</f>
        <v>349646.83</v>
      </c>
      <c r="H18" s="74"/>
      <c r="I18" s="74"/>
      <c r="J18" s="74"/>
      <c r="K18" s="74"/>
      <c r="L18" s="74"/>
      <c r="M18" s="74"/>
      <c r="N18" s="74"/>
      <c r="O18" s="74"/>
      <c r="P18" s="74"/>
      <c r="Q18" s="74"/>
      <c r="R18" s="74"/>
      <c r="S18" s="74"/>
      <c r="T18" s="74"/>
    </row>
    <row r="19" spans="1:20" ht="21" customHeight="1">
      <c r="A19" s="67" t="s">
        <v>543</v>
      </c>
      <c r="B19" s="67" t="s">
        <v>545</v>
      </c>
      <c r="C19" s="67"/>
      <c r="D19" s="98" t="s">
        <v>546</v>
      </c>
      <c r="E19" s="65" t="s">
        <v>547</v>
      </c>
      <c r="F19" s="73">
        <f>SUM(F20:F22)</f>
        <v>349646.83</v>
      </c>
      <c r="G19" s="74">
        <f>SUM(G20:G22)</f>
        <v>349646.83</v>
      </c>
      <c r="H19" s="74"/>
      <c r="I19" s="74"/>
      <c r="J19" s="74"/>
      <c r="K19" s="74"/>
      <c r="L19" s="74"/>
      <c r="M19" s="74"/>
      <c r="N19" s="74"/>
      <c r="O19" s="74"/>
      <c r="P19" s="74"/>
      <c r="Q19" s="74"/>
      <c r="R19" s="74"/>
      <c r="S19" s="74"/>
      <c r="T19" s="74"/>
    </row>
    <row r="20" spans="1:20" ht="21" customHeight="1">
      <c r="A20" s="67" t="s">
        <v>192</v>
      </c>
      <c r="B20" s="67" t="s">
        <v>169</v>
      </c>
      <c r="C20" s="67" t="s">
        <v>164</v>
      </c>
      <c r="D20" s="98" t="s">
        <v>548</v>
      </c>
      <c r="E20" s="65" t="s">
        <v>551</v>
      </c>
      <c r="F20" s="73">
        <f t="shared" si="6"/>
        <v>257614.31</v>
      </c>
      <c r="G20" s="74">
        <v>257614.31</v>
      </c>
      <c r="H20" s="74"/>
      <c r="I20" s="74"/>
      <c r="J20" s="74"/>
      <c r="K20" s="74"/>
      <c r="L20" s="74"/>
      <c r="M20" s="74"/>
      <c r="N20" s="74"/>
      <c r="O20" s="74"/>
      <c r="P20" s="74"/>
      <c r="Q20" s="74"/>
      <c r="R20" s="74"/>
      <c r="S20" s="74"/>
      <c r="T20" s="74"/>
    </row>
    <row r="21" spans="1:20" ht="21" customHeight="1">
      <c r="A21" s="67" t="s">
        <v>192</v>
      </c>
      <c r="B21" s="67" t="s">
        <v>169</v>
      </c>
      <c r="C21" s="67" t="s">
        <v>170</v>
      </c>
      <c r="D21" s="98" t="s">
        <v>549</v>
      </c>
      <c r="E21" s="65" t="s">
        <v>552</v>
      </c>
      <c r="F21" s="73">
        <f t="shared" si="6"/>
        <v>88832.52</v>
      </c>
      <c r="G21" s="74">
        <v>88832.52</v>
      </c>
      <c r="H21" s="74"/>
      <c r="I21" s="74"/>
      <c r="J21" s="74"/>
      <c r="K21" s="74"/>
      <c r="L21" s="74"/>
      <c r="M21" s="74"/>
      <c r="N21" s="74"/>
      <c r="O21" s="74"/>
      <c r="P21" s="74"/>
      <c r="Q21" s="74"/>
      <c r="R21" s="74"/>
      <c r="S21" s="74"/>
      <c r="T21" s="74"/>
    </row>
    <row r="22" spans="1:20" ht="21" customHeight="1">
      <c r="A22" s="67" t="s">
        <v>192</v>
      </c>
      <c r="B22" s="67" t="s">
        <v>169</v>
      </c>
      <c r="C22" s="67" t="s">
        <v>166</v>
      </c>
      <c r="D22" s="98" t="s">
        <v>550</v>
      </c>
      <c r="E22" s="65" t="s">
        <v>553</v>
      </c>
      <c r="F22" s="73">
        <f t="shared" si="6"/>
        <v>3200</v>
      </c>
      <c r="G22" s="74">
        <v>3200</v>
      </c>
      <c r="H22" s="74"/>
      <c r="I22" s="74"/>
      <c r="J22" s="74"/>
      <c r="K22" s="74"/>
      <c r="L22" s="74"/>
      <c r="M22" s="74"/>
      <c r="N22" s="74"/>
      <c r="O22" s="74"/>
      <c r="P22" s="74"/>
      <c r="Q22" s="74"/>
      <c r="R22" s="74"/>
      <c r="S22" s="74"/>
      <c r="T22" s="74"/>
    </row>
    <row r="23" spans="1:20" ht="21" customHeight="1">
      <c r="A23" s="67" t="s">
        <v>554</v>
      </c>
      <c r="B23" s="67"/>
      <c r="C23" s="67"/>
      <c r="D23" s="98" t="s">
        <v>554</v>
      </c>
      <c r="E23" s="65" t="s">
        <v>555</v>
      </c>
      <c r="F23" s="73">
        <f>SUM(F24)</f>
        <v>490140.84</v>
      </c>
      <c r="G23" s="74">
        <f>SUM(G24)</f>
        <v>490140.84</v>
      </c>
      <c r="H23" s="74"/>
      <c r="I23" s="74"/>
      <c r="J23" s="74"/>
      <c r="K23" s="74"/>
      <c r="L23" s="74"/>
      <c r="M23" s="74"/>
      <c r="N23" s="74"/>
      <c r="O23" s="74"/>
      <c r="P23" s="74"/>
      <c r="Q23" s="74"/>
      <c r="R23" s="74"/>
      <c r="S23" s="74"/>
      <c r="T23" s="74"/>
    </row>
    <row r="24" spans="1:20" ht="21" customHeight="1">
      <c r="A24" s="67" t="s">
        <v>554</v>
      </c>
      <c r="B24" s="67" t="s">
        <v>556</v>
      </c>
      <c r="C24" s="67"/>
      <c r="D24" s="98" t="s">
        <v>557</v>
      </c>
      <c r="E24" s="65" t="s">
        <v>559</v>
      </c>
      <c r="F24" s="73">
        <f>SUM(F25)</f>
        <v>490140.84</v>
      </c>
      <c r="G24" s="74">
        <f>SUM(G25)</f>
        <v>490140.84</v>
      </c>
      <c r="H24" s="74"/>
      <c r="I24" s="74"/>
      <c r="J24" s="74"/>
      <c r="K24" s="74"/>
      <c r="L24" s="74"/>
      <c r="M24" s="74"/>
      <c r="N24" s="74"/>
      <c r="O24" s="74"/>
      <c r="P24" s="74"/>
      <c r="Q24" s="74"/>
      <c r="R24" s="74"/>
      <c r="S24" s="74"/>
      <c r="T24" s="74"/>
    </row>
    <row r="25" spans="1:20" ht="21" customHeight="1">
      <c r="A25" s="67" t="s">
        <v>193</v>
      </c>
      <c r="B25" s="67" t="s">
        <v>168</v>
      </c>
      <c r="C25" s="67" t="s">
        <v>164</v>
      </c>
      <c r="D25" s="98" t="s">
        <v>558</v>
      </c>
      <c r="E25" s="65" t="s">
        <v>560</v>
      </c>
      <c r="F25" s="73">
        <f t="shared" si="6"/>
        <v>490140.84</v>
      </c>
      <c r="G25" s="74">
        <v>490140.84</v>
      </c>
      <c r="H25" s="74"/>
      <c r="I25" s="74"/>
      <c r="J25" s="74"/>
      <c r="K25" s="74"/>
      <c r="L25" s="74"/>
      <c r="M25" s="74"/>
      <c r="N25" s="74"/>
      <c r="O25" s="74"/>
      <c r="P25" s="74"/>
      <c r="Q25" s="74"/>
      <c r="R25" s="74"/>
      <c r="S25" s="74"/>
      <c r="T25" s="74"/>
    </row>
  </sheetData>
  <mergeCells count="21">
    <mergeCell ref="P4:P5"/>
    <mergeCell ref="Q4:Q5"/>
    <mergeCell ref="R4:R5"/>
    <mergeCell ref="S4:S5"/>
    <mergeCell ref="T4:T5"/>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s>
  <phoneticPr fontId="49" type="noConversion"/>
  <printOptions horizontalCentered="1"/>
  <pageMargins left="7.874015748031496E-2" right="7.874015748031496E-2" top="0.35433070866141736" bottom="7.874015748031496E-2" header="0" footer="0"/>
  <pageSetup paperSize="9" orientation="landscape" r:id="rId1"/>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zoomScale="130" zoomScaleNormal="130" workbookViewId="0">
      <selection activeCell="S12" sqref="S12"/>
    </sheetView>
  </sheetViews>
  <sheetFormatPr defaultColWidth="10" defaultRowHeight="13.5"/>
  <cols>
    <col min="1" max="1" width="3.5" customWidth="1"/>
    <col min="2" max="3" width="3" customWidth="1"/>
    <col min="4" max="4" width="8.625" customWidth="1"/>
    <col min="5" max="5" width="27.625" customWidth="1"/>
    <col min="6" max="6" width="10.75" customWidth="1"/>
    <col min="7" max="9" width="9.75" customWidth="1"/>
    <col min="10" max="10" width="7.75" customWidth="1"/>
    <col min="11" max="11" width="9.75" customWidth="1"/>
    <col min="12" max="12" width="4.625" customWidth="1"/>
    <col min="13" max="13" width="9.75" customWidth="1"/>
    <col min="14" max="14" width="6.75" customWidth="1"/>
    <col min="15" max="18" width="4.625" customWidth="1"/>
    <col min="19" max="19" width="3.625" customWidth="1"/>
    <col min="20" max="20" width="4.625" customWidth="1"/>
    <col min="21" max="21" width="3.625" customWidth="1"/>
    <col min="22" max="23" width="9.75" customWidth="1"/>
  </cols>
  <sheetData>
    <row r="1" spans="1:21" ht="15" customHeight="1">
      <c r="A1" s="25" t="s">
        <v>194</v>
      </c>
    </row>
    <row r="2" spans="1:21" ht="30" customHeight="1">
      <c r="A2" s="107" t="s">
        <v>12</v>
      </c>
      <c r="B2" s="107"/>
      <c r="C2" s="107"/>
      <c r="D2" s="107"/>
      <c r="E2" s="107"/>
      <c r="F2" s="107"/>
      <c r="G2" s="107"/>
      <c r="H2" s="107"/>
      <c r="I2" s="107"/>
      <c r="J2" s="107"/>
      <c r="K2" s="107"/>
      <c r="L2" s="107"/>
      <c r="M2" s="107"/>
      <c r="N2" s="107"/>
      <c r="O2" s="107"/>
      <c r="P2" s="107"/>
      <c r="Q2" s="107"/>
      <c r="R2" s="107"/>
      <c r="S2" s="107"/>
      <c r="T2" s="107"/>
      <c r="U2" s="107"/>
    </row>
    <row r="3" spans="1:21" ht="21" customHeight="1">
      <c r="A3" s="110" t="s">
        <v>28</v>
      </c>
      <c r="B3" s="110"/>
      <c r="C3" s="110"/>
      <c r="D3" s="110"/>
      <c r="E3" s="110"/>
      <c r="F3" s="110"/>
      <c r="G3" s="110"/>
      <c r="H3" s="110"/>
      <c r="I3" s="110"/>
      <c r="J3" s="110"/>
      <c r="K3" s="110"/>
      <c r="L3" s="110"/>
      <c r="M3" s="110"/>
      <c r="N3" s="110"/>
      <c r="O3" s="110"/>
      <c r="P3" s="110"/>
      <c r="Q3" s="110"/>
      <c r="R3" s="110"/>
      <c r="S3" s="111" t="s">
        <v>29</v>
      </c>
      <c r="T3" s="111"/>
      <c r="U3" s="111"/>
    </row>
    <row r="4" spans="1:21" ht="21" customHeight="1">
      <c r="A4" s="108" t="s">
        <v>153</v>
      </c>
      <c r="B4" s="108"/>
      <c r="C4" s="108"/>
      <c r="D4" s="108" t="s">
        <v>173</v>
      </c>
      <c r="E4" s="108" t="s">
        <v>174</v>
      </c>
      <c r="F4" s="108" t="s">
        <v>195</v>
      </c>
      <c r="G4" s="108" t="s">
        <v>156</v>
      </c>
      <c r="H4" s="108"/>
      <c r="I4" s="108"/>
      <c r="J4" s="108"/>
      <c r="K4" s="108" t="s">
        <v>157</v>
      </c>
      <c r="L4" s="108"/>
      <c r="M4" s="108"/>
      <c r="N4" s="108"/>
      <c r="O4" s="108"/>
      <c r="P4" s="108"/>
      <c r="Q4" s="108"/>
      <c r="R4" s="108"/>
      <c r="S4" s="108"/>
      <c r="T4" s="108"/>
      <c r="U4" s="108"/>
    </row>
    <row r="5" spans="1:21" ht="50.1" customHeight="1">
      <c r="A5" s="39" t="s">
        <v>161</v>
      </c>
      <c r="B5" s="39" t="s">
        <v>162</v>
      </c>
      <c r="C5" s="39" t="s">
        <v>163</v>
      </c>
      <c r="D5" s="108"/>
      <c r="E5" s="108"/>
      <c r="F5" s="108"/>
      <c r="G5" s="39" t="s">
        <v>133</v>
      </c>
      <c r="H5" s="39" t="s">
        <v>196</v>
      </c>
      <c r="I5" s="39" t="s">
        <v>197</v>
      </c>
      <c r="J5" s="39" t="s">
        <v>184</v>
      </c>
      <c r="K5" s="39" t="s">
        <v>133</v>
      </c>
      <c r="L5" s="39" t="s">
        <v>198</v>
      </c>
      <c r="M5" s="39" t="s">
        <v>199</v>
      </c>
      <c r="N5" s="39" t="s">
        <v>200</v>
      </c>
      <c r="O5" s="39" t="s">
        <v>186</v>
      </c>
      <c r="P5" s="39" t="s">
        <v>201</v>
      </c>
      <c r="Q5" s="39" t="s">
        <v>202</v>
      </c>
      <c r="R5" s="39" t="s">
        <v>203</v>
      </c>
      <c r="S5" s="39" t="s">
        <v>562</v>
      </c>
      <c r="T5" s="39" t="s">
        <v>185</v>
      </c>
      <c r="U5" s="39" t="s">
        <v>563</v>
      </c>
    </row>
    <row r="6" spans="1:21" ht="21" customHeight="1">
      <c r="A6" s="38"/>
      <c r="B6" s="38"/>
      <c r="C6" s="38"/>
      <c r="D6" s="72" t="s">
        <v>3</v>
      </c>
      <c r="E6" s="38" t="s">
        <v>133</v>
      </c>
      <c r="F6" s="40">
        <f>SUM(F7,F10,F18,F23)</f>
        <v>12579184.350000001</v>
      </c>
      <c r="G6" s="40">
        <f t="shared" ref="G6:N6" si="0">SUM(G7,G10,G18,G23)</f>
        <v>7819784.3499999996</v>
      </c>
      <c r="H6" s="44">
        <f t="shared" si="0"/>
        <v>5519437.5499999998</v>
      </c>
      <c r="I6" s="44">
        <f t="shared" si="0"/>
        <v>2245266.7999999998</v>
      </c>
      <c r="J6" s="44">
        <f t="shared" si="0"/>
        <v>55080</v>
      </c>
      <c r="K6" s="40">
        <f t="shared" si="0"/>
        <v>4759400</v>
      </c>
      <c r="L6" s="40"/>
      <c r="M6" s="44">
        <f t="shared" si="0"/>
        <v>4751000</v>
      </c>
      <c r="N6" s="44">
        <f t="shared" si="0"/>
        <v>8400</v>
      </c>
      <c r="O6" s="40"/>
      <c r="P6" s="40"/>
      <c r="Q6" s="40"/>
      <c r="R6" s="40"/>
      <c r="S6" s="40"/>
      <c r="T6" s="40"/>
      <c r="U6" s="40"/>
    </row>
    <row r="7" spans="1:21" ht="21" customHeight="1">
      <c r="A7" s="67">
        <v>201</v>
      </c>
      <c r="B7" s="67"/>
      <c r="C7" s="67"/>
      <c r="D7" s="97">
        <v>201</v>
      </c>
      <c r="E7" s="76" t="s">
        <v>520</v>
      </c>
      <c r="F7" s="40">
        <f>SUM(F8)</f>
        <v>11184053.800000001</v>
      </c>
      <c r="G7" s="40">
        <f t="shared" ref="G7:M7" si="1">SUM(G8)</f>
        <v>6464053.7999999998</v>
      </c>
      <c r="H7" s="44">
        <f t="shared" si="1"/>
        <v>4164427</v>
      </c>
      <c r="I7" s="44">
        <f t="shared" si="1"/>
        <v>2245266.7999999998</v>
      </c>
      <c r="J7" s="44">
        <f t="shared" si="1"/>
        <v>54360</v>
      </c>
      <c r="K7" s="40">
        <f t="shared" si="1"/>
        <v>4720000</v>
      </c>
      <c r="L7" s="40"/>
      <c r="M7" s="44">
        <f t="shared" si="1"/>
        <v>4720000</v>
      </c>
      <c r="N7" s="44"/>
      <c r="O7" s="40"/>
      <c r="P7" s="40"/>
      <c r="Q7" s="40"/>
      <c r="R7" s="40"/>
      <c r="S7" s="40"/>
      <c r="T7" s="40"/>
      <c r="U7" s="40"/>
    </row>
    <row r="8" spans="1:21" ht="21" customHeight="1">
      <c r="A8" s="67" t="s">
        <v>577</v>
      </c>
      <c r="B8" s="67" t="s">
        <v>519</v>
      </c>
      <c r="C8" s="67"/>
      <c r="D8" s="97" t="s">
        <v>530</v>
      </c>
      <c r="E8" s="76" t="s">
        <v>524</v>
      </c>
      <c r="F8" s="40">
        <f>SUM(F9)</f>
        <v>11184053.800000001</v>
      </c>
      <c r="G8" s="40">
        <f t="shared" ref="G8:M8" si="2">SUM(G9)</f>
        <v>6464053.7999999998</v>
      </c>
      <c r="H8" s="44">
        <f t="shared" si="2"/>
        <v>4164427</v>
      </c>
      <c r="I8" s="44">
        <f t="shared" si="2"/>
        <v>2245266.7999999998</v>
      </c>
      <c r="J8" s="44">
        <f t="shared" si="2"/>
        <v>54360</v>
      </c>
      <c r="K8" s="40">
        <f t="shared" si="2"/>
        <v>4720000</v>
      </c>
      <c r="L8" s="40"/>
      <c r="M8" s="44">
        <f t="shared" si="2"/>
        <v>4720000</v>
      </c>
      <c r="N8" s="44"/>
      <c r="O8" s="40"/>
      <c r="P8" s="40"/>
      <c r="Q8" s="40"/>
      <c r="R8" s="40"/>
      <c r="S8" s="40"/>
      <c r="T8" s="40"/>
      <c r="U8" s="40"/>
    </row>
    <row r="9" spans="1:21" ht="21" customHeight="1">
      <c r="A9" s="67" t="s">
        <v>190</v>
      </c>
      <c r="B9" s="67" t="s">
        <v>164</v>
      </c>
      <c r="C9" s="67" t="s">
        <v>164</v>
      </c>
      <c r="D9" s="98" t="s">
        <v>531</v>
      </c>
      <c r="E9" s="65" t="s">
        <v>525</v>
      </c>
      <c r="F9" s="63">
        <f>SUM(G9,K9)</f>
        <v>11184053.800000001</v>
      </c>
      <c r="G9" s="44">
        <f t="shared" ref="G9:G25" si="3">SUM(H9:J9)</f>
        <v>6464053.7999999998</v>
      </c>
      <c r="H9" s="44">
        <v>4164427</v>
      </c>
      <c r="I9" s="44">
        <v>2245266.7999999998</v>
      </c>
      <c r="J9" s="44">
        <v>54360</v>
      </c>
      <c r="K9" s="44">
        <f>SUM(L9:U9)</f>
        <v>4720000</v>
      </c>
      <c r="L9" s="40"/>
      <c r="M9" s="44">
        <v>4720000</v>
      </c>
      <c r="N9" s="44"/>
      <c r="O9" s="40"/>
      <c r="P9" s="40"/>
      <c r="Q9" s="40"/>
      <c r="R9" s="40"/>
      <c r="S9" s="40"/>
      <c r="T9" s="40"/>
      <c r="U9" s="40"/>
    </row>
    <row r="10" spans="1:21" ht="21" customHeight="1">
      <c r="A10" s="67" t="s">
        <v>521</v>
      </c>
      <c r="B10" s="67"/>
      <c r="C10" s="67"/>
      <c r="D10" s="98" t="s">
        <v>521</v>
      </c>
      <c r="E10" s="65" t="s">
        <v>523</v>
      </c>
      <c r="F10" s="63">
        <f>SUM(F11,F15)</f>
        <v>555342.88</v>
      </c>
      <c r="G10" s="63">
        <f t="shared" ref="G10:N10" si="4">SUM(G11,G15)</f>
        <v>515942.88</v>
      </c>
      <c r="H10" s="61">
        <f t="shared" si="4"/>
        <v>515222.88</v>
      </c>
      <c r="I10" s="44"/>
      <c r="J10" s="61">
        <f t="shared" si="4"/>
        <v>720</v>
      </c>
      <c r="K10" s="63">
        <f t="shared" si="4"/>
        <v>39400</v>
      </c>
      <c r="L10" s="40"/>
      <c r="M10" s="61">
        <f t="shared" si="4"/>
        <v>31000</v>
      </c>
      <c r="N10" s="61">
        <f t="shared" si="4"/>
        <v>8400</v>
      </c>
      <c r="O10" s="40"/>
      <c r="P10" s="40"/>
      <c r="Q10" s="40"/>
      <c r="R10" s="40"/>
      <c r="S10" s="40"/>
      <c r="T10" s="40"/>
      <c r="U10" s="40"/>
    </row>
    <row r="11" spans="1:21" ht="21" customHeight="1">
      <c r="A11" s="67" t="s">
        <v>521</v>
      </c>
      <c r="B11" s="67" t="s">
        <v>522</v>
      </c>
      <c r="C11" s="67"/>
      <c r="D11" s="98" t="s">
        <v>532</v>
      </c>
      <c r="E11" s="65" t="s">
        <v>526</v>
      </c>
      <c r="F11" s="63">
        <f>SUM(F12:F14)</f>
        <v>540041.12</v>
      </c>
      <c r="G11" s="63">
        <f t="shared" ref="G11:N11" si="5">SUM(G12:G14)</f>
        <v>500641.12</v>
      </c>
      <c r="H11" s="61">
        <f t="shared" si="5"/>
        <v>499921.12</v>
      </c>
      <c r="I11" s="44"/>
      <c r="J11" s="61">
        <f t="shared" si="5"/>
        <v>720</v>
      </c>
      <c r="K11" s="63">
        <f t="shared" si="5"/>
        <v>39400</v>
      </c>
      <c r="L11" s="40"/>
      <c r="M11" s="61">
        <f t="shared" si="5"/>
        <v>31000</v>
      </c>
      <c r="N11" s="61">
        <f t="shared" si="5"/>
        <v>8400</v>
      </c>
      <c r="O11" s="40"/>
      <c r="P11" s="40"/>
      <c r="Q11" s="40"/>
      <c r="R11" s="40"/>
      <c r="S11" s="40"/>
      <c r="T11" s="40"/>
      <c r="U11" s="40"/>
    </row>
    <row r="12" spans="1:21" ht="21" customHeight="1">
      <c r="A12" s="67" t="s">
        <v>191</v>
      </c>
      <c r="B12" s="67" t="s">
        <v>165</v>
      </c>
      <c r="C12" s="67" t="s">
        <v>164</v>
      </c>
      <c r="D12" s="98" t="s">
        <v>533</v>
      </c>
      <c r="E12" s="65" t="s">
        <v>527</v>
      </c>
      <c r="F12" s="63">
        <f t="shared" ref="F12:F25" si="6">SUM(G12,K12)</f>
        <v>720</v>
      </c>
      <c r="G12" s="44">
        <f t="shared" si="3"/>
        <v>720</v>
      </c>
      <c r="H12" s="44"/>
      <c r="I12" s="44"/>
      <c r="J12" s="44">
        <v>720</v>
      </c>
      <c r="K12" s="40"/>
      <c r="L12" s="40"/>
      <c r="M12" s="44"/>
      <c r="N12" s="44"/>
      <c r="O12" s="40"/>
      <c r="P12" s="40"/>
      <c r="Q12" s="40"/>
      <c r="R12" s="40"/>
      <c r="S12" s="40"/>
      <c r="T12" s="40"/>
      <c r="U12" s="40"/>
    </row>
    <row r="13" spans="1:21" ht="21" customHeight="1">
      <c r="A13" s="67" t="s">
        <v>191</v>
      </c>
      <c r="B13" s="67" t="s">
        <v>165</v>
      </c>
      <c r="C13" s="67" t="s">
        <v>165</v>
      </c>
      <c r="D13" s="98" t="s">
        <v>534</v>
      </c>
      <c r="E13" s="65" t="s">
        <v>528</v>
      </c>
      <c r="F13" s="63">
        <f t="shared" si="6"/>
        <v>499921.12</v>
      </c>
      <c r="G13" s="44">
        <f t="shared" si="3"/>
        <v>499921.12</v>
      </c>
      <c r="H13" s="44">
        <v>499921.12</v>
      </c>
      <c r="I13" s="44"/>
      <c r="J13" s="44"/>
      <c r="K13" s="44"/>
      <c r="L13" s="44"/>
      <c r="M13" s="44"/>
      <c r="N13" s="44"/>
      <c r="O13" s="44"/>
      <c r="P13" s="44"/>
      <c r="Q13" s="44"/>
      <c r="R13" s="44"/>
      <c r="S13" s="44"/>
      <c r="T13" s="44"/>
      <c r="U13" s="44"/>
    </row>
    <row r="14" spans="1:21" ht="21" customHeight="1">
      <c r="A14" s="67" t="s">
        <v>191</v>
      </c>
      <c r="B14" s="67" t="s">
        <v>165</v>
      </c>
      <c r="C14" s="67" t="s">
        <v>166</v>
      </c>
      <c r="D14" s="98" t="s">
        <v>535</v>
      </c>
      <c r="E14" s="65" t="s">
        <v>529</v>
      </c>
      <c r="F14" s="63">
        <f t="shared" si="6"/>
        <v>39400</v>
      </c>
      <c r="G14" s="44"/>
      <c r="H14" s="44"/>
      <c r="I14" s="44"/>
      <c r="J14" s="44"/>
      <c r="K14" s="44">
        <f>SUM(L14:U14)</f>
        <v>39400</v>
      </c>
      <c r="L14" s="44"/>
      <c r="M14" s="44">
        <v>31000</v>
      </c>
      <c r="N14" s="44">
        <v>8400</v>
      </c>
      <c r="O14" s="44"/>
      <c r="P14" s="44"/>
      <c r="Q14" s="44"/>
      <c r="R14" s="44"/>
      <c r="S14" s="44"/>
      <c r="T14" s="44"/>
      <c r="U14" s="44"/>
    </row>
    <row r="15" spans="1:21" ht="21" customHeight="1">
      <c r="A15" s="67" t="s">
        <v>521</v>
      </c>
      <c r="B15" s="67" t="s">
        <v>536</v>
      </c>
      <c r="C15" s="67"/>
      <c r="D15" s="98" t="s">
        <v>537</v>
      </c>
      <c r="E15" s="65" t="s">
        <v>540</v>
      </c>
      <c r="F15" s="63">
        <f>SUM(F16:F17)</f>
        <v>15301.76</v>
      </c>
      <c r="G15" s="63">
        <f t="shared" ref="G15:H15" si="7">SUM(G16:G17)</f>
        <v>15301.76</v>
      </c>
      <c r="H15" s="61">
        <f t="shared" si="7"/>
        <v>15301.76</v>
      </c>
      <c r="I15" s="44"/>
      <c r="J15" s="44"/>
      <c r="K15" s="44"/>
      <c r="L15" s="44"/>
      <c r="M15" s="44"/>
      <c r="N15" s="44"/>
      <c r="O15" s="44"/>
      <c r="P15" s="44"/>
      <c r="Q15" s="44"/>
      <c r="R15" s="44"/>
      <c r="S15" s="44"/>
      <c r="T15" s="44"/>
      <c r="U15" s="44"/>
    </row>
    <row r="16" spans="1:21" ht="21" customHeight="1">
      <c r="A16" s="67" t="s">
        <v>191</v>
      </c>
      <c r="B16" s="67" t="s">
        <v>167</v>
      </c>
      <c r="C16" s="67" t="s">
        <v>164</v>
      </c>
      <c r="D16" s="98" t="s">
        <v>538</v>
      </c>
      <c r="E16" s="65" t="s">
        <v>541</v>
      </c>
      <c r="F16" s="63">
        <f t="shared" si="6"/>
        <v>1088.56</v>
      </c>
      <c r="G16" s="44">
        <f t="shared" si="3"/>
        <v>1088.56</v>
      </c>
      <c r="H16" s="44">
        <v>1088.56</v>
      </c>
      <c r="I16" s="44"/>
      <c r="J16" s="44"/>
      <c r="K16" s="44"/>
      <c r="L16" s="44"/>
      <c r="M16" s="44"/>
      <c r="N16" s="44"/>
      <c r="O16" s="44"/>
      <c r="P16" s="44"/>
      <c r="Q16" s="44"/>
      <c r="R16" s="44"/>
      <c r="S16" s="44"/>
      <c r="T16" s="44"/>
      <c r="U16" s="44"/>
    </row>
    <row r="17" spans="1:21" ht="21" customHeight="1">
      <c r="A17" s="67" t="s">
        <v>191</v>
      </c>
      <c r="B17" s="67" t="s">
        <v>167</v>
      </c>
      <c r="C17" s="67" t="s">
        <v>168</v>
      </c>
      <c r="D17" s="98" t="s">
        <v>539</v>
      </c>
      <c r="E17" s="65" t="s">
        <v>542</v>
      </c>
      <c r="F17" s="63">
        <f t="shared" si="6"/>
        <v>14213.2</v>
      </c>
      <c r="G17" s="44">
        <f t="shared" si="3"/>
        <v>14213.2</v>
      </c>
      <c r="H17" s="44">
        <v>14213.2</v>
      </c>
      <c r="I17" s="44"/>
      <c r="J17" s="44"/>
      <c r="K17" s="44"/>
      <c r="L17" s="44"/>
      <c r="M17" s="44"/>
      <c r="N17" s="44"/>
      <c r="O17" s="44"/>
      <c r="P17" s="44"/>
      <c r="Q17" s="44"/>
      <c r="R17" s="44"/>
      <c r="S17" s="44"/>
      <c r="T17" s="44"/>
      <c r="U17" s="44"/>
    </row>
    <row r="18" spans="1:21" ht="21" customHeight="1">
      <c r="A18" s="67" t="s">
        <v>543</v>
      </c>
      <c r="B18" s="67"/>
      <c r="C18" s="67"/>
      <c r="D18" s="98" t="s">
        <v>543</v>
      </c>
      <c r="E18" s="65" t="s">
        <v>544</v>
      </c>
      <c r="F18" s="63">
        <f>SUM(F19)</f>
        <v>349646.83</v>
      </c>
      <c r="G18" s="63">
        <f t="shared" ref="G18:H18" si="8">SUM(G19)</f>
        <v>349646.83</v>
      </c>
      <c r="H18" s="61">
        <f t="shared" si="8"/>
        <v>349646.83</v>
      </c>
      <c r="I18" s="44"/>
      <c r="J18" s="44"/>
      <c r="K18" s="44"/>
      <c r="L18" s="44"/>
      <c r="M18" s="44"/>
      <c r="N18" s="44"/>
      <c r="O18" s="44"/>
      <c r="P18" s="44"/>
      <c r="Q18" s="44"/>
      <c r="R18" s="44"/>
      <c r="S18" s="44"/>
      <c r="T18" s="44"/>
      <c r="U18" s="44"/>
    </row>
    <row r="19" spans="1:21" ht="21" customHeight="1">
      <c r="A19" s="67" t="s">
        <v>543</v>
      </c>
      <c r="B19" s="67" t="s">
        <v>545</v>
      </c>
      <c r="C19" s="67"/>
      <c r="D19" s="98" t="s">
        <v>546</v>
      </c>
      <c r="E19" s="65" t="s">
        <v>547</v>
      </c>
      <c r="F19" s="63">
        <f>SUM(F20:F22)</f>
        <v>349646.83</v>
      </c>
      <c r="G19" s="63">
        <f t="shared" ref="G19:H19" si="9">SUM(G20:G22)</f>
        <v>349646.83</v>
      </c>
      <c r="H19" s="61">
        <f t="shared" si="9"/>
        <v>349646.83</v>
      </c>
      <c r="I19" s="44"/>
      <c r="J19" s="44"/>
      <c r="K19" s="44"/>
      <c r="L19" s="44"/>
      <c r="M19" s="44"/>
      <c r="N19" s="44"/>
      <c r="O19" s="44"/>
      <c r="P19" s="44"/>
      <c r="Q19" s="44"/>
      <c r="R19" s="44"/>
      <c r="S19" s="44"/>
      <c r="T19" s="44"/>
      <c r="U19" s="44"/>
    </row>
    <row r="20" spans="1:21" ht="21" customHeight="1">
      <c r="A20" s="67" t="s">
        <v>192</v>
      </c>
      <c r="B20" s="67" t="s">
        <v>169</v>
      </c>
      <c r="C20" s="67" t="s">
        <v>164</v>
      </c>
      <c r="D20" s="98" t="s">
        <v>548</v>
      </c>
      <c r="E20" s="65" t="s">
        <v>551</v>
      </c>
      <c r="F20" s="63">
        <f t="shared" si="6"/>
        <v>257614.31</v>
      </c>
      <c r="G20" s="44">
        <f t="shared" si="3"/>
        <v>257614.31</v>
      </c>
      <c r="H20" s="44">
        <v>257614.31</v>
      </c>
      <c r="I20" s="44"/>
      <c r="J20" s="44"/>
      <c r="K20" s="44"/>
      <c r="L20" s="44"/>
      <c r="M20" s="44"/>
      <c r="N20" s="44"/>
      <c r="O20" s="44"/>
      <c r="P20" s="44"/>
      <c r="Q20" s="44"/>
      <c r="R20" s="44"/>
      <c r="S20" s="44"/>
      <c r="T20" s="44"/>
      <c r="U20" s="44"/>
    </row>
    <row r="21" spans="1:21" ht="21" customHeight="1">
      <c r="A21" s="67" t="s">
        <v>192</v>
      </c>
      <c r="B21" s="67" t="s">
        <v>169</v>
      </c>
      <c r="C21" s="67" t="s">
        <v>170</v>
      </c>
      <c r="D21" s="98" t="s">
        <v>549</v>
      </c>
      <c r="E21" s="65" t="s">
        <v>552</v>
      </c>
      <c r="F21" s="63">
        <f t="shared" si="6"/>
        <v>88832.52</v>
      </c>
      <c r="G21" s="44">
        <f t="shared" si="3"/>
        <v>88832.52</v>
      </c>
      <c r="H21" s="44">
        <v>88832.52</v>
      </c>
      <c r="I21" s="44"/>
      <c r="J21" s="44"/>
      <c r="K21" s="44"/>
      <c r="L21" s="44"/>
      <c r="M21" s="44"/>
      <c r="N21" s="44"/>
      <c r="O21" s="44"/>
      <c r="P21" s="44"/>
      <c r="Q21" s="44"/>
      <c r="R21" s="44"/>
      <c r="S21" s="44"/>
      <c r="T21" s="44"/>
      <c r="U21" s="44"/>
    </row>
    <row r="22" spans="1:21" ht="21" customHeight="1">
      <c r="A22" s="67" t="s">
        <v>192</v>
      </c>
      <c r="B22" s="67" t="s">
        <v>169</v>
      </c>
      <c r="C22" s="67" t="s">
        <v>166</v>
      </c>
      <c r="D22" s="98" t="s">
        <v>550</v>
      </c>
      <c r="E22" s="65" t="s">
        <v>553</v>
      </c>
      <c r="F22" s="63">
        <f t="shared" si="6"/>
        <v>3200</v>
      </c>
      <c r="G22" s="44">
        <f t="shared" si="3"/>
        <v>3200</v>
      </c>
      <c r="H22" s="44">
        <v>3200</v>
      </c>
      <c r="I22" s="44"/>
      <c r="J22" s="44"/>
      <c r="K22" s="44"/>
      <c r="L22" s="44"/>
      <c r="M22" s="44"/>
      <c r="N22" s="44"/>
      <c r="O22" s="44"/>
      <c r="P22" s="44"/>
      <c r="Q22" s="44"/>
      <c r="R22" s="44"/>
      <c r="S22" s="44"/>
      <c r="T22" s="44"/>
      <c r="U22" s="44"/>
    </row>
    <row r="23" spans="1:21" ht="21" customHeight="1">
      <c r="A23" s="67" t="s">
        <v>554</v>
      </c>
      <c r="B23" s="67"/>
      <c r="C23" s="67"/>
      <c r="D23" s="98" t="s">
        <v>554</v>
      </c>
      <c r="E23" s="65" t="s">
        <v>555</v>
      </c>
      <c r="F23" s="63">
        <f>SUM(F24)</f>
        <v>490140.84</v>
      </c>
      <c r="G23" s="63">
        <f t="shared" ref="G23:H23" si="10">SUM(G24)</f>
        <v>490140.84</v>
      </c>
      <c r="H23" s="61">
        <f t="shared" si="10"/>
        <v>490140.84</v>
      </c>
      <c r="I23" s="44"/>
      <c r="J23" s="44"/>
      <c r="K23" s="44"/>
      <c r="L23" s="44"/>
      <c r="M23" s="44"/>
      <c r="N23" s="44"/>
      <c r="O23" s="44"/>
      <c r="P23" s="44"/>
      <c r="Q23" s="44"/>
      <c r="R23" s="44"/>
      <c r="S23" s="44"/>
      <c r="T23" s="44"/>
      <c r="U23" s="44"/>
    </row>
    <row r="24" spans="1:21" ht="21" customHeight="1">
      <c r="A24" s="67" t="s">
        <v>554</v>
      </c>
      <c r="B24" s="67" t="s">
        <v>556</v>
      </c>
      <c r="C24" s="67"/>
      <c r="D24" s="98" t="s">
        <v>557</v>
      </c>
      <c r="E24" s="65" t="s">
        <v>559</v>
      </c>
      <c r="F24" s="63">
        <f>SUM(F25)</f>
        <v>490140.84</v>
      </c>
      <c r="G24" s="63">
        <f t="shared" ref="G24:H24" si="11">SUM(G25)</f>
        <v>490140.84</v>
      </c>
      <c r="H24" s="61">
        <f t="shared" si="11"/>
        <v>490140.84</v>
      </c>
      <c r="I24" s="44"/>
      <c r="J24" s="44"/>
      <c r="K24" s="44"/>
      <c r="L24" s="44"/>
      <c r="M24" s="44"/>
      <c r="N24" s="44"/>
      <c r="O24" s="44"/>
      <c r="P24" s="44"/>
      <c r="Q24" s="44"/>
      <c r="R24" s="44"/>
      <c r="S24" s="44"/>
      <c r="T24" s="44"/>
      <c r="U24" s="44"/>
    </row>
    <row r="25" spans="1:21" ht="21" customHeight="1">
      <c r="A25" s="67" t="s">
        <v>193</v>
      </c>
      <c r="B25" s="67" t="s">
        <v>168</v>
      </c>
      <c r="C25" s="67" t="s">
        <v>164</v>
      </c>
      <c r="D25" s="98" t="s">
        <v>558</v>
      </c>
      <c r="E25" s="65" t="s">
        <v>560</v>
      </c>
      <c r="F25" s="63">
        <f t="shared" si="6"/>
        <v>490140.84</v>
      </c>
      <c r="G25" s="44">
        <f t="shared" si="3"/>
        <v>490140.84</v>
      </c>
      <c r="H25" s="44">
        <v>490140.84</v>
      </c>
      <c r="I25" s="44"/>
      <c r="J25" s="44"/>
      <c r="K25" s="44"/>
      <c r="L25" s="44"/>
      <c r="M25" s="44"/>
      <c r="N25" s="44"/>
      <c r="O25" s="44"/>
      <c r="P25" s="44"/>
      <c r="Q25" s="44"/>
      <c r="R25" s="44"/>
      <c r="S25" s="44"/>
      <c r="T25" s="44"/>
      <c r="U25" s="44"/>
    </row>
  </sheetData>
  <mergeCells count="9">
    <mergeCell ref="A2:U2"/>
    <mergeCell ref="A3:R3"/>
    <mergeCell ref="S3:U3"/>
    <mergeCell ref="A4:C4"/>
    <mergeCell ref="G4:J4"/>
    <mergeCell ref="K4:U4"/>
    <mergeCell ref="D4:D5"/>
    <mergeCell ref="E4:E5"/>
    <mergeCell ref="F4:F5"/>
  </mergeCells>
  <phoneticPr fontId="49" type="noConversion"/>
  <printOptions horizontalCentered="1"/>
  <pageMargins left="7.874015748031496E-2" right="7.874015748031496E-2" top="0.35433070866141736" bottom="7.874015748031496E-2" header="0" footer="0"/>
  <pageSetup paperSize="9" scale="95" orientation="landscape" r:id="rId1"/>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40"/>
  <sheetViews>
    <sheetView topLeftCell="A2" zoomScale="145" zoomScaleNormal="145" workbookViewId="0">
      <selection activeCell="G26" sqref="G26"/>
    </sheetView>
  </sheetViews>
  <sheetFormatPr defaultColWidth="10" defaultRowHeight="13.5"/>
  <cols>
    <col min="1" max="1" width="31.75" customWidth="1"/>
    <col min="2" max="2" width="16" customWidth="1"/>
    <col min="3" max="4" width="22.25" customWidth="1"/>
    <col min="5" max="5" width="0.125" customWidth="1"/>
    <col min="6" max="6" width="9.75" customWidth="1"/>
  </cols>
  <sheetData>
    <row r="1" spans="1:5" ht="16.350000000000001" customHeight="1">
      <c r="A1" s="25" t="s">
        <v>204</v>
      </c>
    </row>
    <row r="2" spans="1:5" ht="21.75">
      <c r="A2" s="107" t="s">
        <v>13</v>
      </c>
      <c r="B2" s="107"/>
      <c r="C2" s="107"/>
      <c r="D2" s="107"/>
    </row>
    <row r="3" spans="1:5" ht="18.95" customHeight="1">
      <c r="A3" s="104" t="s">
        <v>28</v>
      </c>
      <c r="B3" s="104"/>
      <c r="C3" s="104"/>
      <c r="D3" s="45" t="s">
        <v>29</v>
      </c>
      <c r="E3" s="68"/>
    </row>
    <row r="4" spans="1:5" ht="20.25" customHeight="1">
      <c r="A4" s="106" t="s">
        <v>30</v>
      </c>
      <c r="B4" s="106"/>
      <c r="C4" s="106" t="s">
        <v>31</v>
      </c>
      <c r="D4" s="106"/>
      <c r="E4" s="69"/>
    </row>
    <row r="5" spans="1:5" ht="20.25" customHeight="1">
      <c r="A5" s="37" t="s">
        <v>32</v>
      </c>
      <c r="B5" s="37" t="s">
        <v>33</v>
      </c>
      <c r="C5" s="37" t="s">
        <v>32</v>
      </c>
      <c r="D5" s="37" t="s">
        <v>33</v>
      </c>
      <c r="E5" s="69"/>
    </row>
    <row r="6" spans="1:5">
      <c r="A6" s="38" t="s">
        <v>205</v>
      </c>
      <c r="B6" s="40">
        <f>SUM(B7,B10,B11,B12)</f>
        <v>12579184.35</v>
      </c>
      <c r="C6" s="38" t="s">
        <v>206</v>
      </c>
      <c r="D6" s="63">
        <f>SUM(D7:D36)</f>
        <v>12579184.350000001</v>
      </c>
      <c r="E6" s="70"/>
    </row>
    <row r="7" spans="1:5">
      <c r="A7" s="46" t="s">
        <v>207</v>
      </c>
      <c r="B7" s="44">
        <f>SUM(B8:B9)</f>
        <v>12579184.35</v>
      </c>
      <c r="C7" s="46" t="s">
        <v>38</v>
      </c>
      <c r="D7" s="61">
        <v>11184053.800000001</v>
      </c>
      <c r="E7" s="70"/>
    </row>
    <row r="8" spans="1:5">
      <c r="A8" s="46" t="s">
        <v>208</v>
      </c>
      <c r="B8" s="44">
        <v>12579184.35</v>
      </c>
      <c r="C8" s="46" t="s">
        <v>42</v>
      </c>
      <c r="D8" s="61"/>
      <c r="E8" s="70"/>
    </row>
    <row r="9" spans="1:5">
      <c r="A9" s="46" t="s">
        <v>45</v>
      </c>
      <c r="B9" s="44"/>
      <c r="C9" s="46" t="s">
        <v>46</v>
      </c>
      <c r="D9" s="61"/>
      <c r="E9" s="70"/>
    </row>
    <row r="10" spans="1:5">
      <c r="A10" s="46" t="s">
        <v>209</v>
      </c>
      <c r="B10" s="44"/>
      <c r="C10" s="46" t="s">
        <v>50</v>
      </c>
      <c r="D10" s="61"/>
      <c r="E10" s="70"/>
    </row>
    <row r="11" spans="1:5">
      <c r="A11" s="46" t="s">
        <v>210</v>
      </c>
      <c r="B11" s="44"/>
      <c r="C11" s="46" t="s">
        <v>54</v>
      </c>
      <c r="D11" s="61"/>
      <c r="E11" s="70"/>
    </row>
    <row r="12" spans="1:5">
      <c r="A12" s="46" t="s">
        <v>211</v>
      </c>
      <c r="B12" s="44"/>
      <c r="C12" s="46" t="s">
        <v>58</v>
      </c>
      <c r="D12" s="61"/>
      <c r="E12" s="70"/>
    </row>
    <row r="13" spans="1:5">
      <c r="A13" s="38" t="s">
        <v>212</v>
      </c>
      <c r="B13" s="40"/>
      <c r="C13" s="46" t="s">
        <v>62</v>
      </c>
      <c r="D13" s="61"/>
      <c r="E13" s="70"/>
    </row>
    <row r="14" spans="1:5">
      <c r="A14" s="46" t="s">
        <v>207</v>
      </c>
      <c r="B14" s="44"/>
      <c r="C14" s="46" t="s">
        <v>66</v>
      </c>
      <c r="D14" s="61">
        <v>555342.88</v>
      </c>
      <c r="E14" s="70"/>
    </row>
    <row r="15" spans="1:5">
      <c r="A15" s="46" t="s">
        <v>209</v>
      </c>
      <c r="B15" s="44"/>
      <c r="C15" s="46" t="s">
        <v>70</v>
      </c>
      <c r="D15" s="61"/>
      <c r="E15" s="70"/>
    </row>
    <row r="16" spans="1:5">
      <c r="A16" s="46" t="s">
        <v>210</v>
      </c>
      <c r="B16" s="44"/>
      <c r="C16" s="46" t="s">
        <v>74</v>
      </c>
      <c r="D16" s="61">
        <v>349646.83</v>
      </c>
      <c r="E16" s="70"/>
    </row>
    <row r="17" spans="1:5">
      <c r="A17" s="46" t="s">
        <v>211</v>
      </c>
      <c r="B17" s="44"/>
      <c r="C17" s="46" t="s">
        <v>78</v>
      </c>
      <c r="D17" s="61"/>
      <c r="E17" s="70"/>
    </row>
    <row r="18" spans="1:5">
      <c r="A18" s="46"/>
      <c r="B18" s="44"/>
      <c r="C18" s="46" t="s">
        <v>82</v>
      </c>
      <c r="D18" s="61"/>
      <c r="E18" s="70"/>
    </row>
    <row r="19" spans="1:5">
      <c r="A19" s="46"/>
      <c r="B19" s="46"/>
      <c r="C19" s="46" t="s">
        <v>86</v>
      </c>
      <c r="D19" s="61"/>
      <c r="E19" s="70"/>
    </row>
    <row r="20" spans="1:5">
      <c r="A20" s="46"/>
      <c r="B20" s="46"/>
      <c r="C20" s="46" t="s">
        <v>90</v>
      </c>
      <c r="D20" s="61"/>
      <c r="E20" s="70"/>
    </row>
    <row r="21" spans="1:5">
      <c r="A21" s="46"/>
      <c r="B21" s="46"/>
      <c r="C21" s="46" t="s">
        <v>94</v>
      </c>
      <c r="D21" s="61"/>
      <c r="E21" s="70"/>
    </row>
    <row r="22" spans="1:5">
      <c r="A22" s="46"/>
      <c r="B22" s="46"/>
      <c r="C22" s="46" t="s">
        <v>97</v>
      </c>
      <c r="D22" s="61"/>
      <c r="E22" s="70"/>
    </row>
    <row r="23" spans="1:5">
      <c r="A23" s="46"/>
      <c r="B23" s="46"/>
      <c r="C23" s="46" t="s">
        <v>100</v>
      </c>
      <c r="D23" s="61"/>
      <c r="E23" s="70"/>
    </row>
    <row r="24" spans="1:5">
      <c r="A24" s="46"/>
      <c r="B24" s="46"/>
      <c r="C24" s="46" t="s">
        <v>102</v>
      </c>
      <c r="D24" s="61"/>
      <c r="E24" s="70"/>
    </row>
    <row r="25" spans="1:5">
      <c r="A25" s="46"/>
      <c r="B25" s="46"/>
      <c r="C25" s="46" t="s">
        <v>104</v>
      </c>
      <c r="D25" s="61"/>
      <c r="E25" s="70"/>
    </row>
    <row r="26" spans="1:5">
      <c r="A26" s="46"/>
      <c r="B26" s="46"/>
      <c r="C26" s="46" t="s">
        <v>106</v>
      </c>
      <c r="D26" s="61">
        <v>490140.84</v>
      </c>
      <c r="E26" s="70"/>
    </row>
    <row r="27" spans="1:5">
      <c r="A27" s="46"/>
      <c r="B27" s="46"/>
      <c r="C27" s="46" t="s">
        <v>108</v>
      </c>
      <c r="D27" s="61"/>
      <c r="E27" s="70"/>
    </row>
    <row r="28" spans="1:5">
      <c r="A28" s="46"/>
      <c r="B28" s="46"/>
      <c r="C28" s="46" t="s">
        <v>110</v>
      </c>
      <c r="D28" s="61"/>
      <c r="E28" s="70"/>
    </row>
    <row r="29" spans="1:5">
      <c r="A29" s="46"/>
      <c r="B29" s="46"/>
      <c r="C29" s="46" t="s">
        <v>112</v>
      </c>
      <c r="D29" s="61"/>
      <c r="E29" s="70"/>
    </row>
    <row r="30" spans="1:5">
      <c r="A30" s="46"/>
      <c r="B30" s="46"/>
      <c r="C30" s="46" t="s">
        <v>114</v>
      </c>
      <c r="D30" s="61"/>
      <c r="E30" s="70"/>
    </row>
    <row r="31" spans="1:5">
      <c r="A31" s="46"/>
      <c r="B31" s="46"/>
      <c r="C31" s="46" t="s">
        <v>116</v>
      </c>
      <c r="D31" s="61"/>
      <c r="E31" s="70"/>
    </row>
    <row r="32" spans="1:5">
      <c r="A32" s="46"/>
      <c r="B32" s="46"/>
      <c r="C32" s="46" t="s">
        <v>118</v>
      </c>
      <c r="D32" s="61"/>
      <c r="E32" s="70"/>
    </row>
    <row r="33" spans="1:5">
      <c r="A33" s="46"/>
      <c r="B33" s="46"/>
      <c r="C33" s="46" t="s">
        <v>120</v>
      </c>
      <c r="D33" s="61"/>
      <c r="E33" s="70"/>
    </row>
    <row r="34" spans="1:5">
      <c r="A34" s="46"/>
      <c r="B34" s="46"/>
      <c r="C34" s="46" t="s">
        <v>121</v>
      </c>
      <c r="D34" s="61"/>
      <c r="E34" s="70"/>
    </row>
    <row r="35" spans="1:5">
      <c r="A35" s="46"/>
      <c r="B35" s="46"/>
      <c r="C35" s="46" t="s">
        <v>122</v>
      </c>
      <c r="D35" s="61"/>
      <c r="E35" s="70"/>
    </row>
    <row r="36" spans="1:5">
      <c r="A36" s="46"/>
      <c r="B36" s="46"/>
      <c r="C36" s="46" t="s">
        <v>123</v>
      </c>
      <c r="D36" s="61"/>
      <c r="E36" s="70"/>
    </row>
    <row r="37" spans="1:5">
      <c r="A37" s="46"/>
      <c r="B37" s="46"/>
      <c r="C37" s="46"/>
      <c r="D37" s="46"/>
      <c r="E37" s="70"/>
    </row>
    <row r="38" spans="1:5">
      <c r="A38" s="38"/>
      <c r="B38" s="38"/>
      <c r="C38" s="38" t="s">
        <v>213</v>
      </c>
      <c r="D38" s="40"/>
      <c r="E38" s="71"/>
    </row>
    <row r="39" spans="1:5">
      <c r="A39" s="38"/>
      <c r="B39" s="38"/>
      <c r="C39" s="38"/>
      <c r="D39" s="38"/>
      <c r="E39" s="71"/>
    </row>
    <row r="40" spans="1:5">
      <c r="A40" s="39" t="s">
        <v>214</v>
      </c>
      <c r="B40" s="40">
        <f>SUM(B6,B13)</f>
        <v>12579184.35</v>
      </c>
      <c r="C40" s="39" t="s">
        <v>215</v>
      </c>
      <c r="D40" s="63">
        <f>SUM(D6,D38)</f>
        <v>12579184.350000001</v>
      </c>
      <c r="E40" s="71"/>
    </row>
  </sheetData>
  <mergeCells count="4">
    <mergeCell ref="A2:D2"/>
    <mergeCell ref="A3:C3"/>
    <mergeCell ref="A4:B4"/>
    <mergeCell ref="C4:D4"/>
  </mergeCells>
  <phoneticPr fontId="49" type="noConversion"/>
  <printOptions horizontalCentered="1"/>
  <pageMargins left="7.8740157480315001E-2" right="7.8740157480315001E-2" top="0.511811023622047" bottom="0.66929133858267698" header="0" footer="0.27559055118110198"/>
  <pageSetup paperSize="9" scale="85" orientation="landscape" r:id="rId1"/>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130" zoomScaleNormal="130" workbookViewId="0">
      <selection activeCell="I16" sqref="I16"/>
    </sheetView>
  </sheetViews>
  <sheetFormatPr defaultColWidth="10" defaultRowHeight="13.5"/>
  <cols>
    <col min="1" max="2" width="4.875" customWidth="1"/>
    <col min="3" max="3" width="6" customWidth="1"/>
    <col min="4" max="4" width="9" customWidth="1"/>
    <col min="5" max="5" width="27.75" customWidth="1"/>
    <col min="6" max="6" width="16.375" customWidth="1"/>
    <col min="7" max="7" width="11.5" customWidth="1"/>
    <col min="8" max="8" width="12.5" customWidth="1"/>
    <col min="9" max="9" width="14.625" customWidth="1"/>
    <col min="10" max="10" width="11.375" customWidth="1"/>
    <col min="11" max="11" width="17" customWidth="1"/>
    <col min="12" max="12" width="9.75" customWidth="1"/>
  </cols>
  <sheetData>
    <row r="1" spans="1:11" ht="16.350000000000001" customHeight="1">
      <c r="A1" s="25" t="s">
        <v>216</v>
      </c>
      <c r="D1" s="68"/>
    </row>
    <row r="2" spans="1:11" ht="30" customHeight="1">
      <c r="A2" s="107" t="s">
        <v>14</v>
      </c>
      <c r="B2" s="107"/>
      <c r="C2" s="107"/>
      <c r="D2" s="107"/>
      <c r="E2" s="107"/>
      <c r="F2" s="107"/>
      <c r="G2" s="107"/>
      <c r="H2" s="107"/>
      <c r="I2" s="107"/>
      <c r="J2" s="107"/>
      <c r="K2" s="107"/>
    </row>
    <row r="3" spans="1:11" ht="21" customHeight="1">
      <c r="A3" s="104" t="s">
        <v>28</v>
      </c>
      <c r="B3" s="104"/>
      <c r="C3" s="104"/>
      <c r="D3" s="104"/>
      <c r="E3" s="104"/>
      <c r="F3" s="104"/>
      <c r="G3" s="104"/>
      <c r="H3" s="104"/>
      <c r="I3" s="104"/>
      <c r="J3" s="105" t="s">
        <v>29</v>
      </c>
      <c r="K3" s="105"/>
    </row>
    <row r="4" spans="1:11" ht="21" customHeight="1">
      <c r="A4" s="106" t="s">
        <v>153</v>
      </c>
      <c r="B4" s="106"/>
      <c r="C4" s="106"/>
      <c r="D4" s="106" t="s">
        <v>154</v>
      </c>
      <c r="E4" s="106" t="s">
        <v>155</v>
      </c>
      <c r="F4" s="106" t="s">
        <v>133</v>
      </c>
      <c r="G4" s="106" t="s">
        <v>156</v>
      </c>
      <c r="H4" s="106"/>
      <c r="I4" s="106"/>
      <c r="J4" s="106"/>
      <c r="K4" s="106" t="s">
        <v>157</v>
      </c>
    </row>
    <row r="5" spans="1:11" ht="21" customHeight="1">
      <c r="A5" s="106"/>
      <c r="B5" s="106"/>
      <c r="C5" s="106"/>
      <c r="D5" s="106"/>
      <c r="E5" s="106"/>
      <c r="F5" s="106"/>
      <c r="G5" s="106" t="s">
        <v>135</v>
      </c>
      <c r="H5" s="106" t="s">
        <v>217</v>
      </c>
      <c r="I5" s="106"/>
      <c r="J5" s="106" t="s">
        <v>218</v>
      </c>
      <c r="K5" s="106"/>
    </row>
    <row r="6" spans="1:11" ht="21" customHeight="1">
      <c r="A6" s="37" t="s">
        <v>161</v>
      </c>
      <c r="B6" s="37" t="s">
        <v>162</v>
      </c>
      <c r="C6" s="37" t="s">
        <v>163</v>
      </c>
      <c r="D6" s="106"/>
      <c r="E6" s="106"/>
      <c r="F6" s="106"/>
      <c r="G6" s="106"/>
      <c r="H6" s="37" t="s">
        <v>196</v>
      </c>
      <c r="I6" s="37" t="s">
        <v>184</v>
      </c>
      <c r="J6" s="106"/>
      <c r="K6" s="106"/>
    </row>
    <row r="7" spans="1:11" ht="21" customHeight="1">
      <c r="A7" s="46"/>
      <c r="B7" s="46"/>
      <c r="C7" s="46"/>
      <c r="D7" s="41"/>
      <c r="E7" s="38" t="s">
        <v>133</v>
      </c>
      <c r="F7" s="40">
        <f>SUM(F8,F11,F19,F24)</f>
        <v>12579184.350000001</v>
      </c>
      <c r="G7" s="44">
        <f t="shared" ref="G7:K7" si="0">SUM(G8,G11,G19,G24)</f>
        <v>7819784.3499999996</v>
      </c>
      <c r="H7" s="44">
        <f t="shared" si="0"/>
        <v>5519437.5499999998</v>
      </c>
      <c r="I7" s="44">
        <f t="shared" si="0"/>
        <v>55080</v>
      </c>
      <c r="J7" s="44">
        <f t="shared" si="0"/>
        <v>2245266.7999999998</v>
      </c>
      <c r="K7" s="44">
        <f t="shared" si="0"/>
        <v>4759400</v>
      </c>
    </row>
    <row r="8" spans="1:11" ht="21" customHeight="1">
      <c r="A8" s="67">
        <v>201</v>
      </c>
      <c r="B8" s="67"/>
      <c r="C8" s="67"/>
      <c r="D8" s="97">
        <v>201</v>
      </c>
      <c r="E8" s="76" t="s">
        <v>520</v>
      </c>
      <c r="F8" s="40">
        <f>SUM(F9)</f>
        <v>11184053.800000001</v>
      </c>
      <c r="G8" s="44">
        <f t="shared" ref="G8:K8" si="1">SUM(G9)</f>
        <v>6464053.7999999998</v>
      </c>
      <c r="H8" s="44">
        <f t="shared" si="1"/>
        <v>4164427</v>
      </c>
      <c r="I8" s="44">
        <f t="shared" si="1"/>
        <v>54360</v>
      </c>
      <c r="J8" s="44">
        <f t="shared" si="1"/>
        <v>2245266.7999999998</v>
      </c>
      <c r="K8" s="44">
        <f t="shared" si="1"/>
        <v>4720000</v>
      </c>
    </row>
    <row r="9" spans="1:11" ht="21" customHeight="1">
      <c r="A9" s="67" t="s">
        <v>577</v>
      </c>
      <c r="B9" s="67" t="s">
        <v>519</v>
      </c>
      <c r="C9" s="67"/>
      <c r="D9" s="97" t="s">
        <v>530</v>
      </c>
      <c r="E9" s="76" t="s">
        <v>524</v>
      </c>
      <c r="F9" s="40">
        <f>SUM(F10)</f>
        <v>11184053.800000001</v>
      </c>
      <c r="G9" s="44">
        <f t="shared" ref="G9:K9" si="2">SUM(G10)</f>
        <v>6464053.7999999998</v>
      </c>
      <c r="H9" s="44">
        <f t="shared" si="2"/>
        <v>4164427</v>
      </c>
      <c r="I9" s="44">
        <f t="shared" si="2"/>
        <v>54360</v>
      </c>
      <c r="J9" s="44">
        <f t="shared" si="2"/>
        <v>2245266.7999999998</v>
      </c>
      <c r="K9" s="44">
        <f t="shared" si="2"/>
        <v>4720000</v>
      </c>
    </row>
    <row r="10" spans="1:11" ht="21" customHeight="1">
      <c r="A10" s="64" t="s">
        <v>190</v>
      </c>
      <c r="B10" s="64" t="s">
        <v>164</v>
      </c>
      <c r="C10" s="64" t="s">
        <v>164</v>
      </c>
      <c r="D10" s="41" t="s">
        <v>220</v>
      </c>
      <c r="E10" s="65" t="s">
        <v>565</v>
      </c>
      <c r="F10" s="40">
        <f>SUM(G10,K10)</f>
        <v>11184053.800000001</v>
      </c>
      <c r="G10" s="44">
        <f>SUM(H10:J10)</f>
        <v>6464053.7999999998</v>
      </c>
      <c r="H10" s="44">
        <v>4164427</v>
      </c>
      <c r="I10" s="44">
        <v>54360</v>
      </c>
      <c r="J10" s="44">
        <v>2245266.7999999998</v>
      </c>
      <c r="K10" s="44">
        <v>4720000</v>
      </c>
    </row>
    <row r="11" spans="1:11" ht="21" customHeight="1">
      <c r="A11" s="67" t="s">
        <v>521</v>
      </c>
      <c r="B11" s="67"/>
      <c r="C11" s="67"/>
      <c r="D11" s="98" t="s">
        <v>521</v>
      </c>
      <c r="E11" s="65" t="s">
        <v>523</v>
      </c>
      <c r="F11" s="40">
        <f>SUM(F12,F16)</f>
        <v>555342.88</v>
      </c>
      <c r="G11" s="44">
        <f t="shared" ref="G11:K11" si="3">SUM(G12,G16)</f>
        <v>515942.88</v>
      </c>
      <c r="H11" s="44">
        <f t="shared" si="3"/>
        <v>515222.88</v>
      </c>
      <c r="I11" s="44">
        <f t="shared" si="3"/>
        <v>720</v>
      </c>
      <c r="J11" s="44"/>
      <c r="K11" s="44">
        <f t="shared" si="3"/>
        <v>39400</v>
      </c>
    </row>
    <row r="12" spans="1:11" ht="21" customHeight="1">
      <c r="A12" s="67" t="s">
        <v>521</v>
      </c>
      <c r="B12" s="67" t="s">
        <v>522</v>
      </c>
      <c r="C12" s="67"/>
      <c r="D12" s="98" t="s">
        <v>532</v>
      </c>
      <c r="E12" s="65" t="s">
        <v>526</v>
      </c>
      <c r="F12" s="40">
        <f>SUM(F13:F15)</f>
        <v>540041.12</v>
      </c>
      <c r="G12" s="44">
        <f t="shared" ref="G12:K12" si="4">SUM(G13:G15)</f>
        <v>500641.12</v>
      </c>
      <c r="H12" s="44">
        <f t="shared" si="4"/>
        <v>499921.12</v>
      </c>
      <c r="I12" s="44">
        <f t="shared" si="4"/>
        <v>720</v>
      </c>
      <c r="J12" s="44"/>
      <c r="K12" s="44">
        <f t="shared" si="4"/>
        <v>39400</v>
      </c>
    </row>
    <row r="13" spans="1:11" ht="21" customHeight="1">
      <c r="A13" s="67" t="s">
        <v>191</v>
      </c>
      <c r="B13" s="67" t="s">
        <v>165</v>
      </c>
      <c r="C13" s="67" t="s">
        <v>164</v>
      </c>
      <c r="D13" s="41" t="s">
        <v>221</v>
      </c>
      <c r="E13" s="65" t="s">
        <v>570</v>
      </c>
      <c r="F13" s="40">
        <f>SUM(G13,K13)</f>
        <v>720</v>
      </c>
      <c r="G13" s="44">
        <f t="shared" ref="G13:G26" si="5">SUM(H13:J13)</f>
        <v>720</v>
      </c>
      <c r="H13" s="44"/>
      <c r="I13" s="44">
        <v>720</v>
      </c>
      <c r="J13" s="44"/>
      <c r="K13" s="44"/>
    </row>
    <row r="14" spans="1:11" ht="21" customHeight="1">
      <c r="A14" s="67" t="s">
        <v>191</v>
      </c>
      <c r="B14" s="67" t="s">
        <v>165</v>
      </c>
      <c r="C14" s="67" t="s">
        <v>165</v>
      </c>
      <c r="D14" s="41" t="s">
        <v>222</v>
      </c>
      <c r="E14" s="65" t="s">
        <v>579</v>
      </c>
      <c r="F14" s="40">
        <f>SUM(G14,K14)</f>
        <v>499921.12</v>
      </c>
      <c r="G14" s="44">
        <f t="shared" si="5"/>
        <v>499921.12</v>
      </c>
      <c r="H14" s="61">
        <v>499921.12</v>
      </c>
      <c r="I14" s="61"/>
      <c r="J14" s="61"/>
      <c r="K14" s="61"/>
    </row>
    <row r="15" spans="1:11" ht="21" customHeight="1">
      <c r="A15" s="67" t="s">
        <v>191</v>
      </c>
      <c r="B15" s="67" t="s">
        <v>165</v>
      </c>
      <c r="C15" s="67" t="s">
        <v>166</v>
      </c>
      <c r="D15" s="41" t="s">
        <v>223</v>
      </c>
      <c r="E15" s="65" t="s">
        <v>580</v>
      </c>
      <c r="F15" s="40">
        <f>SUM(G15,K15)</f>
        <v>39400</v>
      </c>
      <c r="G15" s="44"/>
      <c r="H15" s="61"/>
      <c r="I15" s="61"/>
      <c r="J15" s="61"/>
      <c r="K15" s="61">
        <v>39400</v>
      </c>
    </row>
    <row r="16" spans="1:11" ht="21" customHeight="1">
      <c r="A16" s="67" t="s">
        <v>521</v>
      </c>
      <c r="B16" s="67" t="s">
        <v>536</v>
      </c>
      <c r="C16" s="67"/>
      <c r="D16" s="98" t="s">
        <v>537</v>
      </c>
      <c r="E16" s="65" t="s">
        <v>540</v>
      </c>
      <c r="F16" s="40">
        <f>SUM(F17:F18)</f>
        <v>15301.76</v>
      </c>
      <c r="G16" s="44">
        <f t="shared" ref="G16:H16" si="6">SUM(G17:G18)</f>
        <v>15301.76</v>
      </c>
      <c r="H16" s="44">
        <f t="shared" si="6"/>
        <v>15301.76</v>
      </c>
      <c r="I16" s="61"/>
      <c r="J16" s="61"/>
      <c r="K16" s="61"/>
    </row>
    <row r="17" spans="1:11" ht="21" customHeight="1">
      <c r="A17" s="67" t="s">
        <v>191</v>
      </c>
      <c r="B17" s="67" t="s">
        <v>167</v>
      </c>
      <c r="C17" s="67" t="s">
        <v>164</v>
      </c>
      <c r="D17" s="41" t="s">
        <v>224</v>
      </c>
      <c r="E17" s="65" t="s">
        <v>581</v>
      </c>
      <c r="F17" s="40">
        <f>SUM(G17,K17)</f>
        <v>1088.56</v>
      </c>
      <c r="G17" s="44">
        <f t="shared" si="5"/>
        <v>1088.56</v>
      </c>
      <c r="H17" s="61">
        <v>1088.56</v>
      </c>
      <c r="I17" s="61"/>
      <c r="J17" s="61"/>
      <c r="K17" s="61"/>
    </row>
    <row r="18" spans="1:11" ht="21" customHeight="1">
      <c r="A18" s="67" t="s">
        <v>191</v>
      </c>
      <c r="B18" s="67" t="s">
        <v>167</v>
      </c>
      <c r="C18" s="67" t="s">
        <v>168</v>
      </c>
      <c r="D18" s="41" t="s">
        <v>225</v>
      </c>
      <c r="E18" s="65" t="s">
        <v>582</v>
      </c>
      <c r="F18" s="40">
        <f>SUM(G18,K18)</f>
        <v>14213.2</v>
      </c>
      <c r="G18" s="44">
        <f t="shared" si="5"/>
        <v>14213.2</v>
      </c>
      <c r="H18" s="61">
        <v>14213.2</v>
      </c>
      <c r="I18" s="61"/>
      <c r="J18" s="61"/>
      <c r="K18" s="61"/>
    </row>
    <row r="19" spans="1:11" ht="21" customHeight="1">
      <c r="A19" s="67" t="s">
        <v>543</v>
      </c>
      <c r="B19" s="67"/>
      <c r="C19" s="67"/>
      <c r="D19" s="98" t="s">
        <v>543</v>
      </c>
      <c r="E19" s="65" t="s">
        <v>544</v>
      </c>
      <c r="F19" s="40">
        <f>SUM(F20)</f>
        <v>349646.83</v>
      </c>
      <c r="G19" s="44">
        <f t="shared" ref="G19:H19" si="7">SUM(G20)</f>
        <v>349646.83</v>
      </c>
      <c r="H19" s="44">
        <f t="shared" si="7"/>
        <v>349646.83</v>
      </c>
      <c r="I19" s="61"/>
      <c r="J19" s="61"/>
      <c r="K19" s="61"/>
    </row>
    <row r="20" spans="1:11" ht="21" customHeight="1">
      <c r="A20" s="67" t="s">
        <v>543</v>
      </c>
      <c r="B20" s="67" t="s">
        <v>545</v>
      </c>
      <c r="C20" s="67"/>
      <c r="D20" s="98" t="s">
        <v>546</v>
      </c>
      <c r="E20" s="65" t="s">
        <v>547</v>
      </c>
      <c r="F20" s="40">
        <f>SUM(F21:F23)</f>
        <v>349646.83</v>
      </c>
      <c r="G20" s="44">
        <f t="shared" ref="G20:H20" si="8">SUM(G21:G23)</f>
        <v>349646.83</v>
      </c>
      <c r="H20" s="44">
        <f t="shared" si="8"/>
        <v>349646.83</v>
      </c>
      <c r="I20" s="61"/>
      <c r="J20" s="61"/>
      <c r="K20" s="61"/>
    </row>
    <row r="21" spans="1:11" ht="21" customHeight="1">
      <c r="A21" s="67" t="s">
        <v>192</v>
      </c>
      <c r="B21" s="67" t="s">
        <v>169</v>
      </c>
      <c r="C21" s="67" t="s">
        <v>164</v>
      </c>
      <c r="D21" s="41" t="s">
        <v>226</v>
      </c>
      <c r="E21" s="65" t="s">
        <v>583</v>
      </c>
      <c r="F21" s="40">
        <f>SUM(G21,K21)</f>
        <v>257614.31</v>
      </c>
      <c r="G21" s="44">
        <f t="shared" si="5"/>
        <v>257614.31</v>
      </c>
      <c r="H21" s="61">
        <v>257614.31</v>
      </c>
      <c r="I21" s="61"/>
      <c r="J21" s="61"/>
      <c r="K21" s="61"/>
    </row>
    <row r="22" spans="1:11" ht="21" customHeight="1">
      <c r="A22" s="67" t="s">
        <v>192</v>
      </c>
      <c r="B22" s="67" t="s">
        <v>169</v>
      </c>
      <c r="C22" s="67" t="s">
        <v>170</v>
      </c>
      <c r="D22" s="41" t="s">
        <v>227</v>
      </c>
      <c r="E22" s="65" t="s">
        <v>584</v>
      </c>
      <c r="F22" s="40">
        <f>SUM(G22,K22)</f>
        <v>88832.52</v>
      </c>
      <c r="G22" s="44">
        <f t="shared" si="5"/>
        <v>88832.52</v>
      </c>
      <c r="H22" s="61">
        <v>88832.52</v>
      </c>
      <c r="I22" s="61"/>
      <c r="J22" s="61"/>
      <c r="K22" s="61"/>
    </row>
    <row r="23" spans="1:11" ht="21" customHeight="1">
      <c r="A23" s="67" t="s">
        <v>192</v>
      </c>
      <c r="B23" s="67" t="s">
        <v>169</v>
      </c>
      <c r="C23" s="67" t="s">
        <v>166</v>
      </c>
      <c r="D23" s="41" t="s">
        <v>228</v>
      </c>
      <c r="E23" s="65" t="s">
        <v>585</v>
      </c>
      <c r="F23" s="40">
        <f>SUM(G23,K23)</f>
        <v>3200</v>
      </c>
      <c r="G23" s="44">
        <f t="shared" si="5"/>
        <v>3200</v>
      </c>
      <c r="H23" s="61">
        <v>3200</v>
      </c>
      <c r="I23" s="61"/>
      <c r="J23" s="61"/>
      <c r="K23" s="61"/>
    </row>
    <row r="24" spans="1:11" ht="21" customHeight="1">
      <c r="A24" s="67" t="s">
        <v>554</v>
      </c>
      <c r="B24" s="67"/>
      <c r="C24" s="67"/>
      <c r="D24" s="98" t="s">
        <v>554</v>
      </c>
      <c r="E24" s="65" t="s">
        <v>555</v>
      </c>
      <c r="F24" s="40">
        <f>SUM(F25)</f>
        <v>490140.84</v>
      </c>
      <c r="G24" s="44">
        <f t="shared" ref="G24:H24" si="9">SUM(G25)</f>
        <v>490140.84</v>
      </c>
      <c r="H24" s="44">
        <f t="shared" si="9"/>
        <v>490140.84</v>
      </c>
      <c r="I24" s="61"/>
      <c r="J24" s="61"/>
      <c r="K24" s="61"/>
    </row>
    <row r="25" spans="1:11" ht="21" customHeight="1">
      <c r="A25" s="67" t="s">
        <v>554</v>
      </c>
      <c r="B25" s="67" t="s">
        <v>556</v>
      </c>
      <c r="C25" s="67"/>
      <c r="D25" s="98" t="s">
        <v>557</v>
      </c>
      <c r="E25" s="65" t="s">
        <v>559</v>
      </c>
      <c r="F25" s="40">
        <f>SUM(F26)</f>
        <v>490140.84</v>
      </c>
      <c r="G25" s="44">
        <f t="shared" ref="G25:H25" si="10">SUM(G26)</f>
        <v>490140.84</v>
      </c>
      <c r="H25" s="44">
        <f t="shared" si="10"/>
        <v>490140.84</v>
      </c>
      <c r="I25" s="61"/>
      <c r="J25" s="61"/>
      <c r="K25" s="61"/>
    </row>
    <row r="26" spans="1:11" ht="21" customHeight="1">
      <c r="A26" s="67" t="s">
        <v>193</v>
      </c>
      <c r="B26" s="67" t="s">
        <v>168</v>
      </c>
      <c r="C26" s="67" t="s">
        <v>164</v>
      </c>
      <c r="D26" s="41" t="s">
        <v>229</v>
      </c>
      <c r="E26" s="65" t="s">
        <v>586</v>
      </c>
      <c r="F26" s="40">
        <f>SUM(G26,K26)</f>
        <v>490140.84</v>
      </c>
      <c r="G26" s="44">
        <f t="shared" si="5"/>
        <v>490140.84</v>
      </c>
      <c r="H26" s="61">
        <v>490140.84</v>
      </c>
      <c r="I26" s="61"/>
      <c r="J26" s="61"/>
      <c r="K26" s="61"/>
    </row>
  </sheetData>
  <mergeCells count="12">
    <mergeCell ref="A2:K2"/>
    <mergeCell ref="A3:I3"/>
    <mergeCell ref="J3:K3"/>
    <mergeCell ref="G4:J4"/>
    <mergeCell ref="H5:I5"/>
    <mergeCell ref="D4:D6"/>
    <mergeCell ref="E4:E6"/>
    <mergeCell ref="F4:F6"/>
    <mergeCell ref="G5:G6"/>
    <mergeCell ref="J5:J6"/>
    <mergeCell ref="K4:K6"/>
    <mergeCell ref="A4:C5"/>
  </mergeCells>
  <phoneticPr fontId="49" type="noConversion"/>
  <printOptions horizontalCentered="1"/>
  <pageMargins left="7.874015748031496E-2" right="7.874015748031496E-2" top="0.35433070866141736" bottom="7.874015748031496E-2" header="0" footer="0"/>
  <pageSetup paperSize="9" scale="99"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29</vt:i4>
      </vt:variant>
      <vt:variant>
        <vt:lpstr>命名范围</vt:lpstr>
      </vt:variant>
      <vt:variant>
        <vt:i4>23</vt:i4>
      </vt:variant>
    </vt:vector>
  </HeadingPairs>
  <TitlesOfParts>
    <vt:vector size="52"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21-1县级专项资金支出方向资金支出方向绩效目标表</vt:lpstr>
      <vt:lpstr>21-2县级专项资金支出方向资金支出方向绩效目标表 </vt:lpstr>
      <vt:lpstr>21-3县级专项资金支出方向资金支出方向绩效目标表  </vt:lpstr>
      <vt:lpstr>21-4县级专项资金支出方向资金支出方向绩效目标表  </vt:lpstr>
      <vt:lpstr>21-5县级专项资金支出方向资金支出方向绩效目标表  </vt:lpstr>
      <vt:lpstr>21-6县级专项资金支出方向资金支出方向绩效目标表  </vt:lpstr>
      <vt:lpstr>22部门整体支出绩效目标表</vt:lpstr>
      <vt:lpstr>'10个人家庭(政府预算)'!Print_Area</vt:lpstr>
      <vt:lpstr>'11个人家庭'!Print_Area</vt:lpstr>
      <vt:lpstr>'12商品服务(政府预算)'!Print_Area</vt:lpstr>
      <vt:lpstr>'13商品服务'!Print_Area</vt:lpstr>
      <vt:lpstr>'14三公'!Print_Area</vt:lpstr>
      <vt:lpstr>'15政府性基金'!Print_Area</vt:lpstr>
      <vt:lpstr>'16政府性基金(政府预算)'!Print_Area</vt:lpstr>
      <vt:lpstr>'17政府性基金（部门预算）'!Print_Area</vt:lpstr>
      <vt:lpstr>'18国有资本经营预算'!Print_Area</vt:lpstr>
      <vt:lpstr>'19财政专户管理资金'!Print_Area</vt:lpstr>
      <vt:lpstr>'1收支总表'!Print_Area</vt:lpstr>
      <vt:lpstr>'20专项清单'!Print_Area</vt:lpstr>
      <vt:lpstr>'2收入总表'!Print_Area</vt:lpstr>
      <vt:lpstr>'3支出总表'!Print_Area</vt:lpstr>
      <vt:lpstr>'4支出分类(政府预算)'!Print_Area</vt:lpstr>
      <vt:lpstr>'5支出分类（部门预算）'!Print_Area</vt:lpstr>
      <vt:lpstr>'6财政拨款收支总表'!Print_Area</vt:lpstr>
      <vt:lpstr>'7一般公共预算支出表'!Print_Area</vt:lpstr>
      <vt:lpstr>'8工资福利(政府预算)'!Print_Area</vt:lpstr>
      <vt:lpstr>'9工资福利'!Print_Area</vt:lpstr>
      <vt:lpstr>封面!Print_Area</vt:lpstr>
      <vt:lpstr>目录!Print_Area</vt:lpstr>
      <vt:lpstr>'6财政拨款收支总表'!Print_Titles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xb21cn</cp:lastModifiedBy>
  <cp:lastPrinted>2023-10-12T12:25:52Z</cp:lastPrinted>
  <dcterms:created xsi:type="dcterms:W3CDTF">2022-03-14T01:17:00Z</dcterms:created>
  <dcterms:modified xsi:type="dcterms:W3CDTF">2023-10-12T12:36:37Z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9CF5B24065234E8098A9C7B75E1B11C6</vt:lpwstr>
  </property>
  <property fmtid="{D5CDD505-2E9C-101B-9397-08002B2CF9AE}" pid="3" name="KSOProductBuildVer">
    <vt:lpwstr>2052-11.1.0.11365</vt:lpwstr>
  </property>
</Properties>
</file>