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—工资福利）" sheetId="11" r:id="rId11"/>
    <sheet name="10个人家庭(政府预算)" sheetId="12" r:id="rId12"/>
    <sheet name="11一般公共预算基本支出情况表（按经济性质分类—个人家庭）" sheetId="13" r:id="rId13"/>
    <sheet name="12商品服务(政府预算)" sheetId="14" r:id="rId14"/>
    <sheet name="13一般公共预算基本支出情况表（按经济性质分类—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7" r:id="rId24"/>
  </sheets>
  <calcPr calcId="144525"/>
</workbook>
</file>

<file path=xl/sharedStrings.xml><?xml version="1.0" encoding="utf-8"?>
<sst xmlns="http://schemas.openxmlformats.org/spreadsheetml/2006/main" count="1215" uniqueCount="478">
  <si>
    <t>2022年部门预算公开表</t>
  </si>
  <si>
    <t>单位编码：</t>
  </si>
  <si>
    <t>051001</t>
  </si>
  <si>
    <t>单位名称：</t>
  </si>
  <si>
    <t>炎陵县市场监督管理局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</si>
  <si>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</si>
  <si>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</si>
  <si>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</si>
  <si>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</si>
  <si>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</si>
  <si>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</si>
  <si>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</si>
  <si>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</si>
  <si>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</si>
  <si>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</si>
  <si>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</si>
  <si>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</si>
  <si>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</si>
  <si>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</si>
  <si>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</si>
  <si>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</si>
  <si>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</si>
  <si>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</si>
  <si>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</si>
  <si>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</si>
  <si>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</si>
  <si>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</si>
  <si>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</si>
  <si>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</si>
  <si>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单位：051001-炎陵县市场监督管理局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</si>
  <si>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</si>
  <si>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</si>
  <si>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</si>
  <si>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</si>
  <si>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</si>
  <si>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</si>
  <si>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</si>
  <si>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</si>
  <si>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</si>
  <si>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</si>
  <si>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</si>
  <si>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</si>
  <si>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</si>
  <si>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</si>
  <si>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</si>
  <si>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</si>
  <si>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</si>
  <si>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</si>
  <si>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</si>
  <si>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</si>
  <si>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</si>
  <si>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</si>
  <si>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</si>
  <si>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</si>
  <si>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</si>
  <si>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</si>
  <si>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</si>
  <si>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</si>
  <si>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</si>
  <si>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</si>
  <si>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</si>
  <si>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</si>
  <si>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</si>
  <si>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</si>
  <si>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</si>
  <si>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</si>
  <si>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</si>
  <si>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</si>
  <si>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</si>
  <si>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</si>
  <si>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</si>
  <si>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</si>
  <si>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</si>
  <si>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</si>
  <si>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</si>
  <si>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</si>
  <si>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</si>
  <si>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</si>
  <si>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</si>
  <si>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</si>
  <si>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</si>
  <si>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</si>
  <si>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</si>
  <si>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</si>
  <si>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</si>
  <si>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</si>
  <si>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</si>
  <si>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</si>
  <si>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</si>
  <si>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</si>
  <si>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</si>
  <si>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</si>
  <si>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</si>
  <si>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</si>
  <si>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</si>
  <si>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</si>
  <si>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</si>
  <si>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</si>
  <si>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</si>
  <si>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</si>
  <si>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</si>
  <si>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</si>
  <si>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</si>
  <si>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</si>
  <si>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</si>
  <si>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</si>
  <si>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</si>
  <si>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</si>
  <si>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</si>
  <si>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</si>
  <si>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</si>
  <si>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</si>
  <si>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</si>
  <si>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</si>
  <si>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</si>
  <si>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</si>
  <si>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</si>
  <si>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</si>
  <si>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</si>
  <si>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</si>
  <si>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</si>
  <si>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</si>
  <si>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</si>
  <si>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</si>
  <si>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</si>
  <si>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</si>
  <si>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</si>
  <si>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</si>
  <si>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</si>
  <si>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</si>
  <si>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</si>
  <si>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单位：051001-炎陵县市场监督管理局                                                                                                                         金额单位：元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</si>
  <si>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</si>
  <si>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</si>
  <si>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</si>
  <si>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</si>
  <si>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</si>
  <si>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</si>
  <si>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</si>
  <si>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</si>
  <si>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</si>
  <si>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</si>
  <si>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</si>
  <si>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</si>
  <si>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</si>
  <si>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</si>
  <si>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</si>
  <si>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</si>
  <si>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</si>
  <si>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</si>
  <si>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</si>
  <si>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</si>
  <si>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051</t>
  </si>
  <si>
    <t xml:space="preserve">  051001</t>
  </si>
  <si>
    <t xml:space="preserve">  炎陵县市场监督管理局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</si>
  <si>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</si>
  <si>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</si>
  <si>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</si>
  <si>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</si>
  <si>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</si>
  <si>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</si>
  <si>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</si>
  <si>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</si>
  <si>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</si>
  <si>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</si>
  <si>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</si>
  <si>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</si>
  <si>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市场监督管理事务</t>
  </si>
  <si>
    <t>201</t>
  </si>
  <si>
    <t>38</t>
  </si>
  <si>
    <t>01</t>
  </si>
  <si>
    <t xml:space="preserve">    2013801</t>
  </si>
  <si>
    <t xml:space="preserve">    行政运行</t>
  </si>
  <si>
    <t>05</t>
  </si>
  <si>
    <t>市场秩序执法</t>
  </si>
  <si>
    <t>其他市场监督管理事务</t>
  </si>
  <si>
    <t>社会保障和就业支出</t>
  </si>
  <si>
    <t>行政事业单位养老支出</t>
  </si>
  <si>
    <t>208</t>
  </si>
  <si>
    <t xml:space="preserve">    2080505</t>
  </si>
  <si>
    <t xml:space="preserve">    机关事业单位基本养老保险缴费支出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</si>
  <si>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</si>
  <si>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</si>
  <si>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</si>
  <si>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</si>
  <si>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</si>
  <si>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</si>
  <si>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卫生健康支出</t>
  </si>
  <si>
    <t>行政事务单位医疗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</si>
  <si>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</si>
  <si>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</si>
  <si>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</si>
  <si>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</si>
  <si>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</si>
  <si>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</si>
  <si>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</si>
  <si>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</si>
  <si>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</si>
  <si>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</si>
  <si>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</si>
  <si>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</si>
  <si>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</si>
  <si>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</si>
  <si>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</si>
  <si>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</si>
  <si>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</si>
  <si>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</si>
  <si>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</si>
  <si>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</si>
  <si>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</si>
  <si>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</si>
  <si>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</si>
  <si>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</si>
  <si>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</si>
  <si>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</si>
  <si>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</si>
  <si>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</si>
  <si>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</si>
  <si>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</si>
  <si>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</si>
  <si>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</si>
  <si>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051001</t>
  </si>
  <si>
    <t>单位：051001-炎陵县市场监督管理局    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</si>
  <si>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</si>
  <si>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</si>
  <si>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</si>
  <si>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</si>
  <si>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</si>
  <si>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</si>
  <si>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</si>
  <si>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</si>
  <si>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</si>
  <si>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</si>
  <si>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</si>
  <si>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</si>
  <si>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</si>
  <si>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</si>
  <si>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</si>
  <si>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</si>
  <si>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2013801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</si>
  <si>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</si>
  <si>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</si>
  <si>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</si>
  <si>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</si>
  <si>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</si>
  <si>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</si>
  <si>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</si>
  <si>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</si>
  <si>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</si>
  <si>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</si>
  <si>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</si>
  <si>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</si>
  <si>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</si>
  <si>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</si>
  <si>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</si>
  <si>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</si>
  <si>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</si>
  <si>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</si>
  <si>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</si>
  <si>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</si>
  <si>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</si>
  <si>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</si>
  <si>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</si>
  <si>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</si>
  <si>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</si>
  <si>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</si>
  <si>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</si>
  <si>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</si>
  <si>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</si>
  <si>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</si>
  <si>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</si>
  <si>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</si>
  <si>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</si>
  <si>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</si>
  <si>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</si>
  <si>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</si>
  <si>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</si>
  <si>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</si>
  <si>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</si>
  <si>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</si>
  <si>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</si>
  <si>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</si>
  <si>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</si>
  <si>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单位：051001-炎陵县市场监督管理局                                                                                                                            金额单位：元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</si>
  <si>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</si>
  <si>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</si>
  <si>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</si>
  <si>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</si>
  <si>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</si>
  <si>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</si>
  <si>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</si>
  <si>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</si>
  <si>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</si>
  <si>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</si>
  <si>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</si>
  <si>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</si>
  <si>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</si>
  <si>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</si>
  <si>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</si>
  <si>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</si>
  <si>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</si>
  <si>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</si>
  <si>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</si>
  <si>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</si>
  <si>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</si>
  <si>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</si>
  <si>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</si>
  <si>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</si>
  <si>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</si>
  <si>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</si>
  <si>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</si>
  <si>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</si>
  <si>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</si>
  <si>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</si>
  <si>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</si>
  <si>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</si>
  <si>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</si>
  <si>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</si>
  <si>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</si>
  <si>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</si>
  <si>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</si>
  <si>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</si>
  <si>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</si>
  <si>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</si>
  <si>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</si>
  <si>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</si>
  <si>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</si>
  <si>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</si>
  <si>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</si>
  <si>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</si>
  <si>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</si>
  <si>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</si>
  <si>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</si>
  <si>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</si>
  <si>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</si>
  <si>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</si>
  <si>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</si>
  <si>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</si>
  <si>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</si>
  <si>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</si>
  <si>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</si>
  <si>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注：本单位无政府性基金预算资金。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</si>
  <si>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</si>
  <si>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</si>
  <si>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</si>
  <si>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</si>
  <si>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</si>
  <si>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</si>
  <si>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</si>
  <si>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注：本单位无国有资本经营预算资金。</t>
  </si>
  <si>
    <t>本年财政专户管理资金预算支出</t>
  </si>
  <si>
    <t>注：本单位无财政专户管理预算资金。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</si>
  <si>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</si>
  <si>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</si>
  <si>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</si>
  <si>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</si>
  <si>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</si>
  <si>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</si>
  <si>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</si>
  <si>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</si>
  <si>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</si>
  <si>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</si>
  <si>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</si>
  <si>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</si>
  <si>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</si>
  <si>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051001</t>
  </si>
  <si>
    <t>运转其他类非税收入安排的支出</t>
  </si>
  <si>
    <t xml:space="preserve">   非税收入安排的支出</t>
  </si>
  <si>
    <t>运转其他类退休支部经费、补贴</t>
  </si>
  <si>
    <t xml:space="preserve">   退休支部经费、补贴</t>
  </si>
  <si>
    <t>食品（食用农产品）检验检测专项、快速检验检测及投诉举报奖专项</t>
  </si>
  <si>
    <t>商事制度改革经费</t>
  </si>
  <si>
    <t>2022年县级专项资金支出方向绩效目标表</t>
  </si>
  <si>
    <t>填报单位：（盖章）炎陵县市场监督管理局</t>
  </si>
  <si>
    <t>金额单位：万元</t>
  </si>
  <si>
    <t xml:space="preserve">支出方向         </t>
  </si>
  <si>
    <t>市场监督管理专项（食品（食用民产品）检验检测、快速检验检测及投诉举报奖、商事制度改革、非税征收支出、退休支部经费、补贴）</t>
  </si>
  <si>
    <t>所属专项</t>
  </si>
  <si>
    <t>名称</t>
  </si>
  <si>
    <t>市场监督管理专项：（食品（食用民产品）检验检测、快速检验检测及投诉举报奖、商事制度改革、退休支部经费、补贴）</t>
  </si>
  <si>
    <t>项目金额</t>
  </si>
  <si>
    <t>117.02</t>
  </si>
  <si>
    <t>金额</t>
  </si>
  <si>
    <t>项目实施期</t>
  </si>
  <si>
    <t>2022</t>
  </si>
  <si>
    <t>实施期绩效目标</t>
  </si>
  <si>
    <t>目标1：不断优化营商环境、审批简约化、准入快速化、登记便利化；目标2：开展食品安全监督抽检；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</si>
  <si>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</si>
  <si>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</si>
  <si>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</si>
  <si>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</si>
  <si>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</si>
  <si>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</si>
  <si>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</si>
  <si>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</si>
  <si>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</si>
  <si>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“双随机一公开”</t>
  </si>
  <si>
    <t>≥20项</t>
  </si>
  <si>
    <t>食品及食用农产品抽检批次</t>
  </si>
  <si>
    <t>≥500批次</t>
  </si>
  <si>
    <t>质量指标</t>
  </si>
  <si>
    <t>行政审批服务事项标准化</t>
  </si>
  <si>
    <t>抽检完成率</t>
  </si>
  <si>
    <t>时效指标</t>
  </si>
  <si>
    <t>完成时间</t>
  </si>
  <si>
    <t>2022年12月31日以前</t>
  </si>
  <si>
    <t>成本指标</t>
  </si>
  <si>
    <t>资金投入率</t>
  </si>
  <si>
    <t>效益指标</t>
  </si>
  <si>
    <t>经济效益指标</t>
  </si>
  <si>
    <t>企业开办成本</t>
  </si>
  <si>
    <t>持续改善</t>
  </si>
  <si>
    <t>社会效益指标</t>
  </si>
  <si>
    <t>监管水平</t>
  </si>
  <si>
    <t>逐步提高</t>
  </si>
  <si>
    <t>生态效益指标</t>
  </si>
  <si>
    <t>无</t>
  </si>
  <si>
    <t>元</t>
  </si>
  <si>
    <t>可持续影响指标</t>
  </si>
  <si>
    <t>商事登记便利化及营商环境的改善</t>
  </si>
  <si>
    <t>社会公众及服务对象满意度指标</t>
  </si>
  <si>
    <t>社会公众满意度调查</t>
  </si>
  <si>
    <t>≥85%</t>
  </si>
  <si>
    <t xml:space="preserve"> </t>
  </si>
  <si>
    <t>支出明细及测算说明</t>
  </si>
  <si>
    <t>支出内容简介</t>
  </si>
  <si>
    <t>支出明细</t>
  </si>
  <si>
    <t>支出测算依据及过程说明</t>
  </si>
  <si>
    <t>食品安全监督抽检、快速检测试剂及投诉举报奖</t>
  </si>
  <si>
    <t>1、食品安全检验检测费；2、购买检测试剂及投诉举报奖</t>
  </si>
  <si>
    <t>炎陵县财政局关于下达2022年部门预算控制数的通知，炎财预【2022】1号</t>
  </si>
  <si>
    <t>商事制度改革</t>
  </si>
  <si>
    <t>1、劳务费；2、专项业务培训费</t>
  </si>
  <si>
    <t>非税收入安排支出</t>
  </si>
  <si>
    <t>1、差旅费；2劳务费；3、执法装备购置等办公费</t>
  </si>
  <si>
    <t>退休支部经费、补贴</t>
  </si>
  <si>
    <t>1、退休支部活动费；2、退休支部书记、委员工作补贴。</t>
  </si>
  <si>
    <t xml:space="preserve">       单位负责人签字：</t>
  </si>
  <si>
    <t>股室审核意见</t>
  </si>
  <si>
    <t>2022年部门整体支出绩效目标表</t>
  </si>
  <si>
    <t>填报单位：炎陵县市场监督管理局</t>
  </si>
  <si>
    <t>单位：万元</t>
  </si>
  <si>
    <t>部门名称</t>
  </si>
  <si>
    <t>年度预算申请（万元）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</si>
  <si>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</si>
  <si>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</si>
  <si>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</si>
  <si>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</si>
  <si>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</si>
  <si>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</si>
  <si>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</si>
  <si>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</si>
  <si>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、负责市场综合监督管理；2、负责市场主体统一登记注册；3、负责组织和实施市场监管综合执法工作；4、负责监督管理市场秩序；5、负责产品质量安全监督管理；6、负责特设备安全监督管理；7、负责食品安全监督管理；8、负责监督实施药品、医疗器械监督管理等。</t>
  </si>
  <si>
    <t>年度重点工作计划</t>
  </si>
  <si>
    <t>事项</t>
  </si>
  <si>
    <t>工作目标</t>
  </si>
  <si>
    <t>事项1</t>
  </si>
  <si>
    <t>持续优化营商环境</t>
  </si>
  <si>
    <t>事项2</t>
  </si>
  <si>
    <t>不断规范市场秩序</t>
  </si>
  <si>
    <t>事项3</t>
  </si>
  <si>
    <t>守住市场领域风险防范</t>
  </si>
  <si>
    <t>事项4</t>
  </si>
  <si>
    <t>深入实施质量强县战略</t>
  </si>
  <si>
    <t>事项5</t>
  </si>
  <si>
    <t>强化食品药品安全监管与风险防范</t>
  </si>
  <si>
    <t>事项6</t>
  </si>
  <si>
    <t>加强知识产权的促进运用和保护</t>
  </si>
  <si>
    <t>消费者纠纷调解率</t>
  </si>
  <si>
    <t>投拆举报处置率</t>
  </si>
  <si>
    <t>全年罚没收入及罚没物资处置收入</t>
  </si>
  <si>
    <t>100%上缴国库</t>
  </si>
  <si>
    <t>改善生态环境</t>
  </si>
  <si>
    <t>长期</t>
  </si>
  <si>
    <t>市场主体电子化登记</t>
  </si>
  <si>
    <t>持续推进</t>
  </si>
  <si>
    <t>公众满意度调查</t>
  </si>
  <si>
    <t xml:space="preserve">      单位负责人签字：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</si>
</sst>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4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3" fillId="0" borderId="3" xfId="5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1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6" fillId="0" borderId="7" xfId="51" applyFont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/>
    </xf>
    <xf numFmtId="0" fontId="3" fillId="0" borderId="6" xfId="51" applyFont="1" applyBorder="1" applyAlignment="1" applyProtection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6" fillId="0" borderId="8" xfId="51" applyFont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>
      <alignment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left" vertical="top" wrapText="1"/>
    </xf>
    <xf numFmtId="0" fontId="3" fillId="0" borderId="5" xfId="49" applyNumberFormat="1" applyFont="1" applyFill="1" applyBorder="1" applyAlignment="1">
      <alignment horizontal="left" vertical="top" wrapText="1"/>
    </xf>
    <xf numFmtId="0" fontId="3" fillId="0" borderId="6" xfId="49" applyNumberFormat="1" applyFont="1" applyFill="1" applyBorder="1" applyAlignment="1">
      <alignment horizontal="left" vertical="top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57" fontId="3" fillId="0" borderId="2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right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3" fillId="0" borderId="9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vertical="center" wrapText="1"/>
    </xf>
    <xf numFmtId="57" fontId="3" fillId="0" borderId="2" xfId="50" applyNumberFormat="1" applyFont="1" applyFill="1" applyBorder="1" applyAlignment="1">
      <alignment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49" fontId="1" fillId="0" borderId="4" xfId="50" applyNumberFormat="1" applyFont="1" applyFill="1" applyBorder="1" applyAlignment="1">
      <alignment horizontal="center" vertical="center" wrapText="1"/>
    </xf>
    <xf numFmtId="49" fontId="1" fillId="0" borderId="6" xfId="50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49" fontId="3" fillId="0" borderId="6" xfId="5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6" fillId="0" borderId="11" xfId="0" applyNumberFormat="1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5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1" fillId="3" borderId="0" xfId="0" applyFont="1" applyFill="1" applyAlignment="1"/>
    <xf numFmtId="0" fontId="11" fillId="3" borderId="0" xfId="0" applyFont="1" applyFill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18" fillId="3" borderId="4" xfId="0" applyNumberFormat="1" applyFont="1" applyFill="1" applyBorder="1" applyAlignment="1" applyProtection="1">
      <alignment horizontal="center" vertical="center" wrapText="1"/>
    </xf>
    <xf numFmtId="0" fontId="18" fillId="3" borderId="7" xfId="0" applyNumberFormat="1" applyFont="1" applyFill="1" applyBorder="1" applyAlignment="1" applyProtection="1">
      <alignment horizontal="center" vertical="center"/>
    </xf>
    <xf numFmtId="0" fontId="18" fillId="3" borderId="2" xfId="4" applyNumberFormat="1" applyFont="1" applyFill="1" applyBorder="1" applyAlignment="1" applyProtection="1">
      <alignment horizontal="center" vertical="center" wrapText="1"/>
    </xf>
    <xf numFmtId="176" fontId="18" fillId="3" borderId="3" xfId="0" applyNumberFormat="1" applyFont="1" applyFill="1" applyBorder="1" applyAlignment="1" applyProtection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8" fillId="3" borderId="9" xfId="0" applyNumberFormat="1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0" fontId="12" fillId="3" borderId="0" xfId="0" applyFont="1" applyFill="1" applyBorder="1" applyAlignment="1">
      <alignment vertical="center" wrapText="1"/>
    </xf>
    <xf numFmtId="0" fontId="18" fillId="3" borderId="8" xfId="0" applyNumberFormat="1" applyFont="1" applyFill="1" applyBorder="1" applyAlignment="1" applyProtection="1">
      <alignment horizontal="center" vertical="center"/>
    </xf>
    <xf numFmtId="0" fontId="18" fillId="3" borderId="8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>
      <alignment vertical="center" wrapText="1"/>
    </xf>
    <xf numFmtId="4" fontId="15" fillId="3" borderId="11" xfId="0" applyNumberFormat="1" applyFont="1" applyFill="1" applyBorder="1" applyAlignment="1">
      <alignment vertical="center" wrapText="1"/>
    </xf>
    <xf numFmtId="0" fontId="15" fillId="3" borderId="11" xfId="0" applyFont="1" applyFill="1" applyBorder="1" applyAlignment="1">
      <alignment horizontal="left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4" fontId="15" fillId="2" borderId="11" xfId="0" applyNumberFormat="1" applyFont="1" applyFill="1" applyBorder="1" applyAlignment="1">
      <alignment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4" fontId="13" fillId="2" borderId="11" xfId="0" applyNumberFormat="1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5" fillId="2" borderId="11" xfId="0" applyFont="1" applyFill="1" applyBorder="1" applyAlignment="1" quotePrefix="1">
      <alignment horizontal="left" vertical="center" wrapText="1"/>
    </xf>
    <xf numFmtId="0" fontId="14" fillId="2" borderId="11" xfId="0" applyFont="1" applyFill="1" applyBorder="1" applyAlignment="1" quotePrefix="1">
      <alignment horizontal="left" vertical="center" wrapText="1"/>
    </xf>
    <xf numFmtId="0" fontId="16" fillId="2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ht="20.45" customHeight="1" spans="1:9">
      <c r="A2" s="99"/>
      <c r="B2" s="99"/>
      <c r="C2" s="99"/>
      <c r="D2" s="99"/>
      <c r="E2" s="99"/>
      <c r="F2" s="99"/>
      <c r="G2" s="99"/>
      <c r="H2" s="99"/>
      <c r="I2" s="99"/>
    </row>
    <row r="3" ht="18.75" customHeight="1" spans="1:9">
      <c r="A3" s="99"/>
      <c r="B3" s="99"/>
      <c r="C3" s="99"/>
      <c r="D3" s="99"/>
      <c r="E3" s="99"/>
      <c r="F3" s="99"/>
      <c r="G3" s="99"/>
      <c r="H3" s="99"/>
      <c r="I3" s="99"/>
    </row>
    <row r="4" ht="34.7" customHeight="1" spans="1:9">
      <c r="A4" s="172"/>
      <c r="B4" s="173"/>
      <c r="C4" s="98"/>
      <c r="D4" s="172" t="s">
        <v>1</v>
      </c>
      <c r="E4" s="173" t="s">
        <v>2</v>
      </c>
      <c r="F4" s="173"/>
      <c r="G4" s="173"/>
      <c r="H4" s="173"/>
      <c r="I4" s="98"/>
    </row>
    <row r="5" ht="47.45" customHeight="1" spans="1:9">
      <c r="A5" s="172"/>
      <c r="B5" s="173"/>
      <c r="C5" s="98"/>
      <c r="D5" s="172" t="s">
        <v>3</v>
      </c>
      <c r="E5" s="173" t="s">
        <v>4</v>
      </c>
      <c r="F5" s="173"/>
      <c r="G5" s="173"/>
      <c r="H5" s="173"/>
      <c r="I5" s="9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7" workbookViewId="0">
      <selection activeCell="D23" sqref="D2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10.875" customWidth="1"/>
    <col min="11" max="11" width="10.25" customWidth="1"/>
    <col min="12" max="12" width="10.12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98"/>
    </row>
    <row r="2" ht="39.2" customHeight="1" spans="1:14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9.5" customHeight="1" spans="1:14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30</v>
      </c>
      <c r="N3" s="100"/>
    </row>
    <row r="4" ht="36.95" customHeight="1" spans="1:14">
      <c r="A4" s="80" t="s">
        <v>155</v>
      </c>
      <c r="B4" s="80"/>
      <c r="C4" s="80"/>
      <c r="D4" s="80" t="s">
        <v>204</v>
      </c>
      <c r="E4" s="80" t="s">
        <v>205</v>
      </c>
      <c r="F4" s="80" t="s">
        <v>247</v>
      </c>
      <c r="G4" s="80" t="s">
        <v>207</v>
      </c>
      <c r="H4" s="80"/>
      <c r="I4" s="80"/>
      <c r="J4" s="80"/>
      <c r="K4" s="80"/>
      <c r="L4" s="80" t="s">
        <v>211</v>
      </c>
      <c r="M4" s="80"/>
      <c r="N4" s="80"/>
    </row>
    <row r="5" ht="34.7" customHeight="1" spans="1:14">
      <c r="A5" s="80" t="s">
        <v>163</v>
      </c>
      <c r="B5" s="80" t="s">
        <v>164</v>
      </c>
      <c r="C5" s="80" t="s">
        <v>165</v>
      </c>
      <c r="D5" s="80"/>
      <c r="E5" s="80"/>
      <c r="F5" s="80"/>
      <c r="G5" s="80" t="s">
        <v>134</v>
      </c>
      <c r="H5" s="80" t="s">
        <v>248</v>
      </c>
      <c r="I5" s="80" t="s">
        <v>249</v>
      </c>
      <c r="J5" s="80" t="s">
        <v>250</v>
      </c>
      <c r="K5" s="80" t="s">
        <v>251</v>
      </c>
      <c r="L5" s="80" t="s">
        <v>134</v>
      </c>
      <c r="M5" s="80" t="s">
        <v>223</v>
      </c>
      <c r="N5" s="80" t="s">
        <v>252</v>
      </c>
    </row>
    <row r="6" ht="19.9" customHeight="1" spans="1:14">
      <c r="A6" s="101"/>
      <c r="B6" s="101"/>
      <c r="C6" s="101"/>
      <c r="D6" s="101"/>
      <c r="E6" s="101" t="s">
        <v>134</v>
      </c>
      <c r="F6" s="125">
        <v>12396733.67</v>
      </c>
      <c r="G6" s="125">
        <v>12396733.67</v>
      </c>
      <c r="H6" s="125">
        <v>9396442</v>
      </c>
      <c r="I6" s="125">
        <v>1879008.07</v>
      </c>
      <c r="J6" s="125">
        <v>1112883.6</v>
      </c>
      <c r="K6" s="125">
        <v>8400</v>
      </c>
      <c r="L6" s="125"/>
      <c r="M6" s="125"/>
      <c r="N6" s="125"/>
    </row>
    <row r="7" ht="19.9" customHeight="1" spans="1:14">
      <c r="A7" s="101"/>
      <c r="B7" s="101"/>
      <c r="C7" s="101"/>
      <c r="D7" s="103" t="s">
        <v>152</v>
      </c>
      <c r="E7" s="103" t="s">
        <v>4</v>
      </c>
      <c r="F7" s="125">
        <v>12396733.67</v>
      </c>
      <c r="G7" s="125">
        <v>12396733.67</v>
      </c>
      <c r="H7" s="125">
        <v>9396442</v>
      </c>
      <c r="I7" s="125">
        <v>1879008.07</v>
      </c>
      <c r="J7" s="125">
        <v>1112883.6</v>
      </c>
      <c r="K7" s="125">
        <v>8400</v>
      </c>
      <c r="L7" s="125"/>
      <c r="M7" s="125"/>
      <c r="N7" s="125"/>
    </row>
    <row r="8" ht="19.9" customHeight="1" spans="1:14">
      <c r="A8" s="101"/>
      <c r="B8" s="101"/>
      <c r="C8" s="101"/>
      <c r="D8" s="104" t="s">
        <v>153</v>
      </c>
      <c r="E8" s="104" t="s">
        <v>154</v>
      </c>
      <c r="F8" s="125">
        <v>12396733.67</v>
      </c>
      <c r="G8" s="125">
        <v>12396733.67</v>
      </c>
      <c r="H8" s="125">
        <v>9396442</v>
      </c>
      <c r="I8" s="125">
        <v>1879008.07</v>
      </c>
      <c r="J8" s="125">
        <v>1112883.6</v>
      </c>
      <c r="K8" s="125">
        <v>8400</v>
      </c>
      <c r="L8" s="125"/>
      <c r="M8" s="125"/>
      <c r="N8" s="125"/>
    </row>
    <row r="9" ht="19.9" customHeight="1" spans="1:14">
      <c r="A9" s="126">
        <v>201</v>
      </c>
      <c r="B9" s="126"/>
      <c r="C9" s="126"/>
      <c r="D9" s="174" t="s">
        <v>2</v>
      </c>
      <c r="E9" s="104" t="s">
        <v>166</v>
      </c>
      <c r="F9" s="125">
        <f>F10</f>
        <v>9396442</v>
      </c>
      <c r="G9" s="125">
        <f>G10</f>
        <v>9396442</v>
      </c>
      <c r="H9" s="125">
        <f>H10</f>
        <v>9396442</v>
      </c>
      <c r="I9" s="125"/>
      <c r="J9" s="125"/>
      <c r="K9" s="125"/>
      <c r="L9" s="125"/>
      <c r="M9" s="125"/>
      <c r="N9" s="125"/>
    </row>
    <row r="10" ht="19.9" customHeight="1" spans="1:14">
      <c r="A10" s="126">
        <v>201</v>
      </c>
      <c r="B10" s="126">
        <v>38</v>
      </c>
      <c r="C10" s="126"/>
      <c r="D10" s="105" t="s">
        <v>221</v>
      </c>
      <c r="E10" s="104" t="s">
        <v>167</v>
      </c>
      <c r="F10" s="125">
        <f>F11</f>
        <v>9396442</v>
      </c>
      <c r="G10" s="125">
        <f>G11</f>
        <v>9396442</v>
      </c>
      <c r="H10" s="125">
        <f>H11</f>
        <v>9396442</v>
      </c>
      <c r="I10" s="125"/>
      <c r="J10" s="125"/>
      <c r="K10" s="125"/>
      <c r="L10" s="125"/>
      <c r="M10" s="125"/>
      <c r="N10" s="125"/>
    </row>
    <row r="11" ht="19.9" customHeight="1" spans="1:14">
      <c r="A11" s="85" t="s">
        <v>168</v>
      </c>
      <c r="B11" s="85" t="s">
        <v>169</v>
      </c>
      <c r="C11" s="85" t="s">
        <v>170</v>
      </c>
      <c r="D11" s="105" t="s">
        <v>221</v>
      </c>
      <c r="E11" s="124" t="s">
        <v>172</v>
      </c>
      <c r="F11" s="106">
        <v>9396442</v>
      </c>
      <c r="G11" s="106">
        <v>9396442</v>
      </c>
      <c r="H11" s="107">
        <v>9396442</v>
      </c>
      <c r="I11" s="107"/>
      <c r="J11" s="107"/>
      <c r="K11" s="107"/>
      <c r="L11" s="106"/>
      <c r="M11" s="107"/>
      <c r="N11" s="107"/>
    </row>
    <row r="12" ht="19.9" customHeight="1" spans="1:14">
      <c r="A12" s="131">
        <v>208</v>
      </c>
      <c r="B12" s="131"/>
      <c r="C12" s="131"/>
      <c r="D12" s="105" t="s">
        <v>221</v>
      </c>
      <c r="E12" s="132" t="s">
        <v>176</v>
      </c>
      <c r="F12" s="106">
        <f>F13</f>
        <v>1128943.53</v>
      </c>
      <c r="G12" s="106">
        <f>G13</f>
        <v>1128943.53</v>
      </c>
      <c r="H12" s="106"/>
      <c r="I12" s="106">
        <f>I13</f>
        <v>1128943.53</v>
      </c>
      <c r="J12" s="107"/>
      <c r="K12" s="107"/>
      <c r="L12" s="106"/>
      <c r="M12" s="107"/>
      <c r="N12" s="107"/>
    </row>
    <row r="13" ht="19.9" customHeight="1" spans="1:14">
      <c r="A13" s="131">
        <v>208</v>
      </c>
      <c r="B13" s="141" t="s">
        <v>173</v>
      </c>
      <c r="C13" s="131"/>
      <c r="D13" s="105" t="s">
        <v>221</v>
      </c>
      <c r="E13" s="132" t="s">
        <v>177</v>
      </c>
      <c r="F13" s="106">
        <f>F14+F15+F16</f>
        <v>1128943.53</v>
      </c>
      <c r="G13" s="106">
        <f>G14+G15+G16</f>
        <v>1128943.53</v>
      </c>
      <c r="H13" s="106"/>
      <c r="I13" s="106">
        <f>I14+I15+I16</f>
        <v>1128943.53</v>
      </c>
      <c r="J13" s="107"/>
      <c r="K13" s="107"/>
      <c r="L13" s="106"/>
      <c r="M13" s="107"/>
      <c r="N13" s="107"/>
    </row>
    <row r="14" ht="19.9" customHeight="1" spans="1:14">
      <c r="A14" s="85" t="s">
        <v>178</v>
      </c>
      <c r="B14" s="85" t="s">
        <v>173</v>
      </c>
      <c r="C14" s="85" t="s">
        <v>173</v>
      </c>
      <c r="D14" s="105" t="s">
        <v>221</v>
      </c>
      <c r="E14" s="124" t="s">
        <v>180</v>
      </c>
      <c r="F14" s="106">
        <v>1080644.8</v>
      </c>
      <c r="G14" s="106">
        <v>1080644.8</v>
      </c>
      <c r="H14" s="107"/>
      <c r="I14" s="107">
        <v>1080644.8</v>
      </c>
      <c r="J14" s="107"/>
      <c r="K14" s="107"/>
      <c r="L14" s="106"/>
      <c r="M14" s="107"/>
      <c r="N14" s="107"/>
    </row>
    <row r="15" ht="19.9" customHeight="1" spans="1:14">
      <c r="A15" s="85" t="s">
        <v>178</v>
      </c>
      <c r="B15" s="85" t="s">
        <v>181</v>
      </c>
      <c r="C15" s="85" t="s">
        <v>170</v>
      </c>
      <c r="D15" s="105" t="s">
        <v>221</v>
      </c>
      <c r="E15" s="124" t="s">
        <v>183</v>
      </c>
      <c r="F15" s="106">
        <v>17526.85</v>
      </c>
      <c r="G15" s="106">
        <v>17526.85</v>
      </c>
      <c r="H15" s="107"/>
      <c r="I15" s="107">
        <v>17526.85</v>
      </c>
      <c r="J15" s="107"/>
      <c r="K15" s="107"/>
      <c r="L15" s="106"/>
      <c r="M15" s="107"/>
      <c r="N15" s="107"/>
    </row>
    <row r="16" ht="19.9" customHeight="1" spans="1:14">
      <c r="A16" s="85" t="s">
        <v>178</v>
      </c>
      <c r="B16" s="85" t="s">
        <v>181</v>
      </c>
      <c r="C16" s="85" t="s">
        <v>184</v>
      </c>
      <c r="D16" s="105" t="s">
        <v>221</v>
      </c>
      <c r="E16" s="124" t="s">
        <v>186</v>
      </c>
      <c r="F16" s="106">
        <v>30771.88</v>
      </c>
      <c r="G16" s="106">
        <v>30771.88</v>
      </c>
      <c r="H16" s="107"/>
      <c r="I16" s="107">
        <v>30771.88</v>
      </c>
      <c r="J16" s="107"/>
      <c r="K16" s="107"/>
      <c r="L16" s="106"/>
      <c r="M16" s="107"/>
      <c r="N16" s="107"/>
    </row>
    <row r="17" ht="19.9" customHeight="1" spans="1:14">
      <c r="A17" s="131">
        <v>210</v>
      </c>
      <c r="B17" s="131"/>
      <c r="C17" s="131"/>
      <c r="D17" s="105" t="s">
        <v>221</v>
      </c>
      <c r="E17" s="132" t="s">
        <v>187</v>
      </c>
      <c r="F17" s="106">
        <f>F18</f>
        <v>758464.54</v>
      </c>
      <c r="G17" s="106">
        <f>G18</f>
        <v>758464.54</v>
      </c>
      <c r="H17" s="106"/>
      <c r="I17" s="106">
        <f>I18</f>
        <v>750064.54</v>
      </c>
      <c r="J17" s="106"/>
      <c r="K17" s="106">
        <f>K18</f>
        <v>8400</v>
      </c>
      <c r="L17" s="106"/>
      <c r="M17" s="107"/>
      <c r="N17" s="107"/>
    </row>
    <row r="18" ht="19.9" customHeight="1" spans="1:14">
      <c r="A18" s="131">
        <v>210</v>
      </c>
      <c r="B18" s="131">
        <v>11</v>
      </c>
      <c r="C18" s="131"/>
      <c r="D18" s="105" t="s">
        <v>221</v>
      </c>
      <c r="E18" s="132" t="s">
        <v>188</v>
      </c>
      <c r="F18" s="106">
        <f>F19+F20+F21</f>
        <v>758464.54</v>
      </c>
      <c r="G18" s="106">
        <f>G19+G20+G21</f>
        <v>758464.54</v>
      </c>
      <c r="H18" s="106"/>
      <c r="I18" s="106">
        <f>I19+I20+I21</f>
        <v>750064.54</v>
      </c>
      <c r="J18" s="106"/>
      <c r="K18" s="106">
        <f>K19+K20+K21</f>
        <v>8400</v>
      </c>
      <c r="L18" s="106"/>
      <c r="M18" s="107"/>
      <c r="N18" s="107"/>
    </row>
    <row r="19" ht="19.9" customHeight="1" spans="1:14">
      <c r="A19" s="85" t="s">
        <v>189</v>
      </c>
      <c r="B19" s="85" t="s">
        <v>190</v>
      </c>
      <c r="C19" s="85" t="s">
        <v>170</v>
      </c>
      <c r="D19" s="105" t="s">
        <v>221</v>
      </c>
      <c r="E19" s="124" t="s">
        <v>192</v>
      </c>
      <c r="F19" s="106">
        <v>557740.3</v>
      </c>
      <c r="G19" s="106">
        <v>557740.3</v>
      </c>
      <c r="H19" s="107"/>
      <c r="I19" s="107">
        <v>557740.3</v>
      </c>
      <c r="J19" s="107"/>
      <c r="K19" s="107"/>
      <c r="L19" s="106"/>
      <c r="M19" s="107"/>
      <c r="N19" s="107"/>
    </row>
    <row r="20" ht="19.9" customHeight="1" spans="1:14">
      <c r="A20" s="85" t="s">
        <v>189</v>
      </c>
      <c r="B20" s="85" t="s">
        <v>190</v>
      </c>
      <c r="C20" s="85" t="s">
        <v>193</v>
      </c>
      <c r="D20" s="105" t="s">
        <v>221</v>
      </c>
      <c r="E20" s="124" t="s">
        <v>195</v>
      </c>
      <c r="F20" s="106">
        <v>192324.24</v>
      </c>
      <c r="G20" s="106">
        <v>192324.24</v>
      </c>
      <c r="H20" s="107"/>
      <c r="I20" s="107">
        <v>192324.24</v>
      </c>
      <c r="J20" s="107"/>
      <c r="K20" s="107"/>
      <c r="L20" s="106"/>
      <c r="M20" s="107"/>
      <c r="N20" s="107"/>
    </row>
    <row r="21" ht="19.9" customHeight="1" spans="1:14">
      <c r="A21" s="85" t="s">
        <v>189</v>
      </c>
      <c r="B21" s="85" t="s">
        <v>190</v>
      </c>
      <c r="C21" s="85" t="s">
        <v>196</v>
      </c>
      <c r="D21" s="105" t="s">
        <v>221</v>
      </c>
      <c r="E21" s="124" t="s">
        <v>198</v>
      </c>
      <c r="F21" s="106">
        <v>8400</v>
      </c>
      <c r="G21" s="106">
        <v>8400</v>
      </c>
      <c r="H21" s="107"/>
      <c r="I21" s="107"/>
      <c r="J21" s="107"/>
      <c r="K21" s="107">
        <v>8400</v>
      </c>
      <c r="L21" s="106"/>
      <c r="M21" s="107"/>
      <c r="N21" s="107"/>
    </row>
    <row r="22" ht="19.9" customHeight="1" spans="1:14">
      <c r="A22" s="85">
        <v>221</v>
      </c>
      <c r="B22" s="85"/>
      <c r="C22" s="85"/>
      <c r="D22" s="105" t="s">
        <v>221</v>
      </c>
      <c r="E22" s="110" t="s">
        <v>199</v>
      </c>
      <c r="F22" s="106">
        <f>F23</f>
        <v>1112883.6</v>
      </c>
      <c r="G22" s="106">
        <f>G23</f>
        <v>1112883.6</v>
      </c>
      <c r="H22" s="106"/>
      <c r="I22" s="106"/>
      <c r="J22" s="106">
        <f>J23</f>
        <v>1112883.6</v>
      </c>
      <c r="K22" s="107"/>
      <c r="L22" s="106"/>
      <c r="M22" s="107"/>
      <c r="N22" s="107"/>
    </row>
    <row r="23" ht="19.9" customHeight="1" spans="1:14">
      <c r="A23" s="85">
        <v>221</v>
      </c>
      <c r="B23" s="142" t="s">
        <v>184</v>
      </c>
      <c r="C23" s="85"/>
      <c r="D23" s="105" t="s">
        <v>221</v>
      </c>
      <c r="E23" s="110" t="s">
        <v>200</v>
      </c>
      <c r="F23" s="106">
        <f>F24</f>
        <v>1112883.6</v>
      </c>
      <c r="G23" s="106">
        <f>G24</f>
        <v>1112883.6</v>
      </c>
      <c r="H23" s="106"/>
      <c r="I23" s="106"/>
      <c r="J23" s="106">
        <f>J24</f>
        <v>1112883.6</v>
      </c>
      <c r="K23" s="107"/>
      <c r="L23" s="106"/>
      <c r="M23" s="107"/>
      <c r="N23" s="107"/>
    </row>
    <row r="24" ht="19.9" customHeight="1" spans="1:14">
      <c r="A24" s="85" t="s">
        <v>201</v>
      </c>
      <c r="B24" s="85" t="s">
        <v>184</v>
      </c>
      <c r="C24" s="85" t="s">
        <v>170</v>
      </c>
      <c r="D24" s="105" t="s">
        <v>221</v>
      </c>
      <c r="E24" s="124" t="s">
        <v>203</v>
      </c>
      <c r="F24" s="106">
        <v>1112883.6</v>
      </c>
      <c r="G24" s="106">
        <v>1112883.6</v>
      </c>
      <c r="H24" s="107"/>
      <c r="I24" s="107"/>
      <c r="J24" s="107">
        <v>1112883.6</v>
      </c>
      <c r="K24" s="107"/>
      <c r="L24" s="106"/>
      <c r="M24" s="107"/>
      <c r="N24" s="10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5"/>
  <sheetViews>
    <sheetView topLeftCell="A8" workbookViewId="0">
      <selection activeCell="D24" sqref="D2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9.625" customWidth="1"/>
    <col min="19" max="22" width="7.75" customWidth="1"/>
    <col min="23" max="24" width="9.75" customWidth="1"/>
  </cols>
  <sheetData>
    <row r="1" ht="14.25" customHeight="1" spans="1:1">
      <c r="A1" s="98"/>
    </row>
    <row r="2" s="112" customFormat="1" ht="43.7" customHeight="1" spans="1:22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="112" customFormat="1" ht="21.2" customHeight="1" spans="1:22">
      <c r="A3" s="135" t="s">
        <v>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27" t="s">
        <v>30</v>
      </c>
      <c r="V3" s="127"/>
    </row>
    <row r="4" s="112" customFormat="1" ht="23.45" customHeight="1" spans="1:22">
      <c r="A4" s="116" t="s">
        <v>155</v>
      </c>
      <c r="B4" s="116"/>
      <c r="C4" s="116"/>
      <c r="D4" s="116" t="s">
        <v>204</v>
      </c>
      <c r="E4" s="116" t="s">
        <v>205</v>
      </c>
      <c r="F4" s="116" t="s">
        <v>247</v>
      </c>
      <c r="G4" s="116" t="s">
        <v>253</v>
      </c>
      <c r="H4" s="116"/>
      <c r="I4" s="116"/>
      <c r="J4" s="116"/>
      <c r="K4" s="116"/>
      <c r="L4" s="116" t="s">
        <v>254</v>
      </c>
      <c r="M4" s="116"/>
      <c r="N4" s="116"/>
      <c r="O4" s="116"/>
      <c r="P4" s="116"/>
      <c r="Q4" s="116"/>
      <c r="R4" s="116" t="s">
        <v>250</v>
      </c>
      <c r="S4" s="116" t="s">
        <v>255</v>
      </c>
      <c r="T4" s="116"/>
      <c r="U4" s="116"/>
      <c r="V4" s="116"/>
    </row>
    <row r="5" s="112" customFormat="1" ht="48.95" customHeight="1" spans="1:22">
      <c r="A5" s="116" t="s">
        <v>163</v>
      </c>
      <c r="B5" s="116" t="s">
        <v>164</v>
      </c>
      <c r="C5" s="116" t="s">
        <v>165</v>
      </c>
      <c r="D5" s="116"/>
      <c r="E5" s="116"/>
      <c r="F5" s="116"/>
      <c r="G5" s="116" t="s">
        <v>134</v>
      </c>
      <c r="H5" s="116" t="s">
        <v>256</v>
      </c>
      <c r="I5" s="116" t="s">
        <v>257</v>
      </c>
      <c r="J5" s="116" t="s">
        <v>258</v>
      </c>
      <c r="K5" s="116" t="s">
        <v>259</v>
      </c>
      <c r="L5" s="116" t="s">
        <v>134</v>
      </c>
      <c r="M5" s="116" t="s">
        <v>260</v>
      </c>
      <c r="N5" s="116" t="s">
        <v>261</v>
      </c>
      <c r="O5" s="116" t="s">
        <v>262</v>
      </c>
      <c r="P5" s="116" t="s">
        <v>263</v>
      </c>
      <c r="Q5" s="116" t="s">
        <v>264</v>
      </c>
      <c r="R5" s="116"/>
      <c r="S5" s="116" t="s">
        <v>134</v>
      </c>
      <c r="T5" s="116" t="s">
        <v>265</v>
      </c>
      <c r="U5" s="116" t="s">
        <v>266</v>
      </c>
      <c r="V5" s="116" t="s">
        <v>251</v>
      </c>
    </row>
    <row r="6" s="113" customFormat="1" ht="17" customHeight="1" spans="1:62">
      <c r="A6" s="117"/>
      <c r="B6" s="117"/>
      <c r="C6" s="117"/>
      <c r="D6" s="136"/>
      <c r="E6" s="120" t="s">
        <v>267</v>
      </c>
      <c r="F6" s="137"/>
      <c r="G6" s="117"/>
      <c r="H6" s="130">
        <v>30101</v>
      </c>
      <c r="I6" s="130">
        <v>30102</v>
      </c>
      <c r="J6" s="130">
        <v>30103</v>
      </c>
      <c r="K6" s="130">
        <v>30107</v>
      </c>
      <c r="L6" s="130"/>
      <c r="M6" s="130">
        <v>30108</v>
      </c>
      <c r="N6" s="130">
        <v>30109</v>
      </c>
      <c r="O6" s="130">
        <v>30110</v>
      </c>
      <c r="P6" s="130">
        <v>30111</v>
      </c>
      <c r="Q6" s="130">
        <v>30112</v>
      </c>
      <c r="R6" s="130">
        <v>30114</v>
      </c>
      <c r="S6" s="130"/>
      <c r="T6" s="130">
        <v>30113</v>
      </c>
      <c r="U6" s="130">
        <v>30106</v>
      </c>
      <c r="V6" s="117">
        <v>30199</v>
      </c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</row>
    <row r="7" s="112" customFormat="1" ht="19.9" customHeight="1" spans="1:22">
      <c r="A7" s="138"/>
      <c r="B7" s="138"/>
      <c r="C7" s="138"/>
      <c r="D7" s="138"/>
      <c r="E7" s="138" t="s">
        <v>134</v>
      </c>
      <c r="F7" s="139">
        <v>12396733.67</v>
      </c>
      <c r="G7" s="139">
        <v>9396442</v>
      </c>
      <c r="H7" s="139">
        <v>4118664</v>
      </c>
      <c r="I7" s="139">
        <v>2414556</v>
      </c>
      <c r="J7" s="139">
        <v>2863222</v>
      </c>
      <c r="K7" s="139"/>
      <c r="L7" s="139">
        <v>1879008.07</v>
      </c>
      <c r="M7" s="139">
        <v>1080644.8</v>
      </c>
      <c r="N7" s="139"/>
      <c r="O7" s="139">
        <v>557740.3</v>
      </c>
      <c r="P7" s="139">
        <v>192324.24</v>
      </c>
      <c r="Q7" s="139">
        <v>48298.73</v>
      </c>
      <c r="R7" s="139">
        <v>1112883.6</v>
      </c>
      <c r="S7" s="139">
        <v>8400</v>
      </c>
      <c r="T7" s="139"/>
      <c r="U7" s="139">
        <v>8400</v>
      </c>
      <c r="V7" s="139"/>
    </row>
    <row r="8" s="112" customFormat="1" ht="19.9" customHeight="1" spans="1:22">
      <c r="A8" s="138"/>
      <c r="B8" s="138"/>
      <c r="C8" s="138"/>
      <c r="D8" s="140" t="s">
        <v>152</v>
      </c>
      <c r="E8" s="140" t="s">
        <v>4</v>
      </c>
      <c r="F8" s="139">
        <v>12396733.67</v>
      </c>
      <c r="G8" s="139">
        <v>9396442</v>
      </c>
      <c r="H8" s="139">
        <v>4118664</v>
      </c>
      <c r="I8" s="139">
        <v>2414556</v>
      </c>
      <c r="J8" s="139">
        <v>2863222</v>
      </c>
      <c r="K8" s="139"/>
      <c r="L8" s="139">
        <v>1879008.07</v>
      </c>
      <c r="M8" s="139">
        <v>1080644.8</v>
      </c>
      <c r="N8" s="139"/>
      <c r="O8" s="139">
        <v>557740.3</v>
      </c>
      <c r="P8" s="139">
        <v>192324.24</v>
      </c>
      <c r="Q8" s="139">
        <v>48298.73</v>
      </c>
      <c r="R8" s="139">
        <v>1112883.6</v>
      </c>
      <c r="S8" s="139">
        <v>8400</v>
      </c>
      <c r="T8" s="139"/>
      <c r="U8" s="139">
        <v>8400</v>
      </c>
      <c r="V8" s="139"/>
    </row>
    <row r="9" ht="19.9" customHeight="1" spans="1:22">
      <c r="A9" s="101"/>
      <c r="B9" s="101"/>
      <c r="C9" s="101"/>
      <c r="D9" s="104" t="s">
        <v>153</v>
      </c>
      <c r="E9" s="104" t="s">
        <v>154</v>
      </c>
      <c r="F9" s="102">
        <v>12396733.67</v>
      </c>
      <c r="G9" s="102">
        <v>9396442</v>
      </c>
      <c r="H9" s="102">
        <v>4118664</v>
      </c>
      <c r="I9" s="102">
        <v>2414556</v>
      </c>
      <c r="J9" s="102">
        <v>2863222</v>
      </c>
      <c r="K9" s="102"/>
      <c r="L9" s="102">
        <v>1879008.07</v>
      </c>
      <c r="M9" s="102">
        <v>1080644.8</v>
      </c>
      <c r="N9" s="102"/>
      <c r="O9" s="102">
        <v>557740.3</v>
      </c>
      <c r="P9" s="102">
        <v>192324.24</v>
      </c>
      <c r="Q9" s="102">
        <v>48298.73</v>
      </c>
      <c r="R9" s="102">
        <v>1112883.6</v>
      </c>
      <c r="S9" s="102">
        <v>8400</v>
      </c>
      <c r="T9" s="102"/>
      <c r="U9" s="102">
        <v>8400</v>
      </c>
      <c r="V9" s="102"/>
    </row>
    <row r="10" ht="19.9" customHeight="1" spans="1:22">
      <c r="A10" s="126">
        <v>201</v>
      </c>
      <c r="B10" s="126"/>
      <c r="C10" s="126"/>
      <c r="D10" s="105" t="s">
        <v>221</v>
      </c>
      <c r="E10" s="104" t="s">
        <v>166</v>
      </c>
      <c r="F10" s="102">
        <f>F11</f>
        <v>9396442</v>
      </c>
      <c r="G10" s="102">
        <f>G11</f>
        <v>9396442</v>
      </c>
      <c r="H10" s="102">
        <f>H11</f>
        <v>4118664</v>
      </c>
      <c r="I10" s="102">
        <f>I11</f>
        <v>2414556</v>
      </c>
      <c r="J10" s="102">
        <f>J11</f>
        <v>2863222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ht="19.9" customHeight="1" spans="1:22">
      <c r="A11" s="126">
        <v>201</v>
      </c>
      <c r="B11" s="126">
        <v>38</v>
      </c>
      <c r="C11" s="126"/>
      <c r="D11" s="105" t="s">
        <v>221</v>
      </c>
      <c r="E11" s="104" t="s">
        <v>167</v>
      </c>
      <c r="F11" s="102">
        <f>F12</f>
        <v>9396442</v>
      </c>
      <c r="G11" s="102">
        <f>G12</f>
        <v>9396442</v>
      </c>
      <c r="H11" s="102">
        <f>H12</f>
        <v>4118664</v>
      </c>
      <c r="I11" s="102">
        <f>I12</f>
        <v>2414556</v>
      </c>
      <c r="J11" s="102">
        <f>J12</f>
        <v>2863222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ht="19.9" customHeight="1" spans="1:22">
      <c r="A12" s="85" t="s">
        <v>168</v>
      </c>
      <c r="B12" s="85" t="s">
        <v>169</v>
      </c>
      <c r="C12" s="85" t="s">
        <v>170</v>
      </c>
      <c r="D12" s="105" t="s">
        <v>221</v>
      </c>
      <c r="E12" s="124" t="s">
        <v>172</v>
      </c>
      <c r="F12" s="106">
        <v>9396442</v>
      </c>
      <c r="G12" s="107">
        <v>9396442</v>
      </c>
      <c r="H12" s="107">
        <v>4118664</v>
      </c>
      <c r="I12" s="107">
        <v>2414556</v>
      </c>
      <c r="J12" s="107">
        <v>2863222</v>
      </c>
      <c r="K12" s="107"/>
      <c r="L12" s="106"/>
      <c r="M12" s="107"/>
      <c r="N12" s="107"/>
      <c r="O12" s="107"/>
      <c r="P12" s="107"/>
      <c r="Q12" s="107"/>
      <c r="R12" s="107"/>
      <c r="S12" s="106"/>
      <c r="T12" s="107"/>
      <c r="U12" s="107"/>
      <c r="V12" s="107"/>
    </row>
    <row r="13" ht="19.9" customHeight="1" spans="1:22">
      <c r="A13" s="131">
        <v>208</v>
      </c>
      <c r="B13" s="131"/>
      <c r="C13" s="131"/>
      <c r="D13" s="105" t="s">
        <v>221</v>
      </c>
      <c r="E13" s="132" t="s">
        <v>176</v>
      </c>
      <c r="F13" s="106">
        <f>F14</f>
        <v>1128943.53</v>
      </c>
      <c r="G13" s="106"/>
      <c r="H13" s="106"/>
      <c r="I13" s="106"/>
      <c r="J13" s="106"/>
      <c r="K13" s="106"/>
      <c r="L13" s="106">
        <f>L14</f>
        <v>1128943.53</v>
      </c>
      <c r="M13" s="106">
        <f>M14</f>
        <v>1080644.8</v>
      </c>
      <c r="N13" s="106"/>
      <c r="O13" s="106"/>
      <c r="P13" s="106"/>
      <c r="Q13" s="106">
        <f>Q14</f>
        <v>48298.73</v>
      </c>
      <c r="R13" s="107"/>
      <c r="S13" s="106"/>
      <c r="T13" s="107"/>
      <c r="U13" s="107"/>
      <c r="V13" s="107"/>
    </row>
    <row r="14" ht="19.9" customHeight="1" spans="1:22">
      <c r="A14" s="131">
        <v>208</v>
      </c>
      <c r="B14" s="141" t="s">
        <v>173</v>
      </c>
      <c r="C14" s="131"/>
      <c r="D14" s="105" t="s">
        <v>221</v>
      </c>
      <c r="E14" s="132" t="s">
        <v>177</v>
      </c>
      <c r="F14" s="106">
        <f>F15+F16+F17</f>
        <v>1128943.53</v>
      </c>
      <c r="G14" s="106"/>
      <c r="H14" s="106"/>
      <c r="I14" s="106"/>
      <c r="J14" s="106"/>
      <c r="K14" s="106"/>
      <c r="L14" s="106">
        <f>L15+L16+L17</f>
        <v>1128943.53</v>
      </c>
      <c r="M14" s="106">
        <f>M15+M16+M17</f>
        <v>1080644.8</v>
      </c>
      <c r="N14" s="106"/>
      <c r="O14" s="106"/>
      <c r="P14" s="106"/>
      <c r="Q14" s="106">
        <f>Q15+Q16+Q17</f>
        <v>48298.73</v>
      </c>
      <c r="R14" s="107"/>
      <c r="S14" s="106"/>
      <c r="T14" s="107"/>
      <c r="U14" s="107"/>
      <c r="V14" s="107"/>
    </row>
    <row r="15" ht="19.9" customHeight="1" spans="1:22">
      <c r="A15" s="85" t="s">
        <v>178</v>
      </c>
      <c r="B15" s="85" t="s">
        <v>173</v>
      </c>
      <c r="C15" s="85" t="s">
        <v>173</v>
      </c>
      <c r="D15" s="105" t="s">
        <v>221</v>
      </c>
      <c r="E15" s="124" t="s">
        <v>180</v>
      </c>
      <c r="F15" s="106">
        <v>1080644.8</v>
      </c>
      <c r="G15" s="107"/>
      <c r="H15" s="107"/>
      <c r="I15" s="107"/>
      <c r="J15" s="107"/>
      <c r="K15" s="107"/>
      <c r="L15" s="106">
        <v>1080644.8</v>
      </c>
      <c r="M15" s="107">
        <v>1080644.8</v>
      </c>
      <c r="N15" s="107"/>
      <c r="O15" s="107"/>
      <c r="P15" s="107"/>
      <c r="Q15" s="107"/>
      <c r="R15" s="107"/>
      <c r="S15" s="106"/>
      <c r="T15" s="107"/>
      <c r="U15" s="107"/>
      <c r="V15" s="107"/>
    </row>
    <row r="16" ht="19.9" customHeight="1" spans="1:22">
      <c r="A16" s="85" t="s">
        <v>178</v>
      </c>
      <c r="B16" s="85" t="s">
        <v>181</v>
      </c>
      <c r="C16" s="85" t="s">
        <v>170</v>
      </c>
      <c r="D16" s="105" t="s">
        <v>221</v>
      </c>
      <c r="E16" s="124" t="s">
        <v>183</v>
      </c>
      <c r="F16" s="106">
        <v>17526.85</v>
      </c>
      <c r="G16" s="107"/>
      <c r="H16" s="107"/>
      <c r="I16" s="107"/>
      <c r="J16" s="107"/>
      <c r="K16" s="107"/>
      <c r="L16" s="106">
        <v>17526.85</v>
      </c>
      <c r="M16" s="107"/>
      <c r="N16" s="107"/>
      <c r="O16" s="107"/>
      <c r="P16" s="107"/>
      <c r="Q16" s="107">
        <v>17526.85</v>
      </c>
      <c r="R16" s="107"/>
      <c r="S16" s="106"/>
      <c r="T16" s="107"/>
      <c r="U16" s="107"/>
      <c r="V16" s="107"/>
    </row>
    <row r="17" ht="19.9" customHeight="1" spans="1:22">
      <c r="A17" s="85" t="s">
        <v>178</v>
      </c>
      <c r="B17" s="85" t="s">
        <v>181</v>
      </c>
      <c r="C17" s="85" t="s">
        <v>184</v>
      </c>
      <c r="D17" s="105" t="s">
        <v>221</v>
      </c>
      <c r="E17" s="124" t="s">
        <v>186</v>
      </c>
      <c r="F17" s="106">
        <v>30771.88</v>
      </c>
      <c r="G17" s="107"/>
      <c r="H17" s="107"/>
      <c r="I17" s="107"/>
      <c r="J17" s="107"/>
      <c r="K17" s="107"/>
      <c r="L17" s="106">
        <v>30771.88</v>
      </c>
      <c r="M17" s="107"/>
      <c r="N17" s="107"/>
      <c r="O17" s="107"/>
      <c r="P17" s="107"/>
      <c r="Q17" s="107">
        <v>30771.88</v>
      </c>
      <c r="R17" s="107"/>
      <c r="S17" s="106"/>
      <c r="T17" s="107"/>
      <c r="U17" s="107"/>
      <c r="V17" s="107"/>
    </row>
    <row r="18" ht="19.9" customHeight="1" spans="1:22">
      <c r="A18" s="131">
        <v>210</v>
      </c>
      <c r="B18" s="131"/>
      <c r="C18" s="131"/>
      <c r="D18" s="105" t="s">
        <v>221</v>
      </c>
      <c r="E18" s="132" t="s">
        <v>187</v>
      </c>
      <c r="F18" s="106">
        <f>F19</f>
        <v>758464.54</v>
      </c>
      <c r="G18" s="106"/>
      <c r="H18" s="106"/>
      <c r="I18" s="106"/>
      <c r="J18" s="106"/>
      <c r="K18" s="106"/>
      <c r="L18" s="106">
        <f>L19</f>
        <v>750064.54</v>
      </c>
      <c r="M18" s="106"/>
      <c r="N18" s="106"/>
      <c r="O18" s="106">
        <f>O19</f>
        <v>557740.3</v>
      </c>
      <c r="P18" s="106">
        <f>P19</f>
        <v>192324.24</v>
      </c>
      <c r="Q18" s="106"/>
      <c r="R18" s="106"/>
      <c r="S18" s="106">
        <f>S19</f>
        <v>8400</v>
      </c>
      <c r="T18" s="106"/>
      <c r="U18" s="106">
        <f>U19</f>
        <v>8400</v>
      </c>
      <c r="V18" s="107"/>
    </row>
    <row r="19" ht="19.9" customHeight="1" spans="1:22">
      <c r="A19" s="131">
        <v>210</v>
      </c>
      <c r="B19" s="131">
        <v>11</v>
      </c>
      <c r="C19" s="131"/>
      <c r="D19" s="105" t="s">
        <v>221</v>
      </c>
      <c r="E19" s="132" t="s">
        <v>188</v>
      </c>
      <c r="F19" s="106">
        <f>F20+F21+F22</f>
        <v>758464.54</v>
      </c>
      <c r="G19" s="106"/>
      <c r="H19" s="106"/>
      <c r="I19" s="106"/>
      <c r="J19" s="106"/>
      <c r="K19" s="106"/>
      <c r="L19" s="106">
        <f>L20+L21+L22</f>
        <v>750064.54</v>
      </c>
      <c r="M19" s="106"/>
      <c r="N19" s="106"/>
      <c r="O19" s="106">
        <f>O20+O21+O22</f>
        <v>557740.3</v>
      </c>
      <c r="P19" s="106">
        <f>P20+P21+P22</f>
        <v>192324.24</v>
      </c>
      <c r="Q19" s="106"/>
      <c r="R19" s="106"/>
      <c r="S19" s="106">
        <f>S20+S21+S22</f>
        <v>8400</v>
      </c>
      <c r="T19" s="106"/>
      <c r="U19" s="106">
        <f>U20+U21+U22</f>
        <v>8400</v>
      </c>
      <c r="V19" s="107"/>
    </row>
    <row r="20" ht="19.9" customHeight="1" spans="1:22">
      <c r="A20" s="85" t="s">
        <v>189</v>
      </c>
      <c r="B20" s="85" t="s">
        <v>190</v>
      </c>
      <c r="C20" s="85" t="s">
        <v>170</v>
      </c>
      <c r="D20" s="105" t="s">
        <v>221</v>
      </c>
      <c r="E20" s="124" t="s">
        <v>192</v>
      </c>
      <c r="F20" s="106">
        <v>557740.3</v>
      </c>
      <c r="G20" s="107"/>
      <c r="H20" s="107"/>
      <c r="I20" s="107"/>
      <c r="J20" s="107"/>
      <c r="K20" s="107"/>
      <c r="L20" s="106">
        <v>557740.3</v>
      </c>
      <c r="M20" s="107"/>
      <c r="N20" s="107"/>
      <c r="O20" s="107">
        <v>557740.3</v>
      </c>
      <c r="P20" s="107"/>
      <c r="Q20" s="107"/>
      <c r="R20" s="107"/>
      <c r="S20" s="106"/>
      <c r="T20" s="107"/>
      <c r="U20" s="107"/>
      <c r="V20" s="107"/>
    </row>
    <row r="21" ht="19.9" customHeight="1" spans="1:22">
      <c r="A21" s="85" t="s">
        <v>189</v>
      </c>
      <c r="B21" s="85" t="s">
        <v>190</v>
      </c>
      <c r="C21" s="85" t="s">
        <v>193</v>
      </c>
      <c r="D21" s="105" t="s">
        <v>221</v>
      </c>
      <c r="E21" s="124" t="s">
        <v>195</v>
      </c>
      <c r="F21" s="106">
        <v>192324.24</v>
      </c>
      <c r="G21" s="107"/>
      <c r="H21" s="107"/>
      <c r="I21" s="107"/>
      <c r="J21" s="107"/>
      <c r="K21" s="107"/>
      <c r="L21" s="106">
        <v>192324.24</v>
      </c>
      <c r="M21" s="107"/>
      <c r="N21" s="107"/>
      <c r="O21" s="107"/>
      <c r="P21" s="107">
        <v>192324.24</v>
      </c>
      <c r="Q21" s="107"/>
      <c r="R21" s="107"/>
      <c r="S21" s="106"/>
      <c r="T21" s="107"/>
      <c r="U21" s="107"/>
      <c r="V21" s="107"/>
    </row>
    <row r="22" ht="19.9" customHeight="1" spans="1:22">
      <c r="A22" s="85" t="s">
        <v>189</v>
      </c>
      <c r="B22" s="85" t="s">
        <v>190</v>
      </c>
      <c r="C22" s="85" t="s">
        <v>196</v>
      </c>
      <c r="D22" s="105" t="s">
        <v>221</v>
      </c>
      <c r="E22" s="124" t="s">
        <v>198</v>
      </c>
      <c r="F22" s="106">
        <v>8400</v>
      </c>
      <c r="G22" s="107"/>
      <c r="H22" s="107"/>
      <c r="I22" s="107"/>
      <c r="J22" s="107"/>
      <c r="K22" s="107"/>
      <c r="L22" s="106"/>
      <c r="M22" s="107"/>
      <c r="N22" s="107"/>
      <c r="O22" s="107"/>
      <c r="P22" s="107"/>
      <c r="Q22" s="107"/>
      <c r="R22" s="107"/>
      <c r="S22" s="106">
        <v>8400</v>
      </c>
      <c r="T22" s="107"/>
      <c r="U22" s="107">
        <v>8400</v>
      </c>
      <c r="V22" s="107"/>
    </row>
    <row r="23" ht="19.9" customHeight="1" spans="1:22">
      <c r="A23" s="85">
        <v>221</v>
      </c>
      <c r="B23" s="85"/>
      <c r="C23" s="85"/>
      <c r="D23" s="105" t="s">
        <v>221</v>
      </c>
      <c r="E23" s="110" t="s">
        <v>199</v>
      </c>
      <c r="F23" s="106">
        <f>F24</f>
        <v>1112883.6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>
        <f>R24</f>
        <v>1112883.6</v>
      </c>
      <c r="S23" s="106"/>
      <c r="T23" s="107"/>
      <c r="U23" s="107"/>
      <c r="V23" s="107"/>
    </row>
    <row r="24" ht="19.9" customHeight="1" spans="1:22">
      <c r="A24" s="85">
        <v>221</v>
      </c>
      <c r="B24" s="142" t="s">
        <v>184</v>
      </c>
      <c r="C24" s="85"/>
      <c r="D24" s="105" t="s">
        <v>221</v>
      </c>
      <c r="E24" s="110" t="s">
        <v>200</v>
      </c>
      <c r="F24" s="106">
        <f>F25</f>
        <v>1112883.6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>
        <f>R25</f>
        <v>1112883.6</v>
      </c>
      <c r="S24" s="106"/>
      <c r="T24" s="107"/>
      <c r="U24" s="107"/>
      <c r="V24" s="107"/>
    </row>
    <row r="25" ht="19.9" customHeight="1" spans="1:22">
      <c r="A25" s="85" t="s">
        <v>201</v>
      </c>
      <c r="B25" s="85" t="s">
        <v>184</v>
      </c>
      <c r="C25" s="85" t="s">
        <v>170</v>
      </c>
      <c r="D25" s="105" t="s">
        <v>221</v>
      </c>
      <c r="E25" s="124" t="s">
        <v>203</v>
      </c>
      <c r="F25" s="106">
        <v>1112883.6</v>
      </c>
      <c r="G25" s="107"/>
      <c r="H25" s="107"/>
      <c r="I25" s="107"/>
      <c r="J25" s="107"/>
      <c r="K25" s="107"/>
      <c r="L25" s="106"/>
      <c r="M25" s="107"/>
      <c r="N25" s="107"/>
      <c r="O25" s="107"/>
      <c r="P25" s="107"/>
      <c r="Q25" s="107"/>
      <c r="R25" s="107">
        <v>1112883.6</v>
      </c>
      <c r="S25" s="106"/>
      <c r="T25" s="107"/>
      <c r="U25" s="107"/>
      <c r="V25" s="10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3" sqref="D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98"/>
    </row>
    <row r="2" ht="40.7" customHeight="1" spans="1:11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2" customHeight="1" spans="1:11">
      <c r="A3" s="133" t="s">
        <v>29</v>
      </c>
      <c r="B3" s="133"/>
      <c r="C3" s="133"/>
      <c r="D3" s="133"/>
      <c r="E3" s="133"/>
      <c r="F3" s="133"/>
      <c r="G3" s="133"/>
      <c r="H3" s="133"/>
      <c r="I3" s="133"/>
      <c r="J3" s="100" t="s">
        <v>30</v>
      </c>
      <c r="K3" s="100"/>
    </row>
    <row r="4" ht="20.45" customHeight="1" spans="1:11">
      <c r="A4" s="80" t="s">
        <v>155</v>
      </c>
      <c r="B4" s="80"/>
      <c r="C4" s="80"/>
      <c r="D4" s="80" t="s">
        <v>204</v>
      </c>
      <c r="E4" s="80" t="s">
        <v>205</v>
      </c>
      <c r="F4" s="80" t="s">
        <v>268</v>
      </c>
      <c r="G4" s="80" t="s">
        <v>269</v>
      </c>
      <c r="H4" s="80" t="s">
        <v>270</v>
      </c>
      <c r="I4" s="80" t="s">
        <v>271</v>
      </c>
      <c r="J4" s="80" t="s">
        <v>272</v>
      </c>
      <c r="K4" s="80" t="s">
        <v>273</v>
      </c>
    </row>
    <row r="5" ht="20.45" customHeight="1" spans="1:11">
      <c r="A5" s="80" t="s">
        <v>163</v>
      </c>
      <c r="B5" s="80" t="s">
        <v>164</v>
      </c>
      <c r="C5" s="80" t="s">
        <v>165</v>
      </c>
      <c r="D5" s="80"/>
      <c r="E5" s="80"/>
      <c r="F5" s="80"/>
      <c r="G5" s="80"/>
      <c r="H5" s="80"/>
      <c r="I5" s="80"/>
      <c r="J5" s="80"/>
      <c r="K5" s="80"/>
    </row>
    <row r="6" ht="19.9" customHeight="1" spans="1:11">
      <c r="A6" s="101"/>
      <c r="B6" s="101"/>
      <c r="C6" s="101"/>
      <c r="D6" s="101"/>
      <c r="E6" s="101" t="s">
        <v>134</v>
      </c>
      <c r="F6" s="102">
        <v>109220</v>
      </c>
      <c r="G6" s="102">
        <v>109220</v>
      </c>
      <c r="H6" s="102"/>
      <c r="I6" s="102"/>
      <c r="J6" s="102"/>
      <c r="K6" s="102"/>
    </row>
    <row r="7" ht="19.9" customHeight="1" spans="1:11">
      <c r="A7" s="101"/>
      <c r="B7" s="101"/>
      <c r="C7" s="101"/>
      <c r="D7" s="103" t="s">
        <v>152</v>
      </c>
      <c r="E7" s="103" t="s">
        <v>4</v>
      </c>
      <c r="F7" s="102">
        <v>109220</v>
      </c>
      <c r="G7" s="102">
        <v>109220</v>
      </c>
      <c r="H7" s="102"/>
      <c r="I7" s="102"/>
      <c r="J7" s="102"/>
      <c r="K7" s="102"/>
    </row>
    <row r="8" ht="19.9" customHeight="1" spans="1:11">
      <c r="A8" s="101"/>
      <c r="B8" s="101"/>
      <c r="C8" s="101"/>
      <c r="D8" s="104" t="s">
        <v>153</v>
      </c>
      <c r="E8" s="104" t="s">
        <v>154</v>
      </c>
      <c r="F8" s="102">
        <v>109220</v>
      </c>
      <c r="G8" s="102">
        <v>109220</v>
      </c>
      <c r="H8" s="102"/>
      <c r="I8" s="102"/>
      <c r="J8" s="102"/>
      <c r="K8" s="102"/>
    </row>
    <row r="9" ht="19.9" customHeight="1" spans="1:11">
      <c r="A9" s="126">
        <v>201</v>
      </c>
      <c r="B9" s="126"/>
      <c r="C9" s="126"/>
      <c r="D9" s="105" t="s">
        <v>221</v>
      </c>
      <c r="E9" s="104" t="s">
        <v>166</v>
      </c>
      <c r="F9" s="102">
        <f>F10</f>
        <v>104820</v>
      </c>
      <c r="G9" s="102">
        <f>G10</f>
        <v>104820</v>
      </c>
      <c r="H9" s="102"/>
      <c r="I9" s="102"/>
      <c r="J9" s="102"/>
      <c r="K9" s="102"/>
    </row>
    <row r="10" ht="19.9" customHeight="1" spans="1:11">
      <c r="A10" s="126">
        <v>201</v>
      </c>
      <c r="B10" s="126">
        <v>38</v>
      </c>
      <c r="C10" s="126"/>
      <c r="D10" s="105" t="s">
        <v>221</v>
      </c>
      <c r="E10" s="104" t="s">
        <v>167</v>
      </c>
      <c r="F10" s="102">
        <f>F11</f>
        <v>104820</v>
      </c>
      <c r="G10" s="102">
        <f>G11</f>
        <v>104820</v>
      </c>
      <c r="H10" s="102"/>
      <c r="I10" s="102"/>
      <c r="J10" s="102"/>
      <c r="K10" s="102"/>
    </row>
    <row r="11" ht="19.9" customHeight="1" spans="1:11">
      <c r="A11" s="85" t="s">
        <v>168</v>
      </c>
      <c r="B11" s="85" t="s">
        <v>169</v>
      </c>
      <c r="C11" s="85" t="s">
        <v>170</v>
      </c>
      <c r="D11" s="105" t="s">
        <v>221</v>
      </c>
      <c r="E11" s="124" t="s">
        <v>172</v>
      </c>
      <c r="F11" s="106">
        <v>104820</v>
      </c>
      <c r="G11" s="107">
        <v>104820</v>
      </c>
      <c r="H11" s="107"/>
      <c r="I11" s="107"/>
      <c r="J11" s="107"/>
      <c r="K11" s="107"/>
    </row>
    <row r="12" ht="19.9" customHeight="1" spans="1:11">
      <c r="A12" s="131">
        <v>210</v>
      </c>
      <c r="B12" s="131"/>
      <c r="C12" s="131"/>
      <c r="D12" s="105" t="s">
        <v>221</v>
      </c>
      <c r="E12" s="132" t="s">
        <v>187</v>
      </c>
      <c r="F12" s="106">
        <f>F13</f>
        <v>4400</v>
      </c>
      <c r="G12" s="106">
        <f>G13</f>
        <v>4400</v>
      </c>
      <c r="H12" s="107"/>
      <c r="I12" s="107"/>
      <c r="J12" s="107"/>
      <c r="K12" s="107"/>
    </row>
    <row r="13" ht="19.9" customHeight="1" spans="1:11">
      <c r="A13" s="131">
        <v>210</v>
      </c>
      <c r="B13" s="131">
        <v>11</v>
      </c>
      <c r="C13" s="131"/>
      <c r="D13" s="105" t="s">
        <v>221</v>
      </c>
      <c r="E13" s="132" t="s">
        <v>188</v>
      </c>
      <c r="F13" s="106">
        <f>F14</f>
        <v>4400</v>
      </c>
      <c r="G13" s="106">
        <f>G14</f>
        <v>4400</v>
      </c>
      <c r="H13" s="107"/>
      <c r="I13" s="107"/>
      <c r="J13" s="107"/>
      <c r="K13" s="107"/>
    </row>
    <row r="14" ht="19.9" customHeight="1" spans="1:11">
      <c r="A14" s="85" t="s">
        <v>189</v>
      </c>
      <c r="B14" s="85" t="s">
        <v>190</v>
      </c>
      <c r="C14" s="85" t="s">
        <v>196</v>
      </c>
      <c r="D14" s="105" t="s">
        <v>221</v>
      </c>
      <c r="E14" s="124" t="s">
        <v>198</v>
      </c>
      <c r="F14" s="106">
        <v>4400</v>
      </c>
      <c r="G14" s="107">
        <v>4400</v>
      </c>
      <c r="H14" s="107"/>
      <c r="I14" s="107"/>
      <c r="J14" s="107"/>
      <c r="K14" s="10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D14" sqref="D1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8.5" customWidth="1"/>
    <col min="5" max="5" width="17.375" customWidth="1"/>
    <col min="6" max="6" width="9.375" customWidth="1"/>
    <col min="7" max="7" width="7.75" customWidth="1"/>
    <col min="8" max="8" width="7" customWidth="1"/>
    <col min="9" max="9" width="7.75" customWidth="1"/>
    <col min="10" max="10" width="6.625" customWidth="1"/>
    <col min="11" max="11" width="8" customWidth="1"/>
    <col min="12" max="13" width="7.75" customWidth="1"/>
    <col min="14" max="14" width="6.625" customWidth="1"/>
    <col min="15" max="15" width="6.875" customWidth="1"/>
    <col min="16" max="18" width="7.75" customWidth="1"/>
    <col min="19" max="20" width="9.75" customWidth="1"/>
  </cols>
  <sheetData>
    <row r="1" ht="14.25" customHeight="1" spans="1:1">
      <c r="A1" s="98"/>
    </row>
    <row r="2" s="112" customFormat="1" ht="35.45" customHeight="1" spans="1:18">
      <c r="A2" s="129" t="s">
        <v>17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="112" customFormat="1" ht="21.2" customHeight="1" spans="1:18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27" t="s">
        <v>30</v>
      </c>
      <c r="R3" s="127"/>
    </row>
    <row r="4" s="112" customFormat="1" ht="21.2" customHeight="1" spans="1:18">
      <c r="A4" s="116" t="s">
        <v>155</v>
      </c>
      <c r="B4" s="116"/>
      <c r="C4" s="116"/>
      <c r="D4" s="116" t="s">
        <v>204</v>
      </c>
      <c r="E4" s="116" t="s">
        <v>205</v>
      </c>
      <c r="F4" s="116" t="s">
        <v>268</v>
      </c>
      <c r="G4" s="116" t="s">
        <v>274</v>
      </c>
      <c r="H4" s="116" t="s">
        <v>275</v>
      </c>
      <c r="I4" s="116" t="s">
        <v>276</v>
      </c>
      <c r="J4" s="116" t="s">
        <v>277</v>
      </c>
      <c r="K4" s="116" t="s">
        <v>278</v>
      </c>
      <c r="L4" s="116" t="s">
        <v>279</v>
      </c>
      <c r="M4" s="116" t="s">
        <v>280</v>
      </c>
      <c r="N4" s="116" t="s">
        <v>270</v>
      </c>
      <c r="O4" s="116" t="s">
        <v>281</v>
      </c>
      <c r="P4" s="116" t="s">
        <v>282</v>
      </c>
      <c r="Q4" s="116" t="s">
        <v>271</v>
      </c>
      <c r="R4" s="116" t="s">
        <v>273</v>
      </c>
    </row>
    <row r="5" s="112" customFormat="1" ht="18.75" customHeight="1" spans="1:18">
      <c r="A5" s="116" t="s">
        <v>163</v>
      </c>
      <c r="B5" s="116" t="s">
        <v>164</v>
      </c>
      <c r="C5" s="116" t="s">
        <v>165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="112" customFormat="1" ht="18.75" customHeight="1" spans="1:18">
      <c r="A6" s="116"/>
      <c r="B6" s="116"/>
      <c r="C6" s="116"/>
      <c r="D6" s="116"/>
      <c r="E6" s="120" t="s">
        <v>267</v>
      </c>
      <c r="F6" s="116"/>
      <c r="G6" s="130">
        <v>30301</v>
      </c>
      <c r="H6" s="130">
        <v>30302</v>
      </c>
      <c r="I6" s="130">
        <v>30303</v>
      </c>
      <c r="J6" s="130">
        <v>30304</v>
      </c>
      <c r="K6" s="130">
        <v>30305</v>
      </c>
      <c r="L6" s="130">
        <v>30306</v>
      </c>
      <c r="M6" s="130">
        <v>30307</v>
      </c>
      <c r="N6" s="130">
        <v>30308</v>
      </c>
      <c r="O6" s="130">
        <v>30309</v>
      </c>
      <c r="P6" s="130">
        <v>30311</v>
      </c>
      <c r="Q6" s="130">
        <v>30310</v>
      </c>
      <c r="R6" s="117">
        <v>30399</v>
      </c>
    </row>
    <row r="7" ht="19.9" customHeight="1" spans="1:18">
      <c r="A7" s="101"/>
      <c r="B7" s="101"/>
      <c r="C7" s="101"/>
      <c r="D7" s="101"/>
      <c r="E7" s="101" t="s">
        <v>134</v>
      </c>
      <c r="F7" s="102">
        <v>109220</v>
      </c>
      <c r="G7" s="102"/>
      <c r="H7" s="102"/>
      <c r="I7" s="102"/>
      <c r="J7" s="102"/>
      <c r="K7" s="102">
        <v>104820</v>
      </c>
      <c r="L7" s="102"/>
      <c r="M7" s="102">
        <v>4400</v>
      </c>
      <c r="N7" s="102"/>
      <c r="O7" s="102"/>
      <c r="P7" s="102"/>
      <c r="Q7" s="102"/>
      <c r="R7" s="102"/>
    </row>
    <row r="8" ht="19.9" customHeight="1" spans="1:18">
      <c r="A8" s="101"/>
      <c r="B8" s="101"/>
      <c r="C8" s="101"/>
      <c r="D8" s="103" t="s">
        <v>152</v>
      </c>
      <c r="E8" s="103" t="s">
        <v>4</v>
      </c>
      <c r="F8" s="102">
        <v>109220</v>
      </c>
      <c r="G8" s="102"/>
      <c r="H8" s="102"/>
      <c r="I8" s="102"/>
      <c r="J8" s="102"/>
      <c r="K8" s="102">
        <v>104820</v>
      </c>
      <c r="L8" s="102"/>
      <c r="M8" s="102">
        <v>4400</v>
      </c>
      <c r="N8" s="102"/>
      <c r="O8" s="102"/>
      <c r="P8" s="102"/>
      <c r="Q8" s="102"/>
      <c r="R8" s="102"/>
    </row>
    <row r="9" ht="19.9" customHeight="1" spans="1:18">
      <c r="A9" s="101"/>
      <c r="B9" s="101"/>
      <c r="C9" s="101"/>
      <c r="D9" s="104" t="s">
        <v>153</v>
      </c>
      <c r="E9" s="104" t="s">
        <v>154</v>
      </c>
      <c r="F9" s="102">
        <v>109220</v>
      </c>
      <c r="G9" s="102"/>
      <c r="H9" s="102"/>
      <c r="I9" s="102"/>
      <c r="J9" s="102"/>
      <c r="K9" s="102">
        <v>104820</v>
      </c>
      <c r="L9" s="102"/>
      <c r="M9" s="102">
        <v>4400</v>
      </c>
      <c r="N9" s="102"/>
      <c r="O9" s="102"/>
      <c r="P9" s="102"/>
      <c r="Q9" s="102"/>
      <c r="R9" s="102"/>
    </row>
    <row r="10" ht="19.9" customHeight="1" spans="1:18">
      <c r="A10" s="126">
        <v>201</v>
      </c>
      <c r="B10" s="126"/>
      <c r="C10" s="126"/>
      <c r="D10" s="105" t="s">
        <v>221</v>
      </c>
      <c r="E10" s="104" t="s">
        <v>166</v>
      </c>
      <c r="F10" s="102">
        <f>F11</f>
        <v>104820</v>
      </c>
      <c r="G10" s="102"/>
      <c r="H10" s="102"/>
      <c r="I10" s="102"/>
      <c r="J10" s="102"/>
      <c r="K10" s="102">
        <f>K11</f>
        <v>104820</v>
      </c>
      <c r="L10" s="102"/>
      <c r="M10" s="102"/>
      <c r="N10" s="102"/>
      <c r="O10" s="102"/>
      <c r="P10" s="102"/>
      <c r="Q10" s="102"/>
      <c r="R10" s="102"/>
    </row>
    <row r="11" ht="19.9" customHeight="1" spans="1:18">
      <c r="A11" s="126">
        <v>201</v>
      </c>
      <c r="B11" s="126">
        <v>38</v>
      </c>
      <c r="C11" s="126"/>
      <c r="D11" s="105" t="s">
        <v>221</v>
      </c>
      <c r="E11" s="104" t="s">
        <v>167</v>
      </c>
      <c r="F11" s="102">
        <f>F12</f>
        <v>104820</v>
      </c>
      <c r="G11" s="102"/>
      <c r="H11" s="102"/>
      <c r="I11" s="102"/>
      <c r="J11" s="102"/>
      <c r="K11" s="102">
        <f>K12</f>
        <v>104820</v>
      </c>
      <c r="L11" s="102"/>
      <c r="M11" s="102"/>
      <c r="N11" s="102"/>
      <c r="O11" s="102"/>
      <c r="P11" s="102"/>
      <c r="Q11" s="102"/>
      <c r="R11" s="102"/>
    </row>
    <row r="12" ht="19.9" customHeight="1" spans="1:18">
      <c r="A12" s="85" t="s">
        <v>168</v>
      </c>
      <c r="B12" s="85" t="s">
        <v>169</v>
      </c>
      <c r="C12" s="85" t="s">
        <v>170</v>
      </c>
      <c r="D12" s="105" t="s">
        <v>221</v>
      </c>
      <c r="E12" s="124" t="s">
        <v>172</v>
      </c>
      <c r="F12" s="106">
        <v>104820</v>
      </c>
      <c r="G12" s="107"/>
      <c r="H12" s="107"/>
      <c r="I12" s="107"/>
      <c r="J12" s="107"/>
      <c r="K12" s="107">
        <v>104820</v>
      </c>
      <c r="L12" s="107"/>
      <c r="M12" s="107"/>
      <c r="N12" s="107"/>
      <c r="O12" s="107"/>
      <c r="P12" s="107"/>
      <c r="Q12" s="107"/>
      <c r="R12" s="107"/>
    </row>
    <row r="13" ht="19.9" customHeight="1" spans="1:18">
      <c r="A13" s="131">
        <v>210</v>
      </c>
      <c r="B13" s="131"/>
      <c r="C13" s="131"/>
      <c r="D13" s="105" t="s">
        <v>221</v>
      </c>
      <c r="E13" s="132" t="s">
        <v>187</v>
      </c>
      <c r="F13" s="106">
        <f>F14</f>
        <v>4400</v>
      </c>
      <c r="G13" s="106"/>
      <c r="H13" s="106"/>
      <c r="I13" s="106"/>
      <c r="J13" s="106"/>
      <c r="K13" s="106"/>
      <c r="L13" s="106"/>
      <c r="M13" s="106">
        <f>M14</f>
        <v>4400</v>
      </c>
      <c r="N13" s="107"/>
      <c r="O13" s="107"/>
      <c r="P13" s="107"/>
      <c r="Q13" s="107"/>
      <c r="R13" s="107"/>
    </row>
    <row r="14" ht="19.9" customHeight="1" spans="1:18">
      <c r="A14" s="131">
        <v>210</v>
      </c>
      <c r="B14" s="131">
        <v>11</v>
      </c>
      <c r="C14" s="131"/>
      <c r="D14" s="105" t="s">
        <v>221</v>
      </c>
      <c r="E14" s="132" t="s">
        <v>188</v>
      </c>
      <c r="F14" s="106">
        <f>F15</f>
        <v>4400</v>
      </c>
      <c r="G14" s="106"/>
      <c r="H14" s="106"/>
      <c r="I14" s="106"/>
      <c r="J14" s="106"/>
      <c r="K14" s="106"/>
      <c r="L14" s="106"/>
      <c r="M14" s="106">
        <f>M15</f>
        <v>4400</v>
      </c>
      <c r="N14" s="107"/>
      <c r="O14" s="107"/>
      <c r="P14" s="107"/>
      <c r="Q14" s="107"/>
      <c r="R14" s="107"/>
    </row>
    <row r="15" ht="19.9" customHeight="1" spans="1:18">
      <c r="A15" s="85" t="s">
        <v>189</v>
      </c>
      <c r="B15" s="85" t="s">
        <v>190</v>
      </c>
      <c r="C15" s="85" t="s">
        <v>196</v>
      </c>
      <c r="D15" s="105" t="s">
        <v>221</v>
      </c>
      <c r="E15" s="124" t="s">
        <v>198</v>
      </c>
      <c r="F15" s="106">
        <v>4400</v>
      </c>
      <c r="G15" s="107"/>
      <c r="H15" s="107"/>
      <c r="I15" s="107"/>
      <c r="J15" s="107"/>
      <c r="K15" s="107"/>
      <c r="L15" s="107"/>
      <c r="M15" s="107">
        <v>4400</v>
      </c>
      <c r="N15" s="107"/>
      <c r="O15" s="107"/>
      <c r="P15" s="107"/>
      <c r="Q15" s="107"/>
      <c r="R15" s="10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0" sqref="D10"/>
    </sheetView>
  </sheetViews>
  <sheetFormatPr defaultColWidth="10" defaultRowHeight="13.5"/>
  <cols>
    <col min="1" max="1" width="3.5" customWidth="1"/>
    <col min="2" max="3" width="3.875" customWidth="1"/>
    <col min="4" max="4" width="7" customWidth="1"/>
    <col min="5" max="5" width="14.875" customWidth="1"/>
    <col min="6" max="8" width="11" customWidth="1"/>
    <col min="9" max="9" width="4.375" customWidth="1"/>
    <col min="10" max="10" width="8.625" customWidth="1"/>
    <col min="11" max="11" width="5.375" customWidth="1"/>
    <col min="12" max="12" width="9.375" customWidth="1"/>
    <col min="13" max="13" width="8.625" customWidth="1"/>
    <col min="14" max="14" width="7.125" customWidth="1"/>
    <col min="15" max="15" width="9.375" customWidth="1"/>
    <col min="16" max="16" width="5.125" customWidth="1"/>
    <col min="17" max="17" width="8.625" customWidth="1"/>
    <col min="18" max="18" width="5.125" customWidth="1"/>
    <col min="19" max="19" width="4.5" customWidth="1"/>
    <col min="20" max="20" width="5.25" customWidth="1"/>
    <col min="21" max="22" width="9.75" customWidth="1"/>
  </cols>
  <sheetData>
    <row r="1" ht="14.25" customHeight="1" spans="1:1">
      <c r="A1" s="98"/>
    </row>
    <row r="2" ht="31.7" customHeight="1" spans="1:20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2" customHeight="1" spans="1:20">
      <c r="A3" s="99" t="s">
        <v>283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ht="24.95" customHeight="1" spans="1:20">
      <c r="A4" s="80" t="s">
        <v>155</v>
      </c>
      <c r="B4" s="80"/>
      <c r="C4" s="80"/>
      <c r="D4" s="80" t="s">
        <v>204</v>
      </c>
      <c r="E4" s="80" t="s">
        <v>205</v>
      </c>
      <c r="F4" s="80" t="s">
        <v>268</v>
      </c>
      <c r="G4" s="80" t="s">
        <v>208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 t="s">
        <v>211</v>
      </c>
      <c r="S4" s="80"/>
      <c r="T4" s="80"/>
    </row>
    <row r="5" ht="43" customHeight="1" spans="1:20">
      <c r="A5" s="80" t="s">
        <v>163</v>
      </c>
      <c r="B5" s="80" t="s">
        <v>164</v>
      </c>
      <c r="C5" s="80" t="s">
        <v>165</v>
      </c>
      <c r="D5" s="80"/>
      <c r="E5" s="80"/>
      <c r="F5" s="80"/>
      <c r="G5" s="80" t="s">
        <v>134</v>
      </c>
      <c r="H5" s="80" t="s">
        <v>284</v>
      </c>
      <c r="I5" s="80" t="s">
        <v>285</v>
      </c>
      <c r="J5" s="80" t="s">
        <v>286</v>
      </c>
      <c r="K5" s="80" t="s">
        <v>287</v>
      </c>
      <c r="L5" s="80" t="s">
        <v>288</v>
      </c>
      <c r="M5" s="80" t="s">
        <v>289</v>
      </c>
      <c r="N5" s="80" t="s">
        <v>290</v>
      </c>
      <c r="O5" s="80" t="s">
        <v>291</v>
      </c>
      <c r="P5" s="80" t="s">
        <v>292</v>
      </c>
      <c r="Q5" s="80" t="s">
        <v>293</v>
      </c>
      <c r="R5" s="80" t="s">
        <v>134</v>
      </c>
      <c r="S5" s="80" t="s">
        <v>238</v>
      </c>
      <c r="T5" s="80" t="s">
        <v>252</v>
      </c>
    </row>
    <row r="6" ht="19.9" customHeight="1" spans="1:20">
      <c r="A6" s="101"/>
      <c r="B6" s="101"/>
      <c r="C6" s="101"/>
      <c r="D6" s="101"/>
      <c r="E6" s="101" t="s">
        <v>134</v>
      </c>
      <c r="F6" s="125">
        <v>1709663.8</v>
      </c>
      <c r="G6" s="125">
        <v>1709663.8</v>
      </c>
      <c r="H6" s="125">
        <v>1292663.8</v>
      </c>
      <c r="I6" s="125"/>
      <c r="J6" s="125">
        <v>20000</v>
      </c>
      <c r="K6" s="125"/>
      <c r="L6" s="125">
        <v>200000</v>
      </c>
      <c r="M6" s="125">
        <v>50000</v>
      </c>
      <c r="N6" s="125"/>
      <c r="O6" s="125">
        <v>112000</v>
      </c>
      <c r="P6" s="125"/>
      <c r="Q6" s="125">
        <v>35000</v>
      </c>
      <c r="R6" s="125"/>
      <c r="S6" s="125"/>
      <c r="T6" s="125"/>
    </row>
    <row r="7" ht="19.9" customHeight="1" spans="1:20">
      <c r="A7" s="101"/>
      <c r="B7" s="101"/>
      <c r="C7" s="101"/>
      <c r="D7" s="103" t="s">
        <v>152</v>
      </c>
      <c r="E7" s="103" t="s">
        <v>4</v>
      </c>
      <c r="F7" s="125">
        <v>1709663.8</v>
      </c>
      <c r="G7" s="125">
        <v>1709663.8</v>
      </c>
      <c r="H7" s="125">
        <v>1292663.8</v>
      </c>
      <c r="I7" s="125"/>
      <c r="J7" s="125">
        <v>20000</v>
      </c>
      <c r="K7" s="125"/>
      <c r="L7" s="125">
        <v>200000</v>
      </c>
      <c r="M7" s="125">
        <v>50000</v>
      </c>
      <c r="N7" s="125"/>
      <c r="O7" s="125">
        <v>112000</v>
      </c>
      <c r="P7" s="125"/>
      <c r="Q7" s="125">
        <v>35000</v>
      </c>
      <c r="R7" s="125"/>
      <c r="S7" s="125"/>
      <c r="T7" s="125"/>
    </row>
    <row r="8" ht="19.9" customHeight="1" spans="1:20">
      <c r="A8" s="101"/>
      <c r="B8" s="101"/>
      <c r="C8" s="101"/>
      <c r="D8" s="104" t="s">
        <v>153</v>
      </c>
      <c r="E8" s="104" t="s">
        <v>154</v>
      </c>
      <c r="F8" s="125">
        <v>1709663.8</v>
      </c>
      <c r="G8" s="125">
        <v>1709663.8</v>
      </c>
      <c r="H8" s="125">
        <v>1292663.8</v>
      </c>
      <c r="I8" s="125"/>
      <c r="J8" s="125">
        <v>20000</v>
      </c>
      <c r="K8" s="125"/>
      <c r="L8" s="125">
        <v>200000</v>
      </c>
      <c r="M8" s="125">
        <v>50000</v>
      </c>
      <c r="N8" s="125"/>
      <c r="O8" s="125">
        <v>112000</v>
      </c>
      <c r="P8" s="125"/>
      <c r="Q8" s="125">
        <v>35000</v>
      </c>
      <c r="R8" s="125"/>
      <c r="S8" s="125"/>
      <c r="T8" s="125"/>
    </row>
    <row r="9" ht="19.9" customHeight="1" spans="1:20">
      <c r="A9" s="126">
        <v>201</v>
      </c>
      <c r="B9" s="126"/>
      <c r="C9" s="126"/>
      <c r="D9" s="105" t="s">
        <v>221</v>
      </c>
      <c r="E9" s="104" t="s">
        <v>166</v>
      </c>
      <c r="F9" s="125">
        <f>F10</f>
        <v>1709663.8</v>
      </c>
      <c r="G9" s="125">
        <f t="shared" ref="G9:Q9" si="0">G10</f>
        <v>1709663.8</v>
      </c>
      <c r="H9" s="125">
        <f t="shared" si="0"/>
        <v>1292663.8</v>
      </c>
      <c r="I9" s="125"/>
      <c r="J9" s="125">
        <f t="shared" si="0"/>
        <v>20000</v>
      </c>
      <c r="K9" s="125"/>
      <c r="L9" s="125">
        <f t="shared" si="0"/>
        <v>200000</v>
      </c>
      <c r="M9" s="125">
        <f t="shared" si="0"/>
        <v>50000</v>
      </c>
      <c r="N9" s="125"/>
      <c r="O9" s="125">
        <f t="shared" si="0"/>
        <v>112000</v>
      </c>
      <c r="P9" s="125"/>
      <c r="Q9" s="125">
        <f t="shared" si="0"/>
        <v>35000</v>
      </c>
      <c r="R9" s="125"/>
      <c r="S9" s="125"/>
      <c r="T9" s="125"/>
    </row>
    <row r="10" ht="19.9" customHeight="1" spans="1:20">
      <c r="A10" s="126">
        <v>201</v>
      </c>
      <c r="B10" s="126">
        <v>38</v>
      </c>
      <c r="C10" s="126"/>
      <c r="D10" s="105" t="s">
        <v>221</v>
      </c>
      <c r="E10" s="104" t="s">
        <v>167</v>
      </c>
      <c r="F10" s="125">
        <f>F11</f>
        <v>1709663.8</v>
      </c>
      <c r="G10" s="125">
        <f t="shared" ref="G10:Q10" si="1">G11</f>
        <v>1709663.8</v>
      </c>
      <c r="H10" s="125">
        <f t="shared" si="1"/>
        <v>1292663.8</v>
      </c>
      <c r="I10" s="125"/>
      <c r="J10" s="125">
        <f t="shared" si="1"/>
        <v>20000</v>
      </c>
      <c r="K10" s="125"/>
      <c r="L10" s="125">
        <f t="shared" si="1"/>
        <v>200000</v>
      </c>
      <c r="M10" s="125">
        <f t="shared" si="1"/>
        <v>50000</v>
      </c>
      <c r="N10" s="125"/>
      <c r="O10" s="125">
        <f t="shared" si="1"/>
        <v>112000</v>
      </c>
      <c r="P10" s="125"/>
      <c r="Q10" s="125">
        <f t="shared" si="1"/>
        <v>35000</v>
      </c>
      <c r="R10" s="125"/>
      <c r="S10" s="125"/>
      <c r="T10" s="125"/>
    </row>
    <row r="11" ht="19.9" customHeight="1" spans="1:20">
      <c r="A11" s="85" t="s">
        <v>168</v>
      </c>
      <c r="B11" s="85" t="s">
        <v>169</v>
      </c>
      <c r="C11" s="85" t="s">
        <v>170</v>
      </c>
      <c r="D11" s="105" t="s">
        <v>221</v>
      </c>
      <c r="E11" s="124" t="s">
        <v>172</v>
      </c>
      <c r="F11" s="106">
        <v>1709663.8</v>
      </c>
      <c r="G11" s="107">
        <v>1709663.8</v>
      </c>
      <c r="H11" s="107">
        <v>1292663.8</v>
      </c>
      <c r="I11" s="107"/>
      <c r="J11" s="107">
        <v>20000</v>
      </c>
      <c r="K11" s="107"/>
      <c r="L11" s="107">
        <v>200000</v>
      </c>
      <c r="M11" s="107">
        <v>50000</v>
      </c>
      <c r="N11" s="107"/>
      <c r="O11" s="107">
        <v>112000</v>
      </c>
      <c r="P11" s="107"/>
      <c r="Q11" s="107">
        <v>35000</v>
      </c>
      <c r="R11" s="107"/>
      <c r="S11" s="107"/>
      <c r="T11" s="107"/>
    </row>
  </sheetData>
  <mergeCells count="8">
    <mergeCell ref="A2:T2"/>
    <mergeCell ref="A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2"/>
  <sheetViews>
    <sheetView tabSelected="1" workbookViewId="0">
      <selection activeCell="E17" sqref="E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1" customWidth="1"/>
    <col min="7" max="7" width="9.375" customWidth="1"/>
    <col min="8" max="8" width="8.625" customWidth="1"/>
    <col min="9" max="10" width="7.125" customWidth="1"/>
    <col min="11" max="13" width="8.625" customWidth="1"/>
    <col min="14" max="15" width="7.125" customWidth="1"/>
    <col min="16" max="16" width="8.625" customWidth="1"/>
    <col min="17" max="20" width="7.125" customWidth="1"/>
    <col min="21" max="22" width="8.625" customWidth="1"/>
    <col min="23" max="25" width="7.125" customWidth="1"/>
    <col min="26" max="26" width="9.375" customWidth="1"/>
    <col min="27" max="27" width="7.125" customWidth="1"/>
    <col min="28" max="28" width="9.375" customWidth="1"/>
    <col min="29" max="29" width="7.125" customWidth="1"/>
    <col min="30" max="31" width="9.375" customWidth="1"/>
    <col min="32" max="32" width="7.125" customWidth="1"/>
    <col min="33" max="33" width="8.625" customWidth="1"/>
  </cols>
  <sheetData>
    <row r="1" ht="14.25" customHeight="1" spans="1:1">
      <c r="A1" s="98"/>
    </row>
    <row r="2" s="112" customFormat="1" ht="38.45" customHeight="1" spans="1:33">
      <c r="A2" s="114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s="112" customFormat="1" ht="21.2" customHeight="1" spans="1:33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27" t="s">
        <v>30</v>
      </c>
      <c r="AG3" s="127"/>
    </row>
    <row r="4" s="112" customFormat="1" ht="21.95" customHeight="1" spans="1:33">
      <c r="A4" s="116" t="s">
        <v>155</v>
      </c>
      <c r="B4" s="116"/>
      <c r="C4" s="116"/>
      <c r="D4" s="116" t="s">
        <v>204</v>
      </c>
      <c r="E4" s="116" t="s">
        <v>205</v>
      </c>
      <c r="F4" s="116" t="s">
        <v>294</v>
      </c>
      <c r="G4" s="116" t="s">
        <v>295</v>
      </c>
      <c r="H4" s="116" t="s">
        <v>296</v>
      </c>
      <c r="I4" s="116" t="s">
        <v>297</v>
      </c>
      <c r="J4" s="116" t="s">
        <v>298</v>
      </c>
      <c r="K4" s="116" t="s">
        <v>299</v>
      </c>
      <c r="L4" s="116" t="s">
        <v>300</v>
      </c>
      <c r="M4" s="116" t="s">
        <v>301</v>
      </c>
      <c r="N4" s="116" t="s">
        <v>302</v>
      </c>
      <c r="O4" s="116" t="s">
        <v>303</v>
      </c>
      <c r="P4" s="116" t="s">
        <v>304</v>
      </c>
      <c r="Q4" s="116" t="s">
        <v>290</v>
      </c>
      <c r="R4" s="116" t="s">
        <v>292</v>
      </c>
      <c r="S4" s="116" t="s">
        <v>305</v>
      </c>
      <c r="T4" s="116" t="s">
        <v>285</v>
      </c>
      <c r="U4" s="116" t="s">
        <v>286</v>
      </c>
      <c r="V4" s="116" t="s">
        <v>289</v>
      </c>
      <c r="W4" s="116" t="s">
        <v>306</v>
      </c>
      <c r="X4" s="116" t="s">
        <v>307</v>
      </c>
      <c r="Y4" s="116" t="s">
        <v>308</v>
      </c>
      <c r="Z4" s="116" t="s">
        <v>309</v>
      </c>
      <c r="AA4" s="116" t="s">
        <v>288</v>
      </c>
      <c r="AB4" s="116" t="s">
        <v>310</v>
      </c>
      <c r="AC4" s="116" t="s">
        <v>311</v>
      </c>
      <c r="AD4" s="116" t="s">
        <v>291</v>
      </c>
      <c r="AE4" s="116" t="s">
        <v>312</v>
      </c>
      <c r="AF4" s="116" t="s">
        <v>313</v>
      </c>
      <c r="AG4" s="116" t="s">
        <v>293</v>
      </c>
    </row>
    <row r="5" s="112" customFormat="1" ht="18.75" customHeight="1" spans="1:33">
      <c r="A5" s="116" t="s">
        <v>163</v>
      </c>
      <c r="B5" s="116" t="s">
        <v>164</v>
      </c>
      <c r="C5" s="116" t="s">
        <v>165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s="113" customFormat="1" ht="17.25" customHeight="1" spans="1:245">
      <c r="A6" s="117"/>
      <c r="B6" s="117"/>
      <c r="C6" s="118"/>
      <c r="D6" s="119"/>
      <c r="E6" s="120" t="s">
        <v>267</v>
      </c>
      <c r="F6" s="121"/>
      <c r="G6" s="122">
        <v>30201</v>
      </c>
      <c r="H6" s="122">
        <v>30202</v>
      </c>
      <c r="I6" s="122">
        <v>30203</v>
      </c>
      <c r="J6" s="122">
        <v>30204</v>
      </c>
      <c r="K6" s="122">
        <v>30205</v>
      </c>
      <c r="L6" s="122">
        <v>30206</v>
      </c>
      <c r="M6" s="122">
        <v>30207</v>
      </c>
      <c r="N6" s="122">
        <v>30208</v>
      </c>
      <c r="O6" s="122" t="s">
        <v>314</v>
      </c>
      <c r="P6" s="122" t="s">
        <v>315</v>
      </c>
      <c r="Q6" s="122" t="s">
        <v>316</v>
      </c>
      <c r="R6" s="122" t="s">
        <v>314</v>
      </c>
      <c r="S6" s="122" t="s">
        <v>317</v>
      </c>
      <c r="T6" s="122" t="s">
        <v>318</v>
      </c>
      <c r="U6" s="122" t="s">
        <v>319</v>
      </c>
      <c r="V6" s="122" t="s">
        <v>320</v>
      </c>
      <c r="W6" s="122" t="s">
        <v>321</v>
      </c>
      <c r="X6" s="122" t="s">
        <v>322</v>
      </c>
      <c r="Y6" s="122" t="s">
        <v>323</v>
      </c>
      <c r="Z6" s="122" t="s">
        <v>324</v>
      </c>
      <c r="AA6" s="122" t="s">
        <v>325</v>
      </c>
      <c r="AB6" s="122" t="s">
        <v>326</v>
      </c>
      <c r="AC6" s="122" t="s">
        <v>327</v>
      </c>
      <c r="AD6" s="122" t="s">
        <v>328</v>
      </c>
      <c r="AE6" s="122" t="s">
        <v>329</v>
      </c>
      <c r="AF6" s="122" t="s">
        <v>330</v>
      </c>
      <c r="AG6" s="122" t="s">
        <v>331</v>
      </c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</row>
    <row r="7" ht="19.9" customHeight="1" spans="1:33">
      <c r="A7" s="82"/>
      <c r="B7" s="123"/>
      <c r="C7" s="123"/>
      <c r="D7" s="124"/>
      <c r="E7" s="124" t="s">
        <v>134</v>
      </c>
      <c r="F7" s="125">
        <v>1709663.8</v>
      </c>
      <c r="G7" s="125">
        <v>200000</v>
      </c>
      <c r="H7" s="125">
        <v>50000</v>
      </c>
      <c r="I7" s="125"/>
      <c r="J7" s="125"/>
      <c r="K7" s="125">
        <v>20000</v>
      </c>
      <c r="L7" s="125">
        <v>80000</v>
      </c>
      <c r="M7" s="125">
        <v>50000</v>
      </c>
      <c r="N7" s="125"/>
      <c r="O7" s="125"/>
      <c r="P7" s="125">
        <v>30000</v>
      </c>
      <c r="Q7" s="125"/>
      <c r="R7" s="125"/>
      <c r="S7" s="125"/>
      <c r="T7" s="125"/>
      <c r="U7" s="125">
        <v>20000</v>
      </c>
      <c r="V7" s="125">
        <v>50000</v>
      </c>
      <c r="W7" s="125"/>
      <c r="X7" s="125"/>
      <c r="Y7" s="125"/>
      <c r="Z7" s="125">
        <v>200000</v>
      </c>
      <c r="AA7" s="125"/>
      <c r="AB7" s="125">
        <v>110983.8</v>
      </c>
      <c r="AC7" s="125"/>
      <c r="AD7" s="125">
        <v>112000</v>
      </c>
      <c r="AE7" s="125">
        <v>751680</v>
      </c>
      <c r="AF7" s="125"/>
      <c r="AG7" s="125">
        <v>35000</v>
      </c>
    </row>
    <row r="8" ht="19.9" customHeight="1" spans="1:33">
      <c r="A8" s="101"/>
      <c r="B8" s="101"/>
      <c r="C8" s="101"/>
      <c r="D8" s="103" t="s">
        <v>152</v>
      </c>
      <c r="E8" s="103" t="s">
        <v>4</v>
      </c>
      <c r="F8" s="125">
        <v>1709663.8</v>
      </c>
      <c r="G8" s="125">
        <v>200000</v>
      </c>
      <c r="H8" s="125">
        <v>50000</v>
      </c>
      <c r="I8" s="125"/>
      <c r="J8" s="125"/>
      <c r="K8" s="125">
        <v>20000</v>
      </c>
      <c r="L8" s="125">
        <v>80000</v>
      </c>
      <c r="M8" s="125">
        <v>50000</v>
      </c>
      <c r="N8" s="125"/>
      <c r="O8" s="125"/>
      <c r="P8" s="125">
        <v>30000</v>
      </c>
      <c r="Q8" s="125"/>
      <c r="R8" s="125"/>
      <c r="S8" s="125"/>
      <c r="T8" s="125"/>
      <c r="U8" s="125">
        <v>20000</v>
      </c>
      <c r="V8" s="125">
        <v>50000</v>
      </c>
      <c r="W8" s="125"/>
      <c r="X8" s="125"/>
      <c r="Y8" s="125"/>
      <c r="Z8" s="125">
        <v>200000</v>
      </c>
      <c r="AA8" s="125"/>
      <c r="AB8" s="125">
        <v>110983.8</v>
      </c>
      <c r="AC8" s="125"/>
      <c r="AD8" s="125">
        <v>112000</v>
      </c>
      <c r="AE8" s="125">
        <v>751680</v>
      </c>
      <c r="AF8" s="125"/>
      <c r="AG8" s="125">
        <v>35000</v>
      </c>
    </row>
    <row r="9" ht="19.9" customHeight="1" spans="1:33">
      <c r="A9" s="101"/>
      <c r="B9" s="101"/>
      <c r="C9" s="101"/>
      <c r="D9" s="104" t="s">
        <v>153</v>
      </c>
      <c r="E9" s="104" t="s">
        <v>154</v>
      </c>
      <c r="F9" s="125">
        <v>1709663.8</v>
      </c>
      <c r="G9" s="125">
        <v>200000</v>
      </c>
      <c r="H9" s="125">
        <v>50000</v>
      </c>
      <c r="I9" s="125"/>
      <c r="J9" s="125"/>
      <c r="K9" s="125">
        <v>20000</v>
      </c>
      <c r="L9" s="125">
        <v>80000</v>
      </c>
      <c r="M9" s="125">
        <v>50000</v>
      </c>
      <c r="N9" s="125"/>
      <c r="O9" s="125"/>
      <c r="P9" s="125">
        <v>30000</v>
      </c>
      <c r="Q9" s="125"/>
      <c r="R9" s="125"/>
      <c r="S9" s="125"/>
      <c r="T9" s="125"/>
      <c r="U9" s="125">
        <v>20000</v>
      </c>
      <c r="V9" s="125">
        <v>50000</v>
      </c>
      <c r="W9" s="125"/>
      <c r="X9" s="125"/>
      <c r="Y9" s="125"/>
      <c r="Z9" s="125">
        <v>200000</v>
      </c>
      <c r="AA9" s="125"/>
      <c r="AB9" s="125">
        <v>110983.8</v>
      </c>
      <c r="AC9" s="125"/>
      <c r="AD9" s="125">
        <v>112000</v>
      </c>
      <c r="AE9" s="125">
        <v>751680</v>
      </c>
      <c r="AF9" s="125"/>
      <c r="AG9" s="125">
        <v>35000</v>
      </c>
    </row>
    <row r="10" ht="19.9" customHeight="1" spans="1:33">
      <c r="A10" s="126">
        <v>201</v>
      </c>
      <c r="B10" s="126"/>
      <c r="C10" s="126"/>
      <c r="D10" s="105" t="s">
        <v>221</v>
      </c>
      <c r="E10" s="104" t="s">
        <v>166</v>
      </c>
      <c r="F10" s="125">
        <f>F11</f>
        <v>1709663.8</v>
      </c>
      <c r="G10" s="125">
        <f t="shared" ref="G10:AG10" si="0">G11</f>
        <v>200000</v>
      </c>
      <c r="H10" s="125">
        <f t="shared" si="0"/>
        <v>50000</v>
      </c>
      <c r="I10" s="125"/>
      <c r="J10" s="125"/>
      <c r="K10" s="125">
        <f t="shared" si="0"/>
        <v>20000</v>
      </c>
      <c r="L10" s="125">
        <f t="shared" si="0"/>
        <v>80000</v>
      </c>
      <c r="M10" s="125">
        <f t="shared" si="0"/>
        <v>50000</v>
      </c>
      <c r="N10" s="125"/>
      <c r="O10" s="125"/>
      <c r="P10" s="125">
        <f t="shared" si="0"/>
        <v>30000</v>
      </c>
      <c r="Q10" s="125"/>
      <c r="R10" s="125"/>
      <c r="S10" s="125"/>
      <c r="T10" s="125"/>
      <c r="U10" s="125">
        <f t="shared" si="0"/>
        <v>20000</v>
      </c>
      <c r="V10" s="125">
        <f t="shared" si="0"/>
        <v>50000</v>
      </c>
      <c r="W10" s="125"/>
      <c r="X10" s="125"/>
      <c r="Y10" s="125"/>
      <c r="Z10" s="125">
        <f t="shared" si="0"/>
        <v>200000</v>
      </c>
      <c r="AA10" s="125"/>
      <c r="AB10" s="125">
        <f t="shared" si="0"/>
        <v>110983.8</v>
      </c>
      <c r="AC10" s="125"/>
      <c r="AD10" s="125">
        <f t="shared" si="0"/>
        <v>112000</v>
      </c>
      <c r="AE10" s="125">
        <f t="shared" si="0"/>
        <v>751680</v>
      </c>
      <c r="AF10" s="125"/>
      <c r="AG10" s="125">
        <f t="shared" si="0"/>
        <v>35000</v>
      </c>
    </row>
    <row r="11" ht="19.9" customHeight="1" spans="1:33">
      <c r="A11" s="126">
        <v>201</v>
      </c>
      <c r="B11" s="126">
        <v>38</v>
      </c>
      <c r="C11" s="126"/>
      <c r="D11" s="105" t="s">
        <v>221</v>
      </c>
      <c r="E11" s="104" t="s">
        <v>167</v>
      </c>
      <c r="F11" s="125">
        <f>F12</f>
        <v>1709663.8</v>
      </c>
      <c r="G11" s="125">
        <f t="shared" ref="G11:AG11" si="1">G12</f>
        <v>200000</v>
      </c>
      <c r="H11" s="125">
        <f t="shared" si="1"/>
        <v>50000</v>
      </c>
      <c r="I11" s="125"/>
      <c r="J11" s="125"/>
      <c r="K11" s="125">
        <f t="shared" si="1"/>
        <v>20000</v>
      </c>
      <c r="L11" s="125">
        <f t="shared" si="1"/>
        <v>80000</v>
      </c>
      <c r="M11" s="125">
        <f t="shared" si="1"/>
        <v>50000</v>
      </c>
      <c r="N11" s="125"/>
      <c r="O11" s="125"/>
      <c r="P11" s="125">
        <f t="shared" si="1"/>
        <v>30000</v>
      </c>
      <c r="Q11" s="125"/>
      <c r="R11" s="125"/>
      <c r="S11" s="125"/>
      <c r="T11" s="125"/>
      <c r="U11" s="125">
        <f t="shared" si="1"/>
        <v>20000</v>
      </c>
      <c r="V11" s="125">
        <f t="shared" si="1"/>
        <v>50000</v>
      </c>
      <c r="W11" s="125"/>
      <c r="X11" s="125"/>
      <c r="Y11" s="125"/>
      <c r="Z11" s="125">
        <f t="shared" si="1"/>
        <v>200000</v>
      </c>
      <c r="AA11" s="125"/>
      <c r="AB11" s="125">
        <f t="shared" si="1"/>
        <v>110983.8</v>
      </c>
      <c r="AC11" s="125"/>
      <c r="AD11" s="125">
        <f t="shared" si="1"/>
        <v>112000</v>
      </c>
      <c r="AE11" s="125">
        <f t="shared" si="1"/>
        <v>751680</v>
      </c>
      <c r="AF11" s="125"/>
      <c r="AG11" s="125">
        <f t="shared" si="1"/>
        <v>35000</v>
      </c>
    </row>
    <row r="12" ht="19.9" customHeight="1" spans="1:33">
      <c r="A12" s="85" t="s">
        <v>168</v>
      </c>
      <c r="B12" s="85" t="s">
        <v>169</v>
      </c>
      <c r="C12" s="85" t="s">
        <v>170</v>
      </c>
      <c r="D12" s="105" t="s">
        <v>221</v>
      </c>
      <c r="E12" s="124" t="s">
        <v>172</v>
      </c>
      <c r="F12" s="107">
        <v>1709663.8</v>
      </c>
      <c r="G12" s="107">
        <v>200000</v>
      </c>
      <c r="H12" s="107">
        <v>50000</v>
      </c>
      <c r="I12" s="107"/>
      <c r="J12" s="107"/>
      <c r="K12" s="107">
        <v>20000</v>
      </c>
      <c r="L12" s="107">
        <v>80000</v>
      </c>
      <c r="M12" s="107">
        <v>50000</v>
      </c>
      <c r="N12" s="107"/>
      <c r="O12" s="107"/>
      <c r="P12" s="107">
        <v>30000</v>
      </c>
      <c r="Q12" s="107"/>
      <c r="R12" s="107"/>
      <c r="S12" s="107"/>
      <c r="T12" s="107"/>
      <c r="U12" s="107">
        <v>20000</v>
      </c>
      <c r="V12" s="107">
        <v>50000</v>
      </c>
      <c r="W12" s="107"/>
      <c r="X12" s="107"/>
      <c r="Y12" s="107"/>
      <c r="Z12" s="107">
        <v>200000</v>
      </c>
      <c r="AA12" s="107"/>
      <c r="AB12" s="107">
        <v>110983.8</v>
      </c>
      <c r="AC12" s="107"/>
      <c r="AD12" s="107">
        <v>112000</v>
      </c>
      <c r="AE12" s="107">
        <v>751680</v>
      </c>
      <c r="AF12" s="107"/>
      <c r="AG12" s="107">
        <v>35000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1" sqref="F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98"/>
    </row>
    <row r="2" ht="29.45" customHeight="1" spans="1:8">
      <c r="A2" s="78" t="s">
        <v>20</v>
      </c>
      <c r="B2" s="78"/>
      <c r="C2" s="78"/>
      <c r="D2" s="78"/>
      <c r="E2" s="78"/>
      <c r="F2" s="78"/>
      <c r="G2" s="78"/>
      <c r="H2" s="78"/>
    </row>
    <row r="3" ht="21.2" customHeight="1" spans="1:8">
      <c r="A3" s="99" t="s">
        <v>29</v>
      </c>
      <c r="B3" s="99"/>
      <c r="C3" s="99"/>
      <c r="D3" s="99"/>
      <c r="E3" s="99"/>
      <c r="F3" s="99"/>
      <c r="G3" s="100" t="s">
        <v>30</v>
      </c>
      <c r="H3" s="100"/>
    </row>
    <row r="4" ht="20.45" customHeight="1" spans="1:8">
      <c r="A4" s="80" t="s">
        <v>332</v>
      </c>
      <c r="B4" s="80" t="s">
        <v>333</v>
      </c>
      <c r="C4" s="80" t="s">
        <v>334</v>
      </c>
      <c r="D4" s="80" t="s">
        <v>335</v>
      </c>
      <c r="E4" s="80" t="s">
        <v>336</v>
      </c>
      <c r="F4" s="80"/>
      <c r="G4" s="80"/>
      <c r="H4" s="80" t="s">
        <v>337</v>
      </c>
    </row>
    <row r="5" ht="22.7" customHeight="1" spans="1:8">
      <c r="A5" s="80"/>
      <c r="B5" s="80"/>
      <c r="C5" s="80"/>
      <c r="D5" s="80"/>
      <c r="E5" s="80" t="s">
        <v>136</v>
      </c>
      <c r="F5" s="80" t="s">
        <v>338</v>
      </c>
      <c r="G5" s="80" t="s">
        <v>339</v>
      </c>
      <c r="H5" s="80"/>
    </row>
    <row r="6" ht="19.9" customHeight="1" spans="1:8">
      <c r="A6" s="101"/>
      <c r="B6" s="101" t="s">
        <v>134</v>
      </c>
      <c r="C6" s="102">
        <v>162000</v>
      </c>
      <c r="D6" s="102"/>
      <c r="E6" s="102">
        <v>112000</v>
      </c>
      <c r="F6" s="102"/>
      <c r="G6" s="102">
        <v>112000</v>
      </c>
      <c r="H6" s="102">
        <v>50000</v>
      </c>
    </row>
    <row r="7" ht="19.9" customHeight="1" spans="1:8">
      <c r="A7" s="103" t="s">
        <v>152</v>
      </c>
      <c r="B7" s="103" t="s">
        <v>4</v>
      </c>
      <c r="C7" s="102">
        <v>162000</v>
      </c>
      <c r="D7" s="102"/>
      <c r="E7" s="102">
        <v>112000</v>
      </c>
      <c r="F7" s="102"/>
      <c r="G7" s="102">
        <v>112000</v>
      </c>
      <c r="H7" s="102">
        <v>50000</v>
      </c>
    </row>
    <row r="8" ht="19.9" customHeight="1" spans="1:8">
      <c r="A8" s="105" t="s">
        <v>153</v>
      </c>
      <c r="B8" s="105" t="s">
        <v>154</v>
      </c>
      <c r="C8" s="107">
        <v>162000</v>
      </c>
      <c r="D8" s="107"/>
      <c r="E8" s="106">
        <v>112000</v>
      </c>
      <c r="F8" s="107"/>
      <c r="G8" s="107">
        <v>112000</v>
      </c>
      <c r="H8" s="107">
        <v>50000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9" sqref="B1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98"/>
    </row>
    <row r="2" ht="33.95" customHeight="1" spans="1:8">
      <c r="A2" s="78" t="s">
        <v>21</v>
      </c>
      <c r="B2" s="78"/>
      <c r="C2" s="78"/>
      <c r="D2" s="78"/>
      <c r="E2" s="78"/>
      <c r="F2" s="78"/>
      <c r="G2" s="78"/>
      <c r="H2" s="78"/>
    </row>
    <row r="3" ht="21.2" customHeight="1" spans="1:8">
      <c r="A3" s="99" t="s">
        <v>29</v>
      </c>
      <c r="B3" s="99"/>
      <c r="C3" s="99"/>
      <c r="D3" s="99"/>
      <c r="E3" s="99"/>
      <c r="F3" s="99"/>
      <c r="G3" s="100" t="s">
        <v>30</v>
      </c>
      <c r="H3" s="100"/>
    </row>
    <row r="4" ht="20.45" customHeight="1" spans="1:8">
      <c r="A4" s="80" t="s">
        <v>156</v>
      </c>
      <c r="B4" s="80" t="s">
        <v>157</v>
      </c>
      <c r="C4" s="80" t="s">
        <v>134</v>
      </c>
      <c r="D4" s="80" t="s">
        <v>340</v>
      </c>
      <c r="E4" s="80"/>
      <c r="F4" s="80"/>
      <c r="G4" s="80"/>
      <c r="H4" s="80" t="s">
        <v>159</v>
      </c>
    </row>
    <row r="5" ht="17.25" customHeight="1" spans="1:8">
      <c r="A5" s="80"/>
      <c r="B5" s="80"/>
      <c r="C5" s="80"/>
      <c r="D5" s="80" t="s">
        <v>136</v>
      </c>
      <c r="E5" s="80" t="s">
        <v>236</v>
      </c>
      <c r="F5" s="80"/>
      <c r="G5" s="80" t="s">
        <v>237</v>
      </c>
      <c r="H5" s="80"/>
    </row>
    <row r="6" ht="24.2" customHeight="1" spans="1:8">
      <c r="A6" s="80"/>
      <c r="B6" s="80"/>
      <c r="C6" s="80"/>
      <c r="D6" s="80"/>
      <c r="E6" s="80" t="s">
        <v>223</v>
      </c>
      <c r="F6" s="80" t="s">
        <v>215</v>
      </c>
      <c r="G6" s="80"/>
      <c r="H6" s="80"/>
    </row>
    <row r="7" ht="19.9" customHeight="1" spans="1:8">
      <c r="A7" s="101"/>
      <c r="B7" s="82" t="s">
        <v>134</v>
      </c>
      <c r="C7" s="102">
        <v>0</v>
      </c>
      <c r="D7" s="102"/>
      <c r="E7" s="102"/>
      <c r="F7" s="102"/>
      <c r="G7" s="102"/>
      <c r="H7" s="102"/>
    </row>
    <row r="8" ht="19.9" customHeight="1" spans="1:8">
      <c r="A8" s="103"/>
      <c r="B8" s="103"/>
      <c r="C8" s="102"/>
      <c r="D8" s="102"/>
      <c r="E8" s="102"/>
      <c r="F8" s="102"/>
      <c r="G8" s="102"/>
      <c r="H8" s="102"/>
    </row>
    <row r="9" ht="19.9" customHeight="1" spans="1:8">
      <c r="A9" s="104"/>
      <c r="B9" s="104"/>
      <c r="C9" s="102"/>
      <c r="D9" s="102"/>
      <c r="E9" s="102"/>
      <c r="F9" s="102"/>
      <c r="G9" s="102"/>
      <c r="H9" s="102"/>
    </row>
    <row r="10" ht="19.9" customHeight="1" spans="1:8">
      <c r="A10" s="104"/>
      <c r="B10" s="104"/>
      <c r="C10" s="102"/>
      <c r="D10" s="102"/>
      <c r="E10" s="102"/>
      <c r="F10" s="102"/>
      <c r="G10" s="102"/>
      <c r="H10" s="102"/>
    </row>
    <row r="11" ht="19.9" customHeight="1" spans="1:8">
      <c r="A11" s="104"/>
      <c r="B11" s="104"/>
      <c r="C11" s="102"/>
      <c r="D11" s="102"/>
      <c r="E11" s="102"/>
      <c r="F11" s="102"/>
      <c r="G11" s="102"/>
      <c r="H11" s="102"/>
    </row>
    <row r="12" ht="19.9" customHeight="1" spans="1:8">
      <c r="A12" s="105"/>
      <c r="B12" s="105"/>
      <c r="C12" s="106"/>
      <c r="D12" s="106"/>
      <c r="E12" s="107"/>
      <c r="F12" s="107"/>
      <c r="G12" s="107"/>
      <c r="H12" s="107"/>
    </row>
    <row r="13" spans="1:8">
      <c r="A13" s="108" t="s">
        <v>341</v>
      </c>
      <c r="B13" s="108"/>
      <c r="C13" s="108"/>
      <c r="D13" s="108"/>
      <c r="E13" s="108"/>
      <c r="F13" s="108"/>
      <c r="G13" s="108"/>
      <c r="H13" s="108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9" sqref="E19"/>
    </sheetView>
  </sheetViews>
  <sheetFormatPr defaultColWidth="10" defaultRowHeight="13.5"/>
  <cols>
    <col min="1" max="1" width="4.5" customWidth="1"/>
    <col min="2" max="2" width="4" customWidth="1"/>
    <col min="3" max="3" width="4.5" customWidth="1"/>
    <col min="4" max="4" width="6.625" customWidth="1"/>
    <col min="5" max="5" width="16.375" customWidth="1"/>
    <col min="6" max="6" width="6.875" customWidth="1"/>
    <col min="7" max="12" width="7.125" customWidth="1"/>
    <col min="13" max="13" width="5.625" customWidth="1"/>
    <col min="14" max="18" width="7.125" customWidth="1"/>
    <col min="19" max="19" width="6.375" customWidth="1"/>
    <col min="20" max="20" width="7.125" customWidth="1"/>
    <col min="21" max="22" width="9.75" customWidth="1"/>
  </cols>
  <sheetData>
    <row r="1" ht="14.25" customHeight="1" spans="1:1">
      <c r="A1" s="98"/>
    </row>
    <row r="2" ht="41.45" customHeight="1" spans="1:17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2" customHeight="1" spans="1:20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30</v>
      </c>
      <c r="T3" s="100"/>
    </row>
    <row r="4" ht="24.2" customHeight="1" spans="1:20">
      <c r="A4" s="80" t="s">
        <v>155</v>
      </c>
      <c r="B4" s="80"/>
      <c r="C4" s="80"/>
      <c r="D4" s="80" t="s">
        <v>204</v>
      </c>
      <c r="E4" s="80" t="s">
        <v>205</v>
      </c>
      <c r="F4" s="80" t="s">
        <v>268</v>
      </c>
      <c r="G4" s="80" t="s">
        <v>207</v>
      </c>
      <c r="H4" s="80" t="s">
        <v>208</v>
      </c>
      <c r="I4" s="80" t="s">
        <v>209</v>
      </c>
      <c r="J4" s="80" t="s">
        <v>210</v>
      </c>
      <c r="K4" s="80" t="s">
        <v>211</v>
      </c>
      <c r="L4" s="80" t="s">
        <v>212</v>
      </c>
      <c r="M4" s="80" t="s">
        <v>213</v>
      </c>
      <c r="N4" s="80" t="s">
        <v>214</v>
      </c>
      <c r="O4" s="80" t="s">
        <v>215</v>
      </c>
      <c r="P4" s="80" t="s">
        <v>216</v>
      </c>
      <c r="Q4" s="80" t="s">
        <v>217</v>
      </c>
      <c r="R4" s="80" t="s">
        <v>218</v>
      </c>
      <c r="S4" s="80" t="s">
        <v>219</v>
      </c>
      <c r="T4" s="80" t="s">
        <v>220</v>
      </c>
    </row>
    <row r="5" ht="17.25" customHeight="1" spans="1:20">
      <c r="A5" s="80" t="s">
        <v>163</v>
      </c>
      <c r="B5" s="80" t="s">
        <v>164</v>
      </c>
      <c r="C5" s="80" t="s">
        <v>165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ht="19.9" customHeight="1" spans="1:20">
      <c r="A6" s="101"/>
      <c r="B6" s="101"/>
      <c r="C6" s="101"/>
      <c r="D6" s="101"/>
      <c r="E6" s="101" t="s">
        <v>134</v>
      </c>
      <c r="F6" s="102">
        <v>0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ht="19.9" customHeight="1" spans="1:20">
      <c r="A7" s="101"/>
      <c r="B7" s="101"/>
      <c r="C7" s="101"/>
      <c r="D7" s="103"/>
      <c r="E7" s="103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ht="19.9" customHeight="1" spans="1:20">
      <c r="A8" s="109"/>
      <c r="B8" s="109"/>
      <c r="C8" s="109"/>
      <c r="D8" s="104"/>
      <c r="E8" s="104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ht="19.9" customHeight="1" spans="1:20">
      <c r="A9" s="85"/>
      <c r="B9" s="85"/>
      <c r="C9" s="85"/>
      <c r="D9" s="105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0">
      <c r="A10" s="108" t="s">
        <v>341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98"/>
    </row>
    <row r="2" ht="41.45" customHeight="1" spans="1:20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9.45" customHeight="1" spans="1:20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 t="s">
        <v>30</v>
      </c>
      <c r="Q3" s="100"/>
      <c r="R3" s="100"/>
      <c r="S3" s="100"/>
      <c r="T3" s="100"/>
    </row>
    <row r="4" ht="25.7" customHeight="1" spans="1:20">
      <c r="A4" s="80" t="s">
        <v>155</v>
      </c>
      <c r="B4" s="80"/>
      <c r="C4" s="80"/>
      <c r="D4" s="80" t="s">
        <v>204</v>
      </c>
      <c r="E4" s="80" t="s">
        <v>205</v>
      </c>
      <c r="F4" s="80" t="s">
        <v>247</v>
      </c>
      <c r="G4" s="80" t="s">
        <v>158</v>
      </c>
      <c r="H4" s="80"/>
      <c r="I4" s="80"/>
      <c r="J4" s="80"/>
      <c r="K4" s="80" t="s">
        <v>159</v>
      </c>
      <c r="L4" s="80"/>
      <c r="M4" s="80"/>
      <c r="N4" s="80"/>
      <c r="O4" s="80"/>
      <c r="P4" s="80"/>
      <c r="Q4" s="80"/>
      <c r="R4" s="80"/>
      <c r="S4" s="80"/>
      <c r="T4" s="80"/>
    </row>
    <row r="5" ht="43.7" customHeight="1" spans="1:20">
      <c r="A5" s="80" t="s">
        <v>163</v>
      </c>
      <c r="B5" s="80" t="s">
        <v>164</v>
      </c>
      <c r="C5" s="80" t="s">
        <v>165</v>
      </c>
      <c r="D5" s="80"/>
      <c r="E5" s="80"/>
      <c r="F5" s="80"/>
      <c r="G5" s="80" t="s">
        <v>134</v>
      </c>
      <c r="H5" s="80" t="s">
        <v>223</v>
      </c>
      <c r="I5" s="80" t="s">
        <v>224</v>
      </c>
      <c r="J5" s="80" t="s">
        <v>215</v>
      </c>
      <c r="K5" s="80" t="s">
        <v>134</v>
      </c>
      <c r="L5" s="80" t="s">
        <v>342</v>
      </c>
      <c r="M5" s="80" t="s">
        <v>343</v>
      </c>
      <c r="N5" s="80" t="s">
        <v>217</v>
      </c>
      <c r="O5" s="80" t="s">
        <v>344</v>
      </c>
      <c r="P5" s="80" t="s">
        <v>345</v>
      </c>
      <c r="Q5" s="80" t="s">
        <v>346</v>
      </c>
      <c r="R5" s="80" t="s">
        <v>213</v>
      </c>
      <c r="S5" s="80" t="s">
        <v>216</v>
      </c>
      <c r="T5" s="80" t="s">
        <v>220</v>
      </c>
    </row>
    <row r="6" ht="19.9" customHeight="1" spans="1:20">
      <c r="A6" s="101"/>
      <c r="B6" s="101"/>
      <c r="C6" s="101"/>
      <c r="D6" s="101"/>
      <c r="E6" s="101" t="s">
        <v>134</v>
      </c>
      <c r="F6" s="102">
        <v>0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ht="19.9" customHeight="1" spans="1:20">
      <c r="A7" s="101"/>
      <c r="B7" s="101"/>
      <c r="C7" s="101"/>
      <c r="D7" s="103"/>
      <c r="E7" s="103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ht="19.9" customHeight="1" spans="1:20">
      <c r="A8" s="109"/>
      <c r="B8" s="109"/>
      <c r="C8" s="109"/>
      <c r="D8" s="104"/>
      <c r="E8" s="104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ht="19.9" customHeight="1" spans="1:20">
      <c r="A9" s="85"/>
      <c r="B9" s="85"/>
      <c r="C9" s="85"/>
      <c r="D9" s="105"/>
      <c r="E9" s="110"/>
      <c r="F9" s="107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spans="1:20">
      <c r="A10" s="108" t="s">
        <v>341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6" workbookViewId="0">
      <selection activeCell="D10" sqref="D1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style="112" customWidth="1"/>
    <col min="4" max="4" width="9.75" customWidth="1"/>
  </cols>
  <sheetData>
    <row r="1" ht="28.7" customHeight="1" spans="1:3">
      <c r="A1" s="98"/>
      <c r="B1" s="165" t="s">
        <v>5</v>
      </c>
      <c r="C1" s="166"/>
    </row>
    <row r="2" ht="21.95" customHeight="1" spans="2:3">
      <c r="B2" s="165"/>
      <c r="C2" s="166"/>
    </row>
    <row r="3" ht="27.2" customHeight="1" spans="2:3">
      <c r="B3" s="167" t="s">
        <v>6</v>
      </c>
      <c r="C3" s="168"/>
    </row>
    <row r="4" ht="28.5" customHeight="1" spans="2:3">
      <c r="B4" s="169">
        <v>1</v>
      </c>
      <c r="C4" s="170" t="s">
        <v>7</v>
      </c>
    </row>
    <row r="5" ht="28.5" customHeight="1" spans="2:3">
      <c r="B5" s="169">
        <v>2</v>
      </c>
      <c r="C5" s="170" t="s">
        <v>8</v>
      </c>
    </row>
    <row r="6" ht="28.5" customHeight="1" spans="2:3">
      <c r="B6" s="169">
        <v>3</v>
      </c>
      <c r="C6" s="170" t="s">
        <v>9</v>
      </c>
    </row>
    <row r="7" ht="28.5" customHeight="1" spans="2:3">
      <c r="B7" s="169">
        <v>4</v>
      </c>
      <c r="C7" s="170" t="s">
        <v>10</v>
      </c>
    </row>
    <row r="8" ht="28.5" customHeight="1" spans="2:3">
      <c r="B8" s="169">
        <v>5</v>
      </c>
      <c r="C8" s="170" t="s">
        <v>11</v>
      </c>
    </row>
    <row r="9" ht="28.5" customHeight="1" spans="2:3">
      <c r="B9" s="169">
        <v>6</v>
      </c>
      <c r="C9" s="170" t="s">
        <v>12</v>
      </c>
    </row>
    <row r="10" ht="28.5" customHeight="1" spans="2:3">
      <c r="B10" s="169">
        <v>7</v>
      </c>
      <c r="C10" s="170" t="s">
        <v>13</v>
      </c>
    </row>
    <row r="11" ht="28.5" customHeight="1" spans="2:3">
      <c r="B11" s="169">
        <v>8</v>
      </c>
      <c r="C11" s="170" t="s">
        <v>14</v>
      </c>
    </row>
    <row r="12" ht="28.5" customHeight="1" spans="2:3">
      <c r="B12" s="169">
        <v>9</v>
      </c>
      <c r="C12" s="170" t="s">
        <v>15</v>
      </c>
    </row>
    <row r="13" ht="28.5" customHeight="1" spans="2:3">
      <c r="B13" s="169">
        <v>10</v>
      </c>
      <c r="C13" s="170" t="s">
        <v>16</v>
      </c>
    </row>
    <row r="14" ht="28.5" customHeight="1" spans="2:3">
      <c r="B14" s="169">
        <v>11</v>
      </c>
      <c r="C14" s="170" t="s">
        <v>17</v>
      </c>
    </row>
    <row r="15" ht="28.5" customHeight="1" spans="2:3">
      <c r="B15" s="169">
        <v>12</v>
      </c>
      <c r="C15" s="170" t="s">
        <v>18</v>
      </c>
    </row>
    <row r="16" ht="28.5" customHeight="1" spans="2:3">
      <c r="B16" s="169">
        <v>13</v>
      </c>
      <c r="C16" s="170" t="s">
        <v>19</v>
      </c>
    </row>
    <row r="17" ht="28.5" customHeight="1" spans="2:3">
      <c r="B17" s="169">
        <v>14</v>
      </c>
      <c r="C17" s="170" t="s">
        <v>20</v>
      </c>
    </row>
    <row r="18" ht="28.5" customHeight="1" spans="2:3">
      <c r="B18" s="169">
        <v>15</v>
      </c>
      <c r="C18" s="170" t="s">
        <v>21</v>
      </c>
    </row>
    <row r="19" ht="28.5" customHeight="1" spans="2:3">
      <c r="B19" s="169">
        <v>16</v>
      </c>
      <c r="C19" s="170" t="s">
        <v>22</v>
      </c>
    </row>
    <row r="20" ht="28.5" customHeight="1" spans="2:3">
      <c r="B20" s="169">
        <v>17</v>
      </c>
      <c r="C20" s="170" t="s">
        <v>23</v>
      </c>
    </row>
    <row r="21" ht="28.5" customHeight="1" spans="2:3">
      <c r="B21" s="169">
        <v>18</v>
      </c>
      <c r="C21" s="170" t="s">
        <v>24</v>
      </c>
    </row>
    <row r="22" ht="28.5" customHeight="1" spans="2:3">
      <c r="B22" s="169">
        <v>19</v>
      </c>
      <c r="C22" s="170" t="s">
        <v>25</v>
      </c>
    </row>
    <row r="23" ht="28.5" customHeight="1" spans="2:3">
      <c r="B23" s="169">
        <v>20</v>
      </c>
      <c r="C23" s="170" t="s">
        <v>26</v>
      </c>
    </row>
    <row r="24" ht="28.5" customHeight="1" spans="2:3">
      <c r="B24" s="169">
        <v>21</v>
      </c>
      <c r="C24" s="170" t="s">
        <v>27</v>
      </c>
    </row>
    <row r="25" ht="28.5" customHeight="1" spans="2:3">
      <c r="B25" s="169">
        <v>22</v>
      </c>
      <c r="C25" s="17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98"/>
    </row>
    <row r="2" ht="33.95" customHeight="1" spans="1:8">
      <c r="A2" s="78" t="s">
        <v>347</v>
      </c>
      <c r="B2" s="78"/>
      <c r="C2" s="78"/>
      <c r="D2" s="78"/>
      <c r="E2" s="78"/>
      <c r="F2" s="78"/>
      <c r="G2" s="78"/>
      <c r="H2" s="78"/>
    </row>
    <row r="3" ht="21.2" customHeight="1" spans="1:8">
      <c r="A3" s="99" t="s">
        <v>29</v>
      </c>
      <c r="B3" s="99"/>
      <c r="C3" s="99"/>
      <c r="D3" s="99"/>
      <c r="E3" s="99"/>
      <c r="F3" s="99"/>
      <c r="G3" s="99"/>
      <c r="H3" s="100" t="s">
        <v>30</v>
      </c>
    </row>
    <row r="4" ht="17.25" customHeight="1" spans="1:8">
      <c r="A4" s="80" t="s">
        <v>156</v>
      </c>
      <c r="B4" s="80" t="s">
        <v>157</v>
      </c>
      <c r="C4" s="80" t="s">
        <v>134</v>
      </c>
      <c r="D4" s="80" t="s">
        <v>348</v>
      </c>
      <c r="E4" s="80"/>
      <c r="F4" s="80"/>
      <c r="G4" s="80"/>
      <c r="H4" s="80" t="s">
        <v>159</v>
      </c>
    </row>
    <row r="5" ht="20.45" customHeight="1" spans="1:8">
      <c r="A5" s="80"/>
      <c r="B5" s="80"/>
      <c r="C5" s="80"/>
      <c r="D5" s="80" t="s">
        <v>136</v>
      </c>
      <c r="E5" s="80" t="s">
        <v>236</v>
      </c>
      <c r="F5" s="80"/>
      <c r="G5" s="80" t="s">
        <v>237</v>
      </c>
      <c r="H5" s="80"/>
    </row>
    <row r="6" ht="20.45" customHeight="1" spans="1:8">
      <c r="A6" s="80"/>
      <c r="B6" s="80"/>
      <c r="C6" s="80"/>
      <c r="D6" s="80"/>
      <c r="E6" s="80" t="s">
        <v>223</v>
      </c>
      <c r="F6" s="80" t="s">
        <v>215</v>
      </c>
      <c r="G6" s="80"/>
      <c r="H6" s="80"/>
    </row>
    <row r="7" ht="19.9" customHeight="1" spans="1:8">
      <c r="A7" s="101"/>
      <c r="B7" s="82" t="s">
        <v>134</v>
      </c>
      <c r="C7" s="102">
        <v>0</v>
      </c>
      <c r="D7" s="102"/>
      <c r="E7" s="102"/>
      <c r="F7" s="102"/>
      <c r="G7" s="102"/>
      <c r="H7" s="102"/>
    </row>
    <row r="8" ht="19.9" customHeight="1" spans="1:8">
      <c r="A8" s="103"/>
      <c r="B8" s="103"/>
      <c r="C8" s="102"/>
      <c r="D8" s="102"/>
      <c r="E8" s="102"/>
      <c r="F8" s="102"/>
      <c r="G8" s="102"/>
      <c r="H8" s="102"/>
    </row>
    <row r="9" ht="19.9" customHeight="1" spans="1:8">
      <c r="A9" s="104"/>
      <c r="B9" s="104"/>
      <c r="C9" s="102"/>
      <c r="D9" s="102"/>
      <c r="E9" s="102"/>
      <c r="F9" s="102"/>
      <c r="G9" s="102"/>
      <c r="H9" s="102"/>
    </row>
    <row r="10" ht="19.9" customHeight="1" spans="1:8">
      <c r="A10" s="104"/>
      <c r="B10" s="104"/>
      <c r="C10" s="102"/>
      <c r="D10" s="102"/>
      <c r="E10" s="102"/>
      <c r="F10" s="102"/>
      <c r="G10" s="102"/>
      <c r="H10" s="102"/>
    </row>
    <row r="11" ht="19.9" customHeight="1" spans="1:8">
      <c r="A11" s="104"/>
      <c r="B11" s="104"/>
      <c r="C11" s="102"/>
      <c r="D11" s="102"/>
      <c r="E11" s="102"/>
      <c r="F11" s="102"/>
      <c r="G11" s="102"/>
      <c r="H11" s="102"/>
    </row>
    <row r="12" ht="19.9" customHeight="1" spans="1:8">
      <c r="A12" s="105"/>
      <c r="B12" s="105"/>
      <c r="C12" s="106"/>
      <c r="D12" s="106"/>
      <c r="E12" s="107"/>
      <c r="F12" s="107"/>
      <c r="G12" s="107"/>
      <c r="H12" s="107"/>
    </row>
    <row r="13" spans="1:8">
      <c r="A13" s="108" t="s">
        <v>349</v>
      </c>
      <c r="B13" s="108"/>
      <c r="C13" s="108"/>
      <c r="D13" s="108"/>
      <c r="E13" s="108"/>
      <c r="F13" s="108"/>
      <c r="G13" s="108"/>
      <c r="H13" s="108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98"/>
    </row>
    <row r="2" ht="33.95" customHeight="1" spans="1:8">
      <c r="A2" s="78" t="s">
        <v>25</v>
      </c>
      <c r="B2" s="78"/>
      <c r="C2" s="78"/>
      <c r="D2" s="78"/>
      <c r="E2" s="78"/>
      <c r="F2" s="78"/>
      <c r="G2" s="78"/>
      <c r="H2" s="78"/>
    </row>
    <row r="3" ht="21.2" customHeight="1" spans="1:8">
      <c r="A3" s="99" t="s">
        <v>29</v>
      </c>
      <c r="B3" s="99"/>
      <c r="C3" s="99"/>
      <c r="D3" s="99"/>
      <c r="E3" s="99"/>
      <c r="F3" s="99"/>
      <c r="G3" s="99"/>
      <c r="H3" s="100" t="s">
        <v>30</v>
      </c>
    </row>
    <row r="4" ht="21.95" customHeight="1" spans="1:8">
      <c r="A4" s="80" t="s">
        <v>156</v>
      </c>
      <c r="B4" s="80" t="s">
        <v>157</v>
      </c>
      <c r="C4" s="80" t="s">
        <v>134</v>
      </c>
      <c r="D4" s="80" t="s">
        <v>350</v>
      </c>
      <c r="E4" s="80"/>
      <c r="F4" s="80"/>
      <c r="G4" s="80"/>
      <c r="H4" s="80" t="s">
        <v>159</v>
      </c>
    </row>
    <row r="5" ht="22.7" customHeight="1" spans="1:8">
      <c r="A5" s="80"/>
      <c r="B5" s="80"/>
      <c r="C5" s="80"/>
      <c r="D5" s="80" t="s">
        <v>136</v>
      </c>
      <c r="E5" s="80" t="s">
        <v>236</v>
      </c>
      <c r="F5" s="80"/>
      <c r="G5" s="80" t="s">
        <v>237</v>
      </c>
      <c r="H5" s="80"/>
    </row>
    <row r="6" ht="30.95" customHeight="1" spans="1:8">
      <c r="A6" s="80"/>
      <c r="B6" s="80"/>
      <c r="C6" s="80"/>
      <c r="D6" s="80"/>
      <c r="E6" s="80" t="s">
        <v>223</v>
      </c>
      <c r="F6" s="80" t="s">
        <v>215</v>
      </c>
      <c r="G6" s="80"/>
      <c r="H6" s="80"/>
    </row>
    <row r="7" ht="19.9" customHeight="1" spans="1:8">
      <c r="A7" s="101"/>
      <c r="B7" s="82" t="s">
        <v>134</v>
      </c>
      <c r="C7" s="102">
        <v>0</v>
      </c>
      <c r="D7" s="102"/>
      <c r="E7" s="102"/>
      <c r="F7" s="102"/>
      <c r="G7" s="102"/>
      <c r="H7" s="102"/>
    </row>
    <row r="8" ht="19.9" customHeight="1" spans="1:8">
      <c r="A8" s="103"/>
      <c r="B8" s="103"/>
      <c r="C8" s="102"/>
      <c r="D8" s="102"/>
      <c r="E8" s="102"/>
      <c r="F8" s="102"/>
      <c r="G8" s="102"/>
      <c r="H8" s="102"/>
    </row>
    <row r="9" ht="19.9" customHeight="1" spans="1:8">
      <c r="A9" s="104"/>
      <c r="B9" s="104"/>
      <c r="C9" s="102"/>
      <c r="D9" s="102"/>
      <c r="E9" s="102"/>
      <c r="F9" s="102"/>
      <c r="G9" s="102"/>
      <c r="H9" s="102"/>
    </row>
    <row r="10" ht="19.9" customHeight="1" spans="1:8">
      <c r="A10" s="104"/>
      <c r="B10" s="104"/>
      <c r="C10" s="102"/>
      <c r="D10" s="102"/>
      <c r="E10" s="102"/>
      <c r="F10" s="102"/>
      <c r="G10" s="102"/>
      <c r="H10" s="102"/>
    </row>
    <row r="11" ht="19.9" customHeight="1" spans="1:8">
      <c r="A11" s="104"/>
      <c r="B11" s="104"/>
      <c r="C11" s="102"/>
      <c r="D11" s="102"/>
      <c r="E11" s="102"/>
      <c r="F11" s="102"/>
      <c r="G11" s="102"/>
      <c r="H11" s="102"/>
    </row>
    <row r="12" ht="19.9" customHeight="1" spans="1:8">
      <c r="A12" s="105"/>
      <c r="B12" s="105"/>
      <c r="C12" s="106"/>
      <c r="D12" s="106"/>
      <c r="E12" s="107"/>
      <c r="F12" s="107"/>
      <c r="G12" s="107"/>
      <c r="H12" s="107"/>
    </row>
    <row r="13" spans="1:8">
      <c r="A13" s="108" t="s">
        <v>351</v>
      </c>
      <c r="B13" s="108"/>
      <c r="C13" s="108"/>
      <c r="D13" s="108"/>
      <c r="E13" s="108"/>
      <c r="F13" s="108"/>
      <c r="G13" s="108"/>
      <c r="H13" s="108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F16" sqref="F16"/>
    </sheetView>
  </sheetViews>
  <sheetFormatPr defaultColWidth="10" defaultRowHeight="13.5"/>
  <cols>
    <col min="1" max="1" width="10.5" style="76" customWidth="1"/>
    <col min="2" max="2" width="0.125" style="76" customWidth="1"/>
    <col min="3" max="3" width="24" style="76" customWidth="1"/>
    <col min="4" max="4" width="13.25" style="76" customWidth="1"/>
    <col min="5" max="5" width="9.375" style="76" customWidth="1"/>
    <col min="6" max="6" width="11.5" style="76" customWidth="1"/>
    <col min="7" max="7" width="9.375" style="76" customWidth="1"/>
    <col min="8" max="13" width="7.75" style="76" customWidth="1"/>
    <col min="14" max="14" width="9.75" style="76" customWidth="1"/>
    <col min="15" max="15" width="7.75" style="76" customWidth="1"/>
    <col min="16" max="18" width="9.75" customWidth="1"/>
  </cols>
  <sheetData>
    <row r="1" ht="14.25" customHeight="1" spans="1:1">
      <c r="A1" s="77"/>
    </row>
    <row r="2" ht="39.95" customHeight="1" spans="1:15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ht="21.2" customHeight="1" spans="1:15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92" t="s">
        <v>30</v>
      </c>
      <c r="O3" s="92"/>
    </row>
    <row r="4" ht="22.7" customHeight="1" spans="1:15">
      <c r="A4" s="80" t="s">
        <v>204</v>
      </c>
      <c r="B4" s="81"/>
      <c r="C4" s="80" t="s">
        <v>352</v>
      </c>
      <c r="D4" s="80" t="s">
        <v>353</v>
      </c>
      <c r="E4" s="80"/>
      <c r="F4" s="80"/>
      <c r="G4" s="80"/>
      <c r="H4" s="80"/>
      <c r="I4" s="80"/>
      <c r="J4" s="80"/>
      <c r="K4" s="80"/>
      <c r="L4" s="80"/>
      <c r="M4" s="80"/>
      <c r="N4" s="80" t="s">
        <v>354</v>
      </c>
      <c r="O4" s="80"/>
    </row>
    <row r="5" ht="27.95" customHeight="1" spans="1:15">
      <c r="A5" s="80"/>
      <c r="B5" s="81"/>
      <c r="C5" s="80"/>
      <c r="D5" s="80" t="s">
        <v>355</v>
      </c>
      <c r="E5" s="80" t="s">
        <v>137</v>
      </c>
      <c r="F5" s="80"/>
      <c r="G5" s="80"/>
      <c r="H5" s="80"/>
      <c r="I5" s="80"/>
      <c r="J5" s="80"/>
      <c r="K5" s="80" t="s">
        <v>356</v>
      </c>
      <c r="L5" s="80" t="s">
        <v>139</v>
      </c>
      <c r="M5" s="80" t="s">
        <v>140</v>
      </c>
      <c r="N5" s="80" t="s">
        <v>357</v>
      </c>
      <c r="O5" s="80" t="s">
        <v>358</v>
      </c>
    </row>
    <row r="6" ht="39.2" customHeight="1" spans="1:15">
      <c r="A6" s="80"/>
      <c r="B6" s="81"/>
      <c r="C6" s="80"/>
      <c r="D6" s="80"/>
      <c r="E6" s="80" t="s">
        <v>359</v>
      </c>
      <c r="F6" s="80" t="s">
        <v>360</v>
      </c>
      <c r="G6" s="80" t="s">
        <v>361</v>
      </c>
      <c r="H6" s="80" t="s">
        <v>362</v>
      </c>
      <c r="I6" s="80" t="s">
        <v>363</v>
      </c>
      <c r="J6" s="80" t="s">
        <v>364</v>
      </c>
      <c r="K6" s="80"/>
      <c r="L6" s="80"/>
      <c r="M6" s="80"/>
      <c r="N6" s="80"/>
      <c r="O6" s="80"/>
    </row>
    <row r="7" ht="19.9" customHeight="1" spans="1:15">
      <c r="A7" s="82"/>
      <c r="B7" s="83"/>
      <c r="C7" s="82" t="s">
        <v>134</v>
      </c>
      <c r="D7" s="84">
        <f>E7</f>
        <v>1170200</v>
      </c>
      <c r="E7" s="84">
        <f>F7+G7</f>
        <v>1170200</v>
      </c>
      <c r="F7" s="84">
        <f>F8</f>
        <v>841400</v>
      </c>
      <c r="G7" s="84">
        <v>328800</v>
      </c>
      <c r="H7" s="84"/>
      <c r="I7" s="84"/>
      <c r="J7" s="84"/>
      <c r="K7" s="84"/>
      <c r="L7" s="84"/>
      <c r="M7" s="84"/>
      <c r="N7" s="84">
        <f>N8</f>
        <v>1170200</v>
      </c>
      <c r="O7" s="82"/>
    </row>
    <row r="8" ht="19.9" customHeight="1" spans="1:15">
      <c r="A8" s="82" t="s">
        <v>152</v>
      </c>
      <c r="B8" s="83"/>
      <c r="C8" s="82" t="s">
        <v>4</v>
      </c>
      <c r="D8" s="84">
        <f>E8</f>
        <v>1170200</v>
      </c>
      <c r="E8" s="84">
        <f>F8+G8</f>
        <v>1170200</v>
      </c>
      <c r="F8" s="84">
        <f>F10+F11+F12</f>
        <v>841400</v>
      </c>
      <c r="G8" s="84">
        <v>328800</v>
      </c>
      <c r="H8" s="84"/>
      <c r="I8" s="84"/>
      <c r="J8" s="84"/>
      <c r="K8" s="84"/>
      <c r="L8" s="84"/>
      <c r="M8" s="84"/>
      <c r="N8" s="84">
        <f>N9+N10+N11+N12</f>
        <v>1170200</v>
      </c>
      <c r="O8" s="82"/>
    </row>
    <row r="9" ht="19.9" customHeight="1" spans="1:15">
      <c r="A9" s="85" t="s">
        <v>365</v>
      </c>
      <c r="B9" s="83" t="s">
        <v>366</v>
      </c>
      <c r="C9" s="85" t="s">
        <v>367</v>
      </c>
      <c r="D9" s="86">
        <v>328800</v>
      </c>
      <c r="E9" s="86">
        <v>328800</v>
      </c>
      <c r="F9" s="86"/>
      <c r="G9" s="86">
        <v>328800</v>
      </c>
      <c r="H9" s="86"/>
      <c r="I9" s="86"/>
      <c r="J9" s="86"/>
      <c r="K9" s="86"/>
      <c r="L9" s="86"/>
      <c r="M9" s="86"/>
      <c r="N9" s="88">
        <v>328800</v>
      </c>
      <c r="O9" s="93"/>
    </row>
    <row r="10" ht="19.9" customHeight="1" spans="1:15">
      <c r="A10" s="87" t="s">
        <v>365</v>
      </c>
      <c r="B10" s="83" t="s">
        <v>368</v>
      </c>
      <c r="C10" s="87" t="s">
        <v>369</v>
      </c>
      <c r="D10" s="88">
        <v>41400</v>
      </c>
      <c r="E10" s="88">
        <v>41400</v>
      </c>
      <c r="F10" s="88">
        <v>41400</v>
      </c>
      <c r="G10" s="88"/>
      <c r="H10" s="88"/>
      <c r="I10" s="88"/>
      <c r="J10" s="88"/>
      <c r="K10" s="88"/>
      <c r="L10" s="88"/>
      <c r="M10" s="94"/>
      <c r="N10" s="91">
        <v>41400</v>
      </c>
      <c r="O10" s="95"/>
    </row>
    <row r="11" ht="19.5" spans="1:15">
      <c r="A11" s="176" t="s">
        <v>2</v>
      </c>
      <c r="B11" s="90"/>
      <c r="C11" s="89" t="s">
        <v>370</v>
      </c>
      <c r="D11" s="89">
        <v>500000</v>
      </c>
      <c r="E11" s="91">
        <v>500000</v>
      </c>
      <c r="F11" s="91">
        <v>500000</v>
      </c>
      <c r="G11" s="90"/>
      <c r="H11" s="90"/>
      <c r="I11" s="90"/>
      <c r="J11" s="90"/>
      <c r="K11" s="90"/>
      <c r="L11" s="90"/>
      <c r="M11" s="96"/>
      <c r="N11" s="91">
        <v>500000</v>
      </c>
      <c r="O11" s="97"/>
    </row>
    <row r="12" spans="1:15">
      <c r="A12" s="176" t="s">
        <v>2</v>
      </c>
      <c r="B12" s="90"/>
      <c r="C12" s="89" t="s">
        <v>371</v>
      </c>
      <c r="D12" s="89">
        <v>300000</v>
      </c>
      <c r="E12" s="91">
        <v>300000</v>
      </c>
      <c r="F12" s="91">
        <v>300000</v>
      </c>
      <c r="G12" s="90"/>
      <c r="H12" s="90"/>
      <c r="I12" s="90"/>
      <c r="J12" s="90"/>
      <c r="K12" s="90"/>
      <c r="L12" s="90"/>
      <c r="M12" s="96"/>
      <c r="N12" s="91">
        <v>300000</v>
      </c>
      <c r="O12" s="9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3" workbookViewId="0">
      <selection activeCell="I27" sqref="I27"/>
    </sheetView>
  </sheetViews>
  <sheetFormatPr defaultColWidth="7.5" defaultRowHeight="11.25" outlineLevelCol="6"/>
  <cols>
    <col min="1" max="1" width="13.8166666666667" style="1" customWidth="1"/>
    <col min="2" max="2" width="13.3666666666667" style="1" customWidth="1"/>
    <col min="3" max="3" width="15.125" style="1" customWidth="1"/>
    <col min="4" max="4" width="5.18333333333333" style="1" customWidth="1"/>
    <col min="5" max="5" width="9.75" style="1" customWidth="1"/>
    <col min="6" max="6" width="16.3666666666667" style="1" customWidth="1"/>
    <col min="7" max="7" width="13.25" style="1" customWidth="1"/>
    <col min="8" max="16384" width="7.5" style="1"/>
  </cols>
  <sheetData>
    <row r="1" s="1" customFormat="1" ht="15" customHeight="1" spans="1:3">
      <c r="A1" s="3"/>
      <c r="C1" s="57"/>
    </row>
    <row r="2" s="1" customFormat="1" ht="27" customHeight="1" spans="1:7">
      <c r="A2" s="58" t="s">
        <v>372</v>
      </c>
      <c r="B2" s="58"/>
      <c r="C2" s="58"/>
      <c r="D2" s="58"/>
      <c r="E2" s="58"/>
      <c r="F2" s="58"/>
      <c r="G2" s="58"/>
    </row>
    <row r="3" s="1" customFormat="1" ht="18" customHeight="1" spans="1:7">
      <c r="A3" s="59" t="s">
        <v>373</v>
      </c>
      <c r="B3" s="59"/>
      <c r="C3" s="59"/>
      <c r="D3" s="60"/>
      <c r="E3" s="60"/>
      <c r="F3" s="61" t="s">
        <v>374</v>
      </c>
      <c r="G3" s="61"/>
    </row>
    <row r="4" s="1" customFormat="1" ht="51" customHeight="1" spans="1:7">
      <c r="A4" s="11" t="s">
        <v>375</v>
      </c>
      <c r="B4" s="62" t="s">
        <v>376</v>
      </c>
      <c r="C4" s="63"/>
      <c r="D4" s="62" t="s">
        <v>377</v>
      </c>
      <c r="E4" s="64" t="s">
        <v>378</v>
      </c>
      <c r="F4" s="65" t="s">
        <v>379</v>
      </c>
      <c r="G4" s="65"/>
    </row>
    <row r="5" s="1" customFormat="1" ht="21" customHeight="1" spans="1:7">
      <c r="A5" s="11" t="s">
        <v>380</v>
      </c>
      <c r="B5" s="62" t="s">
        <v>381</v>
      </c>
      <c r="C5" s="62"/>
      <c r="D5" s="62"/>
      <c r="E5" s="62" t="s">
        <v>382</v>
      </c>
      <c r="F5" s="64">
        <v>117.02</v>
      </c>
      <c r="G5" s="64"/>
    </row>
    <row r="6" s="1" customFormat="1" ht="20" customHeight="1" spans="1:7">
      <c r="A6" s="62" t="s">
        <v>383</v>
      </c>
      <c r="B6" s="66" t="s">
        <v>384</v>
      </c>
      <c r="C6" s="67"/>
      <c r="D6" s="67"/>
      <c r="E6" s="67"/>
      <c r="F6" s="67"/>
      <c r="G6" s="68"/>
    </row>
    <row r="7" s="1" customFormat="1" ht="23" customHeight="1" spans="1:7">
      <c r="A7" s="11" t="s">
        <v>385</v>
      </c>
      <c r="B7" s="29" t="s">
        <v>386</v>
      </c>
      <c r="C7" s="29"/>
      <c r="D7" s="29"/>
      <c r="E7" s="29"/>
      <c r="F7" s="29"/>
      <c r="G7" s="29"/>
    </row>
    <row r="8" s="1" customFormat="1" ht="23" customHeight="1" spans="1:7">
      <c r="A8" s="11" t="s">
        <v>387</v>
      </c>
      <c r="B8" s="29" t="s">
        <v>386</v>
      </c>
      <c r="C8" s="29"/>
      <c r="D8" s="29"/>
      <c r="E8" s="29"/>
      <c r="F8" s="29"/>
      <c r="G8" s="29"/>
    </row>
    <row r="9" s="1" customFormat="1" ht="20" customHeight="1" spans="1:7">
      <c r="A9" s="37" t="s">
        <v>388</v>
      </c>
      <c r="B9" s="37" t="s">
        <v>389</v>
      </c>
      <c r="C9" s="37" t="s">
        <v>390</v>
      </c>
      <c r="D9" s="38" t="s">
        <v>391</v>
      </c>
      <c r="E9" s="39"/>
      <c r="F9" s="37" t="s">
        <v>392</v>
      </c>
      <c r="G9" s="11" t="s">
        <v>393</v>
      </c>
    </row>
    <row r="10" s="1" customFormat="1" ht="21" customHeight="1" spans="1:7">
      <c r="A10" s="37"/>
      <c r="B10" s="40" t="s">
        <v>394</v>
      </c>
      <c r="C10" s="41" t="s">
        <v>395</v>
      </c>
      <c r="D10" s="42" t="s">
        <v>396</v>
      </c>
      <c r="E10" s="42"/>
      <c r="F10" s="42" t="s">
        <v>397</v>
      </c>
      <c r="G10" s="69"/>
    </row>
    <row r="11" s="1" customFormat="1" ht="26" customHeight="1" spans="1:7">
      <c r="A11" s="37"/>
      <c r="B11" s="40"/>
      <c r="C11" s="41" t="s">
        <v>395</v>
      </c>
      <c r="D11" s="43" t="s">
        <v>398</v>
      </c>
      <c r="E11" s="44"/>
      <c r="F11" s="42" t="s">
        <v>399</v>
      </c>
      <c r="G11" s="69"/>
    </row>
    <row r="12" s="1" customFormat="1" ht="26" customHeight="1" spans="1:7">
      <c r="A12" s="37"/>
      <c r="B12" s="40"/>
      <c r="C12" s="41" t="s">
        <v>400</v>
      </c>
      <c r="D12" s="42" t="s">
        <v>401</v>
      </c>
      <c r="E12" s="42"/>
      <c r="F12" s="45">
        <v>1</v>
      </c>
      <c r="G12" s="69"/>
    </row>
    <row r="13" s="1" customFormat="1" ht="21" customHeight="1" spans="1:7">
      <c r="A13" s="37"/>
      <c r="B13" s="40"/>
      <c r="C13" s="41" t="s">
        <v>400</v>
      </c>
      <c r="D13" s="43" t="s">
        <v>402</v>
      </c>
      <c r="E13" s="44"/>
      <c r="F13" s="45">
        <v>1</v>
      </c>
      <c r="G13" s="69"/>
    </row>
    <row r="14" s="1" customFormat="1" ht="23" customHeight="1" spans="1:7">
      <c r="A14" s="37"/>
      <c r="B14" s="40"/>
      <c r="C14" s="41" t="s">
        <v>403</v>
      </c>
      <c r="D14" s="42" t="s">
        <v>404</v>
      </c>
      <c r="E14" s="42"/>
      <c r="F14" s="46" t="s">
        <v>405</v>
      </c>
      <c r="G14" s="70"/>
    </row>
    <row r="15" s="1" customFormat="1" ht="18" customHeight="1" spans="1:7">
      <c r="A15" s="37"/>
      <c r="B15" s="40"/>
      <c r="C15" s="41" t="s">
        <v>406</v>
      </c>
      <c r="D15" s="42" t="s">
        <v>407</v>
      </c>
      <c r="E15" s="42"/>
      <c r="F15" s="45">
        <v>1</v>
      </c>
      <c r="G15" s="69"/>
    </row>
    <row r="16" s="1" customFormat="1" ht="20" customHeight="1" spans="1:7">
      <c r="A16" s="37"/>
      <c r="B16" s="47" t="s">
        <v>408</v>
      </c>
      <c r="C16" s="40" t="s">
        <v>409</v>
      </c>
      <c r="D16" s="43" t="s">
        <v>410</v>
      </c>
      <c r="E16" s="44"/>
      <c r="F16" s="42" t="s">
        <v>411</v>
      </c>
      <c r="G16" s="69"/>
    </row>
    <row r="17" s="1" customFormat="1" ht="20" customHeight="1" spans="1:7">
      <c r="A17" s="37"/>
      <c r="B17" s="48"/>
      <c r="C17" s="40" t="s">
        <v>412</v>
      </c>
      <c r="D17" s="43" t="s">
        <v>413</v>
      </c>
      <c r="E17" s="44"/>
      <c r="F17" s="42" t="s">
        <v>414</v>
      </c>
      <c r="G17" s="69"/>
    </row>
    <row r="18" s="1" customFormat="1" ht="20" customHeight="1" spans="1:7">
      <c r="A18" s="37"/>
      <c r="B18" s="48"/>
      <c r="C18" s="40" t="s">
        <v>415</v>
      </c>
      <c r="D18" s="43" t="s">
        <v>416</v>
      </c>
      <c r="E18" s="44"/>
      <c r="F18" s="42" t="s">
        <v>417</v>
      </c>
      <c r="G18" s="69"/>
    </row>
    <row r="19" s="1" customFormat="1" ht="26" customHeight="1" spans="1:7">
      <c r="A19" s="37"/>
      <c r="B19" s="48"/>
      <c r="C19" s="40" t="s">
        <v>418</v>
      </c>
      <c r="D19" s="43" t="s">
        <v>419</v>
      </c>
      <c r="E19" s="44"/>
      <c r="F19" s="42" t="s">
        <v>411</v>
      </c>
      <c r="G19" s="69"/>
    </row>
    <row r="20" s="1" customFormat="1" ht="27" customHeight="1" spans="1:7">
      <c r="A20" s="37"/>
      <c r="B20" s="49"/>
      <c r="C20" s="40" t="s">
        <v>420</v>
      </c>
      <c r="D20" s="43" t="s">
        <v>421</v>
      </c>
      <c r="E20" s="44"/>
      <c r="F20" s="45" t="s">
        <v>422</v>
      </c>
      <c r="G20" s="45" t="s">
        <v>423</v>
      </c>
    </row>
    <row r="21" s="1" customFormat="1" ht="21" customHeight="1" spans="1:7">
      <c r="A21" s="11" t="s">
        <v>424</v>
      </c>
      <c r="B21" s="40" t="s">
        <v>425</v>
      </c>
      <c r="C21" s="40" t="s">
        <v>426</v>
      </c>
      <c r="D21" s="43" t="s">
        <v>382</v>
      </c>
      <c r="E21" s="44"/>
      <c r="F21" s="40" t="s">
        <v>427</v>
      </c>
      <c r="G21" s="40"/>
    </row>
    <row r="22" s="1" customFormat="1" ht="38" customHeight="1" spans="1:7">
      <c r="A22" s="11"/>
      <c r="B22" s="40" t="s">
        <v>428</v>
      </c>
      <c r="C22" s="40" t="s">
        <v>429</v>
      </c>
      <c r="D22" s="43">
        <v>50</v>
      </c>
      <c r="E22" s="44"/>
      <c r="F22" s="71" t="s">
        <v>430</v>
      </c>
      <c r="G22" s="71"/>
    </row>
    <row r="23" s="1" customFormat="1" ht="27" customHeight="1" spans="1:7">
      <c r="A23" s="11"/>
      <c r="B23" s="40" t="s">
        <v>431</v>
      </c>
      <c r="C23" s="40" t="s">
        <v>432</v>
      </c>
      <c r="D23" s="43">
        <v>30</v>
      </c>
      <c r="E23" s="44"/>
      <c r="F23" s="71" t="s">
        <v>430</v>
      </c>
      <c r="G23" s="71"/>
    </row>
    <row r="24" s="1" customFormat="1" ht="37" customHeight="1" spans="1:7">
      <c r="A24" s="11"/>
      <c r="B24" s="40" t="s">
        <v>433</v>
      </c>
      <c r="C24" s="71" t="s">
        <v>434</v>
      </c>
      <c r="D24" s="43">
        <v>32.88</v>
      </c>
      <c r="E24" s="44"/>
      <c r="F24" s="72" t="s">
        <v>430</v>
      </c>
      <c r="G24" s="73"/>
    </row>
    <row r="25" s="1" customFormat="1" ht="36" customHeight="1" spans="1:7">
      <c r="A25" s="11"/>
      <c r="B25" s="74" t="s">
        <v>435</v>
      </c>
      <c r="C25" s="73" t="s">
        <v>436</v>
      </c>
      <c r="D25" s="43">
        <v>4.14</v>
      </c>
      <c r="E25" s="44"/>
      <c r="F25" s="72" t="s">
        <v>430</v>
      </c>
      <c r="G25" s="73"/>
    </row>
    <row r="26" s="1" customFormat="1" ht="25" customHeight="1" spans="1:7">
      <c r="A26" s="11"/>
      <c r="B26" s="74" t="s">
        <v>134</v>
      </c>
      <c r="C26" s="75"/>
      <c r="D26" s="43">
        <f>SUM(D22:D25)</f>
        <v>117.02</v>
      </c>
      <c r="E26" s="44"/>
      <c r="F26" s="72"/>
      <c r="G26" s="73"/>
    </row>
    <row r="27" s="6" customFormat="1" ht="30" customHeight="1" spans="1:7">
      <c r="A27" s="50" t="s">
        <v>437</v>
      </c>
      <c r="B27" s="50"/>
      <c r="C27" s="50"/>
      <c r="D27" s="50"/>
      <c r="E27" s="50"/>
      <c r="F27" s="50"/>
      <c r="G27" s="50"/>
    </row>
    <row r="28" s="56" customFormat="1" ht="29" customHeight="1" spans="1:7">
      <c r="A28" s="51" t="s">
        <v>438</v>
      </c>
      <c r="B28" s="52"/>
      <c r="C28" s="53"/>
      <c r="D28" s="53"/>
      <c r="E28" s="53"/>
      <c r="F28" s="53"/>
      <c r="G28" s="54"/>
    </row>
    <row r="29" s="1" customFormat="1" ht="15" customHeight="1" spans="1:7">
      <c r="A29" s="55"/>
      <c r="B29" s="55"/>
      <c r="C29" s="55"/>
      <c r="D29" s="55"/>
      <c r="E29" s="55"/>
      <c r="F29" s="55"/>
      <c r="G29" s="55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A27:G27"/>
    <mergeCell ref="B28:G28"/>
    <mergeCell ref="A29:G29"/>
    <mergeCell ref="A9:A20"/>
    <mergeCell ref="A21:A26"/>
    <mergeCell ref="B10:B15"/>
    <mergeCell ref="B16:B20"/>
    <mergeCell ref="D4:D5"/>
  </mergeCells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4" workbookViewId="0">
      <selection activeCell="I29" sqref="I29"/>
    </sheetView>
  </sheetViews>
  <sheetFormatPr defaultColWidth="7.5" defaultRowHeight="12.75" customHeight="1" outlineLevelCol="5"/>
  <cols>
    <col min="1" max="1" width="19.125" style="1" customWidth="1"/>
    <col min="2" max="2" width="11.4583333333333" style="1" customWidth="1"/>
    <col min="3" max="3" width="13.5" style="1" customWidth="1"/>
    <col min="4" max="4" width="13.0916666666667" style="1" customWidth="1"/>
    <col min="5" max="5" width="13.3666666666667" style="1" customWidth="1"/>
    <col min="6" max="6" width="15.125" style="1" customWidth="1"/>
    <col min="7" max="223" width="7.5" style="1" customWidth="1"/>
    <col min="224" max="16384" width="7.5" style="1"/>
  </cols>
  <sheetData>
    <row r="1" s="1" customFormat="1" ht="11" customHeight="1" spans="1:4">
      <c r="A1" s="3"/>
      <c r="B1" s="4"/>
      <c r="C1" s="5"/>
      <c r="D1" s="6"/>
    </row>
    <row r="2" s="1" customFormat="1" ht="28" customHeight="1" spans="1:6">
      <c r="A2" s="7" t="s">
        <v>439</v>
      </c>
      <c r="B2" s="7"/>
      <c r="C2" s="7"/>
      <c r="D2" s="7"/>
      <c r="E2" s="7"/>
      <c r="F2" s="7"/>
    </row>
    <row r="3" s="1" customFormat="1" ht="21.75" customHeight="1" spans="1:6">
      <c r="A3" s="8" t="s">
        <v>440</v>
      </c>
      <c r="B3" s="8"/>
      <c r="C3" s="8"/>
      <c r="D3" s="9"/>
      <c r="E3" s="9"/>
      <c r="F3" s="10" t="s">
        <v>441</v>
      </c>
    </row>
    <row r="4" s="1" customFormat="1" ht="24" customHeight="1" spans="1:6">
      <c r="A4" s="11" t="s">
        <v>442</v>
      </c>
      <c r="B4" s="12" t="s">
        <v>4</v>
      </c>
      <c r="C4" s="12"/>
      <c r="D4" s="12"/>
      <c r="E4" s="12"/>
      <c r="F4" s="12"/>
    </row>
    <row r="5" s="1" customFormat="1" ht="21" customHeight="1" spans="1:6">
      <c r="A5" s="13" t="s">
        <v>443</v>
      </c>
      <c r="B5" s="14">
        <v>1538.58</v>
      </c>
      <c r="C5" s="15"/>
      <c r="D5" s="15"/>
      <c r="E5" s="15"/>
      <c r="F5" s="16"/>
    </row>
    <row r="6" s="1" customFormat="1" ht="20" customHeight="1" spans="1:6">
      <c r="A6" s="17"/>
      <c r="B6" s="14" t="s">
        <v>444</v>
      </c>
      <c r="C6" s="15"/>
      <c r="D6" s="16"/>
      <c r="E6" s="18" t="s">
        <v>445</v>
      </c>
      <c r="F6" s="19"/>
    </row>
    <row r="7" s="1" customFormat="1" ht="23" customHeight="1" spans="1:6">
      <c r="A7" s="20"/>
      <c r="B7" s="21" t="s">
        <v>446</v>
      </c>
      <c r="C7" s="22"/>
      <c r="D7" s="22">
        <v>1538.58</v>
      </c>
      <c r="E7" s="23" t="s">
        <v>447</v>
      </c>
      <c r="F7" s="23">
        <v>1421.56</v>
      </c>
    </row>
    <row r="8" s="1" customFormat="1" ht="21" customHeight="1" spans="1:6">
      <c r="A8" s="20"/>
      <c r="B8" s="21" t="s">
        <v>448</v>
      </c>
      <c r="C8" s="22"/>
      <c r="D8" s="22"/>
      <c r="E8" s="23" t="s">
        <v>449</v>
      </c>
      <c r="F8" s="23">
        <v>117.02</v>
      </c>
    </row>
    <row r="9" s="1" customFormat="1" ht="19" customHeight="1" spans="1:6">
      <c r="A9" s="24"/>
      <c r="B9" s="25" t="s">
        <v>450</v>
      </c>
      <c r="C9" s="26"/>
      <c r="D9" s="26"/>
      <c r="E9" s="23"/>
      <c r="F9" s="23"/>
    </row>
    <row r="10" s="1" customFormat="1" ht="45" customHeight="1" spans="1:6">
      <c r="A10" s="11" t="s">
        <v>451</v>
      </c>
      <c r="B10" s="27" t="s">
        <v>452</v>
      </c>
      <c r="C10" s="27"/>
      <c r="D10" s="27"/>
      <c r="E10" s="27"/>
      <c r="F10" s="27"/>
    </row>
    <row r="11" s="1" customFormat="1" ht="23" customHeight="1" spans="1:6">
      <c r="A11" s="28" t="s">
        <v>453</v>
      </c>
      <c r="B11" s="29" t="s">
        <v>454</v>
      </c>
      <c r="C11" s="30" t="s">
        <v>455</v>
      </c>
      <c r="D11" s="31"/>
      <c r="E11" s="31"/>
      <c r="F11" s="32"/>
    </row>
    <row r="12" s="1" customFormat="1" ht="23" customHeight="1" spans="1:6">
      <c r="A12" s="33"/>
      <c r="B12" s="29" t="s">
        <v>456</v>
      </c>
      <c r="C12" s="34" t="s">
        <v>457</v>
      </c>
      <c r="D12" s="35"/>
      <c r="E12" s="35"/>
      <c r="F12" s="36"/>
    </row>
    <row r="13" s="1" customFormat="1" ht="23" customHeight="1" spans="1:6">
      <c r="A13" s="33"/>
      <c r="B13" s="29" t="s">
        <v>458</v>
      </c>
      <c r="C13" s="34" t="s">
        <v>459</v>
      </c>
      <c r="D13" s="35"/>
      <c r="E13" s="35"/>
      <c r="F13" s="36"/>
    </row>
    <row r="14" s="1" customFormat="1" ht="23" customHeight="1" spans="1:6">
      <c r="A14" s="33"/>
      <c r="B14" s="29" t="s">
        <v>460</v>
      </c>
      <c r="C14" s="34" t="s">
        <v>461</v>
      </c>
      <c r="D14" s="35"/>
      <c r="E14" s="35"/>
      <c r="F14" s="36"/>
    </row>
    <row r="15" s="1" customFormat="1" ht="23" customHeight="1" spans="1:6">
      <c r="A15" s="33"/>
      <c r="B15" s="29" t="s">
        <v>462</v>
      </c>
      <c r="C15" s="34" t="s">
        <v>463</v>
      </c>
      <c r="D15" s="35"/>
      <c r="E15" s="35"/>
      <c r="F15" s="36"/>
    </row>
    <row r="16" s="1" customFormat="1" ht="23" customHeight="1" spans="1:6">
      <c r="A16" s="33"/>
      <c r="B16" s="29" t="s">
        <v>464</v>
      </c>
      <c r="C16" s="34" t="s">
        <v>465</v>
      </c>
      <c r="D16" s="35"/>
      <c r="E16" s="35"/>
      <c r="F16" s="36"/>
    </row>
    <row r="17" s="1" customFormat="1" ht="23" customHeight="1" spans="1:6">
      <c r="A17" s="33"/>
      <c r="B17" s="29" t="s">
        <v>466</v>
      </c>
      <c r="C17" s="34" t="s">
        <v>467</v>
      </c>
      <c r="D17" s="35"/>
      <c r="E17" s="35"/>
      <c r="F17" s="36"/>
    </row>
    <row r="18" s="1" customFormat="1" ht="23" customHeight="1" spans="1:6">
      <c r="A18" s="37" t="s">
        <v>388</v>
      </c>
      <c r="B18" s="37" t="s">
        <v>389</v>
      </c>
      <c r="C18" s="37" t="s">
        <v>390</v>
      </c>
      <c r="D18" s="38" t="s">
        <v>391</v>
      </c>
      <c r="E18" s="39"/>
      <c r="F18" s="37" t="s">
        <v>392</v>
      </c>
    </row>
    <row r="19" s="1" customFormat="1" ht="23" customHeight="1" spans="1:6">
      <c r="A19" s="37"/>
      <c r="B19" s="40" t="s">
        <v>394</v>
      </c>
      <c r="C19" s="41" t="s">
        <v>395</v>
      </c>
      <c r="D19" s="42" t="s">
        <v>398</v>
      </c>
      <c r="E19" s="42"/>
      <c r="F19" s="42" t="s">
        <v>399</v>
      </c>
    </row>
    <row r="20" s="1" customFormat="1" ht="23" customHeight="1" spans="1:6">
      <c r="A20" s="37"/>
      <c r="B20" s="40"/>
      <c r="C20" s="41" t="s">
        <v>395</v>
      </c>
      <c r="D20" s="43" t="s">
        <v>468</v>
      </c>
      <c r="E20" s="44"/>
      <c r="F20" s="45">
        <v>1</v>
      </c>
    </row>
    <row r="21" s="1" customFormat="1" ht="23" customHeight="1" spans="1:6">
      <c r="A21" s="37"/>
      <c r="B21" s="40"/>
      <c r="C21" s="41" t="s">
        <v>400</v>
      </c>
      <c r="D21" s="42" t="s">
        <v>469</v>
      </c>
      <c r="E21" s="42"/>
      <c r="F21" s="45">
        <v>1</v>
      </c>
    </row>
    <row r="22" s="1" customFormat="1" ht="23" customHeight="1" spans="1:6">
      <c r="A22" s="37"/>
      <c r="B22" s="40"/>
      <c r="C22" s="41" t="s">
        <v>403</v>
      </c>
      <c r="D22" s="42" t="s">
        <v>404</v>
      </c>
      <c r="E22" s="42"/>
      <c r="F22" s="46" t="s">
        <v>405</v>
      </c>
    </row>
    <row r="23" s="1" customFormat="1" ht="23" customHeight="1" spans="1:6">
      <c r="A23" s="37"/>
      <c r="B23" s="40"/>
      <c r="C23" s="41" t="s">
        <v>406</v>
      </c>
      <c r="D23" s="42" t="s">
        <v>407</v>
      </c>
      <c r="E23" s="42"/>
      <c r="F23" s="45">
        <v>1</v>
      </c>
    </row>
    <row r="24" s="1" customFormat="1" ht="23" customHeight="1" spans="1:6">
      <c r="A24" s="37"/>
      <c r="B24" s="47" t="s">
        <v>408</v>
      </c>
      <c r="C24" s="40" t="s">
        <v>409</v>
      </c>
      <c r="D24" s="43" t="s">
        <v>470</v>
      </c>
      <c r="E24" s="44"/>
      <c r="F24" s="42" t="s">
        <v>471</v>
      </c>
    </row>
    <row r="25" s="1" customFormat="1" ht="23" customHeight="1" spans="1:6">
      <c r="A25" s="37"/>
      <c r="B25" s="48"/>
      <c r="C25" s="40" t="s">
        <v>412</v>
      </c>
      <c r="D25" s="43" t="s">
        <v>413</v>
      </c>
      <c r="E25" s="44"/>
      <c r="F25" s="42" t="s">
        <v>414</v>
      </c>
    </row>
    <row r="26" s="1" customFormat="1" ht="23" customHeight="1" spans="1:6">
      <c r="A26" s="37"/>
      <c r="B26" s="48"/>
      <c r="C26" s="40" t="s">
        <v>415</v>
      </c>
      <c r="D26" s="43" t="s">
        <v>472</v>
      </c>
      <c r="E26" s="44"/>
      <c r="F26" s="42" t="s">
        <v>473</v>
      </c>
    </row>
    <row r="27" s="1" customFormat="1" ht="23" customHeight="1" spans="1:6">
      <c r="A27" s="37"/>
      <c r="B27" s="48"/>
      <c r="C27" s="40" t="s">
        <v>418</v>
      </c>
      <c r="D27" s="43" t="s">
        <v>474</v>
      </c>
      <c r="E27" s="44"/>
      <c r="F27" s="42" t="s">
        <v>475</v>
      </c>
    </row>
    <row r="28" s="1" customFormat="1" ht="23" customHeight="1" spans="1:6">
      <c r="A28" s="37"/>
      <c r="B28" s="49"/>
      <c r="C28" s="40" t="s">
        <v>420</v>
      </c>
      <c r="D28" s="43" t="s">
        <v>476</v>
      </c>
      <c r="E28" s="44"/>
      <c r="F28" s="45" t="s">
        <v>422</v>
      </c>
    </row>
    <row r="29" s="1" customFormat="1" ht="30" customHeight="1" spans="1:6">
      <c r="A29" s="50" t="s">
        <v>477</v>
      </c>
      <c r="B29" s="50"/>
      <c r="C29" s="50"/>
      <c r="D29" s="50"/>
      <c r="E29" s="50"/>
      <c r="F29" s="50"/>
    </row>
    <row r="30" s="2" customFormat="1" ht="33" customHeight="1" spans="1:6">
      <c r="A30" s="51" t="s">
        <v>438</v>
      </c>
      <c r="B30" s="52"/>
      <c r="C30" s="53"/>
      <c r="D30" s="53"/>
      <c r="E30" s="53"/>
      <c r="F30" s="54"/>
    </row>
    <row r="31" s="1" customFormat="1" ht="19" customHeight="1" spans="1:6">
      <c r="A31" s="55"/>
      <c r="B31" s="55"/>
      <c r="C31" s="55"/>
      <c r="D31" s="55"/>
      <c r="E31" s="55"/>
      <c r="F31" s="55"/>
    </row>
  </sheetData>
  <mergeCells count="36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29:F29"/>
    <mergeCell ref="B30:F30"/>
    <mergeCell ref="A31:F31"/>
    <mergeCell ref="A5:A9"/>
    <mergeCell ref="A11:A17"/>
    <mergeCell ref="A18:A28"/>
    <mergeCell ref="B19:B23"/>
    <mergeCell ref="B24:B28"/>
  </mergeCells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37" sqref="B37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ht="6" customHeight="1" spans="1:8">
      <c r="A1" s="98"/>
      <c r="H1" s="163"/>
    </row>
    <row r="2" ht="21.2" customHeight="1" spans="1:8">
      <c r="A2" s="164" t="s">
        <v>7</v>
      </c>
      <c r="B2" s="164"/>
      <c r="C2" s="164"/>
      <c r="D2" s="164"/>
      <c r="E2" s="164"/>
      <c r="F2" s="164"/>
      <c r="G2" s="164"/>
      <c r="H2" s="164"/>
    </row>
    <row r="3" ht="15" customHeight="1" spans="1:8">
      <c r="A3" s="99" t="s">
        <v>29</v>
      </c>
      <c r="B3" s="99"/>
      <c r="C3" s="99"/>
      <c r="D3" s="99"/>
      <c r="E3" s="99"/>
      <c r="F3" s="99"/>
      <c r="G3" s="100" t="s">
        <v>30</v>
      </c>
      <c r="H3" s="100"/>
    </row>
    <row r="4" ht="15.6" customHeight="1" spans="1:8">
      <c r="A4" s="80" t="s">
        <v>31</v>
      </c>
      <c r="B4" s="80"/>
      <c r="C4" s="80" t="s">
        <v>32</v>
      </c>
      <c r="D4" s="80"/>
      <c r="E4" s="80"/>
      <c r="F4" s="80"/>
      <c r="G4" s="80"/>
      <c r="H4" s="80"/>
    </row>
    <row r="5" ht="19.5" customHeight="1" spans="1:8">
      <c r="A5" s="80" t="s">
        <v>33</v>
      </c>
      <c r="B5" s="80" t="s">
        <v>34</v>
      </c>
      <c r="C5" s="80" t="s">
        <v>35</v>
      </c>
      <c r="D5" s="80" t="s">
        <v>34</v>
      </c>
      <c r="E5" s="80" t="s">
        <v>36</v>
      </c>
      <c r="F5" s="80" t="s">
        <v>34</v>
      </c>
      <c r="G5" s="80" t="s">
        <v>37</v>
      </c>
      <c r="H5" s="80" t="s">
        <v>34</v>
      </c>
    </row>
    <row r="6" ht="14.25" customHeight="1" spans="1:8">
      <c r="A6" s="101" t="s">
        <v>38</v>
      </c>
      <c r="B6" s="106">
        <f>B37</f>
        <v>15385817.47</v>
      </c>
      <c r="C6" s="124" t="s">
        <v>39</v>
      </c>
      <c r="D6" s="107">
        <f>800000+11581125.8</f>
        <v>12381125.8</v>
      </c>
      <c r="E6" s="101" t="s">
        <v>40</v>
      </c>
      <c r="F6" s="102">
        <v>14215617.47</v>
      </c>
      <c r="G6" s="124" t="s">
        <v>41</v>
      </c>
      <c r="H6" s="106">
        <v>12396733.67</v>
      </c>
    </row>
    <row r="7" ht="14.25" customHeight="1" spans="1:8">
      <c r="A7" s="124" t="s">
        <v>42</v>
      </c>
      <c r="B7" s="106">
        <f>B6-B8</f>
        <v>15057017.47</v>
      </c>
      <c r="C7" s="124" t="s">
        <v>43</v>
      </c>
      <c r="D7" s="107"/>
      <c r="E7" s="124" t="s">
        <v>44</v>
      </c>
      <c r="F7" s="106">
        <v>12396733.67</v>
      </c>
      <c r="G7" s="124" t="s">
        <v>45</v>
      </c>
      <c r="H7" s="106">
        <f>800000+2079863.8</f>
        <v>2879863.8</v>
      </c>
    </row>
    <row r="8" ht="14.25" customHeight="1" spans="1:8">
      <c r="A8" s="101" t="s">
        <v>46</v>
      </c>
      <c r="B8" s="106">
        <v>328800</v>
      </c>
      <c r="C8" s="124" t="s">
        <v>47</v>
      </c>
      <c r="D8" s="107"/>
      <c r="E8" s="124" t="s">
        <v>48</v>
      </c>
      <c r="F8" s="106">
        <v>1709663.8</v>
      </c>
      <c r="G8" s="124" t="s">
        <v>49</v>
      </c>
      <c r="H8" s="106"/>
    </row>
    <row r="9" ht="14.25" customHeight="1" spans="1:8">
      <c r="A9" s="124" t="s">
        <v>50</v>
      </c>
      <c r="B9" s="106"/>
      <c r="C9" s="124" t="s">
        <v>51</v>
      </c>
      <c r="D9" s="107"/>
      <c r="E9" s="124" t="s">
        <v>52</v>
      </c>
      <c r="F9" s="106">
        <v>109220</v>
      </c>
      <c r="G9" s="124" t="s">
        <v>53</v>
      </c>
      <c r="H9" s="106"/>
    </row>
    <row r="10" ht="14.25" customHeight="1" spans="1:8">
      <c r="A10" s="124" t="s">
        <v>54</v>
      </c>
      <c r="B10" s="106"/>
      <c r="C10" s="124" t="s">
        <v>55</v>
      </c>
      <c r="D10" s="107"/>
      <c r="E10" s="101" t="s">
        <v>56</v>
      </c>
      <c r="F10" s="102">
        <f>800000+370200</f>
        <v>1170200</v>
      </c>
      <c r="G10" s="124" t="s">
        <v>57</v>
      </c>
      <c r="H10" s="106"/>
    </row>
    <row r="11" ht="14.25" customHeight="1" spans="1:8">
      <c r="A11" s="124" t="s">
        <v>58</v>
      </c>
      <c r="B11" s="106"/>
      <c r="C11" s="124" t="s">
        <v>59</v>
      </c>
      <c r="D11" s="107"/>
      <c r="E11" s="124" t="s">
        <v>60</v>
      </c>
      <c r="F11" s="106"/>
      <c r="G11" s="124" t="s">
        <v>61</v>
      </c>
      <c r="H11" s="106"/>
    </row>
    <row r="12" ht="14.25" customHeight="1" spans="1:8">
      <c r="A12" s="124" t="s">
        <v>62</v>
      </c>
      <c r="B12" s="106">
        <v>12000</v>
      </c>
      <c r="C12" s="124" t="s">
        <v>63</v>
      </c>
      <c r="D12" s="107"/>
      <c r="E12" s="124" t="s">
        <v>64</v>
      </c>
      <c r="F12" s="106">
        <f>800000+370200</f>
        <v>1170200</v>
      </c>
      <c r="G12" s="124" t="s">
        <v>65</v>
      </c>
      <c r="H12" s="106"/>
    </row>
    <row r="13" ht="14.25" customHeight="1" spans="1:8">
      <c r="A13" s="124" t="s">
        <v>66</v>
      </c>
      <c r="B13" s="106">
        <v>300000</v>
      </c>
      <c r="C13" s="124" t="s">
        <v>67</v>
      </c>
      <c r="D13" s="107">
        <v>1128943.53</v>
      </c>
      <c r="E13" s="124" t="s">
        <v>68</v>
      </c>
      <c r="F13" s="106"/>
      <c r="G13" s="124" t="s">
        <v>69</v>
      </c>
      <c r="H13" s="106"/>
    </row>
    <row r="14" ht="14.25" customHeight="1" spans="1:8">
      <c r="A14" s="124" t="s">
        <v>70</v>
      </c>
      <c r="B14" s="106"/>
      <c r="C14" s="124" t="s">
        <v>71</v>
      </c>
      <c r="D14" s="107"/>
      <c r="E14" s="124" t="s">
        <v>72</v>
      </c>
      <c r="F14" s="106"/>
      <c r="G14" s="124" t="s">
        <v>73</v>
      </c>
      <c r="H14" s="106">
        <v>109220</v>
      </c>
    </row>
    <row r="15" ht="14.25" customHeight="1" spans="1:8">
      <c r="A15" s="124" t="s">
        <v>74</v>
      </c>
      <c r="B15" s="106"/>
      <c r="C15" s="124" t="s">
        <v>75</v>
      </c>
      <c r="D15" s="107">
        <v>762864.54</v>
      </c>
      <c r="E15" s="124" t="s">
        <v>76</v>
      </c>
      <c r="F15" s="106"/>
      <c r="G15" s="124" t="s">
        <v>77</v>
      </c>
      <c r="H15" s="106"/>
    </row>
    <row r="16" ht="14.25" customHeight="1" spans="1:8">
      <c r="A16" s="124" t="s">
        <v>78</v>
      </c>
      <c r="B16" s="106">
        <v>16800</v>
      </c>
      <c r="C16" s="124" t="s">
        <v>79</v>
      </c>
      <c r="D16" s="107"/>
      <c r="E16" s="124" t="s">
        <v>80</v>
      </c>
      <c r="F16" s="106"/>
      <c r="G16" s="124" t="s">
        <v>81</v>
      </c>
      <c r="H16" s="106"/>
    </row>
    <row r="17" ht="14.25" customHeight="1" spans="1:8">
      <c r="A17" s="124" t="s">
        <v>82</v>
      </c>
      <c r="B17" s="106"/>
      <c r="C17" s="124" t="s">
        <v>83</v>
      </c>
      <c r="D17" s="107"/>
      <c r="E17" s="124" t="s">
        <v>84</v>
      </c>
      <c r="F17" s="106"/>
      <c r="G17" s="124" t="s">
        <v>85</v>
      </c>
      <c r="H17" s="106"/>
    </row>
    <row r="18" ht="14.25" customHeight="1" spans="1:8">
      <c r="A18" s="124" t="s">
        <v>86</v>
      </c>
      <c r="B18" s="106"/>
      <c r="C18" s="124" t="s">
        <v>87</v>
      </c>
      <c r="D18" s="107"/>
      <c r="E18" s="124" t="s">
        <v>88</v>
      </c>
      <c r="F18" s="106"/>
      <c r="G18" s="124" t="s">
        <v>89</v>
      </c>
      <c r="H18" s="106"/>
    </row>
    <row r="19" ht="14.25" customHeight="1" spans="1:8">
      <c r="A19" s="124" t="s">
        <v>90</v>
      </c>
      <c r="B19" s="106"/>
      <c r="C19" s="124" t="s">
        <v>91</v>
      </c>
      <c r="D19" s="107"/>
      <c r="E19" s="124" t="s">
        <v>92</v>
      </c>
      <c r="F19" s="106"/>
      <c r="G19" s="124" t="s">
        <v>93</v>
      </c>
      <c r="H19" s="106"/>
    </row>
    <row r="20" ht="14.25" customHeight="1" spans="1:8">
      <c r="A20" s="101" t="s">
        <v>94</v>
      </c>
      <c r="B20" s="102"/>
      <c r="C20" s="124" t="s">
        <v>95</v>
      </c>
      <c r="D20" s="107"/>
      <c r="E20" s="124" t="s">
        <v>96</v>
      </c>
      <c r="F20" s="106"/>
      <c r="G20" s="124"/>
      <c r="H20" s="106"/>
    </row>
    <row r="21" ht="14.25" customHeight="1" spans="1:8">
      <c r="A21" s="101" t="s">
        <v>97</v>
      </c>
      <c r="B21" s="102"/>
      <c r="C21" s="124" t="s">
        <v>98</v>
      </c>
      <c r="D21" s="107"/>
      <c r="E21" s="101" t="s">
        <v>99</v>
      </c>
      <c r="F21" s="102"/>
      <c r="G21" s="124"/>
      <c r="H21" s="106"/>
    </row>
    <row r="22" ht="14.25" customHeight="1" spans="1:8">
      <c r="A22" s="101" t="s">
        <v>100</v>
      </c>
      <c r="B22" s="102"/>
      <c r="C22" s="124" t="s">
        <v>101</v>
      </c>
      <c r="D22" s="107"/>
      <c r="E22" s="124"/>
      <c r="F22" s="124"/>
      <c r="G22" s="124"/>
      <c r="H22" s="106"/>
    </row>
    <row r="23" ht="14.25" customHeight="1" spans="1:8">
      <c r="A23" s="101" t="s">
        <v>102</v>
      </c>
      <c r="B23" s="102"/>
      <c r="C23" s="124" t="s">
        <v>103</v>
      </c>
      <c r="D23" s="107"/>
      <c r="E23" s="124"/>
      <c r="F23" s="124"/>
      <c r="G23" s="124"/>
      <c r="H23" s="106"/>
    </row>
    <row r="24" ht="14.25" customHeight="1" spans="1:8">
      <c r="A24" s="101" t="s">
        <v>104</v>
      </c>
      <c r="B24" s="102"/>
      <c r="C24" s="124" t="s">
        <v>105</v>
      </c>
      <c r="D24" s="107"/>
      <c r="E24" s="124"/>
      <c r="F24" s="124"/>
      <c r="G24" s="124"/>
      <c r="H24" s="106"/>
    </row>
    <row r="25" ht="14.25" customHeight="1" spans="1:8">
      <c r="A25" s="124" t="s">
        <v>106</v>
      </c>
      <c r="B25" s="106"/>
      <c r="C25" s="124" t="s">
        <v>107</v>
      </c>
      <c r="D25" s="107">
        <v>1112883.6</v>
      </c>
      <c r="E25" s="124"/>
      <c r="F25" s="124"/>
      <c r="G25" s="124"/>
      <c r="H25" s="106"/>
    </row>
    <row r="26" ht="14.25" customHeight="1" spans="1:8">
      <c r="A26" s="124" t="s">
        <v>108</v>
      </c>
      <c r="B26" s="106"/>
      <c r="C26" s="124" t="s">
        <v>109</v>
      </c>
      <c r="D26" s="107"/>
      <c r="E26" s="124"/>
      <c r="F26" s="124"/>
      <c r="G26" s="124"/>
      <c r="H26" s="106"/>
    </row>
    <row r="27" ht="14.25" customHeight="1" spans="1:8">
      <c r="A27" s="124" t="s">
        <v>110</v>
      </c>
      <c r="B27" s="106"/>
      <c r="C27" s="124" t="s">
        <v>111</v>
      </c>
      <c r="D27" s="107"/>
      <c r="E27" s="124"/>
      <c r="F27" s="124"/>
      <c r="G27" s="124"/>
      <c r="H27" s="106"/>
    </row>
    <row r="28" ht="14.25" customHeight="1" spans="1:8">
      <c r="A28" s="101" t="s">
        <v>112</v>
      </c>
      <c r="B28" s="102"/>
      <c r="C28" s="124" t="s">
        <v>113</v>
      </c>
      <c r="D28" s="107"/>
      <c r="E28" s="124"/>
      <c r="F28" s="124"/>
      <c r="G28" s="124"/>
      <c r="H28" s="106"/>
    </row>
    <row r="29" ht="14.25" customHeight="1" spans="1:8">
      <c r="A29" s="101" t="s">
        <v>114</v>
      </c>
      <c r="B29" s="102"/>
      <c r="C29" s="124" t="s">
        <v>115</v>
      </c>
      <c r="D29" s="107"/>
      <c r="E29" s="124"/>
      <c r="F29" s="124"/>
      <c r="G29" s="124"/>
      <c r="H29" s="106"/>
    </row>
    <row r="30" ht="14.25" customHeight="1" spans="1:8">
      <c r="A30" s="101" t="s">
        <v>116</v>
      </c>
      <c r="B30" s="102"/>
      <c r="C30" s="124" t="s">
        <v>117</v>
      </c>
      <c r="D30" s="107"/>
      <c r="E30" s="124"/>
      <c r="F30" s="124"/>
      <c r="G30" s="124"/>
      <c r="H30" s="106"/>
    </row>
    <row r="31" ht="14.25" customHeight="1" spans="1:8">
      <c r="A31" s="101" t="s">
        <v>118</v>
      </c>
      <c r="B31" s="102"/>
      <c r="C31" s="124" t="s">
        <v>119</v>
      </c>
      <c r="D31" s="107"/>
      <c r="E31" s="124"/>
      <c r="F31" s="124"/>
      <c r="G31" s="124"/>
      <c r="H31" s="106"/>
    </row>
    <row r="32" ht="14.25" customHeight="1" spans="1:8">
      <c r="A32" s="101" t="s">
        <v>120</v>
      </c>
      <c r="B32" s="102"/>
      <c r="C32" s="124" t="s">
        <v>121</v>
      </c>
      <c r="D32" s="107"/>
      <c r="E32" s="124"/>
      <c r="F32" s="124"/>
      <c r="G32" s="124"/>
      <c r="H32" s="106"/>
    </row>
    <row r="33" ht="14.25" customHeight="1" spans="1:8">
      <c r="A33" s="124"/>
      <c r="B33" s="124"/>
      <c r="C33" s="124" t="s">
        <v>122</v>
      </c>
      <c r="D33" s="107"/>
      <c r="E33" s="124"/>
      <c r="F33" s="124"/>
      <c r="G33" s="124"/>
      <c r="H33" s="124"/>
    </row>
    <row r="34" ht="14.25" customHeight="1" spans="1:8">
      <c r="A34" s="124"/>
      <c r="B34" s="124"/>
      <c r="C34" s="124" t="s">
        <v>123</v>
      </c>
      <c r="D34" s="107"/>
      <c r="E34" s="124"/>
      <c r="F34" s="124"/>
      <c r="G34" s="124"/>
      <c r="H34" s="124"/>
    </row>
    <row r="35" ht="14.25" customHeight="1" spans="1:8">
      <c r="A35" s="124"/>
      <c r="B35" s="124"/>
      <c r="C35" s="124" t="s">
        <v>124</v>
      </c>
      <c r="D35" s="107"/>
      <c r="E35" s="124"/>
      <c r="F35" s="124"/>
      <c r="G35" s="124"/>
      <c r="H35" s="124"/>
    </row>
    <row r="36" ht="14.25" customHeight="1" spans="1:8">
      <c r="A36" s="124"/>
      <c r="B36" s="124"/>
      <c r="C36" s="124"/>
      <c r="D36" s="124"/>
      <c r="E36" s="124"/>
      <c r="F36" s="124"/>
      <c r="G36" s="124"/>
      <c r="H36" s="124"/>
    </row>
    <row r="37" ht="14.25" customHeight="1" spans="1:8">
      <c r="A37" s="101" t="s">
        <v>125</v>
      </c>
      <c r="B37" s="102">
        <f>D37</f>
        <v>15385817.47</v>
      </c>
      <c r="C37" s="101" t="s">
        <v>126</v>
      </c>
      <c r="D37" s="102">
        <f>F37</f>
        <v>15385817.47</v>
      </c>
      <c r="E37" s="101" t="s">
        <v>126</v>
      </c>
      <c r="F37" s="102">
        <f>H37</f>
        <v>15385817.47</v>
      </c>
      <c r="G37" s="101" t="s">
        <v>126</v>
      </c>
      <c r="H37" s="102">
        <f>800000+14585817.47</f>
        <v>15385817.47</v>
      </c>
    </row>
    <row r="38" ht="14.25" customHeight="1" spans="1:8">
      <c r="A38" s="101" t="s">
        <v>127</v>
      </c>
      <c r="B38" s="102"/>
      <c r="C38" s="101" t="s">
        <v>128</v>
      </c>
      <c r="D38" s="102"/>
      <c r="E38" s="101" t="s">
        <v>128</v>
      </c>
      <c r="F38" s="102"/>
      <c r="G38" s="101" t="s">
        <v>128</v>
      </c>
      <c r="H38" s="102"/>
    </row>
    <row r="39" ht="14.25" customHeight="1" spans="1:8">
      <c r="A39" s="124"/>
      <c r="B39" s="106"/>
      <c r="C39" s="124"/>
      <c r="D39" s="106"/>
      <c r="E39" s="101"/>
      <c r="F39" s="102"/>
      <c r="G39" s="101"/>
      <c r="H39" s="102"/>
    </row>
    <row r="40" ht="14.25" customHeight="1" spans="1:8">
      <c r="A40" s="101" t="s">
        <v>129</v>
      </c>
      <c r="B40" s="102">
        <f>B37</f>
        <v>15385817.47</v>
      </c>
      <c r="C40" s="101" t="s">
        <v>130</v>
      </c>
      <c r="D40" s="102">
        <f>D37</f>
        <v>15385817.47</v>
      </c>
      <c r="E40" s="101" t="s">
        <v>130</v>
      </c>
      <c r="F40" s="102">
        <f>F37</f>
        <v>15385817.47</v>
      </c>
      <c r="G40" s="101" t="s">
        <v>130</v>
      </c>
      <c r="H40" s="102">
        <f>H37</f>
        <v>15385817.47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N19" sqref="N19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0.125" customWidth="1"/>
    <col min="6" max="6" width="4.25" customWidth="1"/>
    <col min="7" max="7" width="5" customWidth="1"/>
    <col min="8" max="8" width="4.875" customWidth="1"/>
    <col min="9" max="9" width="4.625" customWidth="1"/>
    <col min="10" max="10" width="4.375" customWidth="1"/>
    <col min="11" max="11" width="4.75" customWidth="1"/>
    <col min="12" max="13" width="5.25" customWidth="1"/>
    <col min="14" max="14" width="2.875" customWidth="1"/>
    <col min="15" max="15" width="4.5" customWidth="1"/>
    <col min="16" max="16" width="4.25" customWidth="1"/>
    <col min="17" max="17" width="4.625" customWidth="1"/>
    <col min="18" max="18" width="3.875" customWidth="1"/>
    <col min="19" max="19" width="4.375" customWidth="1"/>
    <col min="20" max="20" width="4.25" customWidth="1"/>
    <col min="21" max="21" width="3.875" customWidth="1"/>
    <col min="22" max="22" width="4.625" customWidth="1"/>
    <col min="23" max="25" width="5.125" customWidth="1"/>
    <col min="26" max="26" width="9.75" customWidth="1"/>
  </cols>
  <sheetData>
    <row r="1" ht="14.25" customHeight="1" spans="1:1">
      <c r="A1" s="98"/>
    </row>
    <row r="2" ht="29.45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" customHeight="1" spans="1:25">
      <c r="A3" s="99" t="s">
        <v>131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ht="19.5" customHeight="1" spans="1:25">
      <c r="A4" s="82" t="s">
        <v>132</v>
      </c>
      <c r="B4" s="82" t="s">
        <v>133</v>
      </c>
      <c r="C4" s="82" t="s">
        <v>134</v>
      </c>
      <c r="D4" s="82" t="s">
        <v>135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 t="s">
        <v>127</v>
      </c>
      <c r="T4" s="82"/>
      <c r="U4" s="82"/>
      <c r="V4" s="82"/>
      <c r="W4" s="82"/>
      <c r="X4" s="82"/>
      <c r="Y4" s="82"/>
    </row>
    <row r="5" ht="27" customHeight="1" spans="1:25">
      <c r="A5" s="82"/>
      <c r="B5" s="82"/>
      <c r="C5" s="82"/>
      <c r="D5" s="82" t="s">
        <v>136</v>
      </c>
      <c r="E5" s="82" t="s">
        <v>137</v>
      </c>
      <c r="F5" s="82" t="s">
        <v>138</v>
      </c>
      <c r="G5" s="82" t="s">
        <v>139</v>
      </c>
      <c r="H5" s="82" t="s">
        <v>140</v>
      </c>
      <c r="I5" s="82" t="s">
        <v>141</v>
      </c>
      <c r="J5" s="82" t="s">
        <v>142</v>
      </c>
      <c r="K5" s="82"/>
      <c r="L5" s="82"/>
      <c r="M5" s="82"/>
      <c r="N5" s="82" t="s">
        <v>143</v>
      </c>
      <c r="O5" s="82" t="s">
        <v>144</v>
      </c>
      <c r="P5" s="82" t="s">
        <v>145</v>
      </c>
      <c r="Q5" s="82" t="s">
        <v>146</v>
      </c>
      <c r="R5" s="82" t="s">
        <v>147</v>
      </c>
      <c r="S5" s="82" t="s">
        <v>136</v>
      </c>
      <c r="T5" s="82" t="s">
        <v>137</v>
      </c>
      <c r="U5" s="82" t="s">
        <v>138</v>
      </c>
      <c r="V5" s="82" t="s">
        <v>139</v>
      </c>
      <c r="W5" s="82" t="s">
        <v>140</v>
      </c>
      <c r="X5" s="82" t="s">
        <v>141</v>
      </c>
      <c r="Y5" s="82" t="s">
        <v>148</v>
      </c>
    </row>
    <row r="6" ht="43" customHeight="1" spans="1:25">
      <c r="A6" s="82"/>
      <c r="B6" s="82"/>
      <c r="C6" s="82"/>
      <c r="D6" s="82"/>
      <c r="E6" s="82"/>
      <c r="F6" s="82"/>
      <c r="G6" s="82"/>
      <c r="H6" s="82"/>
      <c r="I6" s="82"/>
      <c r="J6" s="82" t="s">
        <v>149</v>
      </c>
      <c r="K6" s="82" t="s">
        <v>150</v>
      </c>
      <c r="L6" s="82" t="s">
        <v>151</v>
      </c>
      <c r="M6" s="82" t="s">
        <v>140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ht="19.9" customHeight="1" spans="1:25">
      <c r="A7" s="101"/>
      <c r="B7" s="101" t="s">
        <v>134</v>
      </c>
      <c r="C7" s="125">
        <f>D7</f>
        <v>15385817.47</v>
      </c>
      <c r="D7" s="125">
        <f>E7</f>
        <v>15385817.47</v>
      </c>
      <c r="E7" s="125">
        <f>E8</f>
        <v>15385817.47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</row>
    <row r="8" ht="19.9" customHeight="1" spans="1:25">
      <c r="A8" s="103" t="s">
        <v>152</v>
      </c>
      <c r="B8" s="103" t="s">
        <v>4</v>
      </c>
      <c r="C8" s="125">
        <f>D8</f>
        <v>15385817.47</v>
      </c>
      <c r="D8" s="125">
        <f>E8</f>
        <v>15385817.47</v>
      </c>
      <c r="E8" s="125">
        <f>E9</f>
        <v>15385817.47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</row>
    <row r="9" ht="19.9" customHeight="1" spans="1:25">
      <c r="A9" s="162" t="s">
        <v>153</v>
      </c>
      <c r="B9" s="162" t="s">
        <v>154</v>
      </c>
      <c r="C9" s="107">
        <f>D9</f>
        <v>15385817.47</v>
      </c>
      <c r="D9" s="107">
        <f>E9</f>
        <v>15385817.47</v>
      </c>
      <c r="E9" s="106">
        <f>800000+14585817.47</f>
        <v>15385817.47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ht="14.25" customHeight="1"/>
    <row r="11" ht="14.25" customHeight="1" spans="7:7">
      <c r="G11" s="98"/>
    </row>
  </sheetData>
  <mergeCells count="26">
    <mergeCell ref="A2:Y2"/>
    <mergeCell ref="A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D1" sqref="D$1:D$104857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style="151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98"/>
      <c r="D1" s="77"/>
    </row>
    <row r="2" ht="27.95" customHeight="1" spans="1:11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95" customHeight="1" spans="1:11">
      <c r="A3" s="152" t="s">
        <v>29</v>
      </c>
      <c r="B3" s="152"/>
      <c r="C3" s="152"/>
      <c r="D3" s="92"/>
      <c r="E3" s="152"/>
      <c r="F3" s="152"/>
      <c r="G3" s="152"/>
      <c r="H3" s="152"/>
      <c r="I3" s="152"/>
      <c r="J3" s="152"/>
      <c r="K3" s="100" t="s">
        <v>30</v>
      </c>
    </row>
    <row r="4" ht="24.2" customHeight="1" spans="1:11">
      <c r="A4" s="80" t="s">
        <v>155</v>
      </c>
      <c r="B4" s="80"/>
      <c r="C4" s="80"/>
      <c r="D4" s="80" t="s">
        <v>156</v>
      </c>
      <c r="E4" s="80" t="s">
        <v>157</v>
      </c>
      <c r="F4" s="80" t="s">
        <v>134</v>
      </c>
      <c r="G4" s="80" t="s">
        <v>158</v>
      </c>
      <c r="H4" s="80" t="s">
        <v>159</v>
      </c>
      <c r="I4" s="80" t="s">
        <v>160</v>
      </c>
      <c r="J4" s="80" t="s">
        <v>161</v>
      </c>
      <c r="K4" s="80" t="s">
        <v>162</v>
      </c>
    </row>
    <row r="5" ht="22.7" customHeight="1" spans="1:11">
      <c r="A5" s="80" t="s">
        <v>163</v>
      </c>
      <c r="B5" s="80" t="s">
        <v>164</v>
      </c>
      <c r="C5" s="80" t="s">
        <v>165</v>
      </c>
      <c r="D5" s="80"/>
      <c r="E5" s="80"/>
      <c r="F5" s="80"/>
      <c r="G5" s="80"/>
      <c r="H5" s="80"/>
      <c r="I5" s="80"/>
      <c r="J5" s="80"/>
      <c r="K5" s="80"/>
    </row>
    <row r="6" ht="19.9" customHeight="1" spans="1:11">
      <c r="A6" s="123"/>
      <c r="B6" s="123"/>
      <c r="C6" s="123"/>
      <c r="D6" s="80" t="s">
        <v>134</v>
      </c>
      <c r="E6" s="153"/>
      <c r="F6" s="154">
        <f t="shared" ref="F6:F13" si="0">G6+H6</f>
        <v>15385817.47</v>
      </c>
      <c r="G6" s="154">
        <v>14215617.47</v>
      </c>
      <c r="H6" s="154">
        <f>H7</f>
        <v>1170200</v>
      </c>
      <c r="I6" s="154"/>
      <c r="J6" s="153"/>
      <c r="K6" s="153"/>
    </row>
    <row r="7" ht="19.9" customHeight="1" spans="1:11">
      <c r="A7" s="155"/>
      <c r="B7" s="155"/>
      <c r="C7" s="155"/>
      <c r="D7" s="156" t="s">
        <v>152</v>
      </c>
      <c r="E7" s="157" t="s">
        <v>4</v>
      </c>
      <c r="F7" s="154">
        <f t="shared" si="0"/>
        <v>15385817.47</v>
      </c>
      <c r="G7" s="158">
        <v>14215617.47</v>
      </c>
      <c r="H7" s="158">
        <f>H8</f>
        <v>1170200</v>
      </c>
      <c r="I7" s="158"/>
      <c r="J7" s="161"/>
      <c r="K7" s="161"/>
    </row>
    <row r="8" ht="19.9" customHeight="1" spans="1:11">
      <c r="A8" s="155"/>
      <c r="B8" s="155"/>
      <c r="C8" s="155"/>
      <c r="D8" s="156" t="s">
        <v>153</v>
      </c>
      <c r="E8" s="157" t="s">
        <v>154</v>
      </c>
      <c r="F8" s="154">
        <f t="shared" si="0"/>
        <v>15385817.47</v>
      </c>
      <c r="G8" s="158">
        <v>14215617.47</v>
      </c>
      <c r="H8" s="158">
        <f>H11+H12+H13</f>
        <v>1170200</v>
      </c>
      <c r="I8" s="158"/>
      <c r="J8" s="161"/>
      <c r="K8" s="161"/>
    </row>
    <row r="9" ht="19.9" customHeight="1" spans="1:11">
      <c r="A9" s="159">
        <v>201</v>
      </c>
      <c r="B9" s="155"/>
      <c r="C9" s="155"/>
      <c r="D9" s="156">
        <v>201</v>
      </c>
      <c r="E9" s="157" t="s">
        <v>166</v>
      </c>
      <c r="F9" s="154">
        <f t="shared" si="0"/>
        <v>12381125.8</v>
      </c>
      <c r="G9" s="158">
        <f>G10</f>
        <v>11210925.8</v>
      </c>
      <c r="H9" s="158">
        <f>H10</f>
        <v>1170200</v>
      </c>
      <c r="I9" s="158"/>
      <c r="J9" s="161"/>
      <c r="K9" s="161"/>
    </row>
    <row r="10" ht="19.9" customHeight="1" spans="1:11">
      <c r="A10" s="159">
        <v>201</v>
      </c>
      <c r="B10" s="159">
        <v>38</v>
      </c>
      <c r="C10" s="155"/>
      <c r="D10" s="156">
        <v>20138</v>
      </c>
      <c r="E10" s="157" t="s">
        <v>167</v>
      </c>
      <c r="F10" s="154">
        <f t="shared" si="0"/>
        <v>12381125.8</v>
      </c>
      <c r="G10" s="158">
        <f>G11+G12+G13</f>
        <v>11210925.8</v>
      </c>
      <c r="H10" s="158">
        <f>H11+H12+H13</f>
        <v>1170200</v>
      </c>
      <c r="I10" s="158"/>
      <c r="J10" s="161"/>
      <c r="K10" s="161"/>
    </row>
    <row r="11" ht="19.9" customHeight="1" spans="1:11">
      <c r="A11" s="131" t="s">
        <v>168</v>
      </c>
      <c r="B11" s="131" t="s">
        <v>169</v>
      </c>
      <c r="C11" s="131" t="s">
        <v>170</v>
      </c>
      <c r="D11" s="131" t="s">
        <v>171</v>
      </c>
      <c r="E11" s="132" t="s">
        <v>172</v>
      </c>
      <c r="F11" s="160">
        <f t="shared" si="0"/>
        <v>11581125.8</v>
      </c>
      <c r="G11" s="150">
        <v>11210925.8</v>
      </c>
      <c r="H11" s="150">
        <v>370200</v>
      </c>
      <c r="I11" s="150"/>
      <c r="J11" s="132"/>
      <c r="K11" s="132"/>
    </row>
    <row r="12" ht="19.9" customHeight="1" spans="1:11">
      <c r="A12" s="131">
        <v>201</v>
      </c>
      <c r="B12" s="131">
        <v>38</v>
      </c>
      <c r="C12" s="141" t="s">
        <v>173</v>
      </c>
      <c r="D12" s="131">
        <v>2013805</v>
      </c>
      <c r="E12" s="132" t="s">
        <v>174</v>
      </c>
      <c r="F12" s="160">
        <f t="shared" si="0"/>
        <v>500000</v>
      </c>
      <c r="G12" s="150"/>
      <c r="H12" s="150">
        <v>500000</v>
      </c>
      <c r="I12" s="150"/>
      <c r="J12" s="132"/>
      <c r="K12" s="132"/>
    </row>
    <row r="13" ht="19.9" customHeight="1" spans="1:11">
      <c r="A13" s="131">
        <v>201</v>
      </c>
      <c r="B13" s="131">
        <v>38</v>
      </c>
      <c r="C13" s="131">
        <v>99</v>
      </c>
      <c r="D13" s="131">
        <v>2013899</v>
      </c>
      <c r="E13" s="132" t="s">
        <v>175</v>
      </c>
      <c r="F13" s="160">
        <f t="shared" si="0"/>
        <v>300000</v>
      </c>
      <c r="G13" s="150"/>
      <c r="H13" s="150">
        <v>300000</v>
      </c>
      <c r="I13" s="150"/>
      <c r="J13" s="132"/>
      <c r="K13" s="132"/>
    </row>
    <row r="14" ht="19.9" customHeight="1" spans="1:11">
      <c r="A14" s="131">
        <v>208</v>
      </c>
      <c r="B14" s="131"/>
      <c r="C14" s="131"/>
      <c r="D14" s="131">
        <v>208</v>
      </c>
      <c r="E14" s="132" t="s">
        <v>176</v>
      </c>
      <c r="F14" s="160">
        <f>G14</f>
        <v>1128943.53</v>
      </c>
      <c r="G14" s="150">
        <f>G15</f>
        <v>1128943.53</v>
      </c>
      <c r="H14" s="150"/>
      <c r="I14" s="150"/>
      <c r="J14" s="132"/>
      <c r="K14" s="132"/>
    </row>
    <row r="15" ht="19.9" customHeight="1" spans="1:11">
      <c r="A15" s="131">
        <v>208</v>
      </c>
      <c r="B15" s="141" t="s">
        <v>173</v>
      </c>
      <c r="C15" s="131"/>
      <c r="D15" s="131">
        <v>20805</v>
      </c>
      <c r="E15" s="132" t="s">
        <v>177</v>
      </c>
      <c r="F15" s="160">
        <f>G15</f>
        <v>1128943.53</v>
      </c>
      <c r="G15" s="150">
        <f>G16+G17+G18</f>
        <v>1128943.53</v>
      </c>
      <c r="H15" s="150"/>
      <c r="I15" s="150"/>
      <c r="J15" s="132"/>
      <c r="K15" s="132"/>
    </row>
    <row r="16" ht="19.9" customHeight="1" spans="1:11">
      <c r="A16" s="131" t="s">
        <v>178</v>
      </c>
      <c r="B16" s="131" t="s">
        <v>173</v>
      </c>
      <c r="C16" s="131" t="s">
        <v>173</v>
      </c>
      <c r="D16" s="131" t="s">
        <v>179</v>
      </c>
      <c r="E16" s="132" t="s">
        <v>180</v>
      </c>
      <c r="F16" s="150">
        <v>1080644.8</v>
      </c>
      <c r="G16" s="150">
        <v>1080644.8</v>
      </c>
      <c r="H16" s="150"/>
      <c r="I16" s="150"/>
      <c r="J16" s="132"/>
      <c r="K16" s="132"/>
    </row>
    <row r="17" ht="19.9" customHeight="1" spans="1:11">
      <c r="A17" s="131" t="s">
        <v>178</v>
      </c>
      <c r="B17" s="131" t="s">
        <v>181</v>
      </c>
      <c r="C17" s="131" t="s">
        <v>170</v>
      </c>
      <c r="D17" s="131" t="s">
        <v>182</v>
      </c>
      <c r="E17" s="132" t="s">
        <v>183</v>
      </c>
      <c r="F17" s="150">
        <v>17526.85</v>
      </c>
      <c r="G17" s="150">
        <v>17526.85</v>
      </c>
      <c r="H17" s="150"/>
      <c r="I17" s="150"/>
      <c r="J17" s="132"/>
      <c r="K17" s="132"/>
    </row>
    <row r="18" ht="19.9" customHeight="1" spans="1:11">
      <c r="A18" s="131" t="s">
        <v>178</v>
      </c>
      <c r="B18" s="131" t="s">
        <v>181</v>
      </c>
      <c r="C18" s="131" t="s">
        <v>184</v>
      </c>
      <c r="D18" s="131" t="s">
        <v>185</v>
      </c>
      <c r="E18" s="132" t="s">
        <v>186</v>
      </c>
      <c r="F18" s="150">
        <v>30771.88</v>
      </c>
      <c r="G18" s="150">
        <v>30771.88</v>
      </c>
      <c r="H18" s="150"/>
      <c r="I18" s="150"/>
      <c r="J18" s="132"/>
      <c r="K18" s="132"/>
    </row>
    <row r="19" ht="19.9" customHeight="1" spans="1:11">
      <c r="A19" s="131">
        <v>210</v>
      </c>
      <c r="B19" s="131"/>
      <c r="C19" s="131"/>
      <c r="D19" s="131">
        <v>210</v>
      </c>
      <c r="E19" s="132" t="s">
        <v>187</v>
      </c>
      <c r="F19" s="150">
        <f>G19</f>
        <v>762864.54</v>
      </c>
      <c r="G19" s="150">
        <f>G20</f>
        <v>762864.54</v>
      </c>
      <c r="H19" s="150"/>
      <c r="I19" s="150"/>
      <c r="J19" s="132"/>
      <c r="K19" s="132"/>
    </row>
    <row r="20" ht="19.9" customHeight="1" spans="1:11">
      <c r="A20" s="131">
        <v>210</v>
      </c>
      <c r="B20" s="131">
        <v>11</v>
      </c>
      <c r="C20" s="131"/>
      <c r="D20" s="131">
        <v>21011</v>
      </c>
      <c r="E20" s="132" t="s">
        <v>188</v>
      </c>
      <c r="F20" s="150">
        <f>G20</f>
        <v>762864.54</v>
      </c>
      <c r="G20" s="150">
        <f>G21+G22+G23</f>
        <v>762864.54</v>
      </c>
      <c r="H20" s="150"/>
      <c r="I20" s="150"/>
      <c r="J20" s="132"/>
      <c r="K20" s="132"/>
    </row>
    <row r="21" ht="19.9" customHeight="1" spans="1:11">
      <c r="A21" s="131" t="s">
        <v>189</v>
      </c>
      <c r="B21" s="131" t="s">
        <v>190</v>
      </c>
      <c r="C21" s="131" t="s">
        <v>170</v>
      </c>
      <c r="D21" s="131" t="s">
        <v>191</v>
      </c>
      <c r="E21" s="132" t="s">
        <v>192</v>
      </c>
      <c r="F21" s="150">
        <v>557740.3</v>
      </c>
      <c r="G21" s="150">
        <v>557740.3</v>
      </c>
      <c r="H21" s="150"/>
      <c r="I21" s="150"/>
      <c r="J21" s="132"/>
      <c r="K21" s="132"/>
    </row>
    <row r="22" ht="19.9" customHeight="1" spans="1:11">
      <c r="A22" s="131" t="s">
        <v>189</v>
      </c>
      <c r="B22" s="131" t="s">
        <v>190</v>
      </c>
      <c r="C22" s="131" t="s">
        <v>193</v>
      </c>
      <c r="D22" s="131" t="s">
        <v>194</v>
      </c>
      <c r="E22" s="132" t="s">
        <v>195</v>
      </c>
      <c r="F22" s="150">
        <v>192324.24</v>
      </c>
      <c r="G22" s="150">
        <v>192324.24</v>
      </c>
      <c r="H22" s="150"/>
      <c r="I22" s="150"/>
      <c r="J22" s="132"/>
      <c r="K22" s="132"/>
    </row>
    <row r="23" ht="19.9" customHeight="1" spans="1:11">
      <c r="A23" s="131" t="s">
        <v>189</v>
      </c>
      <c r="B23" s="131" t="s">
        <v>190</v>
      </c>
      <c r="C23" s="131" t="s">
        <v>196</v>
      </c>
      <c r="D23" s="131" t="s">
        <v>197</v>
      </c>
      <c r="E23" s="132" t="s">
        <v>198</v>
      </c>
      <c r="F23" s="150">
        <v>12800</v>
      </c>
      <c r="G23" s="150">
        <v>12800</v>
      </c>
      <c r="H23" s="150"/>
      <c r="I23" s="150"/>
      <c r="J23" s="132"/>
      <c r="K23" s="132"/>
    </row>
    <row r="24" ht="19.9" customHeight="1" spans="1:11">
      <c r="A24" s="131">
        <v>221</v>
      </c>
      <c r="B24" s="131"/>
      <c r="C24" s="131"/>
      <c r="D24" s="131">
        <v>221</v>
      </c>
      <c r="E24" s="132" t="s">
        <v>199</v>
      </c>
      <c r="F24" s="150">
        <f>G24</f>
        <v>1112883.6</v>
      </c>
      <c r="G24" s="150">
        <f>G25</f>
        <v>1112883.6</v>
      </c>
      <c r="H24" s="150"/>
      <c r="I24" s="150"/>
      <c r="J24" s="132"/>
      <c r="K24" s="132"/>
    </row>
    <row r="25" ht="19.9" customHeight="1" spans="1:11">
      <c r="A25" s="131">
        <v>221</v>
      </c>
      <c r="B25" s="141" t="s">
        <v>184</v>
      </c>
      <c r="C25" s="131"/>
      <c r="D25" s="131">
        <v>22102</v>
      </c>
      <c r="E25" s="132" t="s">
        <v>200</v>
      </c>
      <c r="F25" s="150">
        <f>G25</f>
        <v>1112883.6</v>
      </c>
      <c r="G25" s="150">
        <f>G26</f>
        <v>1112883.6</v>
      </c>
      <c r="H25" s="150"/>
      <c r="I25" s="150"/>
      <c r="J25" s="132"/>
      <c r="K25" s="132"/>
    </row>
    <row r="26" ht="19.9" customHeight="1" spans="1:11">
      <c r="A26" s="131" t="s">
        <v>201</v>
      </c>
      <c r="B26" s="131" t="s">
        <v>184</v>
      </c>
      <c r="C26" s="131" t="s">
        <v>170</v>
      </c>
      <c r="D26" s="131" t="s">
        <v>202</v>
      </c>
      <c r="E26" s="132" t="s">
        <v>203</v>
      </c>
      <c r="F26" s="150">
        <v>1112883.6</v>
      </c>
      <c r="G26" s="150">
        <v>1112883.6</v>
      </c>
      <c r="H26" s="150"/>
      <c r="I26" s="150"/>
      <c r="J26" s="132"/>
      <c r="K26" s="132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7" workbookViewId="0">
      <selection activeCell="G19" sqref="G19:P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1.25" customWidth="1"/>
    <col min="6" max="7" width="11.875" customWidth="1"/>
    <col min="8" max="8" width="11" customWidth="1"/>
    <col min="9" max="9" width="12" customWidth="1"/>
    <col min="10" max="10" width="7.125" customWidth="1"/>
    <col min="11" max="12" width="5.75" customWidth="1"/>
    <col min="13" max="13" width="4.875" customWidth="1"/>
    <col min="14" max="14" width="5.375" customWidth="1"/>
    <col min="15" max="15" width="9.375" customWidth="1"/>
    <col min="16" max="16" width="4.75" customWidth="1"/>
    <col min="17" max="17" width="6.125" customWidth="1"/>
    <col min="18" max="18" width="5.5" customWidth="1"/>
    <col min="19" max="19" width="5.25" customWidth="1"/>
    <col min="20" max="20" width="5.5" customWidth="1"/>
    <col min="21" max="22" width="9.75" customWidth="1"/>
  </cols>
  <sheetData>
    <row r="1" ht="14.25" customHeight="1" spans="1:1">
      <c r="A1" s="98"/>
    </row>
    <row r="2" ht="36.95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7.25" customHeight="1" spans="1:20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30</v>
      </c>
      <c r="T3" s="100"/>
    </row>
    <row r="4" ht="17.25" customHeight="1" spans="1:20">
      <c r="A4" s="82" t="s">
        <v>155</v>
      </c>
      <c r="B4" s="82"/>
      <c r="C4" s="82"/>
      <c r="D4" s="82" t="s">
        <v>204</v>
      </c>
      <c r="E4" s="82" t="s">
        <v>205</v>
      </c>
      <c r="F4" s="82" t="s">
        <v>206</v>
      </c>
      <c r="G4" s="82" t="s">
        <v>207</v>
      </c>
      <c r="H4" s="82" t="s">
        <v>208</v>
      </c>
      <c r="I4" s="82" t="s">
        <v>209</v>
      </c>
      <c r="J4" s="82" t="s">
        <v>210</v>
      </c>
      <c r="K4" s="82" t="s">
        <v>211</v>
      </c>
      <c r="L4" s="82" t="s">
        <v>212</v>
      </c>
      <c r="M4" s="82" t="s">
        <v>213</v>
      </c>
      <c r="N4" s="82" t="s">
        <v>214</v>
      </c>
      <c r="O4" s="82" t="s">
        <v>215</v>
      </c>
      <c r="P4" s="82" t="s">
        <v>216</v>
      </c>
      <c r="Q4" s="82" t="s">
        <v>217</v>
      </c>
      <c r="R4" s="82" t="s">
        <v>218</v>
      </c>
      <c r="S4" s="82" t="s">
        <v>219</v>
      </c>
      <c r="T4" s="82" t="s">
        <v>220</v>
      </c>
    </row>
    <row r="5" ht="18" customHeight="1" spans="1:20">
      <c r="A5" s="82" t="s">
        <v>163</v>
      </c>
      <c r="B5" s="82" t="s">
        <v>164</v>
      </c>
      <c r="C5" s="82" t="s">
        <v>165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9.9" customHeight="1" spans="1:20">
      <c r="A6" s="101"/>
      <c r="B6" s="101"/>
      <c r="C6" s="101"/>
      <c r="D6" s="101"/>
      <c r="E6" s="101" t="s">
        <v>134</v>
      </c>
      <c r="F6" s="102">
        <f t="shared" ref="F6:F11" si="0">G6+H6+O6</f>
        <v>15385817.47</v>
      </c>
      <c r="G6" s="102">
        <v>12396733.67</v>
      </c>
      <c r="H6" s="102">
        <f>H7</f>
        <v>2879863.8</v>
      </c>
      <c r="I6" s="102"/>
      <c r="J6" s="102"/>
      <c r="K6" s="102"/>
      <c r="L6" s="102"/>
      <c r="M6" s="102"/>
      <c r="N6" s="102"/>
      <c r="O6" s="102">
        <v>109220</v>
      </c>
      <c r="P6" s="102"/>
      <c r="Q6" s="102"/>
      <c r="R6" s="102"/>
      <c r="S6" s="102"/>
      <c r="T6" s="102"/>
    </row>
    <row r="7" ht="19.9" customHeight="1" spans="1:20">
      <c r="A7" s="101"/>
      <c r="B7" s="101"/>
      <c r="C7" s="101"/>
      <c r="D7" s="103" t="s">
        <v>152</v>
      </c>
      <c r="E7" s="103" t="s">
        <v>4</v>
      </c>
      <c r="F7" s="102">
        <f t="shared" si="0"/>
        <v>15385817.47</v>
      </c>
      <c r="G7" s="102">
        <v>12396733.67</v>
      </c>
      <c r="H7" s="102">
        <f>H8</f>
        <v>2879863.8</v>
      </c>
      <c r="I7" s="102"/>
      <c r="J7" s="102"/>
      <c r="K7" s="102"/>
      <c r="L7" s="102"/>
      <c r="M7" s="102"/>
      <c r="N7" s="102"/>
      <c r="O7" s="102">
        <v>109220</v>
      </c>
      <c r="P7" s="102"/>
      <c r="Q7" s="102"/>
      <c r="R7" s="102"/>
      <c r="S7" s="102"/>
      <c r="T7" s="102"/>
    </row>
    <row r="8" ht="19.9" customHeight="1" spans="1:20">
      <c r="A8" s="109"/>
      <c r="B8" s="109"/>
      <c r="C8" s="109"/>
      <c r="D8" s="104" t="s">
        <v>153</v>
      </c>
      <c r="E8" s="104" t="s">
        <v>154</v>
      </c>
      <c r="F8" s="102">
        <f t="shared" si="0"/>
        <v>15385817.47</v>
      </c>
      <c r="G8" s="149">
        <v>12396733.67</v>
      </c>
      <c r="H8" s="149">
        <f>H11+H12+H13</f>
        <v>2879863.8</v>
      </c>
      <c r="I8" s="149">
        <f>F9+F14+F19+F24</f>
        <v>15385817.47</v>
      </c>
      <c r="J8" s="149"/>
      <c r="K8" s="149"/>
      <c r="L8" s="149"/>
      <c r="M8" s="149"/>
      <c r="N8" s="149"/>
      <c r="O8" s="149">
        <v>109220</v>
      </c>
      <c r="P8" s="149"/>
      <c r="Q8" s="149"/>
      <c r="R8" s="149"/>
      <c r="S8" s="149"/>
      <c r="T8" s="149"/>
    </row>
    <row r="9" ht="19.9" customHeight="1" spans="1:20">
      <c r="A9" s="109">
        <v>201</v>
      </c>
      <c r="B9" s="109"/>
      <c r="C9" s="109"/>
      <c r="D9" s="174" t="s">
        <v>2</v>
      </c>
      <c r="E9" s="104" t="s">
        <v>166</v>
      </c>
      <c r="F9" s="102">
        <f t="shared" si="0"/>
        <v>12381125.8</v>
      </c>
      <c r="G9" s="149">
        <f>G10</f>
        <v>9396442</v>
      </c>
      <c r="H9" s="149">
        <f>H10</f>
        <v>2879863.8</v>
      </c>
      <c r="I9" s="149"/>
      <c r="J9" s="149"/>
      <c r="K9" s="149"/>
      <c r="L9" s="149"/>
      <c r="M9" s="149"/>
      <c r="N9" s="149"/>
      <c r="O9" s="149">
        <f>O10</f>
        <v>104820</v>
      </c>
      <c r="P9" s="149"/>
      <c r="Q9" s="149"/>
      <c r="R9" s="149"/>
      <c r="S9" s="149"/>
      <c r="T9" s="149"/>
    </row>
    <row r="10" ht="19.9" customHeight="1" spans="1:20">
      <c r="A10" s="109">
        <v>201</v>
      </c>
      <c r="B10" s="126">
        <v>38</v>
      </c>
      <c r="C10" s="109"/>
      <c r="D10" s="174" t="s">
        <v>2</v>
      </c>
      <c r="E10" s="104" t="s">
        <v>167</v>
      </c>
      <c r="F10" s="102">
        <f t="shared" si="0"/>
        <v>12381125.8</v>
      </c>
      <c r="G10" s="149">
        <f>G11+G12+G13</f>
        <v>9396442</v>
      </c>
      <c r="H10" s="149">
        <f>H11+H12+H13</f>
        <v>2879863.8</v>
      </c>
      <c r="I10" s="149"/>
      <c r="J10" s="149"/>
      <c r="K10" s="149"/>
      <c r="L10" s="149"/>
      <c r="M10" s="149"/>
      <c r="N10" s="149"/>
      <c r="O10" s="149">
        <f>O11</f>
        <v>104820</v>
      </c>
      <c r="P10" s="149"/>
      <c r="Q10" s="149"/>
      <c r="R10" s="149"/>
      <c r="S10" s="149"/>
      <c r="T10" s="149"/>
    </row>
    <row r="11" ht="19.9" customHeight="1" spans="1:20">
      <c r="A11" s="85" t="s">
        <v>168</v>
      </c>
      <c r="B11" s="85" t="s">
        <v>169</v>
      </c>
      <c r="C11" s="85" t="s">
        <v>170</v>
      </c>
      <c r="D11" s="105" t="s">
        <v>221</v>
      </c>
      <c r="E11" s="110" t="s">
        <v>172</v>
      </c>
      <c r="F11" s="102">
        <f t="shared" si="0"/>
        <v>11581125.8</v>
      </c>
      <c r="G11" s="111">
        <v>9396442</v>
      </c>
      <c r="H11" s="111">
        <v>2079863.8</v>
      </c>
      <c r="I11" s="111"/>
      <c r="J11" s="111"/>
      <c r="K11" s="111"/>
      <c r="L11" s="111"/>
      <c r="M11" s="111"/>
      <c r="N11" s="111"/>
      <c r="O11" s="111">
        <v>104820</v>
      </c>
      <c r="P11" s="111"/>
      <c r="Q11" s="111"/>
      <c r="R11" s="111"/>
      <c r="S11" s="111"/>
      <c r="T11" s="111"/>
    </row>
    <row r="12" ht="19.9" customHeight="1" spans="1:20">
      <c r="A12" s="131">
        <v>201</v>
      </c>
      <c r="B12" s="131">
        <v>38</v>
      </c>
      <c r="C12" s="141" t="s">
        <v>173</v>
      </c>
      <c r="D12" s="105" t="s">
        <v>221</v>
      </c>
      <c r="E12" s="132" t="s">
        <v>174</v>
      </c>
      <c r="F12" s="150">
        <v>500000</v>
      </c>
      <c r="G12" s="111"/>
      <c r="H12" s="150">
        <v>500000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</row>
    <row r="13" ht="19.9" customHeight="1" spans="1:20">
      <c r="A13" s="131">
        <v>201</v>
      </c>
      <c r="B13" s="131">
        <v>38</v>
      </c>
      <c r="C13" s="131">
        <v>99</v>
      </c>
      <c r="D13" s="105" t="s">
        <v>221</v>
      </c>
      <c r="E13" s="132" t="s">
        <v>175</v>
      </c>
      <c r="F13" s="150">
        <v>300000</v>
      </c>
      <c r="G13" s="111"/>
      <c r="H13" s="150">
        <v>300000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</row>
    <row r="14" ht="19.9" customHeight="1" spans="1:20">
      <c r="A14" s="85">
        <v>208</v>
      </c>
      <c r="B14" s="85"/>
      <c r="C14" s="85"/>
      <c r="D14" s="105" t="s">
        <v>221</v>
      </c>
      <c r="E14" s="110" t="s">
        <v>176</v>
      </c>
      <c r="F14" s="111">
        <f>G14</f>
        <v>1128943.53</v>
      </c>
      <c r="G14" s="111">
        <f>G15</f>
        <v>1128943.53</v>
      </c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ht="19.9" customHeight="1" spans="1:20">
      <c r="A15" s="85">
        <v>208</v>
      </c>
      <c r="B15" s="142" t="s">
        <v>173</v>
      </c>
      <c r="C15" s="85"/>
      <c r="D15" s="105" t="s">
        <v>221</v>
      </c>
      <c r="E15" s="110" t="s">
        <v>177</v>
      </c>
      <c r="F15" s="111">
        <f>G15</f>
        <v>1128943.53</v>
      </c>
      <c r="G15" s="111">
        <f>G16+G17+G18</f>
        <v>1128943.53</v>
      </c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</row>
    <row r="16" ht="19.9" customHeight="1" spans="1:20">
      <c r="A16" s="85" t="s">
        <v>178</v>
      </c>
      <c r="B16" s="85" t="s">
        <v>173</v>
      </c>
      <c r="C16" s="85" t="s">
        <v>173</v>
      </c>
      <c r="D16" s="105" t="s">
        <v>221</v>
      </c>
      <c r="E16" s="110" t="s">
        <v>180</v>
      </c>
      <c r="F16" s="111">
        <v>1080644.8</v>
      </c>
      <c r="G16" s="111">
        <v>1080644.8</v>
      </c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ht="19.9" customHeight="1" spans="1:20">
      <c r="A17" s="85" t="s">
        <v>178</v>
      </c>
      <c r="B17" s="85" t="s">
        <v>181</v>
      </c>
      <c r="C17" s="85" t="s">
        <v>170</v>
      </c>
      <c r="D17" s="105" t="s">
        <v>221</v>
      </c>
      <c r="E17" s="110" t="s">
        <v>183</v>
      </c>
      <c r="F17" s="111">
        <v>17526.85</v>
      </c>
      <c r="G17" s="111">
        <v>17526.85</v>
      </c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  <row r="18" ht="19.9" customHeight="1" spans="1:20">
      <c r="A18" s="85" t="s">
        <v>178</v>
      </c>
      <c r="B18" s="85" t="s">
        <v>181</v>
      </c>
      <c r="C18" s="85" t="s">
        <v>184</v>
      </c>
      <c r="D18" s="105" t="s">
        <v>221</v>
      </c>
      <c r="E18" s="110" t="s">
        <v>186</v>
      </c>
      <c r="F18" s="111">
        <v>30771.88</v>
      </c>
      <c r="G18" s="111">
        <v>30771.88</v>
      </c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</row>
    <row r="19" ht="19.9" customHeight="1" spans="1:20">
      <c r="A19" s="131">
        <v>210</v>
      </c>
      <c r="B19" s="131"/>
      <c r="C19" s="131"/>
      <c r="D19" s="105" t="s">
        <v>221</v>
      </c>
      <c r="E19" s="132" t="s">
        <v>187</v>
      </c>
      <c r="F19" s="150">
        <f>G19+O19</f>
        <v>762864.54</v>
      </c>
      <c r="G19" s="111">
        <f>G20</f>
        <v>758464.54</v>
      </c>
      <c r="H19" s="111"/>
      <c r="I19" s="111"/>
      <c r="J19" s="111"/>
      <c r="K19" s="111"/>
      <c r="L19" s="111"/>
      <c r="M19" s="111"/>
      <c r="N19" s="111"/>
      <c r="O19" s="111">
        <f>O20</f>
        <v>4400</v>
      </c>
      <c r="P19" s="111"/>
      <c r="Q19" s="111"/>
      <c r="R19" s="111"/>
      <c r="S19" s="111"/>
      <c r="T19" s="111"/>
    </row>
    <row r="20" ht="19.9" customHeight="1" spans="1:20">
      <c r="A20" s="131">
        <v>210</v>
      </c>
      <c r="B20" s="141" t="s">
        <v>190</v>
      </c>
      <c r="C20" s="131"/>
      <c r="D20" s="105" t="s">
        <v>221</v>
      </c>
      <c r="E20" s="132" t="s">
        <v>188</v>
      </c>
      <c r="F20" s="150">
        <f>G20+O20</f>
        <v>762864.54</v>
      </c>
      <c r="G20" s="111">
        <f>G21+G22+G23</f>
        <v>758464.54</v>
      </c>
      <c r="H20" s="111"/>
      <c r="I20" s="111"/>
      <c r="J20" s="111"/>
      <c r="K20" s="111"/>
      <c r="L20" s="111"/>
      <c r="M20" s="111"/>
      <c r="N20" s="111"/>
      <c r="O20" s="111">
        <f>O21+O22+O23</f>
        <v>4400</v>
      </c>
      <c r="P20" s="111"/>
      <c r="Q20" s="111"/>
      <c r="R20" s="111"/>
      <c r="S20" s="111"/>
      <c r="T20" s="111"/>
    </row>
    <row r="21" ht="19.9" customHeight="1" spans="1:20">
      <c r="A21" s="85" t="s">
        <v>189</v>
      </c>
      <c r="B21" s="85" t="s">
        <v>190</v>
      </c>
      <c r="C21" s="85" t="s">
        <v>170</v>
      </c>
      <c r="D21" s="105" t="s">
        <v>221</v>
      </c>
      <c r="E21" s="110" t="s">
        <v>192</v>
      </c>
      <c r="F21" s="111">
        <v>557740.3</v>
      </c>
      <c r="G21" s="111">
        <v>557740.3</v>
      </c>
      <c r="H21" s="150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</row>
    <row r="22" ht="19.9" customHeight="1" spans="1:20">
      <c r="A22" s="85" t="s">
        <v>189</v>
      </c>
      <c r="B22" s="85" t="s">
        <v>190</v>
      </c>
      <c r="C22" s="85" t="s">
        <v>193</v>
      </c>
      <c r="D22" s="105" t="s">
        <v>221</v>
      </c>
      <c r="E22" s="110" t="s">
        <v>195</v>
      </c>
      <c r="F22" s="111">
        <v>192324.24</v>
      </c>
      <c r="G22" s="111">
        <v>192324.24</v>
      </c>
      <c r="H22" s="150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</row>
    <row r="23" ht="19.9" customHeight="1" spans="1:20">
      <c r="A23" s="85" t="s">
        <v>189</v>
      </c>
      <c r="B23" s="85" t="s">
        <v>190</v>
      </c>
      <c r="C23" s="85" t="s">
        <v>196</v>
      </c>
      <c r="D23" s="105" t="s">
        <v>221</v>
      </c>
      <c r="E23" s="110" t="s">
        <v>198</v>
      </c>
      <c r="F23" s="111">
        <v>12800</v>
      </c>
      <c r="G23" s="111">
        <v>8400</v>
      </c>
      <c r="H23" s="111"/>
      <c r="I23" s="111"/>
      <c r="J23" s="111"/>
      <c r="K23" s="111"/>
      <c r="L23" s="111"/>
      <c r="M23" s="111"/>
      <c r="N23" s="111"/>
      <c r="O23" s="111">
        <v>4400</v>
      </c>
      <c r="P23" s="111"/>
      <c r="Q23" s="111"/>
      <c r="R23" s="111"/>
      <c r="S23" s="111"/>
      <c r="T23" s="111"/>
    </row>
    <row r="24" ht="19.9" customHeight="1" spans="1:20">
      <c r="A24" s="85">
        <v>221</v>
      </c>
      <c r="B24" s="85"/>
      <c r="C24" s="85"/>
      <c r="D24" s="105" t="s">
        <v>221</v>
      </c>
      <c r="E24" s="110" t="s">
        <v>199</v>
      </c>
      <c r="F24" s="111">
        <f>G24</f>
        <v>1112883.6</v>
      </c>
      <c r="G24" s="111">
        <f>G25</f>
        <v>1112883.6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</row>
    <row r="25" ht="19.9" customHeight="1" spans="1:20">
      <c r="A25" s="85">
        <v>221</v>
      </c>
      <c r="B25" s="142" t="s">
        <v>184</v>
      </c>
      <c r="C25" s="85"/>
      <c r="D25" s="105" t="s">
        <v>221</v>
      </c>
      <c r="E25" s="110" t="s">
        <v>200</v>
      </c>
      <c r="F25" s="111">
        <f>G25</f>
        <v>1112883.6</v>
      </c>
      <c r="G25" s="111">
        <f>G26</f>
        <v>1112883.6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</row>
    <row r="26" ht="19.9" customHeight="1" spans="1:20">
      <c r="A26" s="85" t="s">
        <v>201</v>
      </c>
      <c r="B26" s="85" t="s">
        <v>184</v>
      </c>
      <c r="C26" s="85" t="s">
        <v>170</v>
      </c>
      <c r="D26" s="105" t="s">
        <v>221</v>
      </c>
      <c r="E26" s="110" t="s">
        <v>203</v>
      </c>
      <c r="F26" s="111">
        <v>1112883.6</v>
      </c>
      <c r="G26" s="111">
        <v>1112883.6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7" workbookViewId="0">
      <selection activeCell="D25" sqref="D2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21" customWidth="1"/>
    <col min="6" max="6" width="11.25" customWidth="1"/>
    <col min="7" max="7" width="12.375" customWidth="1"/>
    <col min="8" max="8" width="9.375" customWidth="1"/>
    <col min="9" max="9" width="8" customWidth="1"/>
    <col min="10" max="11" width="9.75" customWidth="1"/>
  </cols>
  <sheetData>
    <row r="1" ht="14.25" customHeight="1" spans="1:1">
      <c r="A1" s="98"/>
    </row>
    <row r="2" ht="32.45" customHeight="1" spans="1:9">
      <c r="A2" s="78" t="s">
        <v>11</v>
      </c>
      <c r="B2" s="78"/>
      <c r="C2" s="78"/>
      <c r="D2" s="78"/>
      <c r="E2" s="78"/>
      <c r="F2" s="78"/>
      <c r="G2" s="78"/>
      <c r="H2" s="78"/>
      <c r="I2" s="78"/>
    </row>
    <row r="3" ht="30" customHeight="1" spans="1:9">
      <c r="A3" s="148" t="s">
        <v>222</v>
      </c>
      <c r="B3" s="148"/>
      <c r="C3" s="148"/>
      <c r="D3" s="148"/>
      <c r="E3" s="148"/>
      <c r="F3" s="148"/>
      <c r="G3" s="148"/>
      <c r="H3" s="148"/>
      <c r="I3" s="148"/>
    </row>
    <row r="4" ht="22" customHeight="1" spans="1:9">
      <c r="A4" s="82" t="s">
        <v>155</v>
      </c>
      <c r="B4" s="82"/>
      <c r="C4" s="82"/>
      <c r="D4" s="82" t="s">
        <v>204</v>
      </c>
      <c r="E4" s="82" t="s">
        <v>205</v>
      </c>
      <c r="F4" s="82" t="s">
        <v>158</v>
      </c>
      <c r="G4" s="82"/>
      <c r="H4" s="82"/>
      <c r="I4" s="82"/>
    </row>
    <row r="5" ht="51" customHeight="1" spans="1:9">
      <c r="A5" s="82" t="s">
        <v>163</v>
      </c>
      <c r="B5" s="82" t="s">
        <v>164</v>
      </c>
      <c r="C5" s="82" t="s">
        <v>165</v>
      </c>
      <c r="D5" s="82"/>
      <c r="E5" s="82"/>
      <c r="F5" s="82" t="s">
        <v>134</v>
      </c>
      <c r="G5" s="82" t="s">
        <v>223</v>
      </c>
      <c r="H5" s="82" t="s">
        <v>224</v>
      </c>
      <c r="I5" s="82" t="s">
        <v>215</v>
      </c>
    </row>
    <row r="6" ht="19.9" customHeight="1" spans="1:9">
      <c r="A6" s="101"/>
      <c r="B6" s="101"/>
      <c r="C6" s="101"/>
      <c r="D6" s="101"/>
      <c r="E6" s="101" t="s">
        <v>134</v>
      </c>
      <c r="F6" s="102">
        <v>14215617.47</v>
      </c>
      <c r="G6" s="102">
        <v>12396733.67</v>
      </c>
      <c r="H6" s="102">
        <v>1709663.8</v>
      </c>
      <c r="I6" s="102">
        <v>109220</v>
      </c>
    </row>
    <row r="7" ht="19.9" customHeight="1" spans="1:9">
      <c r="A7" s="101"/>
      <c r="B7" s="101"/>
      <c r="C7" s="101"/>
      <c r="D7" s="103" t="s">
        <v>152</v>
      </c>
      <c r="E7" s="103" t="s">
        <v>4</v>
      </c>
      <c r="F7" s="102">
        <v>14215617.47</v>
      </c>
      <c r="G7" s="102">
        <v>12396733.67</v>
      </c>
      <c r="H7" s="102">
        <v>1709663.8</v>
      </c>
      <c r="I7" s="102">
        <v>109220</v>
      </c>
    </row>
    <row r="8" ht="19.9" customHeight="1" spans="1:9">
      <c r="A8" s="109"/>
      <c r="B8" s="109"/>
      <c r="C8" s="109"/>
      <c r="D8" s="104" t="s">
        <v>153</v>
      </c>
      <c r="E8" s="104" t="s">
        <v>154</v>
      </c>
      <c r="F8" s="102">
        <v>14215617.47</v>
      </c>
      <c r="G8" s="102">
        <v>12396733.67</v>
      </c>
      <c r="H8" s="102">
        <v>1709663.8</v>
      </c>
      <c r="I8" s="102">
        <v>109220</v>
      </c>
    </row>
    <row r="9" ht="19.9" customHeight="1" spans="1:9">
      <c r="A9" s="126">
        <v>201</v>
      </c>
      <c r="B9" s="126"/>
      <c r="C9" s="126"/>
      <c r="D9" s="105" t="s">
        <v>221</v>
      </c>
      <c r="E9" s="104" t="s">
        <v>166</v>
      </c>
      <c r="F9" s="102">
        <f>F10</f>
        <v>11210925.8</v>
      </c>
      <c r="G9" s="102">
        <f>G10</f>
        <v>9396442</v>
      </c>
      <c r="H9" s="102">
        <f>H10</f>
        <v>1709663.8</v>
      </c>
      <c r="I9" s="102">
        <f>I10</f>
        <v>104820</v>
      </c>
    </row>
    <row r="10" ht="19.9" customHeight="1" spans="1:9">
      <c r="A10" s="126">
        <v>201</v>
      </c>
      <c r="B10" s="126">
        <v>38</v>
      </c>
      <c r="C10" s="126"/>
      <c r="D10" s="105" t="s">
        <v>221</v>
      </c>
      <c r="E10" s="104" t="s">
        <v>167</v>
      </c>
      <c r="F10" s="102">
        <f>F11</f>
        <v>11210925.8</v>
      </c>
      <c r="G10" s="102">
        <f>G11+G12+G13</f>
        <v>9396442</v>
      </c>
      <c r="H10" s="102">
        <f>H11+H12+H13</f>
        <v>1709663.8</v>
      </c>
      <c r="I10" s="102">
        <f>I11+I12+I13</f>
        <v>104820</v>
      </c>
    </row>
    <row r="11" ht="19.9" customHeight="1" spans="1:9">
      <c r="A11" s="85" t="s">
        <v>168</v>
      </c>
      <c r="B11" s="85" t="s">
        <v>169</v>
      </c>
      <c r="C11" s="85" t="s">
        <v>170</v>
      </c>
      <c r="D11" s="105" t="s">
        <v>221</v>
      </c>
      <c r="E11" s="110" t="s">
        <v>172</v>
      </c>
      <c r="F11" s="106">
        <v>11210925.8</v>
      </c>
      <c r="G11" s="106">
        <v>9396442</v>
      </c>
      <c r="H11" s="106">
        <v>1709663.8</v>
      </c>
      <c r="I11" s="106">
        <v>104820</v>
      </c>
    </row>
    <row r="12" ht="19.9" customHeight="1" spans="1:9">
      <c r="A12" s="131">
        <v>201</v>
      </c>
      <c r="B12" s="131">
        <v>38</v>
      </c>
      <c r="C12" s="141" t="s">
        <v>173</v>
      </c>
      <c r="D12" s="175" t="s">
        <v>2</v>
      </c>
      <c r="E12" s="132" t="s">
        <v>174</v>
      </c>
      <c r="F12" s="106"/>
      <c r="G12" s="106"/>
      <c r="H12" s="106"/>
      <c r="I12" s="106"/>
    </row>
    <row r="13" ht="19.9" customHeight="1" spans="1:9">
      <c r="A13" s="131">
        <v>201</v>
      </c>
      <c r="B13" s="131">
        <v>38</v>
      </c>
      <c r="C13" s="131">
        <v>99</v>
      </c>
      <c r="D13" s="175" t="s">
        <v>2</v>
      </c>
      <c r="E13" s="132" t="s">
        <v>175</v>
      </c>
      <c r="F13" s="106"/>
      <c r="G13" s="106"/>
      <c r="H13" s="106"/>
      <c r="I13" s="106"/>
    </row>
    <row r="14" ht="19.9" customHeight="1" spans="1:9">
      <c r="A14" s="131">
        <v>208</v>
      </c>
      <c r="B14" s="131"/>
      <c r="C14" s="131"/>
      <c r="D14" s="105" t="s">
        <v>221</v>
      </c>
      <c r="E14" s="132" t="s">
        <v>176</v>
      </c>
      <c r="F14" s="106">
        <f>F15</f>
        <v>1128943.53</v>
      </c>
      <c r="G14" s="106">
        <f>G15</f>
        <v>1128943.53</v>
      </c>
      <c r="H14" s="106"/>
      <c r="I14" s="106"/>
    </row>
    <row r="15" ht="19.9" customHeight="1" spans="1:9">
      <c r="A15" s="131">
        <v>208</v>
      </c>
      <c r="B15" s="141" t="s">
        <v>173</v>
      </c>
      <c r="C15" s="131"/>
      <c r="D15" s="105" t="s">
        <v>221</v>
      </c>
      <c r="E15" s="132" t="s">
        <v>177</v>
      </c>
      <c r="F15" s="106">
        <f>F16+F17+F18</f>
        <v>1128943.53</v>
      </c>
      <c r="G15" s="106">
        <f>G16+G17+G18</f>
        <v>1128943.53</v>
      </c>
      <c r="H15" s="106"/>
      <c r="I15" s="106"/>
    </row>
    <row r="16" ht="19.9" customHeight="1" spans="1:9">
      <c r="A16" s="85" t="s">
        <v>178</v>
      </c>
      <c r="B16" s="85" t="s">
        <v>173</v>
      </c>
      <c r="C16" s="85" t="s">
        <v>173</v>
      </c>
      <c r="D16" s="105" t="s">
        <v>221</v>
      </c>
      <c r="E16" s="110" t="s">
        <v>180</v>
      </c>
      <c r="F16" s="106">
        <v>1080644.8</v>
      </c>
      <c r="G16" s="106">
        <v>1080644.8</v>
      </c>
      <c r="H16" s="106"/>
      <c r="I16" s="106"/>
    </row>
    <row r="17" ht="19.9" customHeight="1" spans="1:9">
      <c r="A17" s="85" t="s">
        <v>178</v>
      </c>
      <c r="B17" s="85" t="s">
        <v>181</v>
      </c>
      <c r="C17" s="85" t="s">
        <v>170</v>
      </c>
      <c r="D17" s="105" t="s">
        <v>221</v>
      </c>
      <c r="E17" s="110" t="s">
        <v>183</v>
      </c>
      <c r="F17" s="106">
        <v>17526.85</v>
      </c>
      <c r="G17" s="106">
        <v>17526.85</v>
      </c>
      <c r="H17" s="106"/>
      <c r="I17" s="106"/>
    </row>
    <row r="18" ht="19.9" customHeight="1" spans="1:9">
      <c r="A18" s="85" t="s">
        <v>178</v>
      </c>
      <c r="B18" s="85" t="s">
        <v>181</v>
      </c>
      <c r="C18" s="85" t="s">
        <v>184</v>
      </c>
      <c r="D18" s="105" t="s">
        <v>221</v>
      </c>
      <c r="E18" s="110" t="s">
        <v>186</v>
      </c>
      <c r="F18" s="106">
        <v>30771.88</v>
      </c>
      <c r="G18" s="106">
        <v>30771.88</v>
      </c>
      <c r="H18" s="106"/>
      <c r="I18" s="106"/>
    </row>
    <row r="19" ht="19.9" customHeight="1" spans="1:9">
      <c r="A19" s="131">
        <v>210</v>
      </c>
      <c r="B19" s="131"/>
      <c r="C19" s="131"/>
      <c r="D19" s="105" t="s">
        <v>221</v>
      </c>
      <c r="E19" s="132" t="s">
        <v>187</v>
      </c>
      <c r="F19" s="106">
        <f>F20</f>
        <v>762864.54</v>
      </c>
      <c r="G19" s="106">
        <f>G20</f>
        <v>758464.54</v>
      </c>
      <c r="H19" s="106">
        <f>H20</f>
        <v>0</v>
      </c>
      <c r="I19" s="106">
        <f>I20</f>
        <v>4400</v>
      </c>
    </row>
    <row r="20" ht="19.9" customHeight="1" spans="1:9">
      <c r="A20" s="131">
        <v>210</v>
      </c>
      <c r="B20" s="131">
        <v>11</v>
      </c>
      <c r="C20" s="131"/>
      <c r="D20" s="105" t="s">
        <v>221</v>
      </c>
      <c r="E20" s="132" t="s">
        <v>188</v>
      </c>
      <c r="F20" s="106">
        <f>F21+F22+F23</f>
        <v>762864.54</v>
      </c>
      <c r="G20" s="106">
        <f>G21+G22+G23</f>
        <v>758464.54</v>
      </c>
      <c r="H20" s="106">
        <f>H21+H22+H23</f>
        <v>0</v>
      </c>
      <c r="I20" s="106">
        <f>I21+I22+I23</f>
        <v>4400</v>
      </c>
    </row>
    <row r="21" ht="19.9" customHeight="1" spans="1:9">
      <c r="A21" s="85" t="s">
        <v>189</v>
      </c>
      <c r="B21" s="85" t="s">
        <v>190</v>
      </c>
      <c r="C21" s="85" t="s">
        <v>170</v>
      </c>
      <c r="D21" s="105" t="s">
        <v>221</v>
      </c>
      <c r="E21" s="110" t="s">
        <v>192</v>
      </c>
      <c r="F21" s="106">
        <v>557740.3</v>
      </c>
      <c r="G21" s="106">
        <v>557740.3</v>
      </c>
      <c r="H21" s="106"/>
      <c r="I21" s="106"/>
    </row>
    <row r="22" ht="19.9" customHeight="1" spans="1:9">
      <c r="A22" s="85" t="s">
        <v>189</v>
      </c>
      <c r="B22" s="85" t="s">
        <v>190</v>
      </c>
      <c r="C22" s="85" t="s">
        <v>193</v>
      </c>
      <c r="D22" s="105" t="s">
        <v>221</v>
      </c>
      <c r="E22" s="110" t="s">
        <v>195</v>
      </c>
      <c r="F22" s="106">
        <v>192324.24</v>
      </c>
      <c r="G22" s="106">
        <v>192324.24</v>
      </c>
      <c r="H22" s="106"/>
      <c r="I22" s="106"/>
    </row>
    <row r="23" ht="19.9" customHeight="1" spans="1:9">
      <c r="A23" s="85" t="s">
        <v>189</v>
      </c>
      <c r="B23" s="85" t="s">
        <v>190</v>
      </c>
      <c r="C23" s="85" t="s">
        <v>196</v>
      </c>
      <c r="D23" s="105" t="s">
        <v>221</v>
      </c>
      <c r="E23" s="110" t="s">
        <v>198</v>
      </c>
      <c r="F23" s="106">
        <v>12800</v>
      </c>
      <c r="G23" s="106">
        <v>8400</v>
      </c>
      <c r="H23" s="106"/>
      <c r="I23" s="106">
        <v>4400</v>
      </c>
    </row>
    <row r="24" ht="19.9" customHeight="1" spans="1:9">
      <c r="A24" s="85">
        <v>221</v>
      </c>
      <c r="B24" s="85"/>
      <c r="C24" s="85"/>
      <c r="D24" s="105" t="s">
        <v>221</v>
      </c>
      <c r="E24" s="110" t="s">
        <v>199</v>
      </c>
      <c r="F24" s="106">
        <f>F25</f>
        <v>1112883.6</v>
      </c>
      <c r="G24" s="106">
        <f>G25</f>
        <v>1112883.6</v>
      </c>
      <c r="H24" s="106"/>
      <c r="I24" s="106"/>
    </row>
    <row r="25" ht="19.9" customHeight="1" spans="1:9">
      <c r="A25" s="85">
        <v>221</v>
      </c>
      <c r="B25" s="142" t="s">
        <v>184</v>
      </c>
      <c r="C25" s="85"/>
      <c r="D25" s="105" t="s">
        <v>221</v>
      </c>
      <c r="E25" s="110" t="s">
        <v>200</v>
      </c>
      <c r="F25" s="106">
        <f>F26</f>
        <v>1112883.6</v>
      </c>
      <c r="G25" s="106">
        <f>G26</f>
        <v>1112883.6</v>
      </c>
      <c r="H25" s="106"/>
      <c r="I25" s="106"/>
    </row>
    <row r="26" ht="19.9" customHeight="1" spans="1:9">
      <c r="A26" s="85" t="s">
        <v>201</v>
      </c>
      <c r="B26" s="85" t="s">
        <v>184</v>
      </c>
      <c r="C26" s="85" t="s">
        <v>170</v>
      </c>
      <c r="D26" s="105" t="s">
        <v>221</v>
      </c>
      <c r="E26" s="110" t="s">
        <v>203</v>
      </c>
      <c r="F26" s="106">
        <v>1112883.6</v>
      </c>
      <c r="G26" s="106">
        <v>1112883.6</v>
      </c>
      <c r="H26" s="106"/>
      <c r="I26" s="106"/>
    </row>
  </sheetData>
  <mergeCells count="2">
    <mergeCell ref="A2:I2"/>
    <mergeCell ref="A3:I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9" sqref="I1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98"/>
    </row>
    <row r="2" ht="27.95" customHeight="1" spans="1:4">
      <c r="A2" s="78" t="s">
        <v>12</v>
      </c>
      <c r="B2" s="78"/>
      <c r="C2" s="78"/>
      <c r="D2" s="78"/>
    </row>
    <row r="3" ht="16.5" customHeight="1" spans="1:5">
      <c r="A3" s="99" t="s">
        <v>29</v>
      </c>
      <c r="B3" s="99"/>
      <c r="C3" s="99"/>
      <c r="D3" s="100" t="s">
        <v>30</v>
      </c>
      <c r="E3" s="98"/>
    </row>
    <row r="4" ht="17.65" customHeight="1" spans="1:5">
      <c r="A4" s="80" t="s">
        <v>31</v>
      </c>
      <c r="B4" s="80"/>
      <c r="C4" s="80" t="s">
        <v>32</v>
      </c>
      <c r="D4" s="80"/>
      <c r="E4" s="145"/>
    </row>
    <row r="5" ht="17.65" customHeight="1" spans="1:5">
      <c r="A5" s="80" t="s">
        <v>33</v>
      </c>
      <c r="B5" s="80" t="s">
        <v>34</v>
      </c>
      <c r="C5" s="80" t="s">
        <v>33</v>
      </c>
      <c r="D5" s="80" t="s">
        <v>34</v>
      </c>
      <c r="E5" s="145"/>
    </row>
    <row r="6" ht="17.65" customHeight="1" spans="1:5">
      <c r="A6" s="101" t="s">
        <v>225</v>
      </c>
      <c r="B6" s="102">
        <f>B7</f>
        <v>15385817.47</v>
      </c>
      <c r="C6" s="101" t="s">
        <v>226</v>
      </c>
      <c r="D6" s="125">
        <f>B6</f>
        <v>15385817.47</v>
      </c>
      <c r="E6" s="146"/>
    </row>
    <row r="7" ht="17.65" customHeight="1" spans="1:5">
      <c r="A7" s="124" t="s">
        <v>227</v>
      </c>
      <c r="B7" s="106">
        <f>B8+B9</f>
        <v>15385817.47</v>
      </c>
      <c r="C7" s="124" t="s">
        <v>39</v>
      </c>
      <c r="D7" s="107">
        <f>800000+11581125.8</f>
        <v>12381125.8</v>
      </c>
      <c r="E7" s="146"/>
    </row>
    <row r="8" ht="17.65" customHeight="1" spans="1:5">
      <c r="A8" s="124" t="s">
        <v>228</v>
      </c>
      <c r="B8" s="106">
        <f>800000+14257017.47</f>
        <v>15057017.47</v>
      </c>
      <c r="C8" s="124" t="s">
        <v>43</v>
      </c>
      <c r="D8" s="107"/>
      <c r="E8" s="146"/>
    </row>
    <row r="9" ht="27.2" customHeight="1" spans="1:5">
      <c r="A9" s="124" t="s">
        <v>46</v>
      </c>
      <c r="B9" s="106">
        <v>328800</v>
      </c>
      <c r="C9" s="124" t="s">
        <v>47</v>
      </c>
      <c r="D9" s="107"/>
      <c r="E9" s="146"/>
    </row>
    <row r="10" ht="17.65" customHeight="1" spans="1:5">
      <c r="A10" s="124" t="s">
        <v>229</v>
      </c>
      <c r="B10" s="106"/>
      <c r="C10" s="124" t="s">
        <v>51</v>
      </c>
      <c r="D10" s="107"/>
      <c r="E10" s="146"/>
    </row>
    <row r="11" ht="17.65" customHeight="1" spans="1:5">
      <c r="A11" s="124" t="s">
        <v>230</v>
      </c>
      <c r="B11" s="106"/>
      <c r="C11" s="124" t="s">
        <v>55</v>
      </c>
      <c r="D11" s="107"/>
      <c r="E11" s="146"/>
    </row>
    <row r="12" ht="17.65" customHeight="1" spans="1:5">
      <c r="A12" s="124" t="s">
        <v>231</v>
      </c>
      <c r="B12" s="106"/>
      <c r="C12" s="124" t="s">
        <v>59</v>
      </c>
      <c r="D12" s="107"/>
      <c r="E12" s="146"/>
    </row>
    <row r="13" ht="17.65" customHeight="1" spans="1:5">
      <c r="A13" s="101" t="s">
        <v>232</v>
      </c>
      <c r="B13" s="102"/>
      <c r="C13" s="124" t="s">
        <v>63</v>
      </c>
      <c r="D13" s="107"/>
      <c r="E13" s="146"/>
    </row>
    <row r="14" ht="17.65" customHeight="1" spans="1:5">
      <c r="A14" s="124" t="s">
        <v>227</v>
      </c>
      <c r="B14" s="106"/>
      <c r="C14" s="124" t="s">
        <v>67</v>
      </c>
      <c r="D14" s="107">
        <v>1128943.53</v>
      </c>
      <c r="E14" s="146"/>
    </row>
    <row r="15" ht="17.65" customHeight="1" spans="1:5">
      <c r="A15" s="124" t="s">
        <v>229</v>
      </c>
      <c r="B15" s="106"/>
      <c r="C15" s="124" t="s">
        <v>71</v>
      </c>
      <c r="D15" s="107"/>
      <c r="E15" s="146"/>
    </row>
    <row r="16" ht="17.65" customHeight="1" spans="1:5">
      <c r="A16" s="124" t="s">
        <v>230</v>
      </c>
      <c r="B16" s="106"/>
      <c r="C16" s="124" t="s">
        <v>75</v>
      </c>
      <c r="D16" s="107">
        <v>762864.54</v>
      </c>
      <c r="E16" s="146"/>
    </row>
    <row r="17" ht="17.65" customHeight="1" spans="1:5">
      <c r="A17" s="124" t="s">
        <v>231</v>
      </c>
      <c r="B17" s="106"/>
      <c r="C17" s="124" t="s">
        <v>79</v>
      </c>
      <c r="D17" s="107"/>
      <c r="E17" s="146"/>
    </row>
    <row r="18" ht="17.65" customHeight="1" spans="1:5">
      <c r="A18" s="124"/>
      <c r="B18" s="106"/>
      <c r="C18" s="124" t="s">
        <v>83</v>
      </c>
      <c r="D18" s="107"/>
      <c r="E18" s="146"/>
    </row>
    <row r="19" ht="17.65" customHeight="1" spans="1:5">
      <c r="A19" s="124"/>
      <c r="B19" s="124"/>
      <c r="C19" s="124" t="s">
        <v>87</v>
      </c>
      <c r="D19" s="107"/>
      <c r="E19" s="146"/>
    </row>
    <row r="20" ht="17.65" customHeight="1" spans="1:5">
      <c r="A20" s="124"/>
      <c r="B20" s="124"/>
      <c r="C20" s="124" t="s">
        <v>91</v>
      </c>
      <c r="D20" s="107"/>
      <c r="E20" s="146"/>
    </row>
    <row r="21" ht="17.65" customHeight="1" spans="1:5">
      <c r="A21" s="124"/>
      <c r="B21" s="124"/>
      <c r="C21" s="124" t="s">
        <v>95</v>
      </c>
      <c r="D21" s="107"/>
      <c r="E21" s="146"/>
    </row>
    <row r="22" ht="17.65" customHeight="1" spans="1:5">
      <c r="A22" s="124"/>
      <c r="B22" s="124"/>
      <c r="C22" s="124" t="s">
        <v>98</v>
      </c>
      <c r="D22" s="107"/>
      <c r="E22" s="146"/>
    </row>
    <row r="23" ht="17.65" customHeight="1" spans="1:5">
      <c r="A23" s="124"/>
      <c r="B23" s="124"/>
      <c r="C23" s="124" t="s">
        <v>101</v>
      </c>
      <c r="D23" s="107"/>
      <c r="E23" s="146"/>
    </row>
    <row r="24" ht="17.65" customHeight="1" spans="1:5">
      <c r="A24" s="124"/>
      <c r="B24" s="124"/>
      <c r="C24" s="124" t="s">
        <v>103</v>
      </c>
      <c r="D24" s="107"/>
      <c r="E24" s="146"/>
    </row>
    <row r="25" ht="17.65" customHeight="1" spans="1:5">
      <c r="A25" s="124"/>
      <c r="B25" s="124"/>
      <c r="C25" s="124" t="s">
        <v>105</v>
      </c>
      <c r="D25" s="107"/>
      <c r="E25" s="146"/>
    </row>
    <row r="26" ht="17.65" customHeight="1" spans="1:5">
      <c r="A26" s="124"/>
      <c r="B26" s="124"/>
      <c r="C26" s="124" t="s">
        <v>107</v>
      </c>
      <c r="D26" s="107">
        <v>1112883.6</v>
      </c>
      <c r="E26" s="146"/>
    </row>
    <row r="27" ht="17.65" customHeight="1" spans="1:5">
      <c r="A27" s="124"/>
      <c r="B27" s="124"/>
      <c r="C27" s="124" t="s">
        <v>109</v>
      </c>
      <c r="D27" s="107"/>
      <c r="E27" s="146"/>
    </row>
    <row r="28" ht="17.65" customHeight="1" spans="1:5">
      <c r="A28" s="124"/>
      <c r="B28" s="124"/>
      <c r="C28" s="124" t="s">
        <v>111</v>
      </c>
      <c r="D28" s="107"/>
      <c r="E28" s="146"/>
    </row>
    <row r="29" ht="17.65" customHeight="1" spans="1:5">
      <c r="A29" s="124"/>
      <c r="B29" s="124"/>
      <c r="C29" s="124" t="s">
        <v>113</v>
      </c>
      <c r="D29" s="107"/>
      <c r="E29" s="146"/>
    </row>
    <row r="30" ht="17.65" customHeight="1" spans="1:5">
      <c r="A30" s="124"/>
      <c r="B30" s="124"/>
      <c r="C30" s="124" t="s">
        <v>115</v>
      </c>
      <c r="D30" s="107"/>
      <c r="E30" s="146"/>
    </row>
    <row r="31" ht="17.65" customHeight="1" spans="1:5">
      <c r="A31" s="124"/>
      <c r="B31" s="124"/>
      <c r="C31" s="124" t="s">
        <v>117</v>
      </c>
      <c r="D31" s="107"/>
      <c r="E31" s="146"/>
    </row>
    <row r="32" ht="17.65" customHeight="1" spans="1:5">
      <c r="A32" s="124"/>
      <c r="B32" s="124"/>
      <c r="C32" s="124" t="s">
        <v>119</v>
      </c>
      <c r="D32" s="107"/>
      <c r="E32" s="146"/>
    </row>
    <row r="33" ht="17.65" customHeight="1" spans="1:5">
      <c r="A33" s="124"/>
      <c r="B33" s="124"/>
      <c r="C33" s="124" t="s">
        <v>121</v>
      </c>
      <c r="D33" s="107"/>
      <c r="E33" s="146"/>
    </row>
    <row r="34" ht="17.65" customHeight="1" spans="1:5">
      <c r="A34" s="124"/>
      <c r="B34" s="124"/>
      <c r="C34" s="124" t="s">
        <v>122</v>
      </c>
      <c r="D34" s="107"/>
      <c r="E34" s="146"/>
    </row>
    <row r="35" ht="17.65" customHeight="1" spans="1:5">
      <c r="A35" s="124"/>
      <c r="B35" s="124"/>
      <c r="C35" s="124" t="s">
        <v>123</v>
      </c>
      <c r="D35" s="107"/>
      <c r="E35" s="146"/>
    </row>
    <row r="36" ht="17.65" customHeight="1" spans="1:5">
      <c r="A36" s="124"/>
      <c r="B36" s="124"/>
      <c r="C36" s="124" t="s">
        <v>124</v>
      </c>
      <c r="D36" s="107"/>
      <c r="E36" s="146"/>
    </row>
    <row r="37" ht="17.65" customHeight="1" spans="1:5">
      <c r="A37" s="124"/>
      <c r="B37" s="124"/>
      <c r="C37" s="124"/>
      <c r="D37" s="124"/>
      <c r="E37" s="146"/>
    </row>
    <row r="38" ht="17.65" customHeight="1" spans="1:5">
      <c r="A38" s="101"/>
      <c r="B38" s="101"/>
      <c r="C38" s="101" t="s">
        <v>233</v>
      </c>
      <c r="D38" s="102"/>
      <c r="E38" s="147"/>
    </row>
    <row r="39" ht="17.65" customHeight="1" spans="1:5">
      <c r="A39" s="101"/>
      <c r="B39" s="101"/>
      <c r="C39" s="101"/>
      <c r="D39" s="101"/>
      <c r="E39" s="147"/>
    </row>
    <row r="40" ht="17.65" customHeight="1" spans="1:5">
      <c r="A40" s="82" t="s">
        <v>234</v>
      </c>
      <c r="B40" s="102">
        <f>B6</f>
        <v>15385817.47</v>
      </c>
      <c r="C40" s="82" t="s">
        <v>235</v>
      </c>
      <c r="D40" s="125">
        <f>B40</f>
        <v>15385817.47</v>
      </c>
      <c r="E40" s="1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7" workbookViewId="0">
      <selection activeCell="F24" sqref="F24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4.25" customHeight="1" spans="1:4">
      <c r="A1" s="98"/>
      <c r="D1" s="98"/>
    </row>
    <row r="2" ht="37.7" customHeight="1" spans="1:12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ht="21.2" customHeight="1" spans="1:12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100" t="s">
        <v>30</v>
      </c>
      <c r="L3" s="100"/>
    </row>
    <row r="4" ht="21.95" customHeight="1" spans="1:12">
      <c r="A4" s="80" t="s">
        <v>155</v>
      </c>
      <c r="B4" s="80"/>
      <c r="C4" s="80"/>
      <c r="D4" s="80" t="s">
        <v>156</v>
      </c>
      <c r="E4" s="80" t="s">
        <v>157</v>
      </c>
      <c r="F4" s="80" t="s">
        <v>134</v>
      </c>
      <c r="G4" s="80" t="s">
        <v>158</v>
      </c>
      <c r="H4" s="80"/>
      <c r="I4" s="80"/>
      <c r="J4" s="80"/>
      <c r="K4" s="80"/>
      <c r="L4" s="80" t="s">
        <v>159</v>
      </c>
    </row>
    <row r="5" ht="18" customHeight="1" spans="1:12">
      <c r="A5" s="80"/>
      <c r="B5" s="80"/>
      <c r="C5" s="80"/>
      <c r="D5" s="80"/>
      <c r="E5" s="80"/>
      <c r="F5" s="80"/>
      <c r="G5" s="80" t="s">
        <v>136</v>
      </c>
      <c r="H5" s="80" t="s">
        <v>236</v>
      </c>
      <c r="I5" s="80"/>
      <c r="J5" s="80"/>
      <c r="K5" s="80" t="s">
        <v>237</v>
      </c>
      <c r="L5" s="80"/>
    </row>
    <row r="6" ht="24.95" customHeight="1" spans="1:12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/>
      <c r="H6" s="80" t="s">
        <v>223</v>
      </c>
      <c r="I6" s="80" t="s">
        <v>238</v>
      </c>
      <c r="J6" s="80" t="s">
        <v>215</v>
      </c>
      <c r="K6" s="80"/>
      <c r="L6" s="80"/>
    </row>
    <row r="7" ht="19.9" customHeight="1" spans="1:12">
      <c r="A7" s="124"/>
      <c r="B7" s="124"/>
      <c r="C7" s="124"/>
      <c r="D7" s="101"/>
      <c r="E7" s="101" t="s">
        <v>134</v>
      </c>
      <c r="F7" s="102">
        <f>G7+L7</f>
        <v>15385817.47</v>
      </c>
      <c r="G7" s="102">
        <v>14215617.47</v>
      </c>
      <c r="H7" s="102">
        <v>12396733.67</v>
      </c>
      <c r="I7" s="102"/>
      <c r="J7" s="102">
        <v>109220</v>
      </c>
      <c r="K7" s="102">
        <v>1709663.8</v>
      </c>
      <c r="L7" s="102">
        <f>L8</f>
        <v>1170200</v>
      </c>
    </row>
    <row r="8" ht="19.9" customHeight="1" spans="1:12">
      <c r="A8" s="124"/>
      <c r="B8" s="124"/>
      <c r="C8" s="124"/>
      <c r="D8" s="103" t="s">
        <v>152</v>
      </c>
      <c r="E8" s="103" t="s">
        <v>4</v>
      </c>
      <c r="F8" s="102">
        <f>G8+L8</f>
        <v>15385817.47</v>
      </c>
      <c r="G8" s="102">
        <v>14215617.47</v>
      </c>
      <c r="H8" s="102">
        <v>12396733.67</v>
      </c>
      <c r="I8" s="102"/>
      <c r="J8" s="102">
        <v>109220</v>
      </c>
      <c r="K8" s="102">
        <v>1709663.8</v>
      </c>
      <c r="L8" s="102">
        <f>L9</f>
        <v>1170200</v>
      </c>
    </row>
    <row r="9" ht="19.9" customHeight="1" spans="1:12">
      <c r="A9" s="124"/>
      <c r="B9" s="124"/>
      <c r="C9" s="124"/>
      <c r="D9" s="104" t="s">
        <v>153</v>
      </c>
      <c r="E9" s="104" t="s">
        <v>154</v>
      </c>
      <c r="F9" s="102">
        <f>G9+L9</f>
        <v>15385817.47</v>
      </c>
      <c r="G9" s="102">
        <v>14215617.47</v>
      </c>
      <c r="H9" s="102">
        <v>12396733.67</v>
      </c>
      <c r="I9" s="102"/>
      <c r="J9" s="102">
        <v>109220</v>
      </c>
      <c r="K9" s="102">
        <v>1709663.8</v>
      </c>
      <c r="L9" s="102">
        <f>L12+L13+L14</f>
        <v>1170200</v>
      </c>
    </row>
    <row r="10" ht="19.9" customHeight="1" spans="1:12">
      <c r="A10" s="126">
        <v>201</v>
      </c>
      <c r="B10" s="126"/>
      <c r="C10" s="126"/>
      <c r="D10" s="105">
        <v>201</v>
      </c>
      <c r="E10" s="104" t="s">
        <v>166</v>
      </c>
      <c r="F10" s="102">
        <f>F11</f>
        <v>12381125.8</v>
      </c>
      <c r="G10" s="102">
        <f t="shared" ref="G10:L10" si="0">G11</f>
        <v>11210925.8</v>
      </c>
      <c r="H10" s="102">
        <f t="shared" si="0"/>
        <v>9396442</v>
      </c>
      <c r="I10" s="102"/>
      <c r="J10" s="102">
        <f t="shared" si="0"/>
        <v>104820</v>
      </c>
      <c r="K10" s="102">
        <f t="shared" si="0"/>
        <v>1709663.8</v>
      </c>
      <c r="L10" s="102">
        <f t="shared" si="0"/>
        <v>1170200</v>
      </c>
    </row>
    <row r="11" ht="19.9" customHeight="1" spans="1:12">
      <c r="A11" s="126">
        <v>201</v>
      </c>
      <c r="B11" s="126">
        <v>38</v>
      </c>
      <c r="C11" s="126"/>
      <c r="D11" s="104">
        <v>20138</v>
      </c>
      <c r="E11" s="104" t="s">
        <v>167</v>
      </c>
      <c r="F11" s="102">
        <f>F12+F13+F14</f>
        <v>12381125.8</v>
      </c>
      <c r="G11" s="102">
        <f t="shared" ref="G11:L11" si="1">G12+G13+G14</f>
        <v>11210925.8</v>
      </c>
      <c r="H11" s="102">
        <f t="shared" si="1"/>
        <v>9396442</v>
      </c>
      <c r="I11" s="102"/>
      <c r="J11" s="102">
        <f t="shared" si="1"/>
        <v>104820</v>
      </c>
      <c r="K11" s="102">
        <f t="shared" si="1"/>
        <v>1709663.8</v>
      </c>
      <c r="L11" s="102">
        <f t="shared" si="1"/>
        <v>1170200</v>
      </c>
    </row>
    <row r="12" ht="19.9" customHeight="1" spans="1:12">
      <c r="A12" s="85" t="s">
        <v>168</v>
      </c>
      <c r="B12" s="85" t="s">
        <v>169</v>
      </c>
      <c r="C12" s="85" t="s">
        <v>170</v>
      </c>
      <c r="D12" s="105" t="s">
        <v>239</v>
      </c>
      <c r="E12" s="124" t="s">
        <v>172</v>
      </c>
      <c r="F12" s="102">
        <f>G12+L12</f>
        <v>11581125.8</v>
      </c>
      <c r="G12" s="106">
        <v>11210925.8</v>
      </c>
      <c r="H12" s="107">
        <v>9396442</v>
      </c>
      <c r="I12" s="107"/>
      <c r="J12" s="107">
        <v>104820</v>
      </c>
      <c r="K12" s="107">
        <v>1709663.8</v>
      </c>
      <c r="L12" s="107">
        <v>370200</v>
      </c>
    </row>
    <row r="13" ht="19.9" customHeight="1" spans="1:12">
      <c r="A13" s="131">
        <v>201</v>
      </c>
      <c r="B13" s="131">
        <v>38</v>
      </c>
      <c r="C13" s="141" t="s">
        <v>173</v>
      </c>
      <c r="D13" s="144">
        <v>2013805</v>
      </c>
      <c r="E13" s="132" t="s">
        <v>174</v>
      </c>
      <c r="F13" s="102">
        <f>G13+L13</f>
        <v>500000</v>
      </c>
      <c r="G13" s="106"/>
      <c r="H13" s="107"/>
      <c r="I13" s="107"/>
      <c r="J13" s="107"/>
      <c r="K13" s="107"/>
      <c r="L13" s="107">
        <v>500000</v>
      </c>
    </row>
    <row r="14" ht="19.9" customHeight="1" spans="1:12">
      <c r="A14" s="131">
        <v>201</v>
      </c>
      <c r="B14" s="131">
        <v>38</v>
      </c>
      <c r="C14" s="131">
        <v>99</v>
      </c>
      <c r="D14" s="144">
        <v>2013899</v>
      </c>
      <c r="E14" s="132" t="s">
        <v>175</v>
      </c>
      <c r="F14" s="102">
        <f>G14+L14</f>
        <v>300000</v>
      </c>
      <c r="G14" s="106"/>
      <c r="H14" s="107"/>
      <c r="I14" s="107"/>
      <c r="J14" s="107"/>
      <c r="K14" s="107"/>
      <c r="L14" s="107">
        <v>300000</v>
      </c>
    </row>
    <row r="15" ht="19.9" customHeight="1" spans="1:12">
      <c r="A15" s="131">
        <v>208</v>
      </c>
      <c r="B15" s="131"/>
      <c r="C15" s="131"/>
      <c r="D15" s="144">
        <v>208</v>
      </c>
      <c r="E15" s="132" t="s">
        <v>176</v>
      </c>
      <c r="F15" s="102">
        <f>F16</f>
        <v>1128943.53</v>
      </c>
      <c r="G15" s="102">
        <f>G16</f>
        <v>1128943.53</v>
      </c>
      <c r="H15" s="102">
        <f>H16</f>
        <v>1128943.53</v>
      </c>
      <c r="I15" s="107"/>
      <c r="J15" s="107"/>
      <c r="K15" s="107"/>
      <c r="L15" s="107"/>
    </row>
    <row r="16" ht="19.9" customHeight="1" spans="1:12">
      <c r="A16" s="131">
        <v>208</v>
      </c>
      <c r="B16" s="141" t="s">
        <v>173</v>
      </c>
      <c r="C16" s="131"/>
      <c r="D16" s="144">
        <v>20805</v>
      </c>
      <c r="E16" s="132" t="s">
        <v>177</v>
      </c>
      <c r="F16" s="102">
        <f>F17+F18+F19</f>
        <v>1128943.53</v>
      </c>
      <c r="G16" s="102">
        <f>G17+G18+G19</f>
        <v>1128943.53</v>
      </c>
      <c r="H16" s="102">
        <f>H17+H18+H19</f>
        <v>1128943.53</v>
      </c>
      <c r="I16" s="107"/>
      <c r="J16" s="107"/>
      <c r="K16" s="107"/>
      <c r="L16" s="107"/>
    </row>
    <row r="17" ht="19.9" customHeight="1" spans="1:12">
      <c r="A17" s="85" t="s">
        <v>178</v>
      </c>
      <c r="B17" s="85" t="s">
        <v>173</v>
      </c>
      <c r="C17" s="85" t="s">
        <v>173</v>
      </c>
      <c r="D17" s="105" t="s">
        <v>240</v>
      </c>
      <c r="E17" s="124" t="s">
        <v>180</v>
      </c>
      <c r="F17" s="106">
        <v>1080644.8</v>
      </c>
      <c r="G17" s="106">
        <v>1080644.8</v>
      </c>
      <c r="H17" s="107">
        <v>1080644.8</v>
      </c>
      <c r="I17" s="107"/>
      <c r="J17" s="107"/>
      <c r="K17" s="107"/>
      <c r="L17" s="107"/>
    </row>
    <row r="18" ht="19.9" customHeight="1" spans="1:12">
      <c r="A18" s="85" t="s">
        <v>178</v>
      </c>
      <c r="B18" s="85" t="s">
        <v>181</v>
      </c>
      <c r="C18" s="85" t="s">
        <v>170</v>
      </c>
      <c r="D18" s="105" t="s">
        <v>241</v>
      </c>
      <c r="E18" s="124" t="s">
        <v>183</v>
      </c>
      <c r="F18" s="106">
        <v>17526.85</v>
      </c>
      <c r="G18" s="106">
        <v>17526.85</v>
      </c>
      <c r="H18" s="107">
        <v>17526.85</v>
      </c>
      <c r="I18" s="107"/>
      <c r="J18" s="107"/>
      <c r="K18" s="107"/>
      <c r="L18" s="107"/>
    </row>
    <row r="19" ht="19.9" customHeight="1" spans="1:12">
      <c r="A19" s="85" t="s">
        <v>178</v>
      </c>
      <c r="B19" s="85" t="s">
        <v>181</v>
      </c>
      <c r="C19" s="85" t="s">
        <v>184</v>
      </c>
      <c r="D19" s="105" t="s">
        <v>242</v>
      </c>
      <c r="E19" s="124" t="s">
        <v>186</v>
      </c>
      <c r="F19" s="106">
        <v>30771.88</v>
      </c>
      <c r="G19" s="106">
        <v>30771.88</v>
      </c>
      <c r="H19" s="107">
        <v>30771.88</v>
      </c>
      <c r="I19" s="107"/>
      <c r="J19" s="107"/>
      <c r="K19" s="107"/>
      <c r="L19" s="107"/>
    </row>
    <row r="20" ht="19.9" customHeight="1" spans="1:12">
      <c r="A20" s="131">
        <v>210</v>
      </c>
      <c r="B20" s="131"/>
      <c r="C20" s="131"/>
      <c r="D20" s="144">
        <v>210</v>
      </c>
      <c r="E20" s="132" t="s">
        <v>187</v>
      </c>
      <c r="F20" s="106">
        <f>F21</f>
        <v>762864.54</v>
      </c>
      <c r="G20" s="106">
        <f>G21</f>
        <v>762864.54</v>
      </c>
      <c r="H20" s="106">
        <f>H21</f>
        <v>758464.54</v>
      </c>
      <c r="I20" s="106"/>
      <c r="J20" s="106">
        <f>J21</f>
        <v>4400</v>
      </c>
      <c r="K20" s="107"/>
      <c r="L20" s="107"/>
    </row>
    <row r="21" ht="19.9" customHeight="1" spans="1:12">
      <c r="A21" s="131">
        <v>210</v>
      </c>
      <c r="B21" s="131">
        <v>11</v>
      </c>
      <c r="C21" s="131"/>
      <c r="D21" s="144">
        <v>21011</v>
      </c>
      <c r="E21" s="132" t="s">
        <v>188</v>
      </c>
      <c r="F21" s="106">
        <f>F22+F23+F24</f>
        <v>762864.54</v>
      </c>
      <c r="G21" s="106">
        <f>G22+G23+G24</f>
        <v>762864.54</v>
      </c>
      <c r="H21" s="106">
        <f>H22+H23+H24</f>
        <v>758464.54</v>
      </c>
      <c r="I21" s="106"/>
      <c r="J21" s="106">
        <f>J22+J23+J24</f>
        <v>4400</v>
      </c>
      <c r="K21" s="107"/>
      <c r="L21" s="107"/>
    </row>
    <row r="22" ht="19.9" customHeight="1" spans="1:12">
      <c r="A22" s="85" t="s">
        <v>189</v>
      </c>
      <c r="B22" s="85" t="s">
        <v>190</v>
      </c>
      <c r="C22" s="85" t="s">
        <v>170</v>
      </c>
      <c r="D22" s="105" t="s">
        <v>243</v>
      </c>
      <c r="E22" s="124" t="s">
        <v>192</v>
      </c>
      <c r="F22" s="106">
        <v>557740.3</v>
      </c>
      <c r="G22" s="106">
        <v>557740.3</v>
      </c>
      <c r="H22" s="107">
        <v>557740.3</v>
      </c>
      <c r="I22" s="107"/>
      <c r="J22" s="107"/>
      <c r="K22" s="107"/>
      <c r="L22" s="107"/>
    </row>
    <row r="23" ht="19.9" customHeight="1" spans="1:12">
      <c r="A23" s="85" t="s">
        <v>189</v>
      </c>
      <c r="B23" s="85" t="s">
        <v>190</v>
      </c>
      <c r="C23" s="85" t="s">
        <v>193</v>
      </c>
      <c r="D23" s="105" t="s">
        <v>244</v>
      </c>
      <c r="E23" s="124" t="s">
        <v>195</v>
      </c>
      <c r="F23" s="106">
        <v>192324.24</v>
      </c>
      <c r="G23" s="106">
        <v>192324.24</v>
      </c>
      <c r="H23" s="107">
        <v>192324.24</v>
      </c>
      <c r="I23" s="107"/>
      <c r="J23" s="107"/>
      <c r="K23" s="107"/>
      <c r="L23" s="107"/>
    </row>
    <row r="24" ht="19.9" customHeight="1" spans="1:12">
      <c r="A24" s="85" t="s">
        <v>189</v>
      </c>
      <c r="B24" s="85" t="s">
        <v>190</v>
      </c>
      <c r="C24" s="85" t="s">
        <v>196</v>
      </c>
      <c r="D24" s="105" t="s">
        <v>245</v>
      </c>
      <c r="E24" s="124" t="s">
        <v>198</v>
      </c>
      <c r="F24" s="106">
        <v>12800</v>
      </c>
      <c r="G24" s="106">
        <v>12800</v>
      </c>
      <c r="H24" s="107">
        <v>8400</v>
      </c>
      <c r="I24" s="107"/>
      <c r="J24" s="107">
        <v>4400</v>
      </c>
      <c r="K24" s="107"/>
      <c r="L24" s="107"/>
    </row>
    <row r="25" ht="19.9" customHeight="1" spans="1:12">
      <c r="A25" s="85">
        <v>221</v>
      </c>
      <c r="B25" s="85"/>
      <c r="C25" s="85"/>
      <c r="D25" s="105">
        <v>221</v>
      </c>
      <c r="E25" s="110" t="s">
        <v>199</v>
      </c>
      <c r="F25" s="106">
        <f>F26</f>
        <v>1112883.6</v>
      </c>
      <c r="G25" s="106">
        <f>G26</f>
        <v>1112883.6</v>
      </c>
      <c r="H25" s="106">
        <f>H26</f>
        <v>1112883.6</v>
      </c>
      <c r="I25" s="107"/>
      <c r="J25" s="107"/>
      <c r="K25" s="107"/>
      <c r="L25" s="107"/>
    </row>
    <row r="26" ht="19.9" customHeight="1" spans="1:12">
      <c r="A26" s="85">
        <v>221</v>
      </c>
      <c r="B26" s="142" t="s">
        <v>184</v>
      </c>
      <c r="C26" s="85"/>
      <c r="D26" s="105">
        <v>22102</v>
      </c>
      <c r="E26" s="110" t="s">
        <v>200</v>
      </c>
      <c r="F26" s="106">
        <f>F27</f>
        <v>1112883.6</v>
      </c>
      <c r="G26" s="106">
        <f>G27</f>
        <v>1112883.6</v>
      </c>
      <c r="H26" s="106">
        <f>H27</f>
        <v>1112883.6</v>
      </c>
      <c r="I26" s="107"/>
      <c r="J26" s="107"/>
      <c r="K26" s="107"/>
      <c r="L26" s="107"/>
    </row>
    <row r="27" ht="19.9" customHeight="1" spans="1:12">
      <c r="A27" s="85" t="s">
        <v>201</v>
      </c>
      <c r="B27" s="85" t="s">
        <v>184</v>
      </c>
      <c r="C27" s="85" t="s">
        <v>170</v>
      </c>
      <c r="D27" s="105" t="s">
        <v>246</v>
      </c>
      <c r="E27" s="124" t="s">
        <v>203</v>
      </c>
      <c r="F27" s="106">
        <v>1112883.6</v>
      </c>
      <c r="G27" s="106">
        <v>1112883.6</v>
      </c>
      <c r="H27" s="107">
        <v>1112883.6</v>
      </c>
      <c r="I27" s="107"/>
      <c r="J27" s="107"/>
      <c r="K27" s="107"/>
      <c r="L27" s="10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9一般公共预算基本支出情况表（按经济性质分类—工资福利）</vt:lpstr>
      <vt:lpstr>10个人家庭(政府预算)</vt:lpstr>
      <vt:lpstr>11一般公共预算基本支出情况表（按经济性质分类—个人家庭）</vt:lpstr>
      <vt:lpstr>12商品服务(政府预算)</vt:lpstr>
      <vt:lpstr>13一般公共预算基本支出情况表（按经济性质分类—商品服务）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2022-03-21T00:36:00Z</dcterms:created>
  <dcterms:modified xsi:type="dcterms:W3CDTF">2023-10-07T06:52:42Z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741EC006EAEC4FE983A220A697F9ED3F_13</vt:lpwstr>
  </property>
  <property fmtid="{D5CDD505-2E9C-101B-9397-08002B2CF9AE}" pid="3" name="KSOProductBuildVer">
    <vt:lpwstr>2052-12.1.0.15374</vt:lpwstr>
  </property>
</Properties>
</file>