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tabRatio="804" activeTab="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7政府性基金（部门预算）" sheetId="19" r:id="rId18"/>
    <sheet name="16政府性基金(政府预算)" sheetId="18" r:id="rId19"/>
    <sheet name="18国有资本经营预算" sheetId="20" r:id="rId20"/>
    <sheet name="19财政专户管理资金" sheetId="21" r:id="rId21"/>
    <sheet name="20专项清单" sheetId="22" r:id="rId22"/>
    <sheet name="21-1县级专项资金支出方向资金支出方向绩效目标表" sheetId="23" r:id="rId23"/>
    <sheet name="21-2县级专项资金支出方向资金支出方向绩效目标表" sheetId="25" r:id="rId24"/>
    <sheet name="21-3县级专项资金支出方向资金支出方向绩效目标表" sheetId="26" r:id="rId25"/>
    <sheet name="22部门整体支出绩效目标表" sheetId="24" r:id="rId26"/>
  </sheets>
  <definedNames>
    <definedName name="_xlnm.Print_Area" localSheetId="0">封面!$A$1:$I$6</definedName>
    <definedName name="_xlnm.Print_Area" localSheetId="1">目录!$A$1:$C$26</definedName>
    <definedName name="_xlnm.Print_Area" localSheetId="2">'1收支总表'!$A$1:$H$40</definedName>
    <definedName name="_xlnm.Print_Area" localSheetId="3">'2收入总表'!$A$1:$Y$9</definedName>
    <definedName name="_xlnm.Print_Area" localSheetId="4">'3支出总表'!$A$1:$K$26</definedName>
    <definedName name="_xlnm.Print_Area" localSheetId="5">'4支出分类(政府预算)'!$A$1:$T$26</definedName>
    <definedName name="_xlnm.Print_Area" localSheetId="6">'5支出分类（部门预算）'!$A$1:$U$26</definedName>
    <definedName name="_xlnm.Print_Area" localSheetId="7">'6财政拨款收支总表'!$A$1:$D$40</definedName>
    <definedName name="_xlnm.Print_Titles" localSheetId="7">'6财政拨款收支总表'!$4:$5</definedName>
    <definedName name="_xlnm.Print_Area" localSheetId="8">'7一般公共预算支出表'!$A$1:$K$27</definedName>
    <definedName name="_xlnm.Print_Area" localSheetId="9">'8工资福利(政府预算)'!$A$1:$N$25</definedName>
    <definedName name="_xlnm.Print_Area" localSheetId="10">'9工资福利'!$A$1:$V$25</definedName>
    <definedName name="_xlnm.Print_Area" localSheetId="11">'10个人家庭(政府预算)'!$A$1:$K$14</definedName>
    <definedName name="_xlnm.Print_Area" localSheetId="12">'11个人家庭'!$A$1:$R$14</definedName>
    <definedName name="_xlnm.Print_Area" localSheetId="13">'12商品服务(政府预算)'!$A$1:$T$11</definedName>
    <definedName name="_xlnm.Print_Area" localSheetId="14">'13商品服务'!$A$1:$AG$11</definedName>
    <definedName name="_xlnm.Print_Area" localSheetId="15">'14三公'!$A$1:$H$8</definedName>
    <definedName name="_xlnm.Print_Area" localSheetId="16">'15政府性基金'!$A$1:$H$12</definedName>
    <definedName name="_xlnm.Print_Area" localSheetId="18">'16政府性基金(政府预算)'!$A$1:$T$9</definedName>
    <definedName name="_xlnm.Print_Area" localSheetId="17">'17政府性基金（部门预算）'!$A$1:$T$9</definedName>
    <definedName name="_xlnm.Print_Area" localSheetId="20">'19财政专户管理资金'!$A$1:$H$12</definedName>
    <definedName name="_xlnm.Print_Area" localSheetId="21">'20专项清单'!$A$1:$N$11</definedName>
    <definedName name="_xlnm.Print_Area" localSheetId="19">'18国有资本经营预算'!$A$1:$H$12</definedName>
  </definedNames>
  <calcPr calcId="144525"/>
</workbook>
</file>

<file path=xl/sharedStrings.xml><?xml version="1.0" encoding="utf-8"?>
<sst xmlns="http://schemas.openxmlformats.org/spreadsheetml/2006/main" count="1419" uniqueCount="462">
  <si>
    <t>附件2</t>
  </si>
  <si>
    <t>2022年部门预算公开表</t>
  </si>
  <si>
    <t>单位编码：</t>
  </si>
  <si>
    <t>018001</t>
  </si>
  <si>
    <t>单位名称：</t>
  </si>
  <si>
    <t>炎陵县司法局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</si>
  <si>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</si>
  <si>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</si>
  <si>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</si>
  <si>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</si>
  <si>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</si>
  <si>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</si>
  <si>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</si>
  <si>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</si>
  <si>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</si>
  <si>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</si>
  <si>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</si>
  <si>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</si>
  <si>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</si>
  <si>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</si>
  <si>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</si>
  <si>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</si>
  <si>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</si>
  <si>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</si>
  <si>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</si>
  <si>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</si>
  <si>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</si>
  <si>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</si>
  <si>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</si>
  <si>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</si>
  <si>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附件2-1</t>
  </si>
  <si>
    <t>单位：018001-炎陵县司法局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</si>
  <si>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</si>
  <si>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</si>
  <si>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</si>
  <si>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</si>
  <si>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</si>
  <si>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</si>
  <si>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</si>
  <si>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</si>
  <si>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</si>
  <si>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</si>
  <si>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</si>
  <si>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</si>
  <si>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</si>
  <si>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</si>
  <si>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</si>
  <si>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</si>
  <si>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</si>
  <si>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</si>
  <si>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</si>
  <si>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</si>
  <si>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</si>
  <si>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</si>
  <si>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</si>
  <si>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</si>
  <si>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</si>
  <si>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</si>
  <si>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</si>
  <si>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</si>
  <si>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</si>
  <si>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</si>
  <si>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</si>
  <si>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</si>
  <si>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</si>
  <si>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</si>
  <si>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</si>
  <si>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</si>
  <si>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</si>
  <si>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</si>
  <si>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</si>
  <si>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</si>
  <si>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</si>
  <si>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</si>
  <si>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</si>
  <si>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</si>
  <si>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</si>
  <si>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</si>
  <si>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</si>
  <si>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</si>
  <si>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</si>
  <si>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</si>
  <si>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</si>
  <si>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</si>
  <si>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</si>
  <si>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</si>
  <si>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</si>
  <si>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</si>
  <si>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</si>
  <si>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</si>
  <si>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</si>
  <si>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</si>
  <si>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</si>
  <si>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</si>
  <si>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</si>
  <si>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</si>
  <si>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</si>
  <si>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</si>
  <si>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</si>
  <si>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</si>
  <si>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</si>
  <si>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</si>
  <si>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</si>
  <si>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</si>
  <si>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</si>
  <si>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</si>
  <si>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</si>
  <si>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</si>
  <si>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</si>
  <si>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</si>
  <si>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</si>
  <si>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</si>
  <si>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</si>
  <si>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</si>
  <si>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</si>
  <si>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</si>
  <si>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</si>
  <si>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</si>
  <si>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</si>
  <si>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</si>
  <si>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</si>
  <si>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</si>
  <si>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</si>
  <si>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</si>
  <si>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</si>
  <si>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</si>
  <si>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</si>
  <si>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</si>
  <si>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</si>
  <si>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</si>
  <si>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</si>
  <si>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</si>
  <si>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</si>
  <si>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附件2-2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</si>
  <si>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</si>
  <si>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</si>
  <si>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</si>
  <si>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</si>
  <si>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</si>
  <si>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</si>
  <si>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</si>
  <si>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</si>
  <si>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</si>
  <si>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</si>
  <si>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</si>
  <si>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</si>
  <si>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</si>
  <si>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</si>
  <si>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</si>
  <si>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</si>
  <si>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</si>
  <si>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</si>
  <si>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</si>
  <si>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</si>
  <si>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018</t>
  </si>
  <si>
    <t xml:space="preserve">  018001</t>
  </si>
  <si>
    <t xml:space="preserve">  炎陵县司法局</t>
  </si>
  <si>
    <t>附件2-3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</si>
  <si>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</si>
  <si>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</si>
  <si>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</si>
  <si>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</si>
  <si>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</si>
  <si>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</si>
  <si>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</si>
  <si>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</si>
  <si>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</si>
  <si>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</si>
  <si>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</si>
  <si>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204</t>
  </si>
  <si>
    <t xml:space="preserve">    公共安全支出</t>
  </si>
  <si>
    <t>06</t>
  </si>
  <si>
    <t xml:space="preserve">      司法</t>
  </si>
  <si>
    <t>01</t>
  </si>
  <si>
    <t xml:space="preserve">        行政运行</t>
  </si>
  <si>
    <t>208</t>
  </si>
  <si>
    <t xml:space="preserve">    社会保障和就业支出</t>
  </si>
  <si>
    <t>05</t>
  </si>
  <si>
    <t xml:space="preserve">      行政事业单位养老支出</t>
  </si>
  <si>
    <t xml:space="preserve">        机关事业单位基本养老保险缴费支出</t>
  </si>
  <si>
    <t>27</t>
  </si>
  <si>
    <t xml:space="preserve">      财政对其他社会保险基金的补助</t>
  </si>
  <si>
    <t xml:space="preserve">        财政对失业保险基金的补助</t>
  </si>
  <si>
    <t>02</t>
  </si>
  <si>
    <t xml:space="preserve">        财政对工伤保险基金的补助</t>
  </si>
  <si>
    <t>210</t>
  </si>
  <si>
    <t xml:space="preserve">    卫生健康支出</t>
  </si>
  <si>
    <t>11</t>
  </si>
  <si>
    <t xml:space="preserve">      行政事业单位医疗</t>
  </si>
  <si>
    <t xml:space="preserve">        行政单位医疗</t>
  </si>
  <si>
    <t>03</t>
  </si>
  <si>
    <t xml:space="preserve">        公务员医疗补助</t>
  </si>
  <si>
    <t>99</t>
  </si>
  <si>
    <t xml:space="preserve">        其他行政事业单位医疗支出</t>
  </si>
  <si>
    <t>221</t>
  </si>
  <si>
    <t xml:space="preserve">    住房保障支出</t>
  </si>
  <si>
    <t xml:space="preserve">      住房改革支出</t>
  </si>
  <si>
    <t xml:space="preserve">        住房公积金</t>
  </si>
  <si>
    <t>附件2-4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</si>
  <si>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</si>
  <si>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</si>
  <si>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</si>
  <si>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</si>
  <si>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</si>
  <si>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</si>
  <si>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</si>
  <si>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</si>
  <si>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</si>
  <si>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</si>
  <si>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</si>
  <si>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</si>
  <si>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</si>
  <si>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</si>
  <si>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</si>
  <si>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</si>
  <si>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</si>
  <si>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附件2-5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</si>
  <si>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</si>
  <si>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</si>
  <si>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</si>
  <si>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</si>
  <si>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</si>
  <si>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</si>
  <si>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</si>
  <si>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</si>
  <si>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</si>
  <si>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附件2-6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</si>
  <si>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</si>
  <si>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</si>
  <si>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</si>
  <si>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</si>
  <si>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</si>
  <si>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</si>
  <si>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</si>
  <si>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</si>
  <si>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</si>
  <si>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</si>
  <si>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</si>
  <si>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附件2-7</t>
  </si>
  <si>
    <t>人员经费</t>
  </si>
  <si>
    <t>公用经费</t>
  </si>
  <si>
    <t>附件2-8</t>
  </si>
  <si>
    <t>工资奖金津补贴</t>
  </si>
  <si>
    <t>社会保障缴费</t>
  </si>
  <si>
    <t>住房公积金</t>
  </si>
  <si>
    <t>其他工资福利支出</t>
  </si>
  <si>
    <t>其他对事业单位补助</t>
  </si>
  <si>
    <t>附件2-9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</si>
  <si>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</si>
  <si>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</si>
  <si>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</si>
  <si>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</si>
  <si>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</si>
  <si>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</si>
  <si>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</si>
  <si>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</si>
  <si>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</si>
  <si>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</si>
  <si>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</si>
  <si>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</si>
  <si>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</si>
  <si>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</si>
  <si>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附件2-10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</si>
  <si>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</si>
  <si>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</si>
  <si>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</si>
  <si>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</si>
  <si>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</si>
  <si>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</si>
  <si>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 xml:space="preserve">    018001</t>
  </si>
  <si>
    <t xml:space="preserve">    行政运行</t>
  </si>
  <si>
    <t xml:space="preserve">    其他行政事业单位医疗支出</t>
  </si>
  <si>
    <t>附件2-11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</si>
  <si>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</si>
  <si>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</si>
  <si>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</si>
  <si>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</si>
  <si>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</si>
  <si>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</si>
  <si>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</si>
  <si>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</si>
  <si>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</si>
  <si>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附件2-12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</si>
  <si>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</si>
  <si>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</si>
  <si>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</si>
  <si>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</si>
  <si>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</si>
  <si>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</si>
  <si>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</si>
  <si>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</si>
  <si>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</si>
  <si>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</si>
  <si>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</si>
  <si>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附件2-13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</si>
  <si>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</si>
  <si>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</si>
  <si>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</si>
  <si>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</si>
  <si>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</si>
  <si>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</si>
  <si>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</si>
  <si>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</si>
  <si>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</si>
  <si>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</si>
  <si>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</si>
  <si>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</si>
  <si>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</si>
  <si>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</si>
  <si>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</si>
  <si>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</si>
  <si>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</si>
  <si>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</si>
  <si>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</si>
  <si>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</si>
  <si>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附件2-14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</si>
  <si>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</si>
  <si>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</si>
  <si>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</si>
  <si>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</si>
  <si>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</si>
  <si>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</si>
  <si>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</si>
  <si>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</si>
  <si>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附件2-15</t>
  </si>
  <si>
    <t>本年政府性基金预算支出</t>
  </si>
  <si>
    <t>本单位无政府性基金预算支出</t>
  </si>
  <si>
    <t>附件2-17</t>
  </si>
  <si>
    <t>附件2-16</t>
  </si>
  <si>
    <t>附件2-18</t>
  </si>
  <si>
    <t>国有资本经营预算支出表</t>
  </si>
  <si>
    <t>本年国有资本经营预算支出</t>
  </si>
  <si>
    <t>本单位无国有资本经营预算支出</t>
  </si>
  <si>
    <t>附件2-19</t>
  </si>
  <si>
    <t>本年财政专户管理资金预算支出</t>
  </si>
  <si>
    <t>本单位无财政专户管理资金预算支出</t>
  </si>
  <si>
    <t>附件2-20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</si>
  <si>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</si>
  <si>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</si>
  <si>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</si>
  <si>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</si>
  <si>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</si>
  <si>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</si>
  <si>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</si>
  <si>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</si>
  <si>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</si>
  <si>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</si>
  <si>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</si>
  <si>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</si>
  <si>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</si>
  <si>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司法局工作经费（含依法治县工作经费5万元）</t>
  </si>
  <si>
    <t>政府法律顾问</t>
  </si>
  <si>
    <t>法治办工作经费</t>
  </si>
  <si>
    <t>附件2-21</t>
  </si>
  <si>
    <t>2022年县级专项资金支出方向绩效目标表</t>
  </si>
  <si>
    <t>填报单位：（盖章）炎陵县司法局</t>
  </si>
  <si>
    <t xml:space="preserve">支出方向         </t>
  </si>
  <si>
    <t>所属专项</t>
  </si>
  <si>
    <t>名称</t>
  </si>
  <si>
    <t>项目金额</t>
  </si>
  <si>
    <t>248000</t>
  </si>
  <si>
    <t>金额</t>
  </si>
  <si>
    <t>项目实施期</t>
  </si>
  <si>
    <t>2022年1月1日-2022年12月31日</t>
  </si>
  <si>
    <t>实施期绩效目标</t>
  </si>
  <si>
    <t>完成日常工作</t>
  </si>
  <si>
    <t>年度绩效目标</t>
  </si>
  <si>
    <t>年度绩效指标</t>
  </si>
  <si>
    <t>一级指标</t>
  </si>
  <si>
    <t>二级指标</t>
  </si>
  <si>
    <t>三级指标</t>
  </si>
  <si>
    <t>指标值及单位</t>
  </si>
  <si>
    <t>绩效标准</t>
  </si>
  <si>
    <t>产出指标</t>
  </si>
  <si>
    <t>数量指标</t>
  </si>
  <si>
    <t>人民调解案件数</t>
  </si>
  <si>
    <t>≥500件</t>
  </si>
  <si>
    <t>法律援助案件数</t>
  </si>
  <si>
    <t>≥100件</t>
  </si>
  <si>
    <t>时效指标</t>
  </si>
  <si>
    <t>经费拨付及时率</t>
  </si>
  <si>
    <t>≥90%</t>
  </si>
  <si>
    <t>质量指标</t>
  </si>
  <si>
    <t>工作完成度</t>
  </si>
  <si>
    <t>效益指标</t>
  </si>
  <si>
    <t>经济效益指标</t>
  </si>
  <si>
    <t>社会效益指标</t>
  </si>
  <si>
    <t>群众法律知识知晓率</t>
  </si>
  <si>
    <t>生态效益指标</t>
  </si>
  <si>
    <t>可持续影响指标</t>
  </si>
  <si>
    <t>社会公众及服务对象满意度指标</t>
  </si>
  <si>
    <t>服务对象满意度</t>
  </si>
  <si>
    <t xml:space="preserve"> </t>
  </si>
  <si>
    <t>支出明细及测算说明</t>
  </si>
  <si>
    <t>支出内容简介</t>
  </si>
  <si>
    <t>支出明细</t>
  </si>
  <si>
    <t>支出测算依据及过程说明</t>
  </si>
  <si>
    <t>人民调解</t>
  </si>
  <si>
    <t>以奖代补、调委会建设等</t>
  </si>
  <si>
    <t>化解矛盾纠纷,做好人民调解参与信访矛盾化解对接工作，积极化解矛盾，防范矛盾转化.</t>
  </si>
  <si>
    <t>法律援助</t>
  </si>
  <si>
    <t>法律援助办案补助等</t>
  </si>
  <si>
    <t>业务拓展，优化服务平台,加强律师、公证员和基层法律服务工作者队伍建设</t>
  </si>
  <si>
    <t>普法宣传</t>
  </si>
  <si>
    <t>法治宣传、普法工作等</t>
  </si>
  <si>
    <t>法治宣传，增强普法实效推动领导干部、青少年、农民和职工学法用法。</t>
  </si>
  <si>
    <t>社区矫正</t>
  </si>
  <si>
    <t>社区矫正信息化建设等</t>
  </si>
  <si>
    <t>教育帮扶，提高监管水平。创新矫正教育方式方法，积极培育扶持能够承接社区矫正服务的专业社会组织.</t>
  </si>
  <si>
    <t xml:space="preserve">       单位负责人签字：</t>
  </si>
  <si>
    <t>股室审核意见</t>
  </si>
  <si>
    <t xml:space="preserve">填表人：谭君婧      联系电话：19373390068    填报日期：2022年3月10日        </t>
  </si>
  <si>
    <t>144000</t>
  </si>
  <si>
    <t>行政复议、应诉案件数</t>
  </si>
  <si>
    <t>≥6件</t>
  </si>
  <si>
    <t>政府合同审查数量</t>
  </si>
  <si>
    <t>≥15件</t>
  </si>
  <si>
    <t>群众法律知晓率</t>
  </si>
  <si>
    <t>规范性文件管理和合同审查</t>
  </si>
  <si>
    <t>规范性文件管理、政府合同法律审查等</t>
  </si>
  <si>
    <t>进一步完善政府规范性文件公开征求意见制度。</t>
  </si>
  <si>
    <t>行政复议与应诉</t>
  </si>
  <si>
    <t>行政复议与应诉等</t>
  </si>
  <si>
    <t>抓服务管理，建设法治政府,提高行政复议、行政应诉案件办理质量和效率</t>
  </si>
  <si>
    <t>行政执法监督</t>
  </si>
  <si>
    <t>行政执法监督及依法行政考核</t>
  </si>
  <si>
    <t>抓监督协调，力推依法治县。全面落实行政执法三项制度。</t>
  </si>
  <si>
    <t xml:space="preserve">填表人：谭君婧     联系电话：19373390068     填报日期： 2022年3月10日        </t>
  </si>
  <si>
    <t>100000</t>
  </si>
  <si>
    <t>聘请法律顾问人数</t>
  </si>
  <si>
    <t>≥2人</t>
  </si>
  <si>
    <t>成本指标</t>
  </si>
  <si>
    <t>提高法律知晓率</t>
  </si>
  <si>
    <t>平清政府法律顾问等费用</t>
  </si>
  <si>
    <t>聘请法律顾问，为政府法律事务提供服务。</t>
  </si>
  <si>
    <t xml:space="preserve">填表人：谭君婧   联系电话：19373390068     填报日期：2022年3月10日      </t>
  </si>
  <si>
    <t>附件2-22</t>
  </si>
  <si>
    <t>2022年部门整体支出绩效目标表</t>
  </si>
  <si>
    <t>部门名称</t>
  </si>
  <si>
    <t>年度预算申请（万元）</t>
  </si>
  <si>
    <t>资金总额：5968865.19</t>
  </si>
  <si>
    <t>按收入性质分：</t>
  </si>
  <si>
    <t>按支出性质分：</t>
  </si>
  <si>
    <t>其中：一般公共预算拨款</t>
  </si>
  <si>
    <t>其中：基本支出</t>
  </si>
  <si>
    <t xml:space="preserve">      政府性基金拨款</t>
  </si>
  <si>
    <t xml:space="preserve">      项目支出</t>
  </si>
  <si>
    <t xml:space="preserve">          其他资金</t>
  </si>
  <si>
    <t>部门职能概述</t>
  </si>
  <si>
    <t>年度重点工作计划</t>
  </si>
  <si>
    <t>事项</t>
  </si>
  <si>
    <t>工作目标</t>
  </si>
  <si>
    <t>事项1</t>
  </si>
  <si>
    <t>事项2</t>
  </si>
  <si>
    <t>事项3</t>
  </si>
  <si>
    <t>事项4</t>
  </si>
  <si>
    <t>事项5</t>
  </si>
  <si>
    <t>事项6</t>
  </si>
  <si>
    <t>事项7</t>
  </si>
  <si>
    <t>事项8</t>
  </si>
  <si>
    <t xml:space="preserve">      单位负责人签字：</t>
  </si>
  <si>
    <t xml:space="preserve">填表人：谭君婧          联系电话： 19373390068          填报日期：2022年3月10日         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</si>
</sst>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.00_ "/>
  </numFmts>
  <fonts count="46">
    <font>
      <sz val="11"/>
      <color indexed="8"/>
      <name val="宋体"/>
      <charset val="1"/>
      <scheme val="minor"/>
    </font>
    <font>
      <sz val="12"/>
      <name val="黑体"/>
      <charset val="134"/>
    </font>
    <font>
      <sz val="10"/>
      <name val="宋体"/>
      <charset val="134"/>
    </font>
    <font>
      <sz val="9"/>
      <name val="宋体"/>
      <charset val="134"/>
    </font>
    <font>
      <sz val="18"/>
      <name val="方正小标宋简体"/>
      <charset val="134"/>
    </font>
    <font>
      <b/>
      <sz val="14"/>
      <name val="方正小标宋简体"/>
      <charset val="134"/>
    </font>
    <font>
      <sz val="10"/>
      <name val="Times New Roman"/>
      <charset val="0"/>
    </font>
    <font>
      <sz val="10"/>
      <color rgb="FF000000"/>
      <name val="宋体"/>
      <charset val="134"/>
    </font>
    <font>
      <sz val="10.5"/>
      <color indexed="8"/>
      <name val="仿宋_GB2312"/>
      <charset val="134"/>
    </font>
    <font>
      <sz val="14"/>
      <name val="黑体"/>
      <charset val="134"/>
    </font>
    <font>
      <sz val="18"/>
      <color indexed="8"/>
      <name val="方正小标宋简体"/>
      <charset val="134"/>
    </font>
    <font>
      <b/>
      <sz val="17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8"/>
      <name val="宋体"/>
      <charset val="134"/>
      <scheme val="minor"/>
    </font>
    <font>
      <b/>
      <sz val="9"/>
      <name val="SimSun"/>
      <charset val="134"/>
    </font>
    <font>
      <sz val="9"/>
      <name val="SimSun"/>
      <charset val="134"/>
    </font>
    <font>
      <sz val="8"/>
      <name val="SimSun"/>
      <charset val="134"/>
    </font>
    <font>
      <b/>
      <sz val="19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6"/>
      <name val="SimSun"/>
      <charset val="134"/>
    </font>
    <font>
      <sz val="26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3" borderId="14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17" applyNumberFormat="0" applyAlignment="0" applyProtection="0">
      <alignment vertical="center"/>
    </xf>
    <xf numFmtId="0" fontId="35" fillId="5" borderId="18" applyNumberFormat="0" applyAlignment="0" applyProtection="0">
      <alignment vertical="center"/>
    </xf>
    <xf numFmtId="0" fontId="36" fillId="5" borderId="17" applyNumberFormat="0" applyAlignment="0" applyProtection="0">
      <alignment vertical="center"/>
    </xf>
    <xf numFmtId="0" fontId="37" fillId="6" borderId="19" applyNumberFormat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5" fillId="0" borderId="0">
      <alignment vertical="center"/>
    </xf>
    <xf numFmtId="0" fontId="45" fillId="0" borderId="0"/>
    <xf numFmtId="0" fontId="45" fillId="0" borderId="0"/>
    <xf numFmtId="0" fontId="3" fillId="0" borderId="0">
      <alignment vertical="center"/>
    </xf>
  </cellStyleXfs>
  <cellXfs count="132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49" applyFont="1" applyBorder="1" applyAlignment="1">
      <alignment horizontal="center" vertical="center" wrapText="1"/>
    </xf>
    <xf numFmtId="0" fontId="2" fillId="0" borderId="1" xfId="49" applyFont="1" applyBorder="1" applyAlignment="1">
      <alignment horizontal="left" vertical="center" wrapText="1"/>
    </xf>
    <xf numFmtId="0" fontId="5" fillId="0" borderId="0" xfId="49" applyFont="1" applyBorder="1" applyAlignment="1">
      <alignment horizontal="center" vertical="center" wrapText="1"/>
    </xf>
    <xf numFmtId="0" fontId="2" fillId="0" borderId="0" xfId="49" applyFont="1" applyBorder="1" applyAlignment="1">
      <alignment horizontal="right" vertical="center" wrapText="1"/>
    </xf>
    <xf numFmtId="0" fontId="2" fillId="0" borderId="2" xfId="49" applyFont="1" applyFill="1" applyBorder="1" applyAlignment="1">
      <alignment horizontal="center" vertical="center" wrapText="1"/>
    </xf>
    <xf numFmtId="49" fontId="2" fillId="0" borderId="2" xfId="49" applyNumberFormat="1" applyFont="1" applyFill="1" applyBorder="1" applyAlignment="1">
      <alignment horizontal="left" vertical="center" wrapText="1"/>
    </xf>
    <xf numFmtId="0" fontId="2" fillId="0" borderId="3" xfId="52" applyFont="1" applyBorder="1" applyAlignment="1" applyProtection="1">
      <alignment horizontal="center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7" xfId="52" applyFont="1" applyBorder="1" applyAlignment="1" applyProtection="1">
      <alignment horizontal="center" vertical="center" wrapText="1"/>
    </xf>
    <xf numFmtId="0" fontId="2" fillId="0" borderId="4" xfId="49" applyFont="1" applyFill="1" applyBorder="1" applyAlignment="1">
      <alignment horizontal="left" vertical="center" wrapText="1"/>
    </xf>
    <xf numFmtId="0" fontId="2" fillId="0" borderId="6" xfId="49" applyFont="1" applyFill="1" applyBorder="1" applyAlignment="1">
      <alignment horizontal="left" vertical="center" wrapText="1"/>
    </xf>
    <xf numFmtId="0" fontId="6" fillId="0" borderId="7" xfId="52" applyFont="1" applyBorder="1" applyAlignment="1" applyProtection="1">
      <alignment horizontal="center" vertical="center" wrapText="1"/>
    </xf>
    <xf numFmtId="0" fontId="2" fillId="0" borderId="4" xfId="52" applyFont="1" applyBorder="1" applyAlignment="1" applyProtection="1">
      <alignment horizontal="center" vertical="center"/>
    </xf>
    <xf numFmtId="0" fontId="2" fillId="0" borderId="6" xfId="52" applyFont="1" applyBorder="1" applyAlignment="1" applyProtection="1">
      <alignment horizontal="center" vertical="center"/>
    </xf>
    <xf numFmtId="0" fontId="2" fillId="0" borderId="2" xfId="49" applyFont="1" applyFill="1" applyBorder="1" applyAlignment="1">
      <alignment vertical="center" wrapText="1"/>
    </xf>
    <xf numFmtId="0" fontId="2" fillId="0" borderId="2" xfId="49" applyFont="1" applyFill="1" applyBorder="1" applyAlignment="1">
      <alignment horizontal="left" vertical="top" wrapText="1"/>
    </xf>
    <xf numFmtId="0" fontId="6" fillId="0" borderId="8" xfId="52" applyFont="1" applyBorder="1" applyAlignment="1" applyProtection="1">
      <alignment horizontal="center" vertical="center" wrapText="1"/>
    </xf>
    <xf numFmtId="0" fontId="2" fillId="0" borderId="2" xfId="52" applyFont="1" applyFill="1" applyBorder="1" applyAlignment="1" applyProtection="1">
      <alignment horizontal="left" vertical="center"/>
    </xf>
    <xf numFmtId="0" fontId="2" fillId="0" borderId="3" xfId="52" applyFont="1" applyFill="1" applyBorder="1" applyAlignment="1" applyProtection="1">
      <alignment horizontal="left" vertical="center"/>
    </xf>
    <xf numFmtId="0" fontId="2" fillId="0" borderId="2" xfId="49" applyNumberFormat="1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 wrapText="1"/>
    </xf>
    <xf numFmtId="0" fontId="2" fillId="0" borderId="4" xfId="49" applyNumberFormat="1" applyFont="1" applyFill="1" applyBorder="1" applyAlignment="1">
      <alignment horizontal="center" vertical="center" wrapText="1"/>
    </xf>
    <xf numFmtId="0" fontId="2" fillId="0" borderId="5" xfId="49" applyNumberFormat="1" applyFont="1" applyFill="1" applyBorder="1" applyAlignment="1">
      <alignment horizontal="center" vertical="center" wrapText="1"/>
    </xf>
    <xf numFmtId="0" fontId="2" fillId="0" borderId="6" xfId="49" applyNumberFormat="1" applyFont="1" applyFill="1" applyBorder="1" applyAlignment="1">
      <alignment horizontal="center" vertical="center" wrapText="1"/>
    </xf>
    <xf numFmtId="0" fontId="2" fillId="0" borderId="7" xfId="49" applyFont="1" applyFill="1" applyBorder="1" applyAlignment="1">
      <alignment horizontal="center" vertical="center" wrapText="1"/>
    </xf>
    <xf numFmtId="0" fontId="2" fillId="0" borderId="4" xfId="49" applyNumberFormat="1" applyFont="1" applyFill="1" applyBorder="1" applyAlignment="1">
      <alignment horizontal="center" vertical="top" wrapText="1"/>
    </xf>
    <xf numFmtId="0" fontId="2" fillId="0" borderId="5" xfId="49" applyNumberFormat="1" applyFont="1" applyFill="1" applyBorder="1" applyAlignment="1">
      <alignment horizontal="center" vertical="top" wrapText="1"/>
    </xf>
    <xf numFmtId="0" fontId="2" fillId="0" borderId="6" xfId="49" applyNumberFormat="1" applyFont="1" applyFill="1" applyBorder="1" applyAlignment="1">
      <alignment horizontal="center" vertical="top" wrapText="1"/>
    </xf>
    <xf numFmtId="0" fontId="2" fillId="0" borderId="2" xfId="49" applyFont="1" applyBorder="1" applyAlignment="1">
      <alignment horizontal="center" vertical="center" wrapText="1"/>
    </xf>
    <xf numFmtId="0" fontId="2" fillId="0" borderId="4" xfId="49" applyFont="1" applyBorder="1" applyAlignment="1">
      <alignment horizontal="center" vertical="center" wrapText="1"/>
    </xf>
    <xf numFmtId="0" fontId="2" fillId="0" borderId="6" xfId="49" applyFont="1" applyBorder="1" applyAlignment="1">
      <alignment horizontal="center" vertical="center" wrapText="1"/>
    </xf>
    <xf numFmtId="49" fontId="2" fillId="0" borderId="2" xfId="51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2" fillId="0" borderId="2" xfId="51" applyNumberFormat="1" applyFont="1" applyFill="1" applyBorder="1" applyAlignment="1">
      <alignment horizontal="center" vertical="center" wrapText="1"/>
    </xf>
    <xf numFmtId="0" fontId="2" fillId="0" borderId="2" xfId="51" applyNumberFormat="1" applyFont="1" applyFill="1" applyBorder="1" applyAlignment="1">
      <alignment vertical="center" wrapText="1"/>
    </xf>
    <xf numFmtId="49" fontId="2" fillId="0" borderId="3" xfId="51" applyNumberFormat="1" applyFont="1" applyFill="1" applyBorder="1" applyAlignment="1">
      <alignment horizontal="center" vertical="center" wrapText="1"/>
    </xf>
    <xf numFmtId="0" fontId="2" fillId="0" borderId="4" xfId="51" applyNumberFormat="1" applyFont="1" applyFill="1" applyBorder="1" applyAlignment="1">
      <alignment horizontal="center" vertical="center" wrapText="1"/>
    </xf>
    <xf numFmtId="0" fontId="2" fillId="0" borderId="6" xfId="51" applyNumberFormat="1" applyFont="1" applyFill="1" applyBorder="1" applyAlignment="1">
      <alignment horizontal="center" vertical="center" wrapText="1"/>
    </xf>
    <xf numFmtId="49" fontId="2" fillId="0" borderId="7" xfId="51" applyNumberFormat="1" applyFont="1" applyFill="1" applyBorder="1" applyAlignment="1">
      <alignment horizontal="center" vertical="center" wrapText="1"/>
    </xf>
    <xf numFmtId="49" fontId="2" fillId="0" borderId="8" xfId="51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9" fillId="0" borderId="0" xfId="0" applyFont="1" applyFill="1" applyBorder="1" applyAlignment="1"/>
    <xf numFmtId="0" fontId="10" fillId="0" borderId="0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left" vertical="center" wrapText="1"/>
    </xf>
    <xf numFmtId="0" fontId="2" fillId="0" borderId="0" xfId="49" applyFont="1" applyFill="1" applyBorder="1" applyAlignment="1">
      <alignment horizontal="left" vertical="center" wrapText="1"/>
    </xf>
    <xf numFmtId="0" fontId="2" fillId="0" borderId="0" xfId="49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2" fillId="0" borderId="2" xfId="49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2" fillId="0" borderId="9" xfId="49" applyNumberFormat="1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49" fontId="2" fillId="0" borderId="10" xfId="49" applyNumberFormat="1" applyFont="1" applyFill="1" applyBorder="1" applyAlignment="1">
      <alignment horizontal="center" vertical="center" wrapText="1"/>
    </xf>
    <xf numFmtId="57" fontId="2" fillId="0" borderId="2" xfId="51" applyNumberFormat="1" applyFont="1" applyFill="1" applyBorder="1" applyAlignment="1">
      <alignment vertical="center" wrapText="1"/>
    </xf>
    <xf numFmtId="9" fontId="2" fillId="0" borderId="2" xfId="51" applyNumberFormat="1" applyFont="1" applyFill="1" applyBorder="1" applyAlignment="1">
      <alignment horizontal="center" vertical="center" wrapText="1"/>
    </xf>
    <xf numFmtId="49" fontId="2" fillId="0" borderId="4" xfId="51" applyNumberFormat="1" applyFont="1" applyFill="1" applyBorder="1" applyAlignment="1">
      <alignment horizontal="center" vertical="center" wrapText="1"/>
    </xf>
    <xf numFmtId="49" fontId="2" fillId="0" borderId="6" xfId="51" applyNumberFormat="1" applyFont="1" applyFill="1" applyBorder="1" applyAlignment="1">
      <alignment horizontal="center" vertical="center" wrapText="1"/>
    </xf>
    <xf numFmtId="49" fontId="2" fillId="0" borderId="2" xfId="51" applyNumberFormat="1" applyFont="1" applyFill="1" applyBorder="1" applyAlignment="1">
      <alignment vertical="center" wrapText="1"/>
    </xf>
    <xf numFmtId="49" fontId="2" fillId="0" borderId="2" xfId="49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3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vertical="center" wrapText="1"/>
    </xf>
    <xf numFmtId="0" fontId="14" fillId="0" borderId="11" xfId="0" applyFont="1" applyBorder="1" applyAlignment="1">
      <alignment horizontal="center" vertical="center" wrapText="1"/>
    </xf>
    <xf numFmtId="4" fontId="14" fillId="0" borderId="11" xfId="0" applyNumberFormat="1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4" fontId="14" fillId="0" borderId="3" xfId="0" applyNumberFormat="1" applyFont="1" applyBorder="1" applyAlignment="1">
      <alignment vertical="center" wrapText="1"/>
    </xf>
    <xf numFmtId="4" fontId="14" fillId="0" borderId="12" xfId="0" applyNumberFormat="1" applyFont="1" applyBorder="1" applyAlignment="1">
      <alignment vertical="center" wrapText="1"/>
    </xf>
    <xf numFmtId="0" fontId="15" fillId="2" borderId="11" xfId="0" applyFont="1" applyFill="1" applyBorder="1" applyAlignment="1">
      <alignment horizontal="left" vertical="center" wrapText="1"/>
    </xf>
    <xf numFmtId="176" fontId="16" fillId="0" borderId="3" xfId="0" applyNumberFormat="1" applyFont="1" applyFill="1" applyBorder="1" applyAlignment="1">
      <alignment horizontal="left" vertical="top" wrapText="1"/>
    </xf>
    <xf numFmtId="177" fontId="16" fillId="0" borderId="3" xfId="0" applyNumberFormat="1" applyFont="1" applyFill="1" applyBorder="1" applyAlignment="1">
      <alignment horizontal="right" vertical="center"/>
    </xf>
    <xf numFmtId="176" fontId="16" fillId="0" borderId="2" xfId="0" applyNumberFormat="1" applyFont="1" applyFill="1" applyBorder="1" applyAlignment="1">
      <alignment horizontal="left" vertical="top" wrapText="1"/>
    </xf>
    <xf numFmtId="177" fontId="16" fillId="0" borderId="2" xfId="0" applyNumberFormat="1" applyFont="1" applyFill="1" applyBorder="1" applyAlignment="1">
      <alignment horizontal="right" vertical="center"/>
    </xf>
    <xf numFmtId="4" fontId="15" fillId="0" borderId="2" xfId="0" applyNumberFormat="1" applyFont="1" applyBorder="1" applyAlignment="1">
      <alignment vertical="center" wrapText="1"/>
    </xf>
    <xf numFmtId="0" fontId="0" fillId="0" borderId="2" xfId="0" applyBorder="1">
      <alignment vertical="center"/>
    </xf>
    <xf numFmtId="0" fontId="17" fillId="0" borderId="0" xfId="0" applyFont="1" applyBorder="1" applyAlignment="1">
      <alignment horizontal="right" vertical="center" wrapText="1"/>
    </xf>
    <xf numFmtId="0" fontId="15" fillId="0" borderId="11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4" fontId="15" fillId="0" borderId="11" xfId="0" applyNumberFormat="1" applyFont="1" applyBorder="1" applyAlignment="1">
      <alignment vertical="center" wrapText="1"/>
    </xf>
    <xf numFmtId="4" fontId="15" fillId="0" borderId="11" xfId="0" applyNumberFormat="1" applyFont="1" applyBorder="1" applyAlignment="1">
      <alignment horizontal="right" vertical="center" wrapText="1"/>
    </xf>
    <xf numFmtId="0" fontId="14" fillId="2" borderId="11" xfId="0" applyFont="1" applyFill="1" applyBorder="1" applyAlignment="1">
      <alignment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vertical="center" wrapText="1"/>
    </xf>
    <xf numFmtId="4" fontId="15" fillId="2" borderId="11" xfId="0" applyNumberFormat="1" applyFont="1" applyFill="1" applyBorder="1" applyAlignment="1">
      <alignment vertical="center" wrapText="1"/>
    </xf>
    <xf numFmtId="0" fontId="0" fillId="0" borderId="0" xfId="0">
      <alignment vertical="center"/>
    </xf>
    <xf numFmtId="0" fontId="18" fillId="0" borderId="11" xfId="0" applyFont="1" applyBorder="1" applyAlignment="1">
      <alignment vertical="center" wrapText="1"/>
    </xf>
    <xf numFmtId="4" fontId="14" fillId="0" borderId="11" xfId="0" applyNumberFormat="1" applyFont="1" applyBorder="1" applyAlignment="1">
      <alignment horizontal="right" vertical="center" wrapText="1"/>
    </xf>
    <xf numFmtId="0" fontId="19" fillId="0" borderId="13" xfId="0" applyFont="1" applyFill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 wrapText="1"/>
    </xf>
    <xf numFmtId="0" fontId="19" fillId="0" borderId="11" xfId="0" applyFont="1" applyBorder="1" applyAlignment="1">
      <alignment vertical="center" wrapText="1"/>
    </xf>
    <xf numFmtId="0" fontId="19" fillId="2" borderId="11" xfId="0" applyFont="1" applyFill="1" applyBorder="1" applyAlignment="1">
      <alignment horizontal="left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4" fontId="14" fillId="2" borderId="11" xfId="0" applyNumberFormat="1" applyFont="1" applyFill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 wrapText="1"/>
    </xf>
    <xf numFmtId="0" fontId="13" fillId="0" borderId="11" xfId="0" applyFont="1" applyBorder="1" applyAlignment="1">
      <alignment vertical="center" wrapText="1"/>
    </xf>
    <xf numFmtId="4" fontId="13" fillId="0" borderId="11" xfId="0" applyNumberFormat="1" applyFont="1" applyBorder="1" applyAlignment="1">
      <alignment vertical="center" wrapText="1"/>
    </xf>
    <xf numFmtId="0" fontId="13" fillId="2" borderId="11" xfId="0" applyFont="1" applyFill="1" applyBorder="1" applyAlignment="1">
      <alignment horizontal="left" vertical="center" wrapText="1"/>
    </xf>
    <xf numFmtId="4" fontId="13" fillId="2" borderId="11" xfId="0" applyNumberFormat="1" applyFont="1" applyFill="1" applyBorder="1" applyAlignment="1">
      <alignment vertical="center" wrapText="1"/>
    </xf>
    <xf numFmtId="4" fontId="19" fillId="2" borderId="11" xfId="0" applyNumberFormat="1" applyFont="1" applyFill="1" applyBorder="1" applyAlignment="1">
      <alignment vertical="center" wrapText="1"/>
    </xf>
    <xf numFmtId="0" fontId="19" fillId="2" borderId="11" xfId="0" applyFont="1" applyFill="1" applyBorder="1" applyAlignment="1">
      <alignment vertical="center" wrapText="1"/>
    </xf>
    <xf numFmtId="0" fontId="13" fillId="2" borderId="11" xfId="0" applyFont="1" applyFill="1" applyBorder="1" applyAlignment="1">
      <alignment vertical="center" wrapText="1"/>
    </xf>
    <xf numFmtId="0" fontId="15" fillId="0" borderId="11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right" vertical="center" wrapText="1"/>
    </xf>
    <xf numFmtId="0" fontId="21" fillId="0" borderId="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left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left" vertical="center" wrapText="1"/>
    </xf>
    <xf numFmtId="0" fontId="22" fillId="2" borderId="11" xfId="0" applyFont="1" applyFill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vertical="center" wrapText="1"/>
    </xf>
    <xf numFmtId="0" fontId="23" fillId="0" borderId="0" xfId="0" applyFont="1" applyBorder="1" applyAlignment="1">
      <alignment horizontal="left" vertical="center" wrapText="1"/>
    </xf>
    <xf numFmtId="0" fontId="24" fillId="0" borderId="0" xfId="0" applyFont="1" applyBorder="1" applyAlignment="1">
      <alignment vertical="center" wrapText="1"/>
    </xf>
    <xf numFmtId="0" fontId="23" fillId="0" borderId="0" xfId="0" applyFont="1" applyBorder="1" applyAlignment="1" quotePrefix="1">
      <alignment horizontal="left" vertical="center" wrapText="1"/>
    </xf>
    <xf numFmtId="0" fontId="19" fillId="2" borderId="11" xfId="0" applyFont="1" applyFill="1" applyBorder="1" applyAlignment="1" quotePrefix="1">
      <alignment horizontal="left" vertical="center" wrapText="1"/>
    </xf>
    <xf numFmtId="0" fontId="15" fillId="2" borderId="11" xfId="0" applyFont="1" applyFill="1" applyBorder="1" applyAlignment="1" quotePrefix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专项资金预算绩效目标申报表" xfId="49"/>
    <cellStyle name="常规 3" xfId="50"/>
    <cellStyle name="常规 2" xfId="51"/>
    <cellStyle name="常规_项目-新_1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E6" sqref="E6:H6"/>
    </sheetView>
  </sheetViews>
  <sheetFormatPr defaultColWidth="10" defaultRowHeight="13.5" outlineLevelRow="5"/>
  <cols>
    <col min="1" max="1" width="3.66666666666667" customWidth="1"/>
    <col min="2" max="2" width="3.8" customWidth="1"/>
    <col min="3" max="3" width="4.61666666666667" customWidth="1"/>
    <col min="4" max="4" width="31.5" customWidth="1"/>
    <col min="5" max="10" width="9.76666666666667" customWidth="1"/>
  </cols>
  <sheetData>
    <row r="1" ht="18.75" spans="1:1">
      <c r="A1" s="54" t="s">
        <v>0</v>
      </c>
    </row>
    <row r="2" ht="123" customHeight="1" spans="1:9">
      <c r="A2" s="128" t="s">
        <v>1</v>
      </c>
      <c r="B2" s="128"/>
      <c r="C2" s="128"/>
      <c r="D2" s="128"/>
      <c r="E2" s="128"/>
      <c r="F2" s="128"/>
      <c r="G2" s="128"/>
      <c r="H2" s="128"/>
      <c r="I2" s="128"/>
    </row>
    <row r="3" ht="23.25" customHeight="1" spans="1:9">
      <c r="A3" s="129"/>
      <c r="B3" s="129"/>
      <c r="C3" s="129"/>
      <c r="D3" s="129"/>
      <c r="E3" s="129"/>
      <c r="F3" s="129"/>
      <c r="G3" s="129"/>
      <c r="H3" s="129"/>
      <c r="I3" s="129"/>
    </row>
    <row r="4" ht="21.55" customHeight="1" spans="1:9">
      <c r="A4" s="129"/>
      <c r="B4" s="129"/>
      <c r="C4" s="129"/>
      <c r="D4" s="129"/>
      <c r="E4" s="129"/>
      <c r="F4" s="129"/>
      <c r="G4" s="129"/>
      <c r="H4" s="129"/>
      <c r="I4" s="129"/>
    </row>
    <row r="5" ht="66" customHeight="1" spans="1:9">
      <c r="A5" s="129"/>
      <c r="B5" s="130"/>
      <c r="C5" s="131"/>
      <c r="D5" s="129" t="s">
        <v>2</v>
      </c>
      <c r="E5" s="132" t="s">
        <v>3</v>
      </c>
      <c r="F5" s="130"/>
      <c r="G5" s="130"/>
      <c r="H5" s="130"/>
      <c r="I5" s="131"/>
    </row>
    <row r="6" ht="66" customHeight="1" spans="1:9">
      <c r="A6" s="129"/>
      <c r="B6" s="130"/>
      <c r="C6" s="131"/>
      <c r="D6" s="129" t="s">
        <v>4</v>
      </c>
      <c r="E6" s="130" t="s">
        <v>5</v>
      </c>
      <c r="F6" s="130"/>
      <c r="G6" s="130"/>
      <c r="H6" s="130"/>
      <c r="I6" s="131"/>
    </row>
  </sheetData>
  <mergeCells count="3">
    <mergeCell ref="A2:I2"/>
    <mergeCell ref="E5:H5"/>
    <mergeCell ref="E6:H6"/>
  </mergeCells>
  <printOptions horizontalCentered="1" verticalCentered="1"/>
  <pageMargins left="0.0784722222222222" right="0.0784722222222222" top="0.0784722222222222" bottom="0.0784722222222222" header="0" footer="0"/>
  <pageSetup paperSize="9" orientation="landscape" horizontalDpi="600"/>
  <headerFooter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workbookViewId="0">
      <selection activeCell="I14" sqref="I14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">
      <c r="A1" s="54" t="s">
        <v>241</v>
      </c>
    </row>
    <row r="2" ht="44.85" customHeight="1" spans="1:14">
      <c r="A2" s="72" t="s">
        <v>15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ht="22.4" customHeight="1" spans="1:14">
      <c r="A3" s="90" t="s">
        <v>31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88" t="s">
        <v>32</v>
      </c>
      <c r="N3" s="88"/>
    </row>
    <row r="4" ht="42.25" customHeight="1" spans="1:14">
      <c r="A4" s="74" t="s">
        <v>158</v>
      </c>
      <c r="B4" s="74"/>
      <c r="C4" s="74"/>
      <c r="D4" s="74" t="s">
        <v>199</v>
      </c>
      <c r="E4" s="74" t="s">
        <v>200</v>
      </c>
      <c r="F4" s="74" t="s">
        <v>217</v>
      </c>
      <c r="G4" s="74" t="s">
        <v>202</v>
      </c>
      <c r="H4" s="74"/>
      <c r="I4" s="74"/>
      <c r="J4" s="74"/>
      <c r="K4" s="74"/>
      <c r="L4" s="74" t="s">
        <v>206</v>
      </c>
      <c r="M4" s="74"/>
      <c r="N4" s="74"/>
    </row>
    <row r="5" ht="39.65" customHeight="1" spans="1:14">
      <c r="A5" s="74" t="s">
        <v>166</v>
      </c>
      <c r="B5" s="74" t="s">
        <v>167</v>
      </c>
      <c r="C5" s="74" t="s">
        <v>168</v>
      </c>
      <c r="D5" s="74"/>
      <c r="E5" s="74"/>
      <c r="F5" s="74"/>
      <c r="G5" s="74" t="s">
        <v>136</v>
      </c>
      <c r="H5" s="74" t="s">
        <v>242</v>
      </c>
      <c r="I5" s="74" t="s">
        <v>243</v>
      </c>
      <c r="J5" s="74" t="s">
        <v>244</v>
      </c>
      <c r="K5" s="74" t="s">
        <v>245</v>
      </c>
      <c r="L5" s="74" t="s">
        <v>136</v>
      </c>
      <c r="M5" s="74" t="s">
        <v>218</v>
      </c>
      <c r="N5" s="74" t="s">
        <v>246</v>
      </c>
    </row>
    <row r="6" s="99" customFormat="1" ht="19.9" customHeight="1" spans="1:14">
      <c r="A6" s="75"/>
      <c r="B6" s="75"/>
      <c r="C6" s="75"/>
      <c r="D6" s="75"/>
      <c r="E6" s="75" t="s">
        <v>136</v>
      </c>
      <c r="F6" s="101">
        <v>4806128.83</v>
      </c>
      <c r="G6" s="101">
        <v>4806128.83</v>
      </c>
      <c r="H6" s="101">
        <v>3278830</v>
      </c>
      <c r="I6" s="101">
        <v>649039.23</v>
      </c>
      <c r="J6" s="101">
        <v>393459.6</v>
      </c>
      <c r="K6" s="101">
        <v>484800</v>
      </c>
      <c r="L6" s="101"/>
      <c r="M6" s="101"/>
      <c r="N6" s="101"/>
    </row>
    <row r="7" s="99" customFormat="1" ht="19.9" customHeight="1" spans="1:14">
      <c r="A7" s="75"/>
      <c r="B7" s="75"/>
      <c r="C7" s="75"/>
      <c r="D7" s="91" t="s">
        <v>154</v>
      </c>
      <c r="E7" s="91" t="s">
        <v>5</v>
      </c>
      <c r="F7" s="101">
        <v>4806128.83</v>
      </c>
      <c r="G7" s="101">
        <v>4806128.83</v>
      </c>
      <c r="H7" s="101">
        <v>3278830</v>
      </c>
      <c r="I7" s="101">
        <v>649039.23</v>
      </c>
      <c r="J7" s="101">
        <v>393459.6</v>
      </c>
      <c r="K7" s="101">
        <v>484800</v>
      </c>
      <c r="L7" s="101"/>
      <c r="M7" s="101"/>
      <c r="N7" s="101"/>
    </row>
    <row r="8" s="99" customFormat="1" ht="19.9" customHeight="1" spans="1:14">
      <c r="A8" s="75"/>
      <c r="B8" s="75"/>
      <c r="C8" s="75"/>
      <c r="D8" s="92" t="s">
        <v>155</v>
      </c>
      <c r="E8" s="92" t="s">
        <v>156</v>
      </c>
      <c r="F8" s="101">
        <v>4806128.83</v>
      </c>
      <c r="G8" s="101">
        <v>4806128.83</v>
      </c>
      <c r="H8" s="101">
        <v>3278830</v>
      </c>
      <c r="I8" s="101">
        <v>649039.23</v>
      </c>
      <c r="J8" s="101">
        <v>393459.6</v>
      </c>
      <c r="K8" s="101">
        <v>484800</v>
      </c>
      <c r="L8" s="101"/>
      <c r="M8" s="101"/>
      <c r="N8" s="101"/>
    </row>
    <row r="9" s="99" customFormat="1" ht="19.9" customHeight="1" spans="1:14">
      <c r="A9" s="104" t="s">
        <v>169</v>
      </c>
      <c r="B9" s="104"/>
      <c r="C9" s="104"/>
      <c r="D9" s="133" t="s">
        <v>3</v>
      </c>
      <c r="E9" s="102" t="s">
        <v>170</v>
      </c>
      <c r="F9" s="93">
        <v>3760510</v>
      </c>
      <c r="G9" s="93">
        <v>3760510</v>
      </c>
      <c r="H9" s="94">
        <v>3278830</v>
      </c>
      <c r="I9" s="94"/>
      <c r="J9" s="94"/>
      <c r="K9" s="94">
        <v>481680</v>
      </c>
      <c r="L9" s="101"/>
      <c r="M9" s="101"/>
      <c r="N9" s="101"/>
    </row>
    <row r="10" s="99" customFormat="1" ht="19.9" customHeight="1" spans="1:14">
      <c r="A10" s="104" t="s">
        <v>169</v>
      </c>
      <c r="B10" s="104" t="s">
        <v>171</v>
      </c>
      <c r="C10" s="104"/>
      <c r="D10" s="133" t="s">
        <v>3</v>
      </c>
      <c r="E10" s="102" t="s">
        <v>172</v>
      </c>
      <c r="F10" s="93">
        <v>3760510</v>
      </c>
      <c r="G10" s="93">
        <v>3760510</v>
      </c>
      <c r="H10" s="94">
        <v>3278830</v>
      </c>
      <c r="I10" s="94"/>
      <c r="J10" s="94"/>
      <c r="K10" s="94">
        <v>481680</v>
      </c>
      <c r="L10" s="101"/>
      <c r="M10" s="101"/>
      <c r="N10" s="101"/>
    </row>
    <row r="11" s="99" customFormat="1" ht="19.9" customHeight="1" spans="1:14">
      <c r="A11" s="106" t="s">
        <v>169</v>
      </c>
      <c r="B11" s="106" t="s">
        <v>171</v>
      </c>
      <c r="C11" s="106" t="s">
        <v>173</v>
      </c>
      <c r="D11" s="133" t="s">
        <v>3</v>
      </c>
      <c r="E11" s="102" t="s">
        <v>174</v>
      </c>
      <c r="F11" s="93">
        <v>3760510</v>
      </c>
      <c r="G11" s="93">
        <v>3760510</v>
      </c>
      <c r="H11" s="94">
        <v>3278830</v>
      </c>
      <c r="I11" s="94"/>
      <c r="J11" s="94"/>
      <c r="K11" s="94">
        <v>481680</v>
      </c>
      <c r="L11" s="93"/>
      <c r="M11" s="94"/>
      <c r="N11" s="94"/>
    </row>
    <row r="12" s="99" customFormat="1" ht="19.9" customHeight="1" spans="1:14">
      <c r="A12" s="106" t="s">
        <v>175</v>
      </c>
      <c r="B12" s="106"/>
      <c r="C12" s="106"/>
      <c r="D12" s="133" t="s">
        <v>3</v>
      </c>
      <c r="E12" s="102" t="s">
        <v>176</v>
      </c>
      <c r="F12" s="93">
        <f>F13+F15</f>
        <v>388340.3</v>
      </c>
      <c r="G12" s="93">
        <f>G13+G15</f>
        <v>388340.3</v>
      </c>
      <c r="H12" s="93"/>
      <c r="I12" s="93">
        <f>I13+I15</f>
        <v>388340.3</v>
      </c>
      <c r="J12" s="94"/>
      <c r="K12" s="94"/>
      <c r="L12" s="93"/>
      <c r="M12" s="94"/>
      <c r="N12" s="94"/>
    </row>
    <row r="13" s="99" customFormat="1" ht="19.9" customHeight="1" spans="1:14">
      <c r="A13" s="106" t="s">
        <v>175</v>
      </c>
      <c r="B13" s="106" t="s">
        <v>177</v>
      </c>
      <c r="C13" s="106"/>
      <c r="D13" s="133" t="s">
        <v>3</v>
      </c>
      <c r="E13" s="102" t="s">
        <v>178</v>
      </c>
      <c r="F13" s="93">
        <v>374852.8</v>
      </c>
      <c r="G13" s="93">
        <v>374852.8</v>
      </c>
      <c r="H13" s="94"/>
      <c r="I13" s="94">
        <v>374852.8</v>
      </c>
      <c r="J13" s="94"/>
      <c r="K13" s="94"/>
      <c r="L13" s="93"/>
      <c r="M13" s="94"/>
      <c r="N13" s="94"/>
    </row>
    <row r="14" s="99" customFormat="1" ht="19.9" customHeight="1" spans="1:14">
      <c r="A14" s="106" t="s">
        <v>175</v>
      </c>
      <c r="B14" s="106" t="s">
        <v>177</v>
      </c>
      <c r="C14" s="106" t="s">
        <v>177</v>
      </c>
      <c r="D14" s="133" t="s">
        <v>3</v>
      </c>
      <c r="E14" s="102" t="s">
        <v>179</v>
      </c>
      <c r="F14" s="93">
        <v>374852.8</v>
      </c>
      <c r="G14" s="93">
        <v>374852.8</v>
      </c>
      <c r="H14" s="94"/>
      <c r="I14" s="94">
        <v>374852.8</v>
      </c>
      <c r="J14" s="94"/>
      <c r="K14" s="94"/>
      <c r="L14" s="93"/>
      <c r="M14" s="94"/>
      <c r="N14" s="94"/>
    </row>
    <row r="15" s="99" customFormat="1" ht="19.9" customHeight="1" spans="1:14">
      <c r="A15" s="106" t="s">
        <v>175</v>
      </c>
      <c r="B15" s="106" t="s">
        <v>180</v>
      </c>
      <c r="C15" s="106"/>
      <c r="D15" s="133" t="s">
        <v>3</v>
      </c>
      <c r="E15" s="102" t="s">
        <v>181</v>
      </c>
      <c r="F15" s="93">
        <f>SUM(F16:F17)</f>
        <v>13487.5</v>
      </c>
      <c r="G15" s="93">
        <f>SUM(G16:G17)</f>
        <v>13487.5</v>
      </c>
      <c r="H15" s="93"/>
      <c r="I15" s="93">
        <f>SUM(I16:I17)</f>
        <v>13487.5</v>
      </c>
      <c r="J15" s="94"/>
      <c r="K15" s="94"/>
      <c r="L15" s="93"/>
      <c r="M15" s="94"/>
      <c r="N15" s="94"/>
    </row>
    <row r="16" s="99" customFormat="1" ht="19.9" customHeight="1" spans="1:14">
      <c r="A16" s="106" t="s">
        <v>175</v>
      </c>
      <c r="B16" s="106" t="s">
        <v>180</v>
      </c>
      <c r="C16" s="106" t="s">
        <v>173</v>
      </c>
      <c r="D16" s="133" t="s">
        <v>3</v>
      </c>
      <c r="E16" s="102" t="s">
        <v>182</v>
      </c>
      <c r="F16" s="93">
        <v>2792.16</v>
      </c>
      <c r="G16" s="93">
        <v>2792.16</v>
      </c>
      <c r="H16" s="94"/>
      <c r="I16" s="94">
        <v>2792.16</v>
      </c>
      <c r="J16" s="94"/>
      <c r="K16" s="94"/>
      <c r="L16" s="93"/>
      <c r="M16" s="94"/>
      <c r="N16" s="94"/>
    </row>
    <row r="17" s="99" customFormat="1" ht="19.9" customHeight="1" spans="1:14">
      <c r="A17" s="106" t="s">
        <v>175</v>
      </c>
      <c r="B17" s="106" t="s">
        <v>180</v>
      </c>
      <c r="C17" s="106" t="s">
        <v>183</v>
      </c>
      <c r="D17" s="133" t="s">
        <v>3</v>
      </c>
      <c r="E17" s="102" t="s">
        <v>184</v>
      </c>
      <c r="F17" s="93">
        <v>10695.34</v>
      </c>
      <c r="G17" s="93">
        <v>10695.34</v>
      </c>
      <c r="H17" s="94"/>
      <c r="I17" s="94">
        <v>10695.34</v>
      </c>
      <c r="J17" s="94"/>
      <c r="K17" s="94"/>
      <c r="L17" s="93"/>
      <c r="M17" s="94"/>
      <c r="N17" s="94"/>
    </row>
    <row r="18" s="99" customFormat="1" ht="19.9" customHeight="1" spans="1:14">
      <c r="A18" s="106" t="s">
        <v>185</v>
      </c>
      <c r="B18" s="106"/>
      <c r="C18" s="106"/>
      <c r="D18" s="133" t="s">
        <v>3</v>
      </c>
      <c r="E18" s="102" t="s">
        <v>186</v>
      </c>
      <c r="F18" s="93">
        <v>263818.93</v>
      </c>
      <c r="G18" s="93">
        <v>263818.93</v>
      </c>
      <c r="H18" s="93"/>
      <c r="I18" s="93">
        <v>260698.93</v>
      </c>
      <c r="J18" s="93"/>
      <c r="K18" s="93">
        <v>3120</v>
      </c>
      <c r="L18" s="93"/>
      <c r="M18" s="94"/>
      <c r="N18" s="94"/>
    </row>
    <row r="19" s="99" customFormat="1" ht="19.9" customHeight="1" spans="1:14">
      <c r="A19" s="106" t="s">
        <v>185</v>
      </c>
      <c r="B19" s="106" t="s">
        <v>187</v>
      </c>
      <c r="C19" s="106"/>
      <c r="D19" s="133" t="s">
        <v>3</v>
      </c>
      <c r="E19" s="102" t="s">
        <v>188</v>
      </c>
      <c r="F19" s="93">
        <f>SUM(F20:F22)</f>
        <v>263818.93</v>
      </c>
      <c r="G19" s="93">
        <f>SUM(G20:G22)</f>
        <v>263818.93</v>
      </c>
      <c r="H19" s="93"/>
      <c r="I19" s="93">
        <f>SUM(I20:I22)</f>
        <v>260698.93</v>
      </c>
      <c r="J19" s="93"/>
      <c r="K19" s="93">
        <f>SUM(K20:K22)</f>
        <v>3120</v>
      </c>
      <c r="L19" s="93"/>
      <c r="M19" s="94"/>
      <c r="N19" s="94"/>
    </row>
    <row r="20" s="99" customFormat="1" ht="19.9" customHeight="1" spans="1:14">
      <c r="A20" s="106" t="s">
        <v>185</v>
      </c>
      <c r="B20" s="106" t="s">
        <v>187</v>
      </c>
      <c r="C20" s="106" t="s">
        <v>173</v>
      </c>
      <c r="D20" s="133" t="s">
        <v>3</v>
      </c>
      <c r="E20" s="102" t="s">
        <v>189</v>
      </c>
      <c r="F20" s="93">
        <v>193853.05</v>
      </c>
      <c r="G20" s="93">
        <v>193853.05</v>
      </c>
      <c r="H20" s="94"/>
      <c r="I20" s="94">
        <v>193853.05</v>
      </c>
      <c r="J20" s="94"/>
      <c r="K20" s="94"/>
      <c r="L20" s="93"/>
      <c r="M20" s="94"/>
      <c r="N20" s="94"/>
    </row>
    <row r="21" s="99" customFormat="1" ht="19.9" customHeight="1" spans="1:14">
      <c r="A21" s="106" t="s">
        <v>185</v>
      </c>
      <c r="B21" s="106" t="s">
        <v>187</v>
      </c>
      <c r="C21" s="106" t="s">
        <v>190</v>
      </c>
      <c r="D21" s="133" t="s">
        <v>3</v>
      </c>
      <c r="E21" s="102" t="s">
        <v>191</v>
      </c>
      <c r="F21" s="93">
        <v>66845.88</v>
      </c>
      <c r="G21" s="93">
        <v>66845.88</v>
      </c>
      <c r="H21" s="94"/>
      <c r="I21" s="94">
        <v>66845.88</v>
      </c>
      <c r="J21" s="94"/>
      <c r="K21" s="94"/>
      <c r="L21" s="93"/>
      <c r="M21" s="94"/>
      <c r="N21" s="94"/>
    </row>
    <row r="22" s="99" customFormat="1" ht="19.9" customHeight="1" spans="1:14">
      <c r="A22" s="106" t="s">
        <v>185</v>
      </c>
      <c r="B22" s="106" t="s">
        <v>187</v>
      </c>
      <c r="C22" s="106" t="s">
        <v>192</v>
      </c>
      <c r="D22" s="133" t="s">
        <v>3</v>
      </c>
      <c r="E22" s="102" t="s">
        <v>193</v>
      </c>
      <c r="F22" s="93">
        <v>3120</v>
      </c>
      <c r="G22" s="93">
        <v>3120</v>
      </c>
      <c r="H22" s="94"/>
      <c r="I22" s="94"/>
      <c r="J22" s="94"/>
      <c r="K22" s="94">
        <v>3120</v>
      </c>
      <c r="L22" s="93"/>
      <c r="M22" s="94"/>
      <c r="N22" s="94"/>
    </row>
    <row r="23" s="99" customFormat="1" ht="19.9" customHeight="1" spans="1:14">
      <c r="A23" s="106" t="s">
        <v>194</v>
      </c>
      <c r="B23" s="106"/>
      <c r="C23" s="106"/>
      <c r="D23" s="133" t="s">
        <v>3</v>
      </c>
      <c r="E23" s="102" t="s">
        <v>195</v>
      </c>
      <c r="F23" s="93">
        <v>393459.6</v>
      </c>
      <c r="G23" s="93">
        <v>393459.6</v>
      </c>
      <c r="H23" s="94"/>
      <c r="I23" s="94"/>
      <c r="J23" s="94">
        <v>393459.6</v>
      </c>
      <c r="K23" s="94"/>
      <c r="L23" s="93"/>
      <c r="M23" s="94"/>
      <c r="N23" s="94"/>
    </row>
    <row r="24" s="99" customFormat="1" ht="19.9" customHeight="1" spans="1:14">
      <c r="A24" s="106" t="s">
        <v>194</v>
      </c>
      <c r="B24" s="106" t="s">
        <v>183</v>
      </c>
      <c r="C24" s="106"/>
      <c r="D24" s="133" t="s">
        <v>3</v>
      </c>
      <c r="E24" s="102" t="s">
        <v>196</v>
      </c>
      <c r="F24" s="93">
        <v>393459.6</v>
      </c>
      <c r="G24" s="93">
        <v>393459.6</v>
      </c>
      <c r="H24" s="94"/>
      <c r="I24" s="94"/>
      <c r="J24" s="94">
        <v>393459.6</v>
      </c>
      <c r="K24" s="94"/>
      <c r="L24" s="93"/>
      <c r="M24" s="94"/>
      <c r="N24" s="94"/>
    </row>
    <row r="25" s="99" customFormat="1" ht="19.9" customHeight="1" spans="1:14">
      <c r="A25" s="106" t="s">
        <v>194</v>
      </c>
      <c r="B25" s="106" t="s">
        <v>183</v>
      </c>
      <c r="C25" s="106" t="s">
        <v>173</v>
      </c>
      <c r="D25" s="133" t="s">
        <v>3</v>
      </c>
      <c r="E25" s="102" t="s">
        <v>197</v>
      </c>
      <c r="F25" s="93">
        <v>393459.6</v>
      </c>
      <c r="G25" s="93">
        <v>393459.6</v>
      </c>
      <c r="H25" s="94"/>
      <c r="I25" s="94"/>
      <c r="J25" s="94">
        <v>393459.6</v>
      </c>
      <c r="K25" s="94"/>
      <c r="L25" s="93"/>
      <c r="M25" s="94"/>
      <c r="N25" s="94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4722222222222" right="0.0784722222222222" top="0.590277777777778" bottom="0.0784722222222222" header="0" footer="0"/>
  <pageSetup paperSize="9" orientation="landscape" horizontalDpi="600"/>
  <headerFooter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topLeftCell="A10" workbookViewId="0">
      <selection activeCell="I21" sqref="I21"/>
    </sheetView>
  </sheetViews>
  <sheetFormatPr defaultColWidth="10" defaultRowHeight="13.5"/>
  <cols>
    <col min="1" max="3" width="4" customWidth="1"/>
    <col min="4" max="4" width="6.125" customWidth="1"/>
    <col min="5" max="5" width="22" customWidth="1"/>
    <col min="6" max="8" width="9.75" customWidth="1"/>
    <col min="9" max="9" width="9.25" customWidth="1"/>
    <col min="10" max="10" width="11.75" customWidth="1"/>
    <col min="11" max="11" width="6.125" customWidth="1"/>
    <col min="12" max="12" width="9" customWidth="1"/>
    <col min="13" max="13" width="9.375" customWidth="1"/>
    <col min="14" max="14" width="6.125" customWidth="1"/>
    <col min="15" max="15" width="9.25" customWidth="1"/>
    <col min="16" max="17" width="8.25" customWidth="1"/>
    <col min="18" max="18" width="8.375" customWidth="1"/>
    <col min="19" max="19" width="9.875" customWidth="1"/>
    <col min="20" max="20" width="6.125" customWidth="1"/>
    <col min="21" max="21" width="8.25" customWidth="1"/>
    <col min="22" max="22" width="8.75" customWidth="1"/>
    <col min="23" max="24" width="9.76666666666667" customWidth="1"/>
  </cols>
  <sheetData>
    <row r="1" ht="16.35" customHeight="1" spans="1:1">
      <c r="A1" s="54" t="s">
        <v>247</v>
      </c>
    </row>
    <row r="2" ht="50" customHeight="1" spans="1:22">
      <c r="A2" s="103" t="s">
        <v>16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</row>
    <row r="3" ht="24.15" customHeight="1" spans="1:22">
      <c r="A3" s="73" t="s">
        <v>31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88" t="s">
        <v>32</v>
      </c>
      <c r="V3" s="88"/>
    </row>
    <row r="4" ht="26.7" customHeight="1" spans="1:22">
      <c r="A4" s="74" t="s">
        <v>158</v>
      </c>
      <c r="B4" s="74"/>
      <c r="C4" s="74"/>
      <c r="D4" s="74" t="s">
        <v>199</v>
      </c>
      <c r="E4" s="74" t="s">
        <v>200</v>
      </c>
      <c r="F4" s="74" t="s">
        <v>217</v>
      </c>
      <c r="G4" s="74" t="s">
        <v>248</v>
      </c>
      <c r="H4" s="74"/>
      <c r="I4" s="74"/>
      <c r="J4" s="74"/>
      <c r="K4" s="74"/>
      <c r="L4" s="74" t="s">
        <v>249</v>
      </c>
      <c r="M4" s="74"/>
      <c r="N4" s="74"/>
      <c r="O4" s="74"/>
      <c r="P4" s="74"/>
      <c r="Q4" s="74"/>
      <c r="R4" s="74" t="s">
        <v>244</v>
      </c>
      <c r="S4" s="74" t="s">
        <v>250</v>
      </c>
      <c r="T4" s="74"/>
      <c r="U4" s="74"/>
      <c r="V4" s="74"/>
    </row>
    <row r="5" ht="86" customHeight="1" spans="1:22">
      <c r="A5" s="74" t="s">
        <v>166</v>
      </c>
      <c r="B5" s="74" t="s">
        <v>167</v>
      </c>
      <c r="C5" s="74" t="s">
        <v>168</v>
      </c>
      <c r="D5" s="74"/>
      <c r="E5" s="74"/>
      <c r="F5" s="74"/>
      <c r="G5" s="74" t="s">
        <v>136</v>
      </c>
      <c r="H5" s="74" t="s">
        <v>251</v>
      </c>
      <c r="I5" s="74" t="s">
        <v>252</v>
      </c>
      <c r="J5" s="74" t="s">
        <v>253</v>
      </c>
      <c r="K5" s="74" t="s">
        <v>254</v>
      </c>
      <c r="L5" s="74" t="s">
        <v>136</v>
      </c>
      <c r="M5" s="74" t="s">
        <v>255</v>
      </c>
      <c r="N5" s="74" t="s">
        <v>256</v>
      </c>
      <c r="O5" s="74" t="s">
        <v>257</v>
      </c>
      <c r="P5" s="74" t="s">
        <v>258</v>
      </c>
      <c r="Q5" s="74" t="s">
        <v>259</v>
      </c>
      <c r="R5" s="74"/>
      <c r="S5" s="74" t="s">
        <v>136</v>
      </c>
      <c r="T5" s="74" t="s">
        <v>260</v>
      </c>
      <c r="U5" s="74" t="s">
        <v>261</v>
      </c>
      <c r="V5" s="74" t="s">
        <v>245</v>
      </c>
    </row>
    <row r="6" s="99" customFormat="1" ht="19.9" customHeight="1" spans="1:22">
      <c r="A6" s="75"/>
      <c r="B6" s="75"/>
      <c r="C6" s="75"/>
      <c r="D6" s="75"/>
      <c r="E6" s="75" t="s">
        <v>136</v>
      </c>
      <c r="F6" s="77">
        <v>4806128.83</v>
      </c>
      <c r="G6" s="77">
        <v>3278830</v>
      </c>
      <c r="H6" s="77">
        <v>1375608</v>
      </c>
      <c r="I6" s="77">
        <v>852588</v>
      </c>
      <c r="J6" s="77">
        <v>1050634</v>
      </c>
      <c r="K6" s="77"/>
      <c r="L6" s="77">
        <v>649039.23</v>
      </c>
      <c r="M6" s="77">
        <v>374852.8</v>
      </c>
      <c r="N6" s="77"/>
      <c r="O6" s="77">
        <v>193853.05</v>
      </c>
      <c r="P6" s="77">
        <v>66845.88</v>
      </c>
      <c r="Q6" s="77">
        <v>13487.5</v>
      </c>
      <c r="R6" s="77">
        <v>393459.6</v>
      </c>
      <c r="S6" s="77">
        <v>484800</v>
      </c>
      <c r="T6" s="77"/>
      <c r="U6" s="77">
        <v>3120</v>
      </c>
      <c r="V6" s="77">
        <v>481680</v>
      </c>
    </row>
    <row r="7" s="99" customFormat="1" ht="19.9" customHeight="1" spans="1:22">
      <c r="A7" s="75"/>
      <c r="B7" s="75"/>
      <c r="C7" s="75"/>
      <c r="D7" s="91" t="s">
        <v>154</v>
      </c>
      <c r="E7" s="91" t="s">
        <v>5</v>
      </c>
      <c r="F7" s="77">
        <v>4806128.83</v>
      </c>
      <c r="G7" s="77">
        <v>3278830</v>
      </c>
      <c r="H7" s="77">
        <v>1375608</v>
      </c>
      <c r="I7" s="77">
        <v>852588</v>
      </c>
      <c r="J7" s="77">
        <v>1050634</v>
      </c>
      <c r="K7" s="77"/>
      <c r="L7" s="77">
        <v>649039.23</v>
      </c>
      <c r="M7" s="77">
        <v>374852.8</v>
      </c>
      <c r="N7" s="77"/>
      <c r="O7" s="77">
        <v>193853.05</v>
      </c>
      <c r="P7" s="77">
        <v>66845.88</v>
      </c>
      <c r="Q7" s="77">
        <v>13487.5</v>
      </c>
      <c r="R7" s="77">
        <v>393459.6</v>
      </c>
      <c r="S7" s="77">
        <v>484800</v>
      </c>
      <c r="T7" s="77"/>
      <c r="U7" s="77">
        <v>3120</v>
      </c>
      <c r="V7" s="77">
        <v>481680</v>
      </c>
    </row>
    <row r="8" s="99" customFormat="1" ht="19.9" customHeight="1" spans="1:22">
      <c r="A8" s="75"/>
      <c r="B8" s="75"/>
      <c r="C8" s="75"/>
      <c r="D8" s="92" t="s">
        <v>155</v>
      </c>
      <c r="E8" s="92" t="s">
        <v>156</v>
      </c>
      <c r="F8" s="77">
        <v>4806128.83</v>
      </c>
      <c r="G8" s="77">
        <v>3278830</v>
      </c>
      <c r="H8" s="77">
        <v>1375608</v>
      </c>
      <c r="I8" s="77">
        <v>852588</v>
      </c>
      <c r="J8" s="77">
        <v>1050634</v>
      </c>
      <c r="K8" s="77"/>
      <c r="L8" s="77">
        <v>649039.23</v>
      </c>
      <c r="M8" s="77">
        <v>374852.8</v>
      </c>
      <c r="N8" s="77"/>
      <c r="O8" s="77">
        <v>193853.05</v>
      </c>
      <c r="P8" s="77">
        <v>66845.88</v>
      </c>
      <c r="Q8" s="77">
        <v>13487.5</v>
      </c>
      <c r="R8" s="77">
        <v>393459.6</v>
      </c>
      <c r="S8" s="77">
        <v>484800</v>
      </c>
      <c r="T8" s="77"/>
      <c r="U8" s="77">
        <v>3120</v>
      </c>
      <c r="V8" s="77">
        <v>481680</v>
      </c>
    </row>
    <row r="9" s="99" customFormat="1" ht="19.9" customHeight="1" spans="1:22">
      <c r="A9" s="104" t="s">
        <v>169</v>
      </c>
      <c r="B9" s="104"/>
      <c r="C9" s="104"/>
      <c r="D9" s="133" t="s">
        <v>3</v>
      </c>
      <c r="E9" s="102" t="s">
        <v>170</v>
      </c>
      <c r="F9" s="93">
        <v>3760510</v>
      </c>
      <c r="G9" s="94">
        <v>3278830</v>
      </c>
      <c r="H9" s="94">
        <v>1375608</v>
      </c>
      <c r="I9" s="94">
        <v>852588</v>
      </c>
      <c r="J9" s="94">
        <v>1050634</v>
      </c>
      <c r="K9" s="94"/>
      <c r="L9" s="93"/>
      <c r="M9" s="94"/>
      <c r="N9" s="94"/>
      <c r="O9" s="94"/>
      <c r="P9" s="94"/>
      <c r="Q9" s="94"/>
      <c r="R9" s="94"/>
      <c r="S9" s="93">
        <v>481680</v>
      </c>
      <c r="T9" s="94"/>
      <c r="U9" s="94"/>
      <c r="V9" s="94">
        <v>481680</v>
      </c>
    </row>
    <row r="10" s="99" customFormat="1" ht="19.9" customHeight="1" spans="1:22">
      <c r="A10" s="104" t="s">
        <v>169</v>
      </c>
      <c r="B10" s="104" t="s">
        <v>171</v>
      </c>
      <c r="C10" s="104"/>
      <c r="D10" s="133" t="s">
        <v>3</v>
      </c>
      <c r="E10" s="102" t="s">
        <v>172</v>
      </c>
      <c r="F10" s="93">
        <v>3760510</v>
      </c>
      <c r="G10" s="94">
        <v>3278830</v>
      </c>
      <c r="H10" s="94">
        <v>1375608</v>
      </c>
      <c r="I10" s="94">
        <v>852588</v>
      </c>
      <c r="J10" s="94">
        <v>1050634</v>
      </c>
      <c r="K10" s="94"/>
      <c r="L10" s="93"/>
      <c r="M10" s="94"/>
      <c r="N10" s="94"/>
      <c r="O10" s="94"/>
      <c r="P10" s="94"/>
      <c r="Q10" s="94"/>
      <c r="R10" s="94"/>
      <c r="S10" s="93">
        <v>481680</v>
      </c>
      <c r="T10" s="94"/>
      <c r="U10" s="94"/>
      <c r="V10" s="94">
        <v>481680</v>
      </c>
    </row>
    <row r="11" s="99" customFormat="1" ht="19.9" customHeight="1" spans="1:22">
      <c r="A11" s="106" t="s">
        <v>169</v>
      </c>
      <c r="B11" s="106" t="s">
        <v>171</v>
      </c>
      <c r="C11" s="106" t="s">
        <v>173</v>
      </c>
      <c r="D11" s="133" t="s">
        <v>3</v>
      </c>
      <c r="E11" s="102" t="s">
        <v>174</v>
      </c>
      <c r="F11" s="93">
        <v>3760510</v>
      </c>
      <c r="G11" s="94">
        <v>3278830</v>
      </c>
      <c r="H11" s="94">
        <v>1375608</v>
      </c>
      <c r="I11" s="94">
        <v>852588</v>
      </c>
      <c r="J11" s="94">
        <v>1050634</v>
      </c>
      <c r="K11" s="94"/>
      <c r="L11" s="93"/>
      <c r="M11" s="94"/>
      <c r="N11" s="94"/>
      <c r="O11" s="94"/>
      <c r="P11" s="94"/>
      <c r="Q11" s="94"/>
      <c r="R11" s="94"/>
      <c r="S11" s="93">
        <v>481680</v>
      </c>
      <c r="T11" s="94"/>
      <c r="U11" s="94"/>
      <c r="V11" s="94">
        <v>481680</v>
      </c>
    </row>
    <row r="12" s="99" customFormat="1" ht="19.9" customHeight="1" spans="1:22">
      <c r="A12" s="106" t="s">
        <v>175</v>
      </c>
      <c r="B12" s="106"/>
      <c r="C12" s="106"/>
      <c r="D12" s="133" t="s">
        <v>3</v>
      </c>
      <c r="E12" s="102" t="s">
        <v>176</v>
      </c>
      <c r="F12" s="93">
        <f>F13+F15</f>
        <v>388340.3</v>
      </c>
      <c r="G12" s="93"/>
      <c r="H12" s="93"/>
      <c r="I12" s="93"/>
      <c r="J12" s="93"/>
      <c r="K12" s="93"/>
      <c r="L12" s="93">
        <f>L13+L15</f>
        <v>388340.3</v>
      </c>
      <c r="M12" s="93">
        <f>M13+M15</f>
        <v>374852.8</v>
      </c>
      <c r="N12" s="93"/>
      <c r="O12" s="93"/>
      <c r="P12" s="93"/>
      <c r="Q12" s="93">
        <f>Q13+Q15</f>
        <v>13487.5</v>
      </c>
      <c r="R12" s="94"/>
      <c r="S12" s="93"/>
      <c r="T12" s="94"/>
      <c r="U12" s="94"/>
      <c r="V12" s="94"/>
    </row>
    <row r="13" s="99" customFormat="1" ht="19.9" customHeight="1" spans="1:22">
      <c r="A13" s="106" t="s">
        <v>175</v>
      </c>
      <c r="B13" s="106" t="s">
        <v>177</v>
      </c>
      <c r="C13" s="106"/>
      <c r="D13" s="133" t="s">
        <v>3</v>
      </c>
      <c r="E13" s="102" t="s">
        <v>178</v>
      </c>
      <c r="F13" s="93">
        <v>374852.8</v>
      </c>
      <c r="G13" s="94"/>
      <c r="H13" s="94"/>
      <c r="I13" s="94"/>
      <c r="J13" s="94"/>
      <c r="K13" s="94"/>
      <c r="L13" s="93">
        <v>374852.8</v>
      </c>
      <c r="M13" s="94">
        <v>374852.8</v>
      </c>
      <c r="N13" s="94"/>
      <c r="O13" s="94"/>
      <c r="P13" s="94"/>
      <c r="Q13" s="94"/>
      <c r="R13" s="94"/>
      <c r="S13" s="93"/>
      <c r="T13" s="94"/>
      <c r="U13" s="94"/>
      <c r="V13" s="94"/>
    </row>
    <row r="14" s="99" customFormat="1" ht="19.9" customHeight="1" spans="1:22">
      <c r="A14" s="106" t="s">
        <v>175</v>
      </c>
      <c r="B14" s="106" t="s">
        <v>177</v>
      </c>
      <c r="C14" s="106" t="s">
        <v>177</v>
      </c>
      <c r="D14" s="133" t="s">
        <v>3</v>
      </c>
      <c r="E14" s="102" t="s">
        <v>179</v>
      </c>
      <c r="F14" s="93">
        <v>374852.8</v>
      </c>
      <c r="G14" s="94"/>
      <c r="H14" s="94"/>
      <c r="I14" s="94"/>
      <c r="J14" s="94"/>
      <c r="K14" s="94"/>
      <c r="L14" s="93">
        <v>374852.8</v>
      </c>
      <c r="M14" s="94">
        <v>374852.8</v>
      </c>
      <c r="N14" s="94"/>
      <c r="O14" s="94"/>
      <c r="P14" s="94"/>
      <c r="Q14" s="94"/>
      <c r="R14" s="94"/>
      <c r="S14" s="93"/>
      <c r="T14" s="94"/>
      <c r="U14" s="94"/>
      <c r="V14" s="94"/>
    </row>
    <row r="15" s="99" customFormat="1" ht="19.9" customHeight="1" spans="1:22">
      <c r="A15" s="106" t="s">
        <v>175</v>
      </c>
      <c r="B15" s="106" t="s">
        <v>180</v>
      </c>
      <c r="C15" s="106"/>
      <c r="D15" s="133" t="s">
        <v>3</v>
      </c>
      <c r="E15" s="102" t="s">
        <v>181</v>
      </c>
      <c r="F15" s="93">
        <f>SUM(F16:F17)</f>
        <v>13487.5</v>
      </c>
      <c r="G15" s="93"/>
      <c r="H15" s="93"/>
      <c r="I15" s="93"/>
      <c r="J15" s="93"/>
      <c r="K15" s="93"/>
      <c r="L15" s="93">
        <f>SUM(L16:L17)</f>
        <v>13487.5</v>
      </c>
      <c r="M15" s="93"/>
      <c r="N15" s="93"/>
      <c r="O15" s="93"/>
      <c r="P15" s="93"/>
      <c r="Q15" s="93">
        <f>SUM(Q16:Q17)</f>
        <v>13487.5</v>
      </c>
      <c r="R15" s="94"/>
      <c r="S15" s="93"/>
      <c r="T15" s="94"/>
      <c r="U15" s="94"/>
      <c r="V15" s="94"/>
    </row>
    <row r="16" s="99" customFormat="1" ht="19.9" customHeight="1" spans="1:22">
      <c r="A16" s="106" t="s">
        <v>175</v>
      </c>
      <c r="B16" s="106" t="s">
        <v>180</v>
      </c>
      <c r="C16" s="106" t="s">
        <v>173</v>
      </c>
      <c r="D16" s="133" t="s">
        <v>3</v>
      </c>
      <c r="E16" s="102" t="s">
        <v>182</v>
      </c>
      <c r="F16" s="93">
        <v>2792.16</v>
      </c>
      <c r="G16" s="94"/>
      <c r="H16" s="94"/>
      <c r="I16" s="94"/>
      <c r="J16" s="94"/>
      <c r="K16" s="94"/>
      <c r="L16" s="93">
        <v>2792.16</v>
      </c>
      <c r="M16" s="94"/>
      <c r="N16" s="94"/>
      <c r="O16" s="94"/>
      <c r="P16" s="94"/>
      <c r="Q16" s="94">
        <v>2792.16</v>
      </c>
      <c r="R16" s="94"/>
      <c r="S16" s="93"/>
      <c r="T16" s="94"/>
      <c r="U16" s="94"/>
      <c r="V16" s="94"/>
    </row>
    <row r="17" s="99" customFormat="1" ht="19.9" customHeight="1" spans="1:22">
      <c r="A17" s="106" t="s">
        <v>175</v>
      </c>
      <c r="B17" s="106" t="s">
        <v>180</v>
      </c>
      <c r="C17" s="106" t="s">
        <v>183</v>
      </c>
      <c r="D17" s="133" t="s">
        <v>3</v>
      </c>
      <c r="E17" s="102" t="s">
        <v>184</v>
      </c>
      <c r="F17" s="93">
        <v>10695.34</v>
      </c>
      <c r="G17" s="94"/>
      <c r="H17" s="94"/>
      <c r="I17" s="94"/>
      <c r="J17" s="94"/>
      <c r="K17" s="94"/>
      <c r="L17" s="93">
        <v>10695.34</v>
      </c>
      <c r="M17" s="94"/>
      <c r="N17" s="94"/>
      <c r="O17" s="94"/>
      <c r="P17" s="94"/>
      <c r="Q17" s="94">
        <v>10695.34</v>
      </c>
      <c r="R17" s="94"/>
      <c r="S17" s="93"/>
      <c r="T17" s="94"/>
      <c r="U17" s="94"/>
      <c r="V17" s="94"/>
    </row>
    <row r="18" s="99" customFormat="1" ht="19.9" customHeight="1" spans="1:22">
      <c r="A18" s="106" t="s">
        <v>185</v>
      </c>
      <c r="B18" s="106"/>
      <c r="C18" s="106"/>
      <c r="D18" s="133" t="s">
        <v>3</v>
      </c>
      <c r="E18" s="102" t="s">
        <v>186</v>
      </c>
      <c r="F18" s="93">
        <v>263818.93</v>
      </c>
      <c r="G18" s="93"/>
      <c r="H18" s="93"/>
      <c r="I18" s="93"/>
      <c r="J18" s="93"/>
      <c r="K18" s="93"/>
      <c r="L18" s="93">
        <v>260698.93</v>
      </c>
      <c r="M18" s="93"/>
      <c r="N18" s="93"/>
      <c r="O18" s="93">
        <v>193853.05</v>
      </c>
      <c r="P18" s="93">
        <v>66845.88</v>
      </c>
      <c r="Q18" s="93"/>
      <c r="R18" s="93"/>
      <c r="S18" s="93">
        <v>3120</v>
      </c>
      <c r="T18" s="93"/>
      <c r="U18" s="93">
        <v>3120</v>
      </c>
      <c r="V18" s="94"/>
    </row>
    <row r="19" s="99" customFormat="1" ht="19.9" customHeight="1" spans="1:22">
      <c r="A19" s="106" t="s">
        <v>185</v>
      </c>
      <c r="B19" s="106" t="s">
        <v>187</v>
      </c>
      <c r="C19" s="106"/>
      <c r="D19" s="133" t="s">
        <v>3</v>
      </c>
      <c r="E19" s="102" t="s">
        <v>188</v>
      </c>
      <c r="F19" s="93">
        <f>SUM(F20:F22)</f>
        <v>263818.93</v>
      </c>
      <c r="G19" s="93"/>
      <c r="H19" s="93"/>
      <c r="I19" s="93"/>
      <c r="J19" s="93"/>
      <c r="K19" s="93"/>
      <c r="L19" s="93">
        <f>SUM(L20:L22)</f>
        <v>260698.93</v>
      </c>
      <c r="M19" s="93"/>
      <c r="N19" s="93"/>
      <c r="O19" s="93">
        <f>SUM(O20:O22)</f>
        <v>193853.05</v>
      </c>
      <c r="P19" s="93">
        <f>SUM(P20:P22)</f>
        <v>66845.88</v>
      </c>
      <c r="Q19" s="93"/>
      <c r="R19" s="93"/>
      <c r="S19" s="93">
        <f>SUM(S20:S22)</f>
        <v>3120</v>
      </c>
      <c r="T19" s="93"/>
      <c r="U19" s="93">
        <f>SUM(U20:U22)</f>
        <v>3120</v>
      </c>
      <c r="V19" s="94"/>
    </row>
    <row r="20" s="99" customFormat="1" ht="19.9" customHeight="1" spans="1:22">
      <c r="A20" s="106" t="s">
        <v>185</v>
      </c>
      <c r="B20" s="106" t="s">
        <v>187</v>
      </c>
      <c r="C20" s="106" t="s">
        <v>173</v>
      </c>
      <c r="D20" s="133" t="s">
        <v>3</v>
      </c>
      <c r="E20" s="102" t="s">
        <v>189</v>
      </c>
      <c r="F20" s="93">
        <v>193853.05</v>
      </c>
      <c r="G20" s="94"/>
      <c r="H20" s="94"/>
      <c r="I20" s="94"/>
      <c r="J20" s="94"/>
      <c r="K20" s="94"/>
      <c r="L20" s="93">
        <v>193853.05</v>
      </c>
      <c r="M20" s="94"/>
      <c r="N20" s="94"/>
      <c r="O20" s="94">
        <v>193853.05</v>
      </c>
      <c r="P20" s="94"/>
      <c r="Q20" s="94"/>
      <c r="R20" s="94"/>
      <c r="S20" s="93"/>
      <c r="T20" s="94"/>
      <c r="U20" s="94"/>
      <c r="V20" s="94"/>
    </row>
    <row r="21" s="99" customFormat="1" ht="19.9" customHeight="1" spans="1:22">
      <c r="A21" s="106" t="s">
        <v>185</v>
      </c>
      <c r="B21" s="106" t="s">
        <v>187</v>
      </c>
      <c r="C21" s="106" t="s">
        <v>190</v>
      </c>
      <c r="D21" s="133" t="s">
        <v>3</v>
      </c>
      <c r="E21" s="102" t="s">
        <v>191</v>
      </c>
      <c r="F21" s="93">
        <v>66845.88</v>
      </c>
      <c r="G21" s="94"/>
      <c r="H21" s="94"/>
      <c r="I21" s="94"/>
      <c r="J21" s="94"/>
      <c r="K21" s="94"/>
      <c r="L21" s="93">
        <v>66845.88</v>
      </c>
      <c r="M21" s="94"/>
      <c r="N21" s="94"/>
      <c r="O21" s="94"/>
      <c r="P21" s="94">
        <v>66845.88</v>
      </c>
      <c r="Q21" s="94"/>
      <c r="R21" s="94"/>
      <c r="S21" s="93"/>
      <c r="T21" s="94"/>
      <c r="U21" s="94"/>
      <c r="V21" s="94"/>
    </row>
    <row r="22" s="99" customFormat="1" ht="19.9" customHeight="1" spans="1:22">
      <c r="A22" s="106" t="s">
        <v>185</v>
      </c>
      <c r="B22" s="106" t="s">
        <v>187</v>
      </c>
      <c r="C22" s="106" t="s">
        <v>192</v>
      </c>
      <c r="D22" s="133" t="s">
        <v>3</v>
      </c>
      <c r="E22" s="102" t="s">
        <v>193</v>
      </c>
      <c r="F22" s="93">
        <v>3120</v>
      </c>
      <c r="G22" s="94"/>
      <c r="H22" s="94"/>
      <c r="I22" s="94"/>
      <c r="J22" s="94"/>
      <c r="K22" s="94"/>
      <c r="L22" s="93"/>
      <c r="M22" s="94"/>
      <c r="N22" s="94"/>
      <c r="O22" s="94"/>
      <c r="P22" s="94"/>
      <c r="Q22" s="94"/>
      <c r="R22" s="94"/>
      <c r="S22" s="93">
        <v>3120</v>
      </c>
      <c r="T22" s="94"/>
      <c r="U22" s="94">
        <v>3120</v>
      </c>
      <c r="V22" s="94"/>
    </row>
    <row r="23" s="99" customFormat="1" ht="19.9" customHeight="1" spans="1:22">
      <c r="A23" s="106" t="s">
        <v>194</v>
      </c>
      <c r="B23" s="106"/>
      <c r="C23" s="106"/>
      <c r="D23" s="133" t="s">
        <v>3</v>
      </c>
      <c r="E23" s="102" t="s">
        <v>195</v>
      </c>
      <c r="F23" s="93">
        <v>393459.6</v>
      </c>
      <c r="G23" s="94"/>
      <c r="H23" s="94"/>
      <c r="I23" s="94"/>
      <c r="J23" s="94"/>
      <c r="K23" s="94"/>
      <c r="L23" s="93"/>
      <c r="M23" s="94"/>
      <c r="N23" s="94"/>
      <c r="O23" s="94"/>
      <c r="P23" s="94"/>
      <c r="Q23" s="94"/>
      <c r="R23" s="94">
        <v>393459.6</v>
      </c>
      <c r="S23" s="93"/>
      <c r="T23" s="94"/>
      <c r="U23" s="94"/>
      <c r="V23" s="94"/>
    </row>
    <row r="24" s="99" customFormat="1" ht="19.9" customHeight="1" spans="1:22">
      <c r="A24" s="106" t="s">
        <v>194</v>
      </c>
      <c r="B24" s="106" t="s">
        <v>183</v>
      </c>
      <c r="C24" s="106"/>
      <c r="D24" s="133" t="s">
        <v>3</v>
      </c>
      <c r="E24" s="102" t="s">
        <v>196</v>
      </c>
      <c r="F24" s="93">
        <v>393459.6</v>
      </c>
      <c r="G24" s="94"/>
      <c r="H24" s="94"/>
      <c r="I24" s="94"/>
      <c r="J24" s="94"/>
      <c r="K24" s="94"/>
      <c r="L24" s="93"/>
      <c r="M24" s="94"/>
      <c r="N24" s="94"/>
      <c r="O24" s="94"/>
      <c r="P24" s="94"/>
      <c r="Q24" s="94"/>
      <c r="R24" s="94">
        <v>393459.6</v>
      </c>
      <c r="S24" s="93"/>
      <c r="T24" s="94"/>
      <c r="U24" s="94"/>
      <c r="V24" s="94"/>
    </row>
    <row r="25" s="99" customFormat="1" ht="19.9" customHeight="1" spans="1:22">
      <c r="A25" s="106" t="s">
        <v>194</v>
      </c>
      <c r="B25" s="106" t="s">
        <v>183</v>
      </c>
      <c r="C25" s="106" t="s">
        <v>173</v>
      </c>
      <c r="D25" s="133" t="s">
        <v>3</v>
      </c>
      <c r="E25" s="102" t="s">
        <v>197</v>
      </c>
      <c r="F25" s="93">
        <v>393459.6</v>
      </c>
      <c r="G25" s="94"/>
      <c r="H25" s="94"/>
      <c r="I25" s="94"/>
      <c r="J25" s="94"/>
      <c r="K25" s="94"/>
      <c r="L25" s="93"/>
      <c r="M25" s="94"/>
      <c r="N25" s="94"/>
      <c r="O25" s="94"/>
      <c r="P25" s="94"/>
      <c r="Q25" s="94"/>
      <c r="R25" s="94">
        <v>393459.6</v>
      </c>
      <c r="S25" s="93"/>
      <c r="T25" s="94"/>
      <c r="U25" s="94"/>
      <c r="V25" s="94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4722222222222" right="0.0784722222222222" top="0.629861111111111" bottom="0.0784722222222222" header="0" footer="0"/>
  <pageSetup paperSize="9" orientation="landscape" horizontalDpi="600"/>
  <headerFooter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F11" sqref="F11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17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">
      <c r="A1" s="54" t="s">
        <v>262</v>
      </c>
    </row>
    <row r="2" ht="46.55" customHeight="1" spans="1:11">
      <c r="A2" s="72" t="s">
        <v>17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ht="24.15" customHeight="1" spans="1:11">
      <c r="A3" s="73" t="s">
        <v>31</v>
      </c>
      <c r="B3" s="73"/>
      <c r="C3" s="73"/>
      <c r="D3" s="73"/>
      <c r="E3" s="73"/>
      <c r="F3" s="73"/>
      <c r="G3" s="73"/>
      <c r="H3" s="73"/>
      <c r="I3" s="73"/>
      <c r="J3" s="88" t="s">
        <v>32</v>
      </c>
      <c r="K3" s="88"/>
    </row>
    <row r="4" ht="23.25" customHeight="1" spans="1:11">
      <c r="A4" s="74" t="s">
        <v>158</v>
      </c>
      <c r="B4" s="74"/>
      <c r="C4" s="74"/>
      <c r="D4" s="74" t="s">
        <v>199</v>
      </c>
      <c r="E4" s="74" t="s">
        <v>200</v>
      </c>
      <c r="F4" s="74" t="s">
        <v>263</v>
      </c>
      <c r="G4" s="74" t="s">
        <v>264</v>
      </c>
      <c r="H4" s="74" t="s">
        <v>265</v>
      </c>
      <c r="I4" s="74" t="s">
        <v>266</v>
      </c>
      <c r="J4" s="74" t="s">
        <v>267</v>
      </c>
      <c r="K4" s="74" t="s">
        <v>268</v>
      </c>
    </row>
    <row r="5" ht="23.25" customHeight="1" spans="1:11">
      <c r="A5" s="74" t="s">
        <v>166</v>
      </c>
      <c r="B5" s="74" t="s">
        <v>167</v>
      </c>
      <c r="C5" s="74" t="s">
        <v>168</v>
      </c>
      <c r="D5" s="74"/>
      <c r="E5" s="74"/>
      <c r="F5" s="74"/>
      <c r="G5" s="74"/>
      <c r="H5" s="74"/>
      <c r="I5" s="74"/>
      <c r="J5" s="74"/>
      <c r="K5" s="74"/>
    </row>
    <row r="6" s="99" customFormat="1" ht="19.9" customHeight="1" spans="1:11">
      <c r="A6" s="75"/>
      <c r="B6" s="75"/>
      <c r="C6" s="75"/>
      <c r="D6" s="75"/>
      <c r="E6" s="75" t="s">
        <v>136</v>
      </c>
      <c r="F6" s="77">
        <v>41520</v>
      </c>
      <c r="G6" s="77">
        <v>41520</v>
      </c>
      <c r="H6" s="77"/>
      <c r="I6" s="77"/>
      <c r="J6" s="77"/>
      <c r="K6" s="77"/>
    </row>
    <row r="7" s="99" customFormat="1" ht="19.9" customHeight="1" spans="1:11">
      <c r="A7" s="75"/>
      <c r="B7" s="75"/>
      <c r="C7" s="75"/>
      <c r="D7" s="91" t="s">
        <v>154</v>
      </c>
      <c r="E7" s="91" t="s">
        <v>5</v>
      </c>
      <c r="F7" s="77">
        <v>41520</v>
      </c>
      <c r="G7" s="77">
        <v>41520</v>
      </c>
      <c r="H7" s="77"/>
      <c r="I7" s="77"/>
      <c r="J7" s="77"/>
      <c r="K7" s="77"/>
    </row>
    <row r="8" s="99" customFormat="1" ht="19.9" customHeight="1" spans="1:11">
      <c r="A8" s="75"/>
      <c r="B8" s="75"/>
      <c r="C8" s="75"/>
      <c r="D8" s="92" t="s">
        <v>155</v>
      </c>
      <c r="E8" s="92" t="s">
        <v>156</v>
      </c>
      <c r="F8" s="77">
        <v>41520</v>
      </c>
      <c r="G8" s="77">
        <v>41520</v>
      </c>
      <c r="H8" s="77"/>
      <c r="I8" s="77"/>
      <c r="J8" s="77"/>
      <c r="K8" s="77"/>
    </row>
    <row r="9" s="99" customFormat="1" ht="19.9" customHeight="1" spans="1:11">
      <c r="A9" s="96" t="s">
        <v>169</v>
      </c>
      <c r="B9" s="96"/>
      <c r="C9" s="96"/>
      <c r="D9" s="81" t="s">
        <v>269</v>
      </c>
      <c r="E9" s="102" t="s">
        <v>170</v>
      </c>
      <c r="F9" s="93">
        <v>40560</v>
      </c>
      <c r="G9" s="94">
        <v>40560</v>
      </c>
      <c r="H9" s="77"/>
      <c r="I9" s="77"/>
      <c r="J9" s="77"/>
      <c r="K9" s="77"/>
    </row>
    <row r="10" s="99" customFormat="1" ht="19.9" customHeight="1" spans="1:11">
      <c r="A10" s="96" t="s">
        <v>169</v>
      </c>
      <c r="B10" s="96" t="s">
        <v>171</v>
      </c>
      <c r="C10" s="96"/>
      <c r="D10" s="81" t="s">
        <v>269</v>
      </c>
      <c r="E10" s="102" t="s">
        <v>172</v>
      </c>
      <c r="F10" s="93">
        <v>40560</v>
      </c>
      <c r="G10" s="94">
        <v>40560</v>
      </c>
      <c r="H10" s="77"/>
      <c r="I10" s="77"/>
      <c r="J10" s="77"/>
      <c r="K10" s="77"/>
    </row>
    <row r="11" s="99" customFormat="1" ht="19.9" customHeight="1" spans="1:11">
      <c r="A11" s="96" t="s">
        <v>169</v>
      </c>
      <c r="B11" s="96" t="s">
        <v>171</v>
      </c>
      <c r="C11" s="96" t="s">
        <v>173</v>
      </c>
      <c r="D11" s="81" t="s">
        <v>269</v>
      </c>
      <c r="E11" s="89" t="s">
        <v>270</v>
      </c>
      <c r="F11" s="93">
        <v>40560</v>
      </c>
      <c r="G11" s="94">
        <v>40560</v>
      </c>
      <c r="H11" s="94"/>
      <c r="I11" s="94"/>
      <c r="J11" s="94"/>
      <c r="K11" s="94"/>
    </row>
    <row r="12" s="99" customFormat="1" ht="19.9" customHeight="1" spans="1:11">
      <c r="A12" s="96" t="s">
        <v>185</v>
      </c>
      <c r="B12" s="96"/>
      <c r="C12" s="96"/>
      <c r="D12" s="81" t="s">
        <v>269</v>
      </c>
      <c r="E12" s="102" t="s">
        <v>186</v>
      </c>
      <c r="F12" s="93">
        <v>960</v>
      </c>
      <c r="G12" s="94">
        <v>960</v>
      </c>
      <c r="H12" s="94"/>
      <c r="I12" s="94"/>
      <c r="J12" s="94"/>
      <c r="K12" s="94"/>
    </row>
    <row r="13" s="99" customFormat="1" ht="19.9" customHeight="1" spans="1:11">
      <c r="A13" s="96" t="s">
        <v>185</v>
      </c>
      <c r="B13" s="96" t="s">
        <v>187</v>
      </c>
      <c r="C13" s="96"/>
      <c r="D13" s="81" t="s">
        <v>269</v>
      </c>
      <c r="E13" s="102" t="s">
        <v>188</v>
      </c>
      <c r="F13" s="93">
        <v>960</v>
      </c>
      <c r="G13" s="94">
        <v>960</v>
      </c>
      <c r="H13" s="94"/>
      <c r="I13" s="94"/>
      <c r="J13" s="94"/>
      <c r="K13" s="94"/>
    </row>
    <row r="14" s="99" customFormat="1" ht="19.9" customHeight="1" spans="1:11">
      <c r="A14" s="96" t="s">
        <v>185</v>
      </c>
      <c r="B14" s="96" t="s">
        <v>187</v>
      </c>
      <c r="C14" s="96" t="s">
        <v>192</v>
      </c>
      <c r="D14" s="81" t="s">
        <v>269</v>
      </c>
      <c r="E14" s="89" t="s">
        <v>271</v>
      </c>
      <c r="F14" s="93">
        <v>960</v>
      </c>
      <c r="G14" s="94">
        <v>960</v>
      </c>
      <c r="H14" s="94"/>
      <c r="I14" s="94"/>
      <c r="J14" s="94"/>
      <c r="K14" s="94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4722222222222" right="0.0784722222222222" top="0.826388888888889" bottom="0.0784722222222222" header="0" footer="0"/>
  <pageSetup paperSize="9" orientation="landscape" horizontalDpi="600"/>
  <headerFooter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zoomScale="130" zoomScaleNormal="130" workbookViewId="0">
      <selection activeCell="E9" sqref="E9:E10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11.75" customWidth="1"/>
    <col min="6" max="18" width="7.25" customWidth="1"/>
    <col min="19" max="20" width="9.76666666666667" customWidth="1"/>
  </cols>
  <sheetData>
    <row r="1" ht="16.35" customHeight="1" spans="1:1">
      <c r="A1" s="54" t="s">
        <v>272</v>
      </c>
    </row>
    <row r="2" ht="40.5" customHeight="1" spans="1:18">
      <c r="A2" s="72" t="s">
        <v>18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</row>
    <row r="3" ht="24.15" customHeight="1" spans="1:18">
      <c r="A3" s="90" t="s">
        <v>31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88" t="s">
        <v>32</v>
      </c>
      <c r="R3" s="88"/>
    </row>
    <row r="4" ht="24.15" customHeight="1" spans="1:18">
      <c r="A4" s="74" t="s">
        <v>158</v>
      </c>
      <c r="B4" s="74"/>
      <c r="C4" s="74"/>
      <c r="D4" s="74" t="s">
        <v>199</v>
      </c>
      <c r="E4" s="74" t="s">
        <v>200</v>
      </c>
      <c r="F4" s="74" t="s">
        <v>263</v>
      </c>
      <c r="G4" s="74" t="s">
        <v>273</v>
      </c>
      <c r="H4" s="74" t="s">
        <v>274</v>
      </c>
      <c r="I4" s="74" t="s">
        <v>275</v>
      </c>
      <c r="J4" s="74" t="s">
        <v>276</v>
      </c>
      <c r="K4" s="74" t="s">
        <v>277</v>
      </c>
      <c r="L4" s="74" t="s">
        <v>278</v>
      </c>
      <c r="M4" s="74" t="s">
        <v>279</v>
      </c>
      <c r="N4" s="74" t="s">
        <v>265</v>
      </c>
      <c r="O4" s="74" t="s">
        <v>280</v>
      </c>
      <c r="P4" s="74" t="s">
        <v>281</v>
      </c>
      <c r="Q4" s="74" t="s">
        <v>266</v>
      </c>
      <c r="R4" s="74" t="s">
        <v>268</v>
      </c>
    </row>
    <row r="5" ht="21.55" customHeight="1" spans="1:18">
      <c r="A5" s="74" t="s">
        <v>166</v>
      </c>
      <c r="B5" s="74" t="s">
        <v>167</v>
      </c>
      <c r="C5" s="74" t="s">
        <v>168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</row>
    <row r="6" s="99" customFormat="1" ht="19.9" customHeight="1" spans="1:18">
      <c r="A6" s="75"/>
      <c r="B6" s="75"/>
      <c r="C6" s="75"/>
      <c r="D6" s="75"/>
      <c r="E6" s="75" t="s">
        <v>136</v>
      </c>
      <c r="F6" s="77">
        <v>41520</v>
      </c>
      <c r="G6" s="77"/>
      <c r="H6" s="77"/>
      <c r="I6" s="77"/>
      <c r="J6" s="77"/>
      <c r="K6" s="77">
        <v>40560</v>
      </c>
      <c r="L6" s="77"/>
      <c r="M6" s="77">
        <v>960</v>
      </c>
      <c r="N6" s="77"/>
      <c r="O6" s="77"/>
      <c r="P6" s="77"/>
      <c r="Q6" s="77"/>
      <c r="R6" s="77"/>
    </row>
    <row r="7" s="99" customFormat="1" ht="19.9" customHeight="1" spans="1:18">
      <c r="A7" s="75"/>
      <c r="B7" s="75"/>
      <c r="C7" s="75"/>
      <c r="D7" s="91" t="s">
        <v>154</v>
      </c>
      <c r="E7" s="91" t="s">
        <v>5</v>
      </c>
      <c r="F7" s="77">
        <v>41520</v>
      </c>
      <c r="G7" s="77"/>
      <c r="H7" s="77"/>
      <c r="I7" s="77"/>
      <c r="J7" s="77"/>
      <c r="K7" s="77">
        <v>40560</v>
      </c>
      <c r="L7" s="77"/>
      <c r="M7" s="77">
        <v>960</v>
      </c>
      <c r="N7" s="77"/>
      <c r="O7" s="77"/>
      <c r="P7" s="77"/>
      <c r="Q7" s="77"/>
      <c r="R7" s="77"/>
    </row>
    <row r="8" s="99" customFormat="1" ht="19.9" customHeight="1" spans="1:18">
      <c r="A8" s="75"/>
      <c r="B8" s="75"/>
      <c r="C8" s="75"/>
      <c r="D8" s="92" t="s">
        <v>155</v>
      </c>
      <c r="E8" s="92" t="s">
        <v>156</v>
      </c>
      <c r="F8" s="77">
        <v>41520</v>
      </c>
      <c r="G8" s="77"/>
      <c r="H8" s="77"/>
      <c r="I8" s="77"/>
      <c r="J8" s="77"/>
      <c r="K8" s="77">
        <v>40560</v>
      </c>
      <c r="L8" s="77"/>
      <c r="M8" s="77">
        <v>960</v>
      </c>
      <c r="N8" s="77"/>
      <c r="O8" s="77"/>
      <c r="P8" s="77"/>
      <c r="Q8" s="77"/>
      <c r="R8" s="77"/>
    </row>
    <row r="9" s="99" customFormat="1" ht="19.9" customHeight="1" spans="1:18">
      <c r="A9" s="96" t="s">
        <v>169</v>
      </c>
      <c r="B9" s="96"/>
      <c r="C9" s="96"/>
      <c r="D9" s="81" t="s">
        <v>269</v>
      </c>
      <c r="E9" s="102" t="s">
        <v>170</v>
      </c>
      <c r="F9" s="93">
        <v>40560</v>
      </c>
      <c r="G9" s="94"/>
      <c r="H9" s="94"/>
      <c r="I9" s="94"/>
      <c r="J9" s="94"/>
      <c r="K9" s="94">
        <v>40560</v>
      </c>
      <c r="L9" s="77"/>
      <c r="M9" s="77"/>
      <c r="N9" s="77"/>
      <c r="O9" s="77"/>
      <c r="P9" s="77"/>
      <c r="Q9" s="77"/>
      <c r="R9" s="77"/>
    </row>
    <row r="10" s="99" customFormat="1" ht="19.9" customHeight="1" spans="1:18">
      <c r="A10" s="96" t="s">
        <v>169</v>
      </c>
      <c r="B10" s="96" t="s">
        <v>171</v>
      </c>
      <c r="C10" s="96"/>
      <c r="D10" s="81" t="s">
        <v>269</v>
      </c>
      <c r="E10" s="102" t="s">
        <v>172</v>
      </c>
      <c r="F10" s="93">
        <v>40560</v>
      </c>
      <c r="G10" s="94"/>
      <c r="H10" s="94"/>
      <c r="I10" s="94"/>
      <c r="J10" s="94"/>
      <c r="K10" s="94">
        <v>40560</v>
      </c>
      <c r="L10" s="77"/>
      <c r="M10" s="77"/>
      <c r="N10" s="77"/>
      <c r="O10" s="77"/>
      <c r="P10" s="77"/>
      <c r="Q10" s="77"/>
      <c r="R10" s="77"/>
    </row>
    <row r="11" s="99" customFormat="1" ht="19.9" customHeight="1" spans="1:18">
      <c r="A11" s="96" t="s">
        <v>169</v>
      </c>
      <c r="B11" s="96" t="s">
        <v>171</v>
      </c>
      <c r="C11" s="96" t="s">
        <v>173</v>
      </c>
      <c r="D11" s="81" t="s">
        <v>269</v>
      </c>
      <c r="E11" s="89" t="s">
        <v>270</v>
      </c>
      <c r="F11" s="93">
        <v>40560</v>
      </c>
      <c r="G11" s="94"/>
      <c r="H11" s="94"/>
      <c r="I11" s="94"/>
      <c r="J11" s="94"/>
      <c r="K11" s="94">
        <v>40560</v>
      </c>
      <c r="L11" s="94"/>
      <c r="M11" s="94"/>
      <c r="N11" s="94"/>
      <c r="O11" s="94"/>
      <c r="P11" s="94"/>
      <c r="Q11" s="94"/>
      <c r="R11" s="94"/>
    </row>
    <row r="12" s="99" customFormat="1" ht="19.9" customHeight="1" spans="1:18">
      <c r="A12" s="96" t="s">
        <v>185</v>
      </c>
      <c r="B12" s="96"/>
      <c r="C12" s="96"/>
      <c r="D12" s="81" t="s">
        <v>269</v>
      </c>
      <c r="E12" s="102" t="s">
        <v>186</v>
      </c>
      <c r="F12" s="93">
        <v>960</v>
      </c>
      <c r="G12" s="94"/>
      <c r="H12" s="94"/>
      <c r="I12" s="94"/>
      <c r="J12" s="94"/>
      <c r="K12" s="94"/>
      <c r="L12" s="94"/>
      <c r="M12" s="94">
        <v>960</v>
      </c>
      <c r="N12" s="94"/>
      <c r="O12" s="94"/>
      <c r="P12" s="94"/>
      <c r="Q12" s="94"/>
      <c r="R12" s="94"/>
    </row>
    <row r="13" s="99" customFormat="1" ht="19.9" customHeight="1" spans="1:18">
      <c r="A13" s="96" t="s">
        <v>185</v>
      </c>
      <c r="B13" s="96" t="s">
        <v>187</v>
      </c>
      <c r="C13" s="96"/>
      <c r="D13" s="81" t="s">
        <v>269</v>
      </c>
      <c r="E13" s="102" t="s">
        <v>188</v>
      </c>
      <c r="F13" s="93">
        <v>960</v>
      </c>
      <c r="G13" s="94"/>
      <c r="H13" s="94"/>
      <c r="I13" s="94"/>
      <c r="J13" s="94"/>
      <c r="K13" s="94"/>
      <c r="L13" s="94"/>
      <c r="M13" s="94">
        <v>960</v>
      </c>
      <c r="N13" s="94"/>
      <c r="O13" s="94"/>
      <c r="P13" s="94"/>
      <c r="Q13" s="94"/>
      <c r="R13" s="94"/>
    </row>
    <row r="14" s="99" customFormat="1" ht="19.9" customHeight="1" spans="1:18">
      <c r="A14" s="96" t="s">
        <v>185</v>
      </c>
      <c r="B14" s="96" t="s">
        <v>187</v>
      </c>
      <c r="C14" s="96" t="s">
        <v>192</v>
      </c>
      <c r="D14" s="81" t="s">
        <v>269</v>
      </c>
      <c r="E14" s="89" t="s">
        <v>271</v>
      </c>
      <c r="F14" s="93">
        <v>960</v>
      </c>
      <c r="G14" s="94"/>
      <c r="H14" s="94"/>
      <c r="I14" s="94"/>
      <c r="J14" s="94"/>
      <c r="K14" s="94"/>
      <c r="L14" s="94"/>
      <c r="M14" s="94">
        <v>960</v>
      </c>
      <c r="N14" s="94"/>
      <c r="O14" s="94"/>
      <c r="P14" s="94"/>
      <c r="Q14" s="94"/>
      <c r="R14" s="94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4722222222222" right="0.0784722222222222" top="0.865972222222222" bottom="0.0784722222222222" header="0" footer="0"/>
  <pageSetup paperSize="9" orientation="landscape" horizontalDpi="600"/>
  <headerFooter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zoomScale="115" zoomScaleNormal="115" workbookViewId="0">
      <selection activeCell="A9" sqref="A9:E11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6" width="8.375" customWidth="1"/>
    <col min="7" max="7" width="8.25" customWidth="1"/>
    <col min="8" max="8" width="8.875" customWidth="1"/>
    <col min="9" max="11" width="6.375" customWidth="1"/>
    <col min="12" max="12" width="9.5" customWidth="1"/>
    <col min="13" max="13" width="8.75" customWidth="1"/>
    <col min="14" max="14" width="6.375" customWidth="1"/>
    <col min="15" max="15" width="8.25" customWidth="1"/>
    <col min="16" max="16" width="6.375" customWidth="1"/>
    <col min="17" max="17" width="8.625" customWidth="1"/>
    <col min="18" max="20" width="6.375" customWidth="1"/>
    <col min="21" max="22" width="9.76666666666667" customWidth="1"/>
  </cols>
  <sheetData>
    <row r="1" ht="16.35" customHeight="1" spans="1:1">
      <c r="A1" s="54" t="s">
        <v>282</v>
      </c>
    </row>
    <row r="2" ht="36.2" customHeight="1" spans="1:20">
      <c r="A2" s="72" t="s">
        <v>19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ht="24.15" customHeight="1" spans="1:20">
      <c r="A3" s="90" t="s">
        <v>31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88" t="s">
        <v>32</v>
      </c>
      <c r="T3" s="88"/>
    </row>
    <row r="4" ht="28.45" customHeight="1" spans="1:20">
      <c r="A4" s="74" t="s">
        <v>158</v>
      </c>
      <c r="B4" s="74"/>
      <c r="C4" s="74"/>
      <c r="D4" s="74" t="s">
        <v>199</v>
      </c>
      <c r="E4" s="74" t="s">
        <v>200</v>
      </c>
      <c r="F4" s="74" t="s">
        <v>263</v>
      </c>
      <c r="G4" s="74" t="s">
        <v>203</v>
      </c>
      <c r="H4" s="74"/>
      <c r="I4" s="74"/>
      <c r="J4" s="74"/>
      <c r="K4" s="74"/>
      <c r="L4" s="74"/>
      <c r="M4" s="74"/>
      <c r="N4" s="74"/>
      <c r="O4" s="74"/>
      <c r="P4" s="74"/>
      <c r="Q4" s="74"/>
      <c r="R4" s="74" t="s">
        <v>206</v>
      </c>
      <c r="S4" s="74"/>
      <c r="T4" s="74"/>
    </row>
    <row r="5" ht="67" customHeight="1" spans="1:20">
      <c r="A5" s="74" t="s">
        <v>166</v>
      </c>
      <c r="B5" s="74" t="s">
        <v>167</v>
      </c>
      <c r="C5" s="74" t="s">
        <v>168</v>
      </c>
      <c r="D5" s="74"/>
      <c r="E5" s="74"/>
      <c r="F5" s="74"/>
      <c r="G5" s="74" t="s">
        <v>136</v>
      </c>
      <c r="H5" s="74" t="s">
        <v>283</v>
      </c>
      <c r="I5" s="74" t="s">
        <v>284</v>
      </c>
      <c r="J5" s="74" t="s">
        <v>285</v>
      </c>
      <c r="K5" s="74" t="s">
        <v>286</v>
      </c>
      <c r="L5" s="74" t="s">
        <v>287</v>
      </c>
      <c r="M5" s="74" t="s">
        <v>288</v>
      </c>
      <c r="N5" s="74" t="s">
        <v>289</v>
      </c>
      <c r="O5" s="74" t="s">
        <v>290</v>
      </c>
      <c r="P5" s="74" t="s">
        <v>291</v>
      </c>
      <c r="Q5" s="74" t="s">
        <v>292</v>
      </c>
      <c r="R5" s="74" t="s">
        <v>136</v>
      </c>
      <c r="S5" s="74" t="s">
        <v>293</v>
      </c>
      <c r="T5" s="74" t="s">
        <v>246</v>
      </c>
    </row>
    <row r="6" s="99" customFormat="1" ht="19.9" customHeight="1" spans="1:20">
      <c r="A6" s="75"/>
      <c r="B6" s="75"/>
      <c r="C6" s="75"/>
      <c r="D6" s="75"/>
      <c r="E6" s="75" t="s">
        <v>136</v>
      </c>
      <c r="F6" s="101">
        <v>629216.36</v>
      </c>
      <c r="G6" s="101">
        <v>629216.36</v>
      </c>
      <c r="H6" s="101">
        <v>450216.36</v>
      </c>
      <c r="I6" s="101"/>
      <c r="J6" s="101"/>
      <c r="K6" s="101"/>
      <c r="L6" s="101">
        <v>10000</v>
      </c>
      <c r="M6" s="101">
        <v>20000</v>
      </c>
      <c r="N6" s="101"/>
      <c r="O6" s="101">
        <v>32000</v>
      </c>
      <c r="P6" s="101"/>
      <c r="Q6" s="101">
        <v>117000</v>
      </c>
      <c r="R6" s="101"/>
      <c r="S6" s="101"/>
      <c r="T6" s="101"/>
    </row>
    <row r="7" s="99" customFormat="1" ht="19.9" customHeight="1" spans="1:20">
      <c r="A7" s="75"/>
      <c r="B7" s="75"/>
      <c r="C7" s="75"/>
      <c r="D7" s="91" t="s">
        <v>154</v>
      </c>
      <c r="E7" s="91" t="s">
        <v>5</v>
      </c>
      <c r="F7" s="101">
        <v>629216.36</v>
      </c>
      <c r="G7" s="101">
        <v>629216.36</v>
      </c>
      <c r="H7" s="101">
        <v>450216.36</v>
      </c>
      <c r="I7" s="101"/>
      <c r="J7" s="101"/>
      <c r="K7" s="101"/>
      <c r="L7" s="101">
        <v>10000</v>
      </c>
      <c r="M7" s="101">
        <v>20000</v>
      </c>
      <c r="N7" s="101"/>
      <c r="O7" s="101">
        <v>32000</v>
      </c>
      <c r="P7" s="101"/>
      <c r="Q7" s="101">
        <v>117000</v>
      </c>
      <c r="R7" s="101"/>
      <c r="S7" s="101"/>
      <c r="T7" s="101"/>
    </row>
    <row r="8" s="99" customFormat="1" ht="19.9" customHeight="1" spans="1:20">
      <c r="A8" s="75"/>
      <c r="B8" s="75"/>
      <c r="C8" s="75"/>
      <c r="D8" s="92" t="s">
        <v>155</v>
      </c>
      <c r="E8" s="92" t="s">
        <v>156</v>
      </c>
      <c r="F8" s="101">
        <v>629216.36</v>
      </c>
      <c r="G8" s="101">
        <v>629216.36</v>
      </c>
      <c r="H8" s="101">
        <v>450216.36</v>
      </c>
      <c r="I8" s="101"/>
      <c r="J8" s="101"/>
      <c r="K8" s="101"/>
      <c r="L8" s="101">
        <v>10000</v>
      </c>
      <c r="M8" s="101">
        <v>20000</v>
      </c>
      <c r="N8" s="101"/>
      <c r="O8" s="101">
        <v>32000</v>
      </c>
      <c r="P8" s="101"/>
      <c r="Q8" s="101">
        <v>117000</v>
      </c>
      <c r="R8" s="101"/>
      <c r="S8" s="101"/>
      <c r="T8" s="101"/>
    </row>
    <row r="9" s="99" customFormat="1" ht="19.9" customHeight="1" spans="1:20">
      <c r="A9" s="96" t="s">
        <v>169</v>
      </c>
      <c r="B9" s="96"/>
      <c r="C9" s="96"/>
      <c r="D9" s="81" t="s">
        <v>269</v>
      </c>
      <c r="E9" s="102" t="s">
        <v>170</v>
      </c>
      <c r="F9" s="93">
        <v>629216.36</v>
      </c>
      <c r="G9" s="94">
        <v>629216.36</v>
      </c>
      <c r="H9" s="94">
        <v>450216.36</v>
      </c>
      <c r="I9" s="94"/>
      <c r="J9" s="94"/>
      <c r="K9" s="94"/>
      <c r="L9" s="94">
        <v>10000</v>
      </c>
      <c r="M9" s="94">
        <v>20000</v>
      </c>
      <c r="N9" s="94"/>
      <c r="O9" s="94">
        <v>32000</v>
      </c>
      <c r="P9" s="94"/>
      <c r="Q9" s="94">
        <v>117000</v>
      </c>
      <c r="R9" s="94"/>
      <c r="S9" s="101"/>
      <c r="T9" s="101"/>
    </row>
    <row r="10" s="99" customFormat="1" ht="19.9" customHeight="1" spans="1:20">
      <c r="A10" s="96" t="s">
        <v>169</v>
      </c>
      <c r="B10" s="96" t="s">
        <v>171</v>
      </c>
      <c r="C10" s="96"/>
      <c r="D10" s="81" t="s">
        <v>269</v>
      </c>
      <c r="E10" s="102" t="s">
        <v>172</v>
      </c>
      <c r="F10" s="93">
        <v>629216.36</v>
      </c>
      <c r="G10" s="94">
        <v>629216.36</v>
      </c>
      <c r="H10" s="94">
        <v>450216.36</v>
      </c>
      <c r="I10" s="94"/>
      <c r="J10" s="94"/>
      <c r="K10" s="94"/>
      <c r="L10" s="94">
        <v>10000</v>
      </c>
      <c r="M10" s="94">
        <v>20000</v>
      </c>
      <c r="N10" s="94"/>
      <c r="O10" s="94">
        <v>32000</v>
      </c>
      <c r="P10" s="94"/>
      <c r="Q10" s="94">
        <v>117000</v>
      </c>
      <c r="R10" s="94"/>
      <c r="S10" s="101"/>
      <c r="T10" s="101"/>
    </row>
    <row r="11" s="99" customFormat="1" ht="19.9" customHeight="1" spans="1:20">
      <c r="A11" s="96" t="s">
        <v>169</v>
      </c>
      <c r="B11" s="96" t="s">
        <v>171</v>
      </c>
      <c r="C11" s="96" t="s">
        <v>173</v>
      </c>
      <c r="D11" s="81" t="s">
        <v>269</v>
      </c>
      <c r="E11" s="89" t="s">
        <v>270</v>
      </c>
      <c r="F11" s="93">
        <v>629216.36</v>
      </c>
      <c r="G11" s="94">
        <v>629216.36</v>
      </c>
      <c r="H11" s="94">
        <v>450216.36</v>
      </c>
      <c r="I11" s="94"/>
      <c r="J11" s="94"/>
      <c r="K11" s="94"/>
      <c r="L11" s="94">
        <v>10000</v>
      </c>
      <c r="M11" s="94">
        <v>20000</v>
      </c>
      <c r="N11" s="94"/>
      <c r="O11" s="94">
        <v>32000</v>
      </c>
      <c r="P11" s="94"/>
      <c r="Q11" s="94">
        <v>117000</v>
      </c>
      <c r="R11" s="94"/>
      <c r="S11" s="94"/>
      <c r="T11" s="94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4722222222222" right="0.0784722222222222" top="0.786805555555556" bottom="0.0784722222222222" header="0" footer="0"/>
  <pageSetup paperSize="9" orientation="landscape" horizontalDpi="600"/>
  <headerFooter>
    <oddFooter>&amp;C第 &amp;P 页，共 &amp;N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11"/>
  <sheetViews>
    <sheetView zoomScale="130" zoomScaleNormal="130" workbookViewId="0">
      <selection activeCell="F4" sqref="F4:F5"/>
    </sheetView>
  </sheetViews>
  <sheetFormatPr defaultColWidth="10" defaultRowHeight="13.5"/>
  <cols>
    <col min="1" max="1" width="2.75" customWidth="1"/>
    <col min="2" max="3" width="2.125" customWidth="1"/>
    <col min="4" max="5" width="8" customWidth="1"/>
    <col min="6" max="6" width="8.875" customWidth="1"/>
    <col min="7" max="7" width="9.25" customWidth="1"/>
    <col min="8" max="10" width="4.875" customWidth="1"/>
    <col min="11" max="12" width="8" customWidth="1"/>
    <col min="13" max="15" width="4.875" customWidth="1"/>
    <col min="16" max="16" width="8.375" customWidth="1"/>
    <col min="17" max="21" width="4.875" customWidth="1"/>
    <col min="22" max="22" width="8.125" customWidth="1"/>
    <col min="23" max="25" width="4.875" customWidth="1"/>
    <col min="26" max="26" width="8.25" customWidth="1"/>
    <col min="27" max="27" width="4.875" customWidth="1"/>
    <col min="28" max="28" width="7.25" customWidth="1"/>
    <col min="29" max="29" width="4.875" customWidth="1"/>
    <col min="30" max="30" width="7.375" customWidth="1"/>
    <col min="31" max="31" width="9.625" customWidth="1"/>
    <col min="32" max="32" width="4.875" customWidth="1"/>
    <col min="33" max="33" width="9" customWidth="1"/>
    <col min="34" max="35" width="9.76666666666667" customWidth="1"/>
  </cols>
  <sheetData>
    <row r="1" ht="16.35" customHeight="1" spans="1:1">
      <c r="A1" s="54" t="s">
        <v>294</v>
      </c>
    </row>
    <row r="2" ht="43.95" customHeight="1" spans="1:33">
      <c r="A2" s="72" t="s">
        <v>20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</row>
    <row r="3" ht="24.15" customHeight="1" spans="1:33">
      <c r="A3" s="90" t="s">
        <v>31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88" t="s">
        <v>32</v>
      </c>
      <c r="AG3" s="88"/>
    </row>
    <row r="4" ht="25" customHeight="1" spans="1:33">
      <c r="A4" s="74" t="s">
        <v>158</v>
      </c>
      <c r="B4" s="74"/>
      <c r="C4" s="74"/>
      <c r="D4" s="74" t="s">
        <v>199</v>
      </c>
      <c r="E4" s="74" t="s">
        <v>200</v>
      </c>
      <c r="F4" s="74" t="s">
        <v>295</v>
      </c>
      <c r="G4" s="74" t="s">
        <v>296</v>
      </c>
      <c r="H4" s="74" t="s">
        <v>297</v>
      </c>
      <c r="I4" s="74" t="s">
        <v>298</v>
      </c>
      <c r="J4" s="74" t="s">
        <v>299</v>
      </c>
      <c r="K4" s="74" t="s">
        <v>300</v>
      </c>
      <c r="L4" s="74" t="s">
        <v>301</v>
      </c>
      <c r="M4" s="74" t="s">
        <v>302</v>
      </c>
      <c r="N4" s="74" t="s">
        <v>303</v>
      </c>
      <c r="O4" s="74" t="s">
        <v>304</v>
      </c>
      <c r="P4" s="74" t="s">
        <v>305</v>
      </c>
      <c r="Q4" s="74" t="s">
        <v>289</v>
      </c>
      <c r="R4" s="74" t="s">
        <v>291</v>
      </c>
      <c r="S4" s="74" t="s">
        <v>306</v>
      </c>
      <c r="T4" s="74" t="s">
        <v>284</v>
      </c>
      <c r="U4" s="74" t="s">
        <v>285</v>
      </c>
      <c r="V4" s="74" t="s">
        <v>288</v>
      </c>
      <c r="W4" s="74" t="s">
        <v>307</v>
      </c>
      <c r="X4" s="74" t="s">
        <v>308</v>
      </c>
      <c r="Y4" s="74" t="s">
        <v>309</v>
      </c>
      <c r="Z4" s="74" t="s">
        <v>310</v>
      </c>
      <c r="AA4" s="74" t="s">
        <v>287</v>
      </c>
      <c r="AB4" s="74" t="s">
        <v>311</v>
      </c>
      <c r="AC4" s="74" t="s">
        <v>312</v>
      </c>
      <c r="AD4" s="74" t="s">
        <v>290</v>
      </c>
      <c r="AE4" s="74" t="s">
        <v>313</v>
      </c>
      <c r="AF4" s="74" t="s">
        <v>314</v>
      </c>
      <c r="AG4" s="74" t="s">
        <v>292</v>
      </c>
    </row>
    <row r="5" ht="66" customHeight="1" spans="1:33">
      <c r="A5" s="74" t="s">
        <v>166</v>
      </c>
      <c r="B5" s="74" t="s">
        <v>167</v>
      </c>
      <c r="C5" s="74" t="s">
        <v>168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</row>
    <row r="6" ht="22.8" customHeight="1" spans="1:33">
      <c r="A6" s="76"/>
      <c r="B6" s="100"/>
      <c r="C6" s="100"/>
      <c r="D6" s="89"/>
      <c r="E6" s="89" t="s">
        <v>136</v>
      </c>
      <c r="F6" s="101">
        <v>629216.36</v>
      </c>
      <c r="G6" s="101">
        <v>117000</v>
      </c>
      <c r="H6" s="101"/>
      <c r="I6" s="101"/>
      <c r="J6" s="101"/>
      <c r="K6" s="101">
        <v>3000</v>
      </c>
      <c r="L6" s="101">
        <v>3000</v>
      </c>
      <c r="M6" s="101"/>
      <c r="N6" s="101"/>
      <c r="O6" s="101"/>
      <c r="P6" s="101">
        <v>3000</v>
      </c>
      <c r="Q6" s="101"/>
      <c r="R6" s="101"/>
      <c r="S6" s="101"/>
      <c r="T6" s="101"/>
      <c r="U6" s="101"/>
      <c r="V6" s="101">
        <v>20000</v>
      </c>
      <c r="W6" s="101"/>
      <c r="X6" s="101"/>
      <c r="Y6" s="101"/>
      <c r="Z6" s="101">
        <v>10000</v>
      </c>
      <c r="AA6" s="101"/>
      <c r="AB6" s="101">
        <v>39216.36</v>
      </c>
      <c r="AC6" s="101"/>
      <c r="AD6" s="101">
        <v>32000</v>
      </c>
      <c r="AE6" s="101">
        <v>285000</v>
      </c>
      <c r="AF6" s="101"/>
      <c r="AG6" s="101">
        <v>117000</v>
      </c>
    </row>
    <row r="7" ht="22.8" customHeight="1" spans="1:33">
      <c r="A7" s="75"/>
      <c r="B7" s="75"/>
      <c r="C7" s="75"/>
      <c r="D7" s="91" t="s">
        <v>154</v>
      </c>
      <c r="E7" s="91" t="s">
        <v>5</v>
      </c>
      <c r="F7" s="101">
        <v>629216.36</v>
      </c>
      <c r="G7" s="101">
        <v>117000</v>
      </c>
      <c r="H7" s="101"/>
      <c r="I7" s="101"/>
      <c r="J7" s="101"/>
      <c r="K7" s="101">
        <v>3000</v>
      </c>
      <c r="L7" s="101">
        <v>3000</v>
      </c>
      <c r="M7" s="101"/>
      <c r="N7" s="101"/>
      <c r="O7" s="101"/>
      <c r="P7" s="101">
        <v>3000</v>
      </c>
      <c r="Q7" s="101"/>
      <c r="R7" s="101"/>
      <c r="S7" s="101"/>
      <c r="T7" s="101"/>
      <c r="U7" s="101"/>
      <c r="V7" s="101">
        <v>20000</v>
      </c>
      <c r="W7" s="101"/>
      <c r="X7" s="101"/>
      <c r="Y7" s="101"/>
      <c r="Z7" s="101">
        <v>10000</v>
      </c>
      <c r="AA7" s="101"/>
      <c r="AB7" s="101">
        <v>39216.36</v>
      </c>
      <c r="AC7" s="101"/>
      <c r="AD7" s="101">
        <v>32000</v>
      </c>
      <c r="AE7" s="101">
        <v>285000</v>
      </c>
      <c r="AF7" s="101"/>
      <c r="AG7" s="101">
        <v>117000</v>
      </c>
    </row>
    <row r="8" ht="22.8" customHeight="1" spans="1:33">
      <c r="A8" s="75"/>
      <c r="B8" s="75"/>
      <c r="C8" s="75"/>
      <c r="D8" s="92" t="s">
        <v>155</v>
      </c>
      <c r="E8" s="92" t="s">
        <v>156</v>
      </c>
      <c r="F8" s="101">
        <v>629216.36</v>
      </c>
      <c r="G8" s="101">
        <v>117000</v>
      </c>
      <c r="H8" s="101"/>
      <c r="I8" s="101"/>
      <c r="J8" s="101"/>
      <c r="K8" s="101">
        <v>3000</v>
      </c>
      <c r="L8" s="101">
        <v>3000</v>
      </c>
      <c r="M8" s="101"/>
      <c r="N8" s="101"/>
      <c r="O8" s="101"/>
      <c r="P8" s="101">
        <v>3000</v>
      </c>
      <c r="Q8" s="101"/>
      <c r="R8" s="101"/>
      <c r="S8" s="101"/>
      <c r="T8" s="101"/>
      <c r="U8" s="101"/>
      <c r="V8" s="101">
        <v>20000</v>
      </c>
      <c r="W8" s="101"/>
      <c r="X8" s="101"/>
      <c r="Y8" s="101"/>
      <c r="Z8" s="101">
        <v>10000</v>
      </c>
      <c r="AA8" s="101"/>
      <c r="AB8" s="101">
        <v>39216.36</v>
      </c>
      <c r="AC8" s="101"/>
      <c r="AD8" s="101">
        <v>32000</v>
      </c>
      <c r="AE8" s="101">
        <v>285000</v>
      </c>
      <c r="AF8" s="101"/>
      <c r="AG8" s="101">
        <v>117000</v>
      </c>
    </row>
    <row r="9" ht="22.8" customHeight="1" spans="1:33">
      <c r="A9" s="96" t="s">
        <v>169</v>
      </c>
      <c r="B9" s="96"/>
      <c r="C9" s="96"/>
      <c r="D9" s="81" t="s">
        <v>269</v>
      </c>
      <c r="E9" s="102" t="s">
        <v>170</v>
      </c>
      <c r="F9" s="94">
        <v>629216.36</v>
      </c>
      <c r="G9" s="94">
        <v>117000</v>
      </c>
      <c r="H9" s="94"/>
      <c r="I9" s="94"/>
      <c r="J9" s="94"/>
      <c r="K9" s="94">
        <v>3000</v>
      </c>
      <c r="L9" s="94">
        <v>3000</v>
      </c>
      <c r="M9" s="94"/>
      <c r="N9" s="94"/>
      <c r="O9" s="94"/>
      <c r="P9" s="94">
        <v>3000</v>
      </c>
      <c r="Q9" s="94"/>
      <c r="R9" s="94"/>
      <c r="S9" s="94"/>
      <c r="T9" s="94"/>
      <c r="U9" s="94"/>
      <c r="V9" s="94">
        <v>20000</v>
      </c>
      <c r="W9" s="94"/>
      <c r="X9" s="94"/>
      <c r="Y9" s="94"/>
      <c r="Z9" s="94">
        <v>10000</v>
      </c>
      <c r="AA9" s="94"/>
      <c r="AB9" s="94">
        <v>39216.36</v>
      </c>
      <c r="AC9" s="94"/>
      <c r="AD9" s="94">
        <v>32000</v>
      </c>
      <c r="AE9" s="94">
        <v>285000</v>
      </c>
      <c r="AF9" s="94"/>
      <c r="AG9" s="94">
        <v>117000</v>
      </c>
    </row>
    <row r="10" ht="22.8" customHeight="1" spans="1:33">
      <c r="A10" s="96" t="s">
        <v>169</v>
      </c>
      <c r="B10" s="96" t="s">
        <v>171</v>
      </c>
      <c r="C10" s="96"/>
      <c r="D10" s="81" t="s">
        <v>269</v>
      </c>
      <c r="E10" s="102" t="s">
        <v>172</v>
      </c>
      <c r="F10" s="94">
        <v>629216.36</v>
      </c>
      <c r="G10" s="94">
        <v>117000</v>
      </c>
      <c r="H10" s="94"/>
      <c r="I10" s="94"/>
      <c r="J10" s="94"/>
      <c r="K10" s="94">
        <v>3000</v>
      </c>
      <c r="L10" s="94">
        <v>3000</v>
      </c>
      <c r="M10" s="94"/>
      <c r="N10" s="94"/>
      <c r="O10" s="94"/>
      <c r="P10" s="94">
        <v>3000</v>
      </c>
      <c r="Q10" s="94"/>
      <c r="R10" s="94"/>
      <c r="S10" s="94"/>
      <c r="T10" s="94"/>
      <c r="U10" s="94"/>
      <c r="V10" s="94">
        <v>20000</v>
      </c>
      <c r="W10" s="94"/>
      <c r="X10" s="94"/>
      <c r="Y10" s="94"/>
      <c r="Z10" s="94">
        <v>10000</v>
      </c>
      <c r="AA10" s="94"/>
      <c r="AB10" s="94">
        <v>39216.36</v>
      </c>
      <c r="AC10" s="94"/>
      <c r="AD10" s="94">
        <v>32000</v>
      </c>
      <c r="AE10" s="94">
        <v>285000</v>
      </c>
      <c r="AF10" s="94"/>
      <c r="AG10" s="94">
        <v>117000</v>
      </c>
    </row>
    <row r="11" ht="22.8" customHeight="1" spans="1:33">
      <c r="A11" s="96" t="s">
        <v>169</v>
      </c>
      <c r="B11" s="96" t="s">
        <v>171</v>
      </c>
      <c r="C11" s="96" t="s">
        <v>173</v>
      </c>
      <c r="D11" s="81" t="s">
        <v>269</v>
      </c>
      <c r="E11" s="89" t="s">
        <v>270</v>
      </c>
      <c r="F11" s="94">
        <v>629216.36</v>
      </c>
      <c r="G11" s="94">
        <v>117000</v>
      </c>
      <c r="H11" s="94"/>
      <c r="I11" s="94"/>
      <c r="J11" s="94"/>
      <c r="K11" s="94">
        <v>3000</v>
      </c>
      <c r="L11" s="94">
        <v>3000</v>
      </c>
      <c r="M11" s="94"/>
      <c r="N11" s="94"/>
      <c r="O11" s="94"/>
      <c r="P11" s="94">
        <v>3000</v>
      </c>
      <c r="Q11" s="94"/>
      <c r="R11" s="94"/>
      <c r="S11" s="94"/>
      <c r="T11" s="94"/>
      <c r="U11" s="94"/>
      <c r="V11" s="94">
        <v>20000</v>
      </c>
      <c r="W11" s="94"/>
      <c r="X11" s="94"/>
      <c r="Y11" s="94"/>
      <c r="Z11" s="94">
        <v>10000</v>
      </c>
      <c r="AA11" s="94"/>
      <c r="AB11" s="94">
        <v>39216.36</v>
      </c>
      <c r="AC11" s="94"/>
      <c r="AD11" s="94">
        <v>32000</v>
      </c>
      <c r="AE11" s="94">
        <v>285000</v>
      </c>
      <c r="AF11" s="94"/>
      <c r="AG11" s="94">
        <v>117000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4722222222222" right="0.0784722222222222" top="0.904861111111111" bottom="0.0784722222222222" header="0" footer="0"/>
  <pageSetup paperSize="9" scale="93" fitToHeight="0" orientation="landscape" horizontalDpi="600"/>
  <headerFooter>
    <oddFooter>&amp;C第 &amp;P 页，共 &amp;N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zoomScale="115" zoomScaleNormal="115" workbookViewId="0">
      <selection activeCell="A3" sqref="A3:F3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1833333333333" customWidth="1"/>
    <col min="8" max="8" width="12.35" customWidth="1"/>
    <col min="9" max="9" width="9.76666666666667" customWidth="1"/>
  </cols>
  <sheetData>
    <row r="1" ht="16.35" customHeight="1" spans="1:1">
      <c r="A1" s="54" t="s">
        <v>315</v>
      </c>
    </row>
    <row r="2" ht="33.6" customHeight="1" spans="1:8">
      <c r="A2" s="72" t="s">
        <v>21</v>
      </c>
      <c r="B2" s="72"/>
      <c r="C2" s="72"/>
      <c r="D2" s="72"/>
      <c r="E2" s="72"/>
      <c r="F2" s="72"/>
      <c r="G2" s="72"/>
      <c r="H2" s="72"/>
    </row>
    <row r="3" ht="24.15" customHeight="1" spans="1:8">
      <c r="A3" s="90" t="s">
        <v>31</v>
      </c>
      <c r="B3" s="90"/>
      <c r="C3" s="90"/>
      <c r="D3" s="90"/>
      <c r="E3" s="90"/>
      <c r="F3" s="90"/>
      <c r="G3" s="88" t="s">
        <v>32</v>
      </c>
      <c r="H3" s="88"/>
    </row>
    <row r="4" ht="23.25" customHeight="1" spans="1:8">
      <c r="A4" s="74" t="s">
        <v>316</v>
      </c>
      <c r="B4" s="74" t="s">
        <v>317</v>
      </c>
      <c r="C4" s="74" t="s">
        <v>318</v>
      </c>
      <c r="D4" s="74" t="s">
        <v>319</v>
      </c>
      <c r="E4" s="74" t="s">
        <v>320</v>
      </c>
      <c r="F4" s="74"/>
      <c r="G4" s="74"/>
      <c r="H4" s="74" t="s">
        <v>321</v>
      </c>
    </row>
    <row r="5" ht="25.85" customHeight="1" spans="1:8">
      <c r="A5" s="74"/>
      <c r="B5" s="74"/>
      <c r="C5" s="74"/>
      <c r="D5" s="74"/>
      <c r="E5" s="74" t="s">
        <v>138</v>
      </c>
      <c r="F5" s="74" t="s">
        <v>322</v>
      </c>
      <c r="G5" s="74" t="s">
        <v>323</v>
      </c>
      <c r="H5" s="74"/>
    </row>
    <row r="6" s="99" customFormat="1" ht="19.9" customHeight="1" spans="1:8">
      <c r="A6" s="75"/>
      <c r="B6" s="75" t="s">
        <v>136</v>
      </c>
      <c r="C6" s="77">
        <v>52000</v>
      </c>
      <c r="D6" s="77"/>
      <c r="E6" s="77">
        <v>32000</v>
      </c>
      <c r="F6" s="77"/>
      <c r="G6" s="77">
        <v>32000</v>
      </c>
      <c r="H6" s="77">
        <v>20000</v>
      </c>
    </row>
    <row r="7" s="99" customFormat="1" ht="19.9" customHeight="1" spans="1:8">
      <c r="A7" s="91" t="s">
        <v>154</v>
      </c>
      <c r="B7" s="91" t="s">
        <v>5</v>
      </c>
      <c r="C7" s="77">
        <v>52000</v>
      </c>
      <c r="D7" s="77"/>
      <c r="E7" s="77">
        <v>32000</v>
      </c>
      <c r="F7" s="77"/>
      <c r="G7" s="77">
        <v>32000</v>
      </c>
      <c r="H7" s="77">
        <v>20000</v>
      </c>
    </row>
    <row r="8" s="99" customFormat="1" ht="19.9" customHeight="1" spans="1:8">
      <c r="A8" s="81" t="s">
        <v>155</v>
      </c>
      <c r="B8" s="81" t="s">
        <v>156</v>
      </c>
      <c r="C8" s="94">
        <v>52000</v>
      </c>
      <c r="D8" s="94"/>
      <c r="E8" s="93">
        <v>32000</v>
      </c>
      <c r="F8" s="94"/>
      <c r="G8" s="94">
        <v>32000</v>
      </c>
      <c r="H8" s="94">
        <v>20000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4722222222222" right="0.0784722222222222" top="1.10208333333333" bottom="0.0784722222222222" header="0" footer="0"/>
  <pageSetup paperSize="9" orientation="landscape" horizontalDpi="600"/>
  <headerFooter>
    <oddFooter>&amp;C第 &amp;P 页，共 &amp;N 页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F3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54" t="s">
        <v>324</v>
      </c>
    </row>
    <row r="2" ht="38.8" customHeight="1" spans="1:8">
      <c r="A2" s="72" t="s">
        <v>22</v>
      </c>
      <c r="B2" s="72"/>
      <c r="C2" s="72"/>
      <c r="D2" s="72"/>
      <c r="E2" s="72"/>
      <c r="F2" s="72"/>
      <c r="G2" s="72"/>
      <c r="H2" s="72"/>
    </row>
    <row r="3" ht="24.15" customHeight="1" spans="1:8">
      <c r="A3" s="90" t="s">
        <v>31</v>
      </c>
      <c r="B3" s="90"/>
      <c r="C3" s="90"/>
      <c r="D3" s="90"/>
      <c r="E3" s="90"/>
      <c r="F3" s="90"/>
      <c r="G3" s="88" t="s">
        <v>32</v>
      </c>
      <c r="H3" s="88"/>
    </row>
    <row r="4" ht="23.25" customHeight="1" spans="1:8">
      <c r="A4" s="74" t="s">
        <v>159</v>
      </c>
      <c r="B4" s="74" t="s">
        <v>160</v>
      </c>
      <c r="C4" s="74" t="s">
        <v>136</v>
      </c>
      <c r="D4" s="74" t="s">
        <v>325</v>
      </c>
      <c r="E4" s="74"/>
      <c r="F4" s="74"/>
      <c r="G4" s="74"/>
      <c r="H4" s="74" t="s">
        <v>162</v>
      </c>
    </row>
    <row r="5" ht="19.8" customHeight="1" spans="1:8">
      <c r="A5" s="74"/>
      <c r="B5" s="74"/>
      <c r="C5" s="74"/>
      <c r="D5" s="74" t="s">
        <v>138</v>
      </c>
      <c r="E5" s="74" t="s">
        <v>239</v>
      </c>
      <c r="F5" s="74"/>
      <c r="G5" s="74" t="s">
        <v>240</v>
      </c>
      <c r="H5" s="74"/>
    </row>
    <row r="6" ht="27.6" customHeight="1" spans="1:8">
      <c r="A6" s="74"/>
      <c r="B6" s="74"/>
      <c r="C6" s="74"/>
      <c r="D6" s="74"/>
      <c r="E6" s="74" t="s">
        <v>218</v>
      </c>
      <c r="F6" s="74" t="s">
        <v>210</v>
      </c>
      <c r="G6" s="74"/>
      <c r="H6" s="74"/>
    </row>
    <row r="7" ht="22.8" customHeight="1" spans="1:8">
      <c r="A7" s="75"/>
      <c r="B7" s="76" t="s">
        <v>136</v>
      </c>
      <c r="C7" s="77">
        <v>0</v>
      </c>
      <c r="D7" s="77"/>
      <c r="E7" s="77"/>
      <c r="F7" s="77"/>
      <c r="G7" s="77"/>
      <c r="H7" s="77"/>
    </row>
    <row r="8" ht="22.8" customHeight="1" spans="1:8">
      <c r="A8" s="91"/>
      <c r="B8" s="91"/>
      <c r="C8" s="77"/>
      <c r="D8" s="77"/>
      <c r="E8" s="77"/>
      <c r="F8" s="77"/>
      <c r="G8" s="77"/>
      <c r="H8" s="77"/>
    </row>
    <row r="9" ht="22.8" customHeight="1" spans="1:8">
      <c r="A9" s="92"/>
      <c r="B9" s="92"/>
      <c r="C9" s="77"/>
      <c r="D9" s="77"/>
      <c r="E9" s="77"/>
      <c r="F9" s="77"/>
      <c r="G9" s="77"/>
      <c r="H9" s="77"/>
    </row>
    <row r="10" ht="22.8" customHeight="1" spans="1:8">
      <c r="A10" s="92"/>
      <c r="B10" s="92"/>
      <c r="C10" s="77"/>
      <c r="D10" s="77"/>
      <c r="E10" s="77"/>
      <c r="F10" s="77"/>
      <c r="G10" s="77"/>
      <c r="H10" s="77"/>
    </row>
    <row r="11" ht="22.8" customHeight="1" spans="1:8">
      <c r="A11" s="92"/>
      <c r="B11" s="92"/>
      <c r="C11" s="77"/>
      <c r="D11" s="77"/>
      <c r="E11" s="77"/>
      <c r="F11" s="77"/>
      <c r="G11" s="77"/>
      <c r="H11" s="77"/>
    </row>
    <row r="12" ht="22.8" customHeight="1" spans="1:8">
      <c r="A12" s="81"/>
      <c r="B12" s="81"/>
      <c r="C12" s="93"/>
      <c r="D12" s="93"/>
      <c r="E12" s="94"/>
      <c r="F12" s="94"/>
      <c r="G12" s="94"/>
      <c r="H12" s="94"/>
    </row>
    <row r="13" spans="2:2">
      <c r="B13" t="s">
        <v>326</v>
      </c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4722222222222" right="0.0784722222222222" top="0.826388888888889" bottom="0.0784722222222222" header="0" footer="0"/>
  <pageSetup paperSize="9" orientation="landscape" horizontalDpi="600"/>
  <headerFooter>
    <oddFooter>&amp;C第 &amp;P 页，共 &amp;N 页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3" sqref="A3:O3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1">
      <c r="A1" s="54" t="s">
        <v>327</v>
      </c>
    </row>
    <row r="2" ht="47.4" customHeight="1" spans="1:20">
      <c r="A2" s="72" t="s">
        <v>24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ht="33.6" customHeight="1" spans="1:20">
      <c r="A3" s="90" t="s">
        <v>31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88" t="s">
        <v>32</v>
      </c>
      <c r="Q3" s="88"/>
      <c r="R3" s="88"/>
      <c r="S3" s="88"/>
      <c r="T3" s="88"/>
    </row>
    <row r="4" ht="29.3" customHeight="1" spans="1:20">
      <c r="A4" s="74" t="s">
        <v>158</v>
      </c>
      <c r="B4" s="74"/>
      <c r="C4" s="74"/>
      <c r="D4" s="74" t="s">
        <v>199</v>
      </c>
      <c r="E4" s="74" t="s">
        <v>200</v>
      </c>
      <c r="F4" s="74" t="s">
        <v>217</v>
      </c>
      <c r="G4" s="74" t="s">
        <v>161</v>
      </c>
      <c r="H4" s="74"/>
      <c r="I4" s="74"/>
      <c r="J4" s="74"/>
      <c r="K4" s="74" t="s">
        <v>162</v>
      </c>
      <c r="L4" s="74"/>
      <c r="M4" s="74"/>
      <c r="N4" s="74"/>
      <c r="O4" s="74"/>
      <c r="P4" s="74"/>
      <c r="Q4" s="74"/>
      <c r="R4" s="74"/>
      <c r="S4" s="74"/>
      <c r="T4" s="74"/>
    </row>
    <row r="5" ht="50" customHeight="1" spans="1:20">
      <c r="A5" s="74" t="s">
        <v>166</v>
      </c>
      <c r="B5" s="74" t="s">
        <v>167</v>
      </c>
      <c r="C5" s="74" t="s">
        <v>168</v>
      </c>
      <c r="D5" s="74"/>
      <c r="E5" s="74"/>
      <c r="F5" s="74"/>
      <c r="G5" s="74" t="s">
        <v>136</v>
      </c>
      <c r="H5" s="74" t="s">
        <v>218</v>
      </c>
      <c r="I5" s="74" t="s">
        <v>219</v>
      </c>
      <c r="J5" s="74" t="s">
        <v>210</v>
      </c>
      <c r="K5" s="74" t="s">
        <v>136</v>
      </c>
      <c r="L5" s="74" t="s">
        <v>221</v>
      </c>
      <c r="M5" s="74" t="s">
        <v>222</v>
      </c>
      <c r="N5" s="74" t="s">
        <v>212</v>
      </c>
      <c r="O5" s="74" t="s">
        <v>223</v>
      </c>
      <c r="P5" s="74" t="s">
        <v>224</v>
      </c>
      <c r="Q5" s="74" t="s">
        <v>225</v>
      </c>
      <c r="R5" s="74" t="s">
        <v>208</v>
      </c>
      <c r="S5" s="74" t="s">
        <v>211</v>
      </c>
      <c r="T5" s="74" t="s">
        <v>215</v>
      </c>
    </row>
    <row r="6" ht="22.8" customHeight="1" spans="1:20">
      <c r="A6" s="75"/>
      <c r="B6" s="75"/>
      <c r="C6" s="75"/>
      <c r="D6" s="75"/>
      <c r="E6" s="75" t="s">
        <v>136</v>
      </c>
      <c r="F6" s="77">
        <v>0</v>
      </c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</row>
    <row r="7" ht="22.8" customHeight="1" spans="1:20">
      <c r="A7" s="75"/>
      <c r="B7" s="75"/>
      <c r="C7" s="75"/>
      <c r="D7" s="91"/>
      <c r="E7" s="91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</row>
    <row r="8" ht="22.8" customHeight="1" spans="1:20">
      <c r="A8" s="95"/>
      <c r="B8" s="95"/>
      <c r="C8" s="95"/>
      <c r="D8" s="92"/>
      <c r="E8" s="92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</row>
    <row r="9" ht="22.8" customHeight="1" spans="1:20">
      <c r="A9" s="96"/>
      <c r="B9" s="96"/>
      <c r="C9" s="96"/>
      <c r="D9" s="81"/>
      <c r="E9" s="97"/>
      <c r="F9" s="94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</row>
    <row r="10" spans="2:2">
      <c r="B10" t="s">
        <v>326</v>
      </c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4722222222222" right="0.0784722222222222" top="0.826388888888889" bottom="0.0784722222222222" header="0" footer="0"/>
  <pageSetup paperSize="9" orientation="landscape" horizontalDpi="600"/>
  <headerFooter>
    <oddFooter>&amp;C第 &amp;P 页，共 &amp;N 页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0"/>
  <sheetViews>
    <sheetView workbookViewId="0">
      <selection activeCell="A3" sqref="A3:R3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6" width="12" customWidth="1"/>
    <col min="7" max="20" width="7.18333333333333" customWidth="1"/>
    <col min="21" max="22" width="9.76666666666667" customWidth="1"/>
  </cols>
  <sheetData>
    <row r="1" ht="16.35" customHeight="1" spans="1:1">
      <c r="A1" s="54" t="s">
        <v>328</v>
      </c>
    </row>
    <row r="2" ht="47.4" customHeight="1" spans="1:17">
      <c r="A2" s="72" t="s">
        <v>23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</row>
    <row r="3" ht="24.15" customHeight="1" spans="1:20">
      <c r="A3" s="90" t="s">
        <v>31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88" t="s">
        <v>32</v>
      </c>
      <c r="T3" s="88"/>
    </row>
    <row r="4" ht="27.6" customHeight="1" spans="1:20">
      <c r="A4" s="74" t="s">
        <v>158</v>
      </c>
      <c r="B4" s="74"/>
      <c r="C4" s="74"/>
      <c r="D4" s="74" t="s">
        <v>199</v>
      </c>
      <c r="E4" s="74" t="s">
        <v>200</v>
      </c>
      <c r="F4" s="74" t="s">
        <v>201</v>
      </c>
      <c r="G4" s="74" t="s">
        <v>202</v>
      </c>
      <c r="H4" s="74" t="s">
        <v>203</v>
      </c>
      <c r="I4" s="74" t="s">
        <v>204</v>
      </c>
      <c r="J4" s="74" t="s">
        <v>205</v>
      </c>
      <c r="K4" s="74" t="s">
        <v>206</v>
      </c>
      <c r="L4" s="74" t="s">
        <v>207</v>
      </c>
      <c r="M4" s="74" t="s">
        <v>208</v>
      </c>
      <c r="N4" s="74" t="s">
        <v>209</v>
      </c>
      <c r="O4" s="74" t="s">
        <v>210</v>
      </c>
      <c r="P4" s="74" t="s">
        <v>211</v>
      </c>
      <c r="Q4" s="74" t="s">
        <v>212</v>
      </c>
      <c r="R4" s="74" t="s">
        <v>213</v>
      </c>
      <c r="S4" s="74" t="s">
        <v>214</v>
      </c>
      <c r="T4" s="74" t="s">
        <v>215</v>
      </c>
    </row>
    <row r="5" ht="19.8" customHeight="1" spans="1:20">
      <c r="A5" s="74" t="s">
        <v>166</v>
      </c>
      <c r="B5" s="74" t="s">
        <v>167</v>
      </c>
      <c r="C5" s="74" t="s">
        <v>168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</row>
    <row r="6" ht="22.8" customHeight="1" spans="1:20">
      <c r="A6" s="75"/>
      <c r="B6" s="75"/>
      <c r="C6" s="75"/>
      <c r="D6" s="75"/>
      <c r="E6" s="75" t="s">
        <v>136</v>
      </c>
      <c r="F6" s="77">
        <v>0</v>
      </c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</row>
    <row r="7" ht="22.8" customHeight="1" spans="1:20">
      <c r="A7" s="75"/>
      <c r="B7" s="75"/>
      <c r="C7" s="75"/>
      <c r="D7" s="91"/>
      <c r="E7" s="91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</row>
    <row r="8" ht="22.8" customHeight="1" spans="1:20">
      <c r="A8" s="95"/>
      <c r="B8" s="95"/>
      <c r="C8" s="95"/>
      <c r="D8" s="92"/>
      <c r="E8" s="92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</row>
    <row r="9" ht="22.8" customHeight="1" spans="1:20">
      <c r="A9" s="96"/>
      <c r="B9" s="96"/>
      <c r="C9" s="96"/>
      <c r="D9" s="81"/>
      <c r="E9" s="97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</row>
    <row r="10" spans="2:2">
      <c r="B10" t="s">
        <v>326</v>
      </c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4722222222222" right="0.0784722222222222" top="0.786805555555556" bottom="0.0784722222222222" header="0" footer="0"/>
  <pageSetup paperSize="9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C26" sqref="C26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92.25" customWidth="1"/>
    <col min="4" max="4" width="9.76666666666667" customWidth="1"/>
  </cols>
  <sheetData>
    <row r="1" ht="18.75" spans="1:1">
      <c r="A1" s="54" t="s">
        <v>0</v>
      </c>
    </row>
    <row r="2" ht="32.75" customHeight="1" spans="1:3">
      <c r="A2" s="54"/>
      <c r="B2" s="103" t="s">
        <v>6</v>
      </c>
      <c r="C2" s="103"/>
    </row>
    <row r="3" ht="25" customHeight="1" spans="2:3">
      <c r="B3" s="103"/>
      <c r="C3" s="103"/>
    </row>
    <row r="4" ht="31.05" customHeight="1" spans="2:3">
      <c r="B4" s="124" t="s">
        <v>7</v>
      </c>
      <c r="C4" s="124"/>
    </row>
    <row r="5" spans="2:3">
      <c r="B5" s="125">
        <v>1</v>
      </c>
      <c r="C5" s="126" t="s">
        <v>8</v>
      </c>
    </row>
    <row r="6" spans="2:3">
      <c r="B6" s="125">
        <v>2</v>
      </c>
      <c r="C6" s="127" t="s">
        <v>9</v>
      </c>
    </row>
    <row r="7" spans="2:3">
      <c r="B7" s="125">
        <v>3</v>
      </c>
      <c r="C7" s="126" t="s">
        <v>10</v>
      </c>
    </row>
    <row r="8" spans="2:3">
      <c r="B8" s="125">
        <v>4</v>
      </c>
      <c r="C8" s="126" t="s">
        <v>11</v>
      </c>
    </row>
    <row r="9" spans="2:3">
      <c r="B9" s="125">
        <v>5</v>
      </c>
      <c r="C9" s="126" t="s">
        <v>12</v>
      </c>
    </row>
    <row r="10" spans="2:3">
      <c r="B10" s="125">
        <v>6</v>
      </c>
      <c r="C10" s="126" t="s">
        <v>13</v>
      </c>
    </row>
    <row r="11" spans="2:3">
      <c r="B11" s="125">
        <v>7</v>
      </c>
      <c r="C11" s="126" t="s">
        <v>14</v>
      </c>
    </row>
    <row r="12" spans="2:3">
      <c r="B12" s="125">
        <v>8</v>
      </c>
      <c r="C12" s="126" t="s">
        <v>15</v>
      </c>
    </row>
    <row r="13" spans="2:3">
      <c r="B13" s="125">
        <v>9</v>
      </c>
      <c r="C13" s="126" t="s">
        <v>16</v>
      </c>
    </row>
    <row r="14" spans="2:3">
      <c r="B14" s="125">
        <v>10</v>
      </c>
      <c r="C14" s="126" t="s">
        <v>17</v>
      </c>
    </row>
    <row r="15" spans="2:3">
      <c r="B15" s="125">
        <v>11</v>
      </c>
      <c r="C15" s="126" t="s">
        <v>18</v>
      </c>
    </row>
    <row r="16" spans="2:3">
      <c r="B16" s="125">
        <v>12</v>
      </c>
      <c r="C16" s="126" t="s">
        <v>19</v>
      </c>
    </row>
    <row r="17" spans="2:3">
      <c r="B17" s="125">
        <v>13</v>
      </c>
      <c r="C17" s="126" t="s">
        <v>20</v>
      </c>
    </row>
    <row r="18" spans="2:3">
      <c r="B18" s="125">
        <v>14</v>
      </c>
      <c r="C18" s="126" t="s">
        <v>21</v>
      </c>
    </row>
    <row r="19" spans="2:3">
      <c r="B19" s="125">
        <v>15</v>
      </c>
      <c r="C19" s="126" t="s">
        <v>22</v>
      </c>
    </row>
    <row r="20" spans="2:3">
      <c r="B20" s="125">
        <v>16</v>
      </c>
      <c r="C20" s="126" t="s">
        <v>23</v>
      </c>
    </row>
    <row r="21" spans="2:3">
      <c r="B21" s="125">
        <v>17</v>
      </c>
      <c r="C21" s="126" t="s">
        <v>24</v>
      </c>
    </row>
    <row r="22" spans="2:3">
      <c r="B22" s="125">
        <v>18</v>
      </c>
      <c r="C22" s="126" t="s">
        <v>25</v>
      </c>
    </row>
    <row r="23" spans="2:3">
      <c r="B23" s="125">
        <v>19</v>
      </c>
      <c r="C23" s="126" t="s">
        <v>26</v>
      </c>
    </row>
    <row r="24" spans="2:3">
      <c r="B24" s="125">
        <v>20</v>
      </c>
      <c r="C24" s="126" t="s">
        <v>27</v>
      </c>
    </row>
    <row r="25" spans="2:3">
      <c r="B25" s="125">
        <v>21</v>
      </c>
      <c r="C25" s="126" t="s">
        <v>28</v>
      </c>
    </row>
    <row r="26" spans="2:3">
      <c r="B26" s="125">
        <v>22</v>
      </c>
      <c r="C26" s="126" t="s">
        <v>29</v>
      </c>
    </row>
  </sheetData>
  <mergeCells count="2">
    <mergeCell ref="B4:C4"/>
    <mergeCell ref="B2:C3"/>
  </mergeCells>
  <printOptions horizontalCentered="1"/>
  <pageMargins left="0.0784722222222222" right="0.0784722222222222" top="0.0784722222222222" bottom="0.0784722222222222" header="0" footer="0"/>
  <pageSetup paperSize="9" orientation="landscape" horizontalDpi="600"/>
  <headerFooter>
    <oddFooter>&amp;C第 &amp;P 页，共 &amp;N 页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G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54" t="s">
        <v>329</v>
      </c>
    </row>
    <row r="2" ht="38.8" customHeight="1" spans="1:8">
      <c r="A2" s="72" t="s">
        <v>330</v>
      </c>
      <c r="B2" s="72"/>
      <c r="C2" s="72"/>
      <c r="D2" s="72"/>
      <c r="E2" s="72"/>
      <c r="F2" s="72"/>
      <c r="G2" s="72"/>
      <c r="H2" s="72"/>
    </row>
    <row r="3" ht="24.15" customHeight="1" spans="1:8">
      <c r="A3" s="90" t="s">
        <v>31</v>
      </c>
      <c r="B3" s="90"/>
      <c r="C3" s="90"/>
      <c r="D3" s="90"/>
      <c r="E3" s="90"/>
      <c r="F3" s="90"/>
      <c r="G3" s="90"/>
      <c r="H3" s="88" t="s">
        <v>32</v>
      </c>
    </row>
    <row r="4" ht="19.8" customHeight="1" spans="1:8">
      <c r="A4" s="74" t="s">
        <v>159</v>
      </c>
      <c r="B4" s="74" t="s">
        <v>160</v>
      </c>
      <c r="C4" s="74" t="s">
        <v>136</v>
      </c>
      <c r="D4" s="74" t="s">
        <v>331</v>
      </c>
      <c r="E4" s="74"/>
      <c r="F4" s="74"/>
      <c r="G4" s="74"/>
      <c r="H4" s="74" t="s">
        <v>162</v>
      </c>
    </row>
    <row r="5" ht="23.25" customHeight="1" spans="1:8">
      <c r="A5" s="74"/>
      <c r="B5" s="74"/>
      <c r="C5" s="74"/>
      <c r="D5" s="74" t="s">
        <v>138</v>
      </c>
      <c r="E5" s="74" t="s">
        <v>239</v>
      </c>
      <c r="F5" s="74"/>
      <c r="G5" s="74" t="s">
        <v>240</v>
      </c>
      <c r="H5" s="74"/>
    </row>
    <row r="6" ht="23.25" customHeight="1" spans="1:8">
      <c r="A6" s="74"/>
      <c r="B6" s="74"/>
      <c r="C6" s="74"/>
      <c r="D6" s="74"/>
      <c r="E6" s="74" t="s">
        <v>218</v>
      </c>
      <c r="F6" s="74" t="s">
        <v>210</v>
      </c>
      <c r="G6" s="74"/>
      <c r="H6" s="74"/>
    </row>
    <row r="7" ht="22.8" customHeight="1" spans="1:8">
      <c r="A7" s="75"/>
      <c r="B7" s="76" t="s">
        <v>136</v>
      </c>
      <c r="C7" s="77">
        <v>0</v>
      </c>
      <c r="D7" s="77"/>
      <c r="E7" s="77"/>
      <c r="F7" s="77"/>
      <c r="G7" s="77"/>
      <c r="H7" s="77"/>
    </row>
    <row r="8" ht="22.8" customHeight="1" spans="1:8">
      <c r="A8" s="91"/>
      <c r="B8" s="91"/>
      <c r="C8" s="77"/>
      <c r="D8" s="77"/>
      <c r="E8" s="77"/>
      <c r="F8" s="77"/>
      <c r="G8" s="77"/>
      <c r="H8" s="77"/>
    </row>
    <row r="9" ht="22.8" customHeight="1" spans="1:8">
      <c r="A9" s="92"/>
      <c r="B9" s="92"/>
      <c r="C9" s="77"/>
      <c r="D9" s="77"/>
      <c r="E9" s="77"/>
      <c r="F9" s="77"/>
      <c r="G9" s="77"/>
      <c r="H9" s="77"/>
    </row>
    <row r="10" ht="22.8" customHeight="1" spans="1:8">
      <c r="A10" s="92"/>
      <c r="B10" s="92"/>
      <c r="C10" s="77"/>
      <c r="D10" s="77"/>
      <c r="E10" s="77"/>
      <c r="F10" s="77"/>
      <c r="G10" s="77"/>
      <c r="H10" s="77"/>
    </row>
    <row r="11" ht="22.8" customHeight="1" spans="1:8">
      <c r="A11" s="92"/>
      <c r="B11" s="92"/>
      <c r="C11" s="77"/>
      <c r="D11" s="77"/>
      <c r="E11" s="77"/>
      <c r="F11" s="77"/>
      <c r="G11" s="77"/>
      <c r="H11" s="77"/>
    </row>
    <row r="12" ht="22.8" customHeight="1" spans="1:8">
      <c r="A12" s="81"/>
      <c r="B12" s="81"/>
      <c r="C12" s="93"/>
      <c r="D12" s="93"/>
      <c r="E12" s="94"/>
      <c r="F12" s="94"/>
      <c r="G12" s="94"/>
      <c r="H12" s="94"/>
    </row>
    <row r="13" spans="2:2">
      <c r="B13" t="s">
        <v>332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4722222222222" right="0.0784722222222222" top="0.904861111111111" bottom="0.0784722222222222" header="0" footer="0"/>
  <pageSetup paperSize="9" orientation="landscape" horizontalDpi="600"/>
  <headerFooter>
    <oddFooter>&amp;C第 &amp;P 页，共 &amp;N 页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G3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54" t="s">
        <v>333</v>
      </c>
    </row>
    <row r="2" ht="38.8" customHeight="1" spans="1:8">
      <c r="A2" s="72" t="s">
        <v>26</v>
      </c>
      <c r="B2" s="72"/>
      <c r="C2" s="72"/>
      <c r="D2" s="72"/>
      <c r="E2" s="72"/>
      <c r="F2" s="72"/>
      <c r="G2" s="72"/>
      <c r="H2" s="72"/>
    </row>
    <row r="3" ht="24.15" customHeight="1" spans="1:8">
      <c r="A3" s="90" t="s">
        <v>31</v>
      </c>
      <c r="B3" s="90"/>
      <c r="C3" s="90"/>
      <c r="D3" s="90"/>
      <c r="E3" s="90"/>
      <c r="F3" s="90"/>
      <c r="G3" s="90"/>
      <c r="H3" s="88" t="s">
        <v>32</v>
      </c>
    </row>
    <row r="4" ht="25" customHeight="1" spans="1:8">
      <c r="A4" s="74" t="s">
        <v>159</v>
      </c>
      <c r="B4" s="74" t="s">
        <v>160</v>
      </c>
      <c r="C4" s="74" t="s">
        <v>136</v>
      </c>
      <c r="D4" s="74" t="s">
        <v>334</v>
      </c>
      <c r="E4" s="74"/>
      <c r="F4" s="74"/>
      <c r="G4" s="74"/>
      <c r="H4" s="74" t="s">
        <v>162</v>
      </c>
    </row>
    <row r="5" ht="25.85" customHeight="1" spans="1:8">
      <c r="A5" s="74"/>
      <c r="B5" s="74"/>
      <c r="C5" s="74"/>
      <c r="D5" s="74" t="s">
        <v>138</v>
      </c>
      <c r="E5" s="74" t="s">
        <v>239</v>
      </c>
      <c r="F5" s="74"/>
      <c r="G5" s="74" t="s">
        <v>240</v>
      </c>
      <c r="H5" s="74"/>
    </row>
    <row r="6" ht="35.35" customHeight="1" spans="1:8">
      <c r="A6" s="74"/>
      <c r="B6" s="74"/>
      <c r="C6" s="74"/>
      <c r="D6" s="74"/>
      <c r="E6" s="74" t="s">
        <v>218</v>
      </c>
      <c r="F6" s="74" t="s">
        <v>210</v>
      </c>
      <c r="G6" s="74"/>
      <c r="H6" s="74"/>
    </row>
    <row r="7" ht="22.8" customHeight="1" spans="1:8">
      <c r="A7" s="75"/>
      <c r="B7" s="76" t="s">
        <v>136</v>
      </c>
      <c r="C7" s="77">
        <v>0</v>
      </c>
      <c r="D7" s="77"/>
      <c r="E7" s="77"/>
      <c r="F7" s="77"/>
      <c r="G7" s="77"/>
      <c r="H7" s="77"/>
    </row>
    <row r="8" ht="22.8" customHeight="1" spans="1:8">
      <c r="A8" s="91"/>
      <c r="B8" s="91"/>
      <c r="C8" s="77"/>
      <c r="D8" s="77"/>
      <c r="E8" s="77"/>
      <c r="F8" s="77"/>
      <c r="G8" s="77"/>
      <c r="H8" s="77"/>
    </row>
    <row r="9" ht="22.8" customHeight="1" spans="1:8">
      <c r="A9" s="92"/>
      <c r="B9" s="92"/>
      <c r="C9" s="77"/>
      <c r="D9" s="77"/>
      <c r="E9" s="77"/>
      <c r="F9" s="77"/>
      <c r="G9" s="77"/>
      <c r="H9" s="77"/>
    </row>
    <row r="10" ht="22.8" customHeight="1" spans="1:8">
      <c r="A10" s="92"/>
      <c r="B10" s="92"/>
      <c r="C10" s="77"/>
      <c r="D10" s="77"/>
      <c r="E10" s="77"/>
      <c r="F10" s="77"/>
      <c r="G10" s="77"/>
      <c r="H10" s="77"/>
    </row>
    <row r="11" ht="22.8" customHeight="1" spans="1:8">
      <c r="A11" s="92"/>
      <c r="B11" s="92"/>
      <c r="C11" s="77"/>
      <c r="D11" s="77"/>
      <c r="E11" s="77"/>
      <c r="F11" s="77"/>
      <c r="G11" s="77"/>
      <c r="H11" s="77"/>
    </row>
    <row r="12" ht="22.8" customHeight="1" spans="1:8">
      <c r="A12" s="81"/>
      <c r="B12" s="81"/>
      <c r="C12" s="93"/>
      <c r="D12" s="93"/>
      <c r="E12" s="94"/>
      <c r="F12" s="94"/>
      <c r="G12" s="94"/>
      <c r="H12" s="94"/>
    </row>
    <row r="13" spans="2:2">
      <c r="B13" t="s">
        <v>335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4722222222222" right="0.0784722222222222" top="0.904861111111111" bottom="0.0784722222222222" header="0.984027777777778" footer="0"/>
  <pageSetup paperSize="9" orientation="landscape" horizontalDpi="600"/>
  <headerFooter>
    <oddFooter>&amp;C第 &amp;P 页，共 &amp;N 页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zoomScale="115" zoomScaleNormal="115" workbookViewId="0">
      <selection activeCell="A3" sqref="A3:L3"/>
    </sheetView>
  </sheetViews>
  <sheetFormatPr defaultColWidth="10" defaultRowHeight="13.5"/>
  <cols>
    <col min="1" max="1" width="10.45" customWidth="1"/>
    <col min="2" max="2" width="24.0166666666667" customWidth="1"/>
    <col min="3" max="3" width="13.3" customWidth="1"/>
    <col min="4" max="5" width="8.59166666666667" customWidth="1"/>
    <col min="6" max="12" width="7.69166666666667" customWidth="1"/>
    <col min="13" max="13" width="9.375" customWidth="1"/>
    <col min="14" max="14" width="7.69166666666667" customWidth="1"/>
    <col min="15" max="17" width="9.76666666666667" customWidth="1"/>
  </cols>
  <sheetData>
    <row r="1" ht="16.35" customHeight="1" spans="1:1">
      <c r="A1" s="54" t="s">
        <v>336</v>
      </c>
    </row>
    <row r="2" ht="45.7" customHeight="1" spans="1:14">
      <c r="A2" s="72" t="s">
        <v>27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ht="24.15" customHeight="1" spans="1:14">
      <c r="A3" s="73" t="s">
        <v>31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88" t="s">
        <v>32</v>
      </c>
      <c r="N3" s="88"/>
    </row>
    <row r="4" ht="26.05" customHeight="1" spans="1:14">
      <c r="A4" s="74" t="s">
        <v>199</v>
      </c>
      <c r="B4" s="74" t="s">
        <v>337</v>
      </c>
      <c r="C4" s="74" t="s">
        <v>338</v>
      </c>
      <c r="D4" s="74"/>
      <c r="E4" s="74"/>
      <c r="F4" s="74"/>
      <c r="G4" s="74"/>
      <c r="H4" s="74"/>
      <c r="I4" s="74"/>
      <c r="J4" s="74"/>
      <c r="K4" s="74"/>
      <c r="L4" s="74"/>
      <c r="M4" s="74" t="s">
        <v>339</v>
      </c>
      <c r="N4" s="74"/>
    </row>
    <row r="5" ht="31.9" customHeight="1" spans="1:14">
      <c r="A5" s="74"/>
      <c r="B5" s="74"/>
      <c r="C5" s="74" t="s">
        <v>340</v>
      </c>
      <c r="D5" s="74" t="s">
        <v>139</v>
      </c>
      <c r="E5" s="74"/>
      <c r="F5" s="74"/>
      <c r="G5" s="74"/>
      <c r="H5" s="74"/>
      <c r="I5" s="74"/>
      <c r="J5" s="74" t="s">
        <v>341</v>
      </c>
      <c r="K5" s="74" t="s">
        <v>141</v>
      </c>
      <c r="L5" s="74" t="s">
        <v>142</v>
      </c>
      <c r="M5" s="74" t="s">
        <v>342</v>
      </c>
      <c r="N5" s="74" t="s">
        <v>343</v>
      </c>
    </row>
    <row r="6" ht="44.85" customHeight="1" spans="1:14">
      <c r="A6" s="74"/>
      <c r="B6" s="74"/>
      <c r="C6" s="74"/>
      <c r="D6" s="74" t="s">
        <v>344</v>
      </c>
      <c r="E6" s="74" t="s">
        <v>345</v>
      </c>
      <c r="F6" s="74" t="s">
        <v>346</v>
      </c>
      <c r="G6" s="74" t="s">
        <v>347</v>
      </c>
      <c r="H6" s="74" t="s">
        <v>348</v>
      </c>
      <c r="I6" s="74" t="s">
        <v>349</v>
      </c>
      <c r="J6" s="74"/>
      <c r="K6" s="74"/>
      <c r="L6" s="74"/>
      <c r="M6" s="74"/>
      <c r="N6" s="74"/>
    </row>
    <row r="7" ht="22.8" customHeight="1" spans="1:14">
      <c r="A7" s="75"/>
      <c r="B7" s="76" t="s">
        <v>136</v>
      </c>
      <c r="C7" s="77">
        <f>C8</f>
        <v>492000</v>
      </c>
      <c r="D7" s="77">
        <f>E7</f>
        <v>492000</v>
      </c>
      <c r="E7" s="77">
        <f>E8</f>
        <v>492000</v>
      </c>
      <c r="F7" s="77"/>
      <c r="G7" s="77"/>
      <c r="H7" s="77"/>
      <c r="I7" s="77"/>
      <c r="J7" s="77"/>
      <c r="K7" s="77"/>
      <c r="L7" s="77"/>
      <c r="M7" s="77">
        <f>M8</f>
        <v>492000</v>
      </c>
      <c r="N7" s="75"/>
    </row>
    <row r="8" ht="22.8" customHeight="1" spans="1:14">
      <c r="A8" s="75">
        <v>18</v>
      </c>
      <c r="B8" s="78" t="s">
        <v>5</v>
      </c>
      <c r="C8" s="79">
        <f>D8</f>
        <v>492000</v>
      </c>
      <c r="D8" s="79">
        <f>E8</f>
        <v>492000</v>
      </c>
      <c r="E8" s="79">
        <f>SUM(E9:E11)</f>
        <v>492000</v>
      </c>
      <c r="F8" s="80"/>
      <c r="G8" s="80"/>
      <c r="H8" s="80"/>
      <c r="I8" s="80"/>
      <c r="J8" s="80"/>
      <c r="K8" s="80"/>
      <c r="L8" s="80"/>
      <c r="M8" s="77">
        <f>SUM(M9:M11)</f>
        <v>492000</v>
      </c>
      <c r="N8" s="75"/>
    </row>
    <row r="9" ht="22.8" customHeight="1" spans="1:14">
      <c r="A9" s="134" t="s">
        <v>3</v>
      </c>
      <c r="B9" s="82" t="s">
        <v>350</v>
      </c>
      <c r="C9" s="83">
        <f>392000-144000</f>
        <v>248000</v>
      </c>
      <c r="D9" s="83">
        <f>392000-144000</f>
        <v>248000</v>
      </c>
      <c r="E9" s="83">
        <f>392000-144000</f>
        <v>248000</v>
      </c>
      <c r="F9" s="80"/>
      <c r="G9" s="80"/>
      <c r="H9" s="80"/>
      <c r="I9" s="80"/>
      <c r="J9" s="80"/>
      <c r="K9" s="80"/>
      <c r="L9" s="80"/>
      <c r="M9" s="83">
        <f>392000-144000</f>
        <v>248000</v>
      </c>
      <c r="N9" s="75"/>
    </row>
    <row r="10" ht="22.8" customHeight="1" spans="1:14">
      <c r="A10" s="134" t="s">
        <v>3</v>
      </c>
      <c r="B10" s="84" t="s">
        <v>351</v>
      </c>
      <c r="C10" s="85">
        <v>100000</v>
      </c>
      <c r="D10" s="85">
        <v>100000</v>
      </c>
      <c r="E10" s="85">
        <v>100000</v>
      </c>
      <c r="F10" s="86"/>
      <c r="G10" s="86"/>
      <c r="H10" s="86"/>
      <c r="I10" s="86"/>
      <c r="J10" s="86"/>
      <c r="K10" s="86"/>
      <c r="L10" s="86"/>
      <c r="M10" s="85">
        <v>100000</v>
      </c>
      <c r="N10" s="75"/>
    </row>
    <row r="11" ht="22.8" customHeight="1" spans="1:14">
      <c r="A11" s="134" t="s">
        <v>3</v>
      </c>
      <c r="B11" s="84" t="s">
        <v>352</v>
      </c>
      <c r="C11" s="85">
        <v>144000</v>
      </c>
      <c r="D11" s="85">
        <v>144000</v>
      </c>
      <c r="E11" s="85">
        <v>144000</v>
      </c>
      <c r="F11" s="87"/>
      <c r="G11" s="87"/>
      <c r="H11" s="87"/>
      <c r="I11" s="87"/>
      <c r="J11" s="87"/>
      <c r="K11" s="87"/>
      <c r="L11" s="87"/>
      <c r="M11" s="85">
        <v>144000</v>
      </c>
      <c r="N11" s="89"/>
    </row>
  </sheetData>
  <mergeCells count="14"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4722222222222" right="0.0784722222222222" top="1.02361111111111" bottom="0.0784722222222222" header="0" footer="0"/>
  <pageSetup paperSize="9" orientation="landscape" horizontalDpi="600"/>
  <headerFooter>
    <oddFooter>&amp;C第 &amp;P 页，共 &amp;N 页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workbookViewId="0">
      <selection activeCell="D9" sqref="D9:E9"/>
    </sheetView>
  </sheetViews>
  <sheetFormatPr defaultColWidth="9" defaultRowHeight="13.5" outlineLevelCol="6"/>
  <cols>
    <col min="1" max="1" width="13.6333333333333" customWidth="1"/>
    <col min="3" max="3" width="14.3333333333333" customWidth="1"/>
    <col min="5" max="5" width="10.8583333333333" customWidth="1"/>
    <col min="6" max="6" width="10.3916666666667" customWidth="1"/>
    <col min="7" max="7" width="21.4583333333333" customWidth="1"/>
  </cols>
  <sheetData>
    <row r="1" ht="18.75" spans="1:1">
      <c r="A1" s="54" t="s">
        <v>353</v>
      </c>
    </row>
    <row r="2" ht="40" customHeight="1" spans="1:7">
      <c r="A2" s="55" t="s">
        <v>354</v>
      </c>
      <c r="B2" s="55"/>
      <c r="C2" s="55"/>
      <c r="D2" s="55"/>
      <c r="E2" s="55"/>
      <c r="F2" s="55"/>
      <c r="G2" s="55"/>
    </row>
    <row r="3" spans="1:7">
      <c r="A3" s="56" t="s">
        <v>355</v>
      </c>
      <c r="B3" s="56"/>
      <c r="C3" s="56"/>
      <c r="D3" s="57"/>
      <c r="E3" s="57"/>
      <c r="F3" s="58" t="s">
        <v>32</v>
      </c>
      <c r="G3" s="58"/>
    </row>
    <row r="4" ht="25" customHeight="1" spans="1:7">
      <c r="A4" s="10" t="s">
        <v>356</v>
      </c>
      <c r="B4" s="71" t="s">
        <v>350</v>
      </c>
      <c r="C4" s="71"/>
      <c r="D4" s="60" t="s">
        <v>357</v>
      </c>
      <c r="E4" s="61" t="s">
        <v>358</v>
      </c>
      <c r="F4" s="71" t="s">
        <v>350</v>
      </c>
      <c r="G4" s="71"/>
    </row>
    <row r="5" ht="25" customHeight="1" spans="1:7">
      <c r="A5" s="10" t="s">
        <v>359</v>
      </c>
      <c r="B5" s="60" t="s">
        <v>360</v>
      </c>
      <c r="C5" s="60"/>
      <c r="D5" s="60"/>
      <c r="E5" s="60" t="s">
        <v>361</v>
      </c>
      <c r="F5" s="61">
        <v>248000</v>
      </c>
      <c r="G5" s="61"/>
    </row>
    <row r="6" ht="25" customHeight="1" spans="1:7">
      <c r="A6" s="60" t="s">
        <v>362</v>
      </c>
      <c r="B6" s="62" t="s">
        <v>363</v>
      </c>
      <c r="C6" s="63"/>
      <c r="D6" s="63"/>
      <c r="E6" s="63"/>
      <c r="F6" s="63"/>
      <c r="G6" s="64"/>
    </row>
    <row r="7" spans="1:7">
      <c r="A7" s="10" t="s">
        <v>364</v>
      </c>
      <c r="B7" s="27" t="s">
        <v>365</v>
      </c>
      <c r="C7" s="27"/>
      <c r="D7" s="27"/>
      <c r="E7" s="27"/>
      <c r="F7" s="27"/>
      <c r="G7" s="27"/>
    </row>
    <row r="8" spans="1:7">
      <c r="A8" s="10" t="s">
        <v>366</v>
      </c>
      <c r="B8" s="27" t="s">
        <v>365</v>
      </c>
      <c r="C8" s="27"/>
      <c r="D8" s="27"/>
      <c r="E8" s="27"/>
      <c r="F8" s="27"/>
      <c r="G8" s="27"/>
    </row>
    <row r="9" spans="1:7">
      <c r="A9" s="36" t="s">
        <v>367</v>
      </c>
      <c r="B9" s="36" t="s">
        <v>368</v>
      </c>
      <c r="C9" s="36" t="s">
        <v>369</v>
      </c>
      <c r="D9" s="37" t="s">
        <v>370</v>
      </c>
      <c r="E9" s="38"/>
      <c r="F9" s="36" t="s">
        <v>371</v>
      </c>
      <c r="G9" s="10" t="s">
        <v>372</v>
      </c>
    </row>
    <row r="10" ht="25" customHeight="1" spans="1:7">
      <c r="A10" s="36"/>
      <c r="B10" s="39" t="s">
        <v>373</v>
      </c>
      <c r="C10" s="40" t="s">
        <v>374</v>
      </c>
      <c r="D10" s="41" t="s">
        <v>375</v>
      </c>
      <c r="E10" s="41"/>
      <c r="F10" s="42" t="s">
        <v>376</v>
      </c>
      <c r="G10" s="42"/>
    </row>
    <row r="11" ht="20" customHeight="1" spans="1:7">
      <c r="A11" s="36"/>
      <c r="B11" s="39"/>
      <c r="C11" s="40" t="s">
        <v>374</v>
      </c>
      <c r="D11" s="41" t="s">
        <v>377</v>
      </c>
      <c r="E11" s="41"/>
      <c r="F11" s="42" t="s">
        <v>378</v>
      </c>
      <c r="G11" s="42"/>
    </row>
    <row r="12" ht="20" customHeight="1" spans="1:7">
      <c r="A12" s="36"/>
      <c r="B12" s="39"/>
      <c r="C12" s="40" t="s">
        <v>379</v>
      </c>
      <c r="D12" s="41" t="s">
        <v>380</v>
      </c>
      <c r="E12" s="41"/>
      <c r="F12" s="42" t="s">
        <v>381</v>
      </c>
      <c r="G12" s="65"/>
    </row>
    <row r="13" ht="20" customHeight="1" spans="1:7">
      <c r="A13" s="36"/>
      <c r="B13" s="39"/>
      <c r="C13" s="40" t="s">
        <v>382</v>
      </c>
      <c r="D13" s="41" t="s">
        <v>383</v>
      </c>
      <c r="E13" s="41"/>
      <c r="F13" s="42" t="s">
        <v>381</v>
      </c>
      <c r="G13" s="42"/>
    </row>
    <row r="14" spans="1:7">
      <c r="A14" s="36"/>
      <c r="B14" s="43" t="s">
        <v>384</v>
      </c>
      <c r="C14" s="39" t="s">
        <v>385</v>
      </c>
      <c r="D14" s="44"/>
      <c r="E14" s="45"/>
      <c r="F14" s="42"/>
      <c r="G14" s="42"/>
    </row>
    <row r="15" spans="1:7">
      <c r="A15" s="36"/>
      <c r="B15" s="46"/>
      <c r="C15" s="39" t="s">
        <v>386</v>
      </c>
      <c r="D15" s="44" t="s">
        <v>387</v>
      </c>
      <c r="E15" s="45"/>
      <c r="F15" s="42" t="s">
        <v>381</v>
      </c>
      <c r="G15" s="42"/>
    </row>
    <row r="16" spans="1:7">
      <c r="A16" s="36"/>
      <c r="B16" s="46"/>
      <c r="C16" s="39" t="s">
        <v>388</v>
      </c>
      <c r="D16" s="44"/>
      <c r="E16" s="45"/>
      <c r="F16" s="42"/>
      <c r="G16" s="42"/>
    </row>
    <row r="17" spans="1:7">
      <c r="A17" s="36"/>
      <c r="B17" s="46"/>
      <c r="C17" s="39" t="s">
        <v>389</v>
      </c>
      <c r="D17" s="44"/>
      <c r="E17" s="45"/>
      <c r="F17" s="42"/>
      <c r="G17" s="42"/>
    </row>
    <row r="18" ht="24" spans="1:7">
      <c r="A18" s="36"/>
      <c r="B18" s="47"/>
      <c r="C18" s="39" t="s">
        <v>390</v>
      </c>
      <c r="D18" s="44" t="s">
        <v>391</v>
      </c>
      <c r="E18" s="45"/>
      <c r="F18" s="42" t="s">
        <v>381</v>
      </c>
      <c r="G18" s="66" t="s">
        <v>392</v>
      </c>
    </row>
    <row r="19" ht="24" spans="1:7">
      <c r="A19" s="10" t="s">
        <v>393</v>
      </c>
      <c r="B19" s="39" t="s">
        <v>394</v>
      </c>
      <c r="C19" s="39" t="s">
        <v>395</v>
      </c>
      <c r="D19" s="44" t="s">
        <v>361</v>
      </c>
      <c r="E19" s="45"/>
      <c r="F19" s="39" t="s">
        <v>396</v>
      </c>
      <c r="G19" s="39"/>
    </row>
    <row r="20" ht="41" customHeight="1" spans="1:7">
      <c r="A20" s="10"/>
      <c r="B20" s="39" t="s">
        <v>397</v>
      </c>
      <c r="C20" s="39" t="s">
        <v>398</v>
      </c>
      <c r="D20" s="44">
        <v>60000</v>
      </c>
      <c r="E20" s="45"/>
      <c r="F20" s="39" t="s">
        <v>399</v>
      </c>
      <c r="G20" s="39"/>
    </row>
    <row r="21" ht="42" customHeight="1" spans="1:7">
      <c r="A21" s="10"/>
      <c r="B21" s="39" t="s">
        <v>400</v>
      </c>
      <c r="C21" s="39" t="s">
        <v>401</v>
      </c>
      <c r="D21" s="44">
        <v>100000</v>
      </c>
      <c r="E21" s="45"/>
      <c r="F21" s="39" t="s">
        <v>402</v>
      </c>
      <c r="G21" s="39"/>
    </row>
    <row r="22" ht="39" customHeight="1" spans="1:7">
      <c r="A22" s="10"/>
      <c r="B22" s="39" t="s">
        <v>403</v>
      </c>
      <c r="C22" s="39" t="s">
        <v>404</v>
      </c>
      <c r="D22" s="44">
        <v>40000</v>
      </c>
      <c r="E22" s="45"/>
      <c r="F22" s="39" t="s">
        <v>405</v>
      </c>
      <c r="G22" s="39"/>
    </row>
    <row r="23" ht="40" customHeight="1" spans="1:7">
      <c r="A23" s="10"/>
      <c r="B23" s="39" t="s">
        <v>406</v>
      </c>
      <c r="C23" s="39" t="s">
        <v>407</v>
      </c>
      <c r="D23" s="44">
        <v>48000</v>
      </c>
      <c r="E23" s="45"/>
      <c r="F23" s="39" t="s">
        <v>408</v>
      </c>
      <c r="G23" s="39"/>
    </row>
    <row r="24" ht="25" customHeight="1" spans="1:7">
      <c r="A24" s="10"/>
      <c r="B24" s="67" t="s">
        <v>136</v>
      </c>
      <c r="C24" s="68"/>
      <c r="D24" s="44">
        <v>248000</v>
      </c>
      <c r="E24" s="45"/>
      <c r="F24" s="67"/>
      <c r="G24" s="68"/>
    </row>
    <row r="25" ht="25" customHeight="1" spans="1:7">
      <c r="A25" s="48" t="s">
        <v>409</v>
      </c>
      <c r="B25" s="48"/>
      <c r="C25" s="48"/>
      <c r="D25" s="48"/>
      <c r="E25" s="48"/>
      <c r="F25" s="48"/>
      <c r="G25" s="48"/>
    </row>
    <row r="26" ht="25" customHeight="1" spans="1:7">
      <c r="A26" s="49" t="s">
        <v>410</v>
      </c>
      <c r="B26" s="50"/>
      <c r="C26" s="51"/>
      <c r="D26" s="51"/>
      <c r="E26" s="51"/>
      <c r="F26" s="51"/>
      <c r="G26" s="52"/>
    </row>
    <row r="27" spans="1:7">
      <c r="A27" s="53" t="s">
        <v>411</v>
      </c>
      <c r="B27" s="53"/>
      <c r="C27" s="53"/>
      <c r="D27" s="53"/>
      <c r="E27" s="53"/>
      <c r="F27" s="53"/>
      <c r="G27" s="53"/>
    </row>
    <row r="28" spans="1:7">
      <c r="A28" s="5"/>
      <c r="B28" s="5"/>
      <c r="C28" s="5"/>
      <c r="D28" s="5"/>
      <c r="E28" s="5"/>
      <c r="F28" s="5"/>
      <c r="G28" s="5"/>
    </row>
  </sheetData>
  <mergeCells count="41">
    <mergeCell ref="A2:G2"/>
    <mergeCell ref="A3:D3"/>
    <mergeCell ref="F3:G3"/>
    <mergeCell ref="B4:C4"/>
    <mergeCell ref="F4:G4"/>
    <mergeCell ref="B5:C5"/>
    <mergeCell ref="F5:G5"/>
    <mergeCell ref="B6:G6"/>
    <mergeCell ref="B7:G7"/>
    <mergeCell ref="B8:G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B24:C24"/>
    <mergeCell ref="D24:E24"/>
    <mergeCell ref="F24:G24"/>
    <mergeCell ref="A25:G25"/>
    <mergeCell ref="B26:G26"/>
    <mergeCell ref="A27:G27"/>
    <mergeCell ref="A9:A18"/>
    <mergeCell ref="A19:A24"/>
    <mergeCell ref="B10:B13"/>
    <mergeCell ref="B14:B18"/>
    <mergeCell ref="D4:D5"/>
  </mergeCells>
  <pageMargins left="0.75" right="0.472222222222222" top="0.786805555555556" bottom="0.432638888888889" header="0.5" footer="0.5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workbookViewId="0">
      <selection activeCell="K17" sqref="K17"/>
    </sheetView>
  </sheetViews>
  <sheetFormatPr defaultColWidth="9" defaultRowHeight="13.5" outlineLevelCol="6"/>
  <cols>
    <col min="1" max="1" width="13.4" customWidth="1"/>
    <col min="2" max="2" width="14.5666666666667" customWidth="1"/>
    <col min="3" max="3" width="15.4416666666667" customWidth="1"/>
    <col min="5" max="5" width="10.3916666666667" customWidth="1"/>
    <col min="6" max="6" width="11.55" customWidth="1"/>
    <col min="7" max="7" width="16.4666666666667" customWidth="1"/>
  </cols>
  <sheetData>
    <row r="1" customFormat="1" ht="18.75" spans="1:1">
      <c r="A1" s="54" t="s">
        <v>353</v>
      </c>
    </row>
    <row r="2" ht="40" customHeight="1" spans="1:7">
      <c r="A2" s="55" t="s">
        <v>354</v>
      </c>
      <c r="B2" s="55"/>
      <c r="C2" s="55"/>
      <c r="D2" s="55"/>
      <c r="E2" s="55"/>
      <c r="F2" s="55"/>
      <c r="G2" s="55"/>
    </row>
    <row r="3" spans="1:7">
      <c r="A3" s="56" t="s">
        <v>355</v>
      </c>
      <c r="B3" s="56"/>
      <c r="C3" s="56"/>
      <c r="D3" s="57"/>
      <c r="E3" s="57"/>
      <c r="F3" s="58" t="s">
        <v>32</v>
      </c>
      <c r="G3" s="58"/>
    </row>
    <row r="4" ht="25" customHeight="1" spans="1:7">
      <c r="A4" s="10" t="s">
        <v>356</v>
      </c>
      <c r="B4" s="59" t="s">
        <v>352</v>
      </c>
      <c r="C4" s="59"/>
      <c r="D4" s="60" t="s">
        <v>357</v>
      </c>
      <c r="E4" s="61" t="s">
        <v>358</v>
      </c>
      <c r="F4" s="59" t="s">
        <v>352</v>
      </c>
      <c r="G4" s="59"/>
    </row>
    <row r="5" ht="25" customHeight="1" spans="1:7">
      <c r="A5" s="10" t="s">
        <v>359</v>
      </c>
      <c r="B5" s="60" t="s">
        <v>412</v>
      </c>
      <c r="C5" s="60"/>
      <c r="D5" s="60"/>
      <c r="E5" s="60" t="s">
        <v>361</v>
      </c>
      <c r="F5" s="61">
        <v>144000</v>
      </c>
      <c r="G5" s="61"/>
    </row>
    <row r="6" ht="25" customHeight="1" spans="1:7">
      <c r="A6" s="60" t="s">
        <v>362</v>
      </c>
      <c r="B6" s="62" t="s">
        <v>363</v>
      </c>
      <c r="C6" s="63"/>
      <c r="D6" s="63"/>
      <c r="E6" s="63"/>
      <c r="F6" s="63"/>
      <c r="G6" s="64"/>
    </row>
    <row r="7" spans="1:7">
      <c r="A7" s="10" t="s">
        <v>364</v>
      </c>
      <c r="B7" s="27" t="s">
        <v>365</v>
      </c>
      <c r="C7" s="27"/>
      <c r="D7" s="27"/>
      <c r="E7" s="27"/>
      <c r="F7" s="27"/>
      <c r="G7" s="27"/>
    </row>
    <row r="8" spans="1:7">
      <c r="A8" s="10" t="s">
        <v>366</v>
      </c>
      <c r="B8" s="27" t="s">
        <v>365</v>
      </c>
      <c r="C8" s="27"/>
      <c r="D8" s="27"/>
      <c r="E8" s="27"/>
      <c r="F8" s="27"/>
      <c r="G8" s="27"/>
    </row>
    <row r="9" spans="1:7">
      <c r="A9" s="36" t="s">
        <v>367</v>
      </c>
      <c r="B9" s="36" t="s">
        <v>368</v>
      </c>
      <c r="C9" s="36" t="s">
        <v>369</v>
      </c>
      <c r="D9" s="37" t="s">
        <v>370</v>
      </c>
      <c r="E9" s="38"/>
      <c r="F9" s="36" t="s">
        <v>371</v>
      </c>
      <c r="G9" s="10" t="s">
        <v>372</v>
      </c>
    </row>
    <row r="10" ht="20" customHeight="1" spans="1:7">
      <c r="A10" s="36"/>
      <c r="B10" s="39" t="s">
        <v>373</v>
      </c>
      <c r="C10" s="40" t="s">
        <v>374</v>
      </c>
      <c r="D10" s="41" t="s">
        <v>413</v>
      </c>
      <c r="E10" s="41"/>
      <c r="F10" s="42" t="s">
        <v>414</v>
      </c>
      <c r="G10" s="42"/>
    </row>
    <row r="11" ht="20" customHeight="1" spans="1:7">
      <c r="A11" s="36"/>
      <c r="B11" s="39"/>
      <c r="C11" s="40" t="s">
        <v>374</v>
      </c>
      <c r="D11" s="41" t="s">
        <v>415</v>
      </c>
      <c r="E11" s="41"/>
      <c r="F11" s="42" t="s">
        <v>416</v>
      </c>
      <c r="G11" s="42"/>
    </row>
    <row r="12" ht="20" customHeight="1" spans="1:7">
      <c r="A12" s="36"/>
      <c r="B12" s="39"/>
      <c r="C12" s="40" t="s">
        <v>379</v>
      </c>
      <c r="D12" s="41" t="s">
        <v>380</v>
      </c>
      <c r="E12" s="41"/>
      <c r="F12" s="42" t="s">
        <v>381</v>
      </c>
      <c r="G12" s="65"/>
    </row>
    <row r="13" ht="20" customHeight="1" spans="1:7">
      <c r="A13" s="36"/>
      <c r="B13" s="39"/>
      <c r="C13" s="40" t="s">
        <v>382</v>
      </c>
      <c r="D13" s="41" t="s">
        <v>383</v>
      </c>
      <c r="E13" s="41"/>
      <c r="F13" s="42" t="s">
        <v>381</v>
      </c>
      <c r="G13" s="42"/>
    </row>
    <row r="14" spans="1:7">
      <c r="A14" s="36"/>
      <c r="B14" s="43" t="s">
        <v>384</v>
      </c>
      <c r="C14" s="39" t="s">
        <v>385</v>
      </c>
      <c r="D14" s="44"/>
      <c r="E14" s="45"/>
      <c r="F14" s="42"/>
      <c r="G14" s="42"/>
    </row>
    <row r="15" spans="1:7">
      <c r="A15" s="36"/>
      <c r="B15" s="46"/>
      <c r="C15" s="39" t="s">
        <v>386</v>
      </c>
      <c r="D15" s="44" t="s">
        <v>417</v>
      </c>
      <c r="E15" s="45"/>
      <c r="F15" s="42" t="s">
        <v>381</v>
      </c>
      <c r="G15" s="42"/>
    </row>
    <row r="16" spans="1:7">
      <c r="A16" s="36"/>
      <c r="B16" s="46"/>
      <c r="C16" s="39" t="s">
        <v>388</v>
      </c>
      <c r="D16" s="44"/>
      <c r="E16" s="45"/>
      <c r="F16" s="42"/>
      <c r="G16" s="42"/>
    </row>
    <row r="17" spans="1:7">
      <c r="A17" s="36"/>
      <c r="B17" s="46"/>
      <c r="C17" s="39" t="s">
        <v>389</v>
      </c>
      <c r="D17" s="44"/>
      <c r="E17" s="45"/>
      <c r="F17" s="42"/>
      <c r="G17" s="42"/>
    </row>
    <row r="18" ht="24" spans="1:7">
      <c r="A18" s="36"/>
      <c r="B18" s="47"/>
      <c r="C18" s="39" t="s">
        <v>390</v>
      </c>
      <c r="D18" s="44" t="s">
        <v>391</v>
      </c>
      <c r="E18" s="45"/>
      <c r="F18" s="42" t="s">
        <v>381</v>
      </c>
      <c r="G18" s="66" t="s">
        <v>392</v>
      </c>
    </row>
    <row r="19" spans="1:7">
      <c r="A19" s="10" t="s">
        <v>393</v>
      </c>
      <c r="B19" s="39" t="s">
        <v>394</v>
      </c>
      <c r="C19" s="39" t="s">
        <v>395</v>
      </c>
      <c r="D19" s="44" t="s">
        <v>361</v>
      </c>
      <c r="E19" s="45"/>
      <c r="F19" s="39" t="s">
        <v>396</v>
      </c>
      <c r="G19" s="39"/>
    </row>
    <row r="20" ht="37" customHeight="1" spans="1:7">
      <c r="A20" s="10"/>
      <c r="B20" s="69" t="s">
        <v>418</v>
      </c>
      <c r="C20" s="70" t="s">
        <v>419</v>
      </c>
      <c r="D20" s="44">
        <v>34000</v>
      </c>
      <c r="E20" s="45"/>
      <c r="F20" s="39" t="s">
        <v>420</v>
      </c>
      <c r="G20" s="39"/>
    </row>
    <row r="21" ht="25" customHeight="1" spans="1:7">
      <c r="A21" s="10"/>
      <c r="B21" s="69" t="s">
        <v>421</v>
      </c>
      <c r="C21" s="39" t="s">
        <v>422</v>
      </c>
      <c r="D21" s="44">
        <v>50000</v>
      </c>
      <c r="E21" s="45"/>
      <c r="F21" s="39" t="s">
        <v>423</v>
      </c>
      <c r="G21" s="39"/>
    </row>
    <row r="22" ht="36" customHeight="1" spans="1:7">
      <c r="A22" s="10"/>
      <c r="B22" s="39" t="s">
        <v>424</v>
      </c>
      <c r="C22" s="70" t="s">
        <v>425</v>
      </c>
      <c r="D22" s="44">
        <v>60000</v>
      </c>
      <c r="E22" s="45"/>
      <c r="F22" s="39" t="s">
        <v>426</v>
      </c>
      <c r="G22" s="39"/>
    </row>
    <row r="23" ht="25" customHeight="1" spans="1:7">
      <c r="A23" s="10"/>
      <c r="B23" s="67" t="s">
        <v>136</v>
      </c>
      <c r="C23" s="68"/>
      <c r="D23" s="44">
        <f>SUM(D20:D22)</f>
        <v>144000</v>
      </c>
      <c r="E23" s="45"/>
      <c r="F23" s="67"/>
      <c r="G23" s="68"/>
    </row>
    <row r="24" ht="25" customHeight="1" spans="1:7">
      <c r="A24" s="48" t="s">
        <v>409</v>
      </c>
      <c r="B24" s="48"/>
      <c r="C24" s="48"/>
      <c r="D24" s="48"/>
      <c r="E24" s="48"/>
      <c r="F24" s="48"/>
      <c r="G24" s="48"/>
    </row>
    <row r="25" ht="25" customHeight="1" spans="1:7">
      <c r="A25" s="49" t="s">
        <v>410</v>
      </c>
      <c r="B25" s="50"/>
      <c r="C25" s="51"/>
      <c r="D25" s="51"/>
      <c r="E25" s="51"/>
      <c r="F25" s="51"/>
      <c r="G25" s="52"/>
    </row>
    <row r="26" spans="1:7">
      <c r="A26" s="53" t="s">
        <v>427</v>
      </c>
      <c r="B26" s="53"/>
      <c r="C26" s="53"/>
      <c r="D26" s="53"/>
      <c r="E26" s="53"/>
      <c r="F26" s="53"/>
      <c r="G26" s="53"/>
    </row>
    <row r="27" spans="1:7">
      <c r="A27" s="5"/>
      <c r="B27" s="5"/>
      <c r="C27" s="5"/>
      <c r="D27" s="5"/>
      <c r="E27" s="5"/>
      <c r="F27" s="5"/>
      <c r="G27" s="5"/>
    </row>
  </sheetData>
  <mergeCells count="39">
    <mergeCell ref="A2:G2"/>
    <mergeCell ref="A3:D3"/>
    <mergeCell ref="F3:G3"/>
    <mergeCell ref="B4:C4"/>
    <mergeCell ref="F4:G4"/>
    <mergeCell ref="B5:C5"/>
    <mergeCell ref="F5:G5"/>
    <mergeCell ref="B6:G6"/>
    <mergeCell ref="B7:G7"/>
    <mergeCell ref="B8:G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F19:G19"/>
    <mergeCell ref="D20:E20"/>
    <mergeCell ref="F20:G20"/>
    <mergeCell ref="D21:E21"/>
    <mergeCell ref="F21:G21"/>
    <mergeCell ref="D22:E22"/>
    <mergeCell ref="F22:G22"/>
    <mergeCell ref="B23:C23"/>
    <mergeCell ref="D23:E23"/>
    <mergeCell ref="F23:G23"/>
    <mergeCell ref="A24:G24"/>
    <mergeCell ref="B25:G25"/>
    <mergeCell ref="A26:G26"/>
    <mergeCell ref="A9:A18"/>
    <mergeCell ref="A19:A23"/>
    <mergeCell ref="B10:B13"/>
    <mergeCell ref="B14:B18"/>
    <mergeCell ref="D4:D5"/>
  </mergeCells>
  <pageMargins left="0.629861111111111" right="0.550694444444444" top="0.708333333333333" bottom="0.511805555555556" header="0.5" footer="0.5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opLeftCell="A2" workbookViewId="0">
      <selection activeCell="D10" sqref="D10:E10"/>
    </sheetView>
  </sheetViews>
  <sheetFormatPr defaultColWidth="9" defaultRowHeight="13.5" outlineLevelCol="6"/>
  <cols>
    <col min="1" max="1" width="13.6333333333333" customWidth="1"/>
    <col min="3" max="3" width="14.1" customWidth="1"/>
    <col min="7" max="7" width="16" customWidth="1"/>
  </cols>
  <sheetData>
    <row r="1" customFormat="1" ht="18.75" spans="1:1">
      <c r="A1" s="54" t="s">
        <v>353</v>
      </c>
    </row>
    <row r="2" ht="40" customHeight="1" spans="1:7">
      <c r="A2" s="55" t="s">
        <v>354</v>
      </c>
      <c r="B2" s="55"/>
      <c r="C2" s="55"/>
      <c r="D2" s="55"/>
      <c r="E2" s="55"/>
      <c r="F2" s="55"/>
      <c r="G2" s="55"/>
    </row>
    <row r="3" spans="1:7">
      <c r="A3" s="56" t="s">
        <v>355</v>
      </c>
      <c r="B3" s="56"/>
      <c r="C3" s="56"/>
      <c r="D3" s="57"/>
      <c r="E3" s="57"/>
      <c r="F3" s="58" t="s">
        <v>32</v>
      </c>
      <c r="G3" s="58"/>
    </row>
    <row r="4" ht="25" customHeight="1" spans="1:7">
      <c r="A4" s="10" t="s">
        <v>356</v>
      </c>
      <c r="B4" s="59" t="s">
        <v>351</v>
      </c>
      <c r="C4" s="59"/>
      <c r="D4" s="60" t="s">
        <v>357</v>
      </c>
      <c r="E4" s="61" t="s">
        <v>358</v>
      </c>
      <c r="F4" s="59" t="s">
        <v>351</v>
      </c>
      <c r="G4" s="59"/>
    </row>
    <row r="5" ht="25" customHeight="1" spans="1:7">
      <c r="A5" s="10" t="s">
        <v>359</v>
      </c>
      <c r="B5" s="60" t="s">
        <v>428</v>
      </c>
      <c r="C5" s="60"/>
      <c r="D5" s="60"/>
      <c r="E5" s="60" t="s">
        <v>361</v>
      </c>
      <c r="F5" s="61">
        <v>100000</v>
      </c>
      <c r="G5" s="61"/>
    </row>
    <row r="6" ht="25" customHeight="1" spans="1:7">
      <c r="A6" s="60" t="s">
        <v>362</v>
      </c>
      <c r="B6" s="62" t="s">
        <v>363</v>
      </c>
      <c r="C6" s="63"/>
      <c r="D6" s="63"/>
      <c r="E6" s="63"/>
      <c r="F6" s="63"/>
      <c r="G6" s="64"/>
    </row>
    <row r="7" spans="1:7">
      <c r="A7" s="10" t="s">
        <v>364</v>
      </c>
      <c r="B7" s="27" t="s">
        <v>365</v>
      </c>
      <c r="C7" s="27"/>
      <c r="D7" s="27"/>
      <c r="E7" s="27"/>
      <c r="F7" s="27"/>
      <c r="G7" s="27"/>
    </row>
    <row r="8" spans="1:7">
      <c r="A8" s="10" t="s">
        <v>366</v>
      </c>
      <c r="B8" s="27" t="s">
        <v>365</v>
      </c>
      <c r="C8" s="27"/>
      <c r="D8" s="27"/>
      <c r="E8" s="27"/>
      <c r="F8" s="27"/>
      <c r="G8" s="27"/>
    </row>
    <row r="9" ht="24" spans="1:7">
      <c r="A9" s="36" t="s">
        <v>367</v>
      </c>
      <c r="B9" s="36" t="s">
        <v>368</v>
      </c>
      <c r="C9" s="36" t="s">
        <v>369</v>
      </c>
      <c r="D9" s="37" t="s">
        <v>370</v>
      </c>
      <c r="E9" s="38"/>
      <c r="F9" s="36" t="s">
        <v>371</v>
      </c>
      <c r="G9" s="10" t="s">
        <v>372</v>
      </c>
    </row>
    <row r="10" ht="20" customHeight="1" spans="1:7">
      <c r="A10" s="36"/>
      <c r="B10" s="39" t="s">
        <v>373</v>
      </c>
      <c r="C10" s="40" t="s">
        <v>374</v>
      </c>
      <c r="D10" s="41" t="s">
        <v>429</v>
      </c>
      <c r="E10" s="41"/>
      <c r="F10" s="42" t="s">
        <v>430</v>
      </c>
      <c r="G10" s="42"/>
    </row>
    <row r="11" ht="20" customHeight="1" spans="1:7">
      <c r="A11" s="36"/>
      <c r="B11" s="39"/>
      <c r="C11" s="40" t="s">
        <v>382</v>
      </c>
      <c r="D11" s="41" t="s">
        <v>383</v>
      </c>
      <c r="E11" s="41"/>
      <c r="F11" s="42" t="s">
        <v>381</v>
      </c>
      <c r="G11" s="42"/>
    </row>
    <row r="12" ht="20" customHeight="1" spans="1:7">
      <c r="A12" s="36"/>
      <c r="B12" s="39"/>
      <c r="C12" s="40" t="s">
        <v>379</v>
      </c>
      <c r="D12" s="41" t="s">
        <v>380</v>
      </c>
      <c r="E12" s="41"/>
      <c r="F12" s="42" t="s">
        <v>381</v>
      </c>
      <c r="G12" s="65"/>
    </row>
    <row r="13" ht="20" customHeight="1" spans="1:7">
      <c r="A13" s="36"/>
      <c r="B13" s="39"/>
      <c r="C13" s="40" t="s">
        <v>431</v>
      </c>
      <c r="D13" s="41"/>
      <c r="E13" s="41"/>
      <c r="F13" s="42"/>
      <c r="G13" s="42"/>
    </row>
    <row r="14" spans="1:7">
      <c r="A14" s="36"/>
      <c r="B14" s="43" t="s">
        <v>384</v>
      </c>
      <c r="C14" s="39" t="s">
        <v>385</v>
      </c>
      <c r="D14" s="44"/>
      <c r="E14" s="45"/>
      <c r="F14" s="42"/>
      <c r="G14" s="42"/>
    </row>
    <row r="15" spans="1:7">
      <c r="A15" s="36"/>
      <c r="B15" s="46"/>
      <c r="C15" s="39" t="s">
        <v>386</v>
      </c>
      <c r="D15" s="44" t="s">
        <v>432</v>
      </c>
      <c r="E15" s="45"/>
      <c r="F15" s="42" t="s">
        <v>381</v>
      </c>
      <c r="G15" s="42"/>
    </row>
    <row r="16" spans="1:7">
      <c r="A16" s="36"/>
      <c r="B16" s="46"/>
      <c r="C16" s="39" t="s">
        <v>388</v>
      </c>
      <c r="D16" s="44"/>
      <c r="E16" s="45"/>
      <c r="F16" s="42"/>
      <c r="G16" s="42"/>
    </row>
    <row r="17" spans="1:7">
      <c r="A17" s="36"/>
      <c r="B17" s="46"/>
      <c r="C17" s="39" t="s">
        <v>389</v>
      </c>
      <c r="D17" s="44"/>
      <c r="E17" s="45"/>
      <c r="F17" s="42"/>
      <c r="G17" s="42"/>
    </row>
    <row r="18" ht="24" spans="1:7">
      <c r="A18" s="36"/>
      <c r="B18" s="47"/>
      <c r="C18" s="39" t="s">
        <v>390</v>
      </c>
      <c r="D18" s="44" t="s">
        <v>391</v>
      </c>
      <c r="E18" s="45"/>
      <c r="F18" s="42" t="s">
        <v>381</v>
      </c>
      <c r="G18" s="66" t="s">
        <v>392</v>
      </c>
    </row>
    <row r="19" ht="24" spans="1:7">
      <c r="A19" s="10" t="s">
        <v>393</v>
      </c>
      <c r="B19" s="39" t="s">
        <v>394</v>
      </c>
      <c r="C19" s="39" t="s">
        <v>395</v>
      </c>
      <c r="D19" s="44" t="s">
        <v>361</v>
      </c>
      <c r="E19" s="45"/>
      <c r="F19" s="39" t="s">
        <v>396</v>
      </c>
      <c r="G19" s="39"/>
    </row>
    <row r="20" ht="33" customHeight="1" spans="1:7">
      <c r="A20" s="10"/>
      <c r="B20" s="39" t="s">
        <v>351</v>
      </c>
      <c r="C20" s="39" t="s">
        <v>433</v>
      </c>
      <c r="D20" s="44">
        <v>100000</v>
      </c>
      <c r="E20" s="45"/>
      <c r="F20" s="39" t="s">
        <v>434</v>
      </c>
      <c r="G20" s="39"/>
    </row>
    <row r="21" ht="25" customHeight="1" spans="1:7">
      <c r="A21" s="10"/>
      <c r="B21" s="67" t="s">
        <v>136</v>
      </c>
      <c r="C21" s="68"/>
      <c r="D21" s="44">
        <v>100000</v>
      </c>
      <c r="E21" s="45"/>
      <c r="F21" s="67"/>
      <c r="G21" s="68"/>
    </row>
    <row r="22" ht="25" customHeight="1" spans="1:7">
      <c r="A22" s="48" t="s">
        <v>409</v>
      </c>
      <c r="B22" s="48"/>
      <c r="C22" s="48"/>
      <c r="D22" s="48"/>
      <c r="E22" s="48"/>
      <c r="F22" s="48"/>
      <c r="G22" s="48"/>
    </row>
    <row r="23" ht="25" customHeight="1" spans="1:7">
      <c r="A23" s="49" t="s">
        <v>410</v>
      </c>
      <c r="B23" s="50"/>
      <c r="C23" s="51"/>
      <c r="D23" s="51"/>
      <c r="E23" s="51"/>
      <c r="F23" s="51"/>
      <c r="G23" s="52"/>
    </row>
    <row r="24" spans="1:7">
      <c r="A24" s="53" t="s">
        <v>435</v>
      </c>
      <c r="B24" s="53"/>
      <c r="C24" s="53"/>
      <c r="D24" s="53"/>
      <c r="E24" s="53"/>
      <c r="F24" s="53"/>
      <c r="G24" s="53"/>
    </row>
    <row r="25" spans="1:7">
      <c r="A25" s="5"/>
      <c r="B25" s="5"/>
      <c r="C25" s="5"/>
      <c r="D25" s="5"/>
      <c r="E25" s="5"/>
      <c r="F25" s="5"/>
      <c r="G25" s="5"/>
    </row>
  </sheetData>
  <mergeCells count="35">
    <mergeCell ref="A2:G2"/>
    <mergeCell ref="A3:D3"/>
    <mergeCell ref="F3:G3"/>
    <mergeCell ref="B4:C4"/>
    <mergeCell ref="F4:G4"/>
    <mergeCell ref="B5:C5"/>
    <mergeCell ref="F5:G5"/>
    <mergeCell ref="B6:G6"/>
    <mergeCell ref="B7:G7"/>
    <mergeCell ref="B8:G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F19:G19"/>
    <mergeCell ref="D20:E20"/>
    <mergeCell ref="F20:G20"/>
    <mergeCell ref="B21:C21"/>
    <mergeCell ref="D21:E21"/>
    <mergeCell ref="F21:G21"/>
    <mergeCell ref="A22:G22"/>
    <mergeCell ref="B23:G23"/>
    <mergeCell ref="A24:G24"/>
    <mergeCell ref="A9:A18"/>
    <mergeCell ref="A19:A21"/>
    <mergeCell ref="B10:B13"/>
    <mergeCell ref="B14:B18"/>
    <mergeCell ref="D4:D5"/>
  </mergeCells>
  <pageMargins left="0.75" right="0.75" top="1.0625" bottom="0.629861111111111" header="0.5" footer="0.5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topLeftCell="A17" workbookViewId="0">
      <selection activeCell="A36" sqref="A36:F36"/>
    </sheetView>
  </sheetViews>
  <sheetFormatPr defaultColWidth="9" defaultRowHeight="13.5" outlineLevelCol="5"/>
  <cols>
    <col min="1" max="1" width="12.0166666666667" customWidth="1"/>
    <col min="3" max="3" width="18.0833333333333" customWidth="1"/>
    <col min="4" max="4" width="13" customWidth="1"/>
    <col min="5" max="5" width="14" customWidth="1"/>
    <col min="6" max="6" width="18.625" customWidth="1"/>
  </cols>
  <sheetData>
    <row r="1" ht="14.25" spans="1:6">
      <c r="A1" s="1" t="s">
        <v>436</v>
      </c>
      <c r="B1" s="2"/>
      <c r="C1" s="3"/>
      <c r="D1" s="4"/>
      <c r="E1" s="5"/>
      <c r="F1" s="5"/>
    </row>
    <row r="2" ht="24" spans="1:6">
      <c r="A2" s="6" t="s">
        <v>437</v>
      </c>
      <c r="B2" s="6"/>
      <c r="C2" s="6"/>
      <c r="D2" s="6"/>
      <c r="E2" s="6"/>
      <c r="F2" s="6"/>
    </row>
    <row r="3" ht="18.75" spans="1:6">
      <c r="A3" s="7" t="s">
        <v>355</v>
      </c>
      <c r="B3" s="7"/>
      <c r="C3" s="7"/>
      <c r="D3" s="8"/>
      <c r="E3" s="8"/>
      <c r="F3" s="9" t="s">
        <v>32</v>
      </c>
    </row>
    <row r="4" ht="25" customHeight="1" spans="1:6">
      <c r="A4" s="10" t="s">
        <v>438</v>
      </c>
      <c r="B4" s="11" t="s">
        <v>5</v>
      </c>
      <c r="C4" s="11"/>
      <c r="D4" s="11"/>
      <c r="E4" s="11"/>
      <c r="F4" s="11"/>
    </row>
    <row r="5" ht="25" customHeight="1" spans="1:6">
      <c r="A5" s="12" t="s">
        <v>439</v>
      </c>
      <c r="B5" s="13" t="s">
        <v>440</v>
      </c>
      <c r="C5" s="14"/>
      <c r="D5" s="14"/>
      <c r="E5" s="14"/>
      <c r="F5" s="15"/>
    </row>
    <row r="6" ht="25" customHeight="1" spans="1:6">
      <c r="A6" s="16"/>
      <c r="B6" s="13" t="s">
        <v>441</v>
      </c>
      <c r="C6" s="14"/>
      <c r="D6" s="15"/>
      <c r="E6" s="17" t="s">
        <v>442</v>
      </c>
      <c r="F6" s="18"/>
    </row>
    <row r="7" spans="1:6">
      <c r="A7" s="19"/>
      <c r="B7" s="20" t="s">
        <v>443</v>
      </c>
      <c r="C7" s="21"/>
      <c r="D7" s="21">
        <v>5968865.19</v>
      </c>
      <c r="E7" s="22" t="s">
        <v>444</v>
      </c>
      <c r="F7" s="22">
        <v>5476865.19</v>
      </c>
    </row>
    <row r="8" spans="1:6">
      <c r="A8" s="19"/>
      <c r="B8" s="20" t="s">
        <v>445</v>
      </c>
      <c r="C8" s="21"/>
      <c r="D8" s="21"/>
      <c r="E8" s="23" t="s">
        <v>446</v>
      </c>
      <c r="F8" s="22">
        <v>492000</v>
      </c>
    </row>
    <row r="9" spans="1:6">
      <c r="A9" s="24"/>
      <c r="B9" s="25" t="s">
        <v>447</v>
      </c>
      <c r="C9" s="26"/>
      <c r="D9" s="26"/>
      <c r="E9" s="22"/>
      <c r="F9" s="22"/>
    </row>
    <row r="10" spans="1:6">
      <c r="A10" s="10" t="s">
        <v>448</v>
      </c>
      <c r="B10" s="27"/>
      <c r="C10" s="27"/>
      <c r="D10" s="27"/>
      <c r="E10" s="27"/>
      <c r="F10" s="27"/>
    </row>
    <row r="11" ht="25" customHeight="1" spans="1:6">
      <c r="A11" s="28" t="s">
        <v>449</v>
      </c>
      <c r="B11" s="27" t="s">
        <v>450</v>
      </c>
      <c r="C11" s="29" t="s">
        <v>451</v>
      </c>
      <c r="D11" s="30"/>
      <c r="E11" s="30"/>
      <c r="F11" s="31"/>
    </row>
    <row r="12" ht="25" customHeight="1" spans="1:6">
      <c r="A12" s="32"/>
      <c r="B12" s="27" t="s">
        <v>452</v>
      </c>
      <c r="C12" s="33" t="s">
        <v>399</v>
      </c>
      <c r="D12" s="34"/>
      <c r="E12" s="34"/>
      <c r="F12" s="35"/>
    </row>
    <row r="13" ht="25" customHeight="1" spans="1:6">
      <c r="A13" s="32"/>
      <c r="B13" s="27" t="s">
        <v>453</v>
      </c>
      <c r="C13" s="33" t="s">
        <v>402</v>
      </c>
      <c r="D13" s="34"/>
      <c r="E13" s="34"/>
      <c r="F13" s="35"/>
    </row>
    <row r="14" ht="25" customHeight="1" spans="1:6">
      <c r="A14" s="32"/>
      <c r="B14" s="27" t="s">
        <v>454</v>
      </c>
      <c r="C14" s="33" t="s">
        <v>405</v>
      </c>
      <c r="D14" s="34"/>
      <c r="E14" s="34"/>
      <c r="F14" s="35"/>
    </row>
    <row r="15" ht="25" customHeight="1" spans="1:6">
      <c r="A15" s="32"/>
      <c r="B15" s="27" t="s">
        <v>455</v>
      </c>
      <c r="C15" s="33" t="s">
        <v>408</v>
      </c>
      <c r="D15" s="34"/>
      <c r="E15" s="34"/>
      <c r="F15" s="35"/>
    </row>
    <row r="16" ht="25" customHeight="1" spans="1:6">
      <c r="A16" s="32"/>
      <c r="B16" s="27" t="s">
        <v>456</v>
      </c>
      <c r="C16" s="33" t="s">
        <v>420</v>
      </c>
      <c r="D16" s="34"/>
      <c r="E16" s="34"/>
      <c r="F16" s="35"/>
    </row>
    <row r="17" ht="25" customHeight="1" spans="1:6">
      <c r="A17" s="32"/>
      <c r="B17" s="27" t="s">
        <v>457</v>
      </c>
      <c r="C17" s="33" t="s">
        <v>423</v>
      </c>
      <c r="D17" s="34"/>
      <c r="E17" s="34"/>
      <c r="F17" s="35"/>
    </row>
    <row r="18" ht="25" customHeight="1" spans="1:6">
      <c r="A18" s="32"/>
      <c r="B18" s="27" t="s">
        <v>458</v>
      </c>
      <c r="C18" s="33" t="s">
        <v>426</v>
      </c>
      <c r="D18" s="34"/>
      <c r="E18" s="34"/>
      <c r="F18" s="35"/>
    </row>
    <row r="19" ht="25" customHeight="1" spans="1:6">
      <c r="A19" s="32"/>
      <c r="B19" s="27" t="s">
        <v>459</v>
      </c>
      <c r="C19" s="33" t="s">
        <v>434</v>
      </c>
      <c r="D19" s="34"/>
      <c r="E19" s="34"/>
      <c r="F19" s="35"/>
    </row>
    <row r="20" spans="1:6">
      <c r="A20" s="36" t="s">
        <v>367</v>
      </c>
      <c r="B20" s="36" t="s">
        <v>368</v>
      </c>
      <c r="C20" s="36" t="s">
        <v>369</v>
      </c>
      <c r="D20" s="37" t="s">
        <v>370</v>
      </c>
      <c r="E20" s="38"/>
      <c r="F20" s="36" t="s">
        <v>371</v>
      </c>
    </row>
    <row r="21" ht="25" customHeight="1" spans="1:6">
      <c r="A21" s="36"/>
      <c r="B21" s="39" t="s">
        <v>373</v>
      </c>
      <c r="C21" s="40" t="s">
        <v>374</v>
      </c>
      <c r="D21" s="41" t="s">
        <v>375</v>
      </c>
      <c r="E21" s="41"/>
      <c r="F21" s="42" t="s">
        <v>376</v>
      </c>
    </row>
    <row r="22" ht="25" customHeight="1" spans="1:6">
      <c r="A22" s="36"/>
      <c r="B22" s="39"/>
      <c r="C22" s="40" t="s">
        <v>374</v>
      </c>
      <c r="D22" s="41" t="s">
        <v>377</v>
      </c>
      <c r="E22" s="41"/>
      <c r="F22" s="42" t="s">
        <v>378</v>
      </c>
    </row>
    <row r="23" ht="25" customHeight="1" spans="1:6">
      <c r="A23" s="36"/>
      <c r="B23" s="39"/>
      <c r="C23" s="40" t="s">
        <v>374</v>
      </c>
      <c r="D23" s="41" t="s">
        <v>413</v>
      </c>
      <c r="E23" s="41"/>
      <c r="F23" s="42" t="s">
        <v>414</v>
      </c>
    </row>
    <row r="24" ht="25" customHeight="1" spans="1:6">
      <c r="A24" s="36"/>
      <c r="B24" s="39"/>
      <c r="C24" s="40" t="s">
        <v>374</v>
      </c>
      <c r="D24" s="41" t="s">
        <v>415</v>
      </c>
      <c r="E24" s="41"/>
      <c r="F24" s="42" t="s">
        <v>416</v>
      </c>
    </row>
    <row r="25" ht="25" customHeight="1" spans="1:6">
      <c r="A25" s="36"/>
      <c r="B25" s="39"/>
      <c r="C25" s="40" t="s">
        <v>374</v>
      </c>
      <c r="D25" s="41" t="s">
        <v>429</v>
      </c>
      <c r="E25" s="41"/>
      <c r="F25" s="42" t="s">
        <v>430</v>
      </c>
    </row>
    <row r="26" ht="25" customHeight="1" spans="1:6">
      <c r="A26" s="36"/>
      <c r="B26" s="39"/>
      <c r="C26" s="40" t="s">
        <v>382</v>
      </c>
      <c r="D26" s="41" t="s">
        <v>383</v>
      </c>
      <c r="E26" s="41"/>
      <c r="F26" s="42" t="s">
        <v>381</v>
      </c>
    </row>
    <row r="27" ht="25" customHeight="1" spans="1:6">
      <c r="A27" s="36"/>
      <c r="B27" s="39"/>
      <c r="C27" s="40" t="s">
        <v>379</v>
      </c>
      <c r="D27" s="41" t="s">
        <v>380</v>
      </c>
      <c r="E27" s="41"/>
      <c r="F27" s="42" t="s">
        <v>381</v>
      </c>
    </row>
    <row r="28" ht="25" customHeight="1" spans="1:6">
      <c r="A28" s="36"/>
      <c r="B28" s="39"/>
      <c r="C28" s="40" t="s">
        <v>431</v>
      </c>
      <c r="D28" s="41"/>
      <c r="E28" s="41"/>
      <c r="F28" s="42"/>
    </row>
    <row r="29" spans="1:6">
      <c r="A29" s="36"/>
      <c r="B29" s="43" t="s">
        <v>384</v>
      </c>
      <c r="C29" s="39" t="s">
        <v>385</v>
      </c>
      <c r="D29" s="44"/>
      <c r="E29" s="45"/>
      <c r="F29" s="42"/>
    </row>
    <row r="30" spans="1:6">
      <c r="A30" s="36"/>
      <c r="B30" s="46"/>
      <c r="C30" s="39" t="s">
        <v>386</v>
      </c>
      <c r="D30" s="44" t="s">
        <v>417</v>
      </c>
      <c r="E30" s="45"/>
      <c r="F30" s="42" t="s">
        <v>381</v>
      </c>
    </row>
    <row r="31" spans="1:6">
      <c r="A31" s="36"/>
      <c r="B31" s="46"/>
      <c r="C31" s="39" t="s">
        <v>388</v>
      </c>
      <c r="D31" s="44"/>
      <c r="E31" s="45"/>
      <c r="F31" s="42"/>
    </row>
    <row r="32" spans="1:6">
      <c r="A32" s="36"/>
      <c r="B32" s="46"/>
      <c r="C32" s="39" t="s">
        <v>389</v>
      </c>
      <c r="D32" s="44"/>
      <c r="E32" s="45"/>
      <c r="F32" s="42"/>
    </row>
    <row r="33" ht="24" spans="1:6">
      <c r="A33" s="36"/>
      <c r="B33" s="47"/>
      <c r="C33" s="39" t="s">
        <v>390</v>
      </c>
      <c r="D33" s="44" t="s">
        <v>391</v>
      </c>
      <c r="E33" s="45"/>
      <c r="F33" s="42" t="s">
        <v>381</v>
      </c>
    </row>
    <row r="34" ht="25" customHeight="1" spans="1:6">
      <c r="A34" s="48" t="s">
        <v>460</v>
      </c>
      <c r="B34" s="48"/>
      <c r="C34" s="48"/>
      <c r="D34" s="48"/>
      <c r="E34" s="48"/>
      <c r="F34" s="48"/>
    </row>
    <row r="35" ht="25" customHeight="1" spans="1:6">
      <c r="A35" s="49" t="s">
        <v>410</v>
      </c>
      <c r="B35" s="50"/>
      <c r="C35" s="51"/>
      <c r="D35" s="51"/>
      <c r="E35" s="51"/>
      <c r="F35" s="52"/>
    </row>
    <row r="36" spans="1:6">
      <c r="A36" s="53" t="s">
        <v>461</v>
      </c>
      <c r="B36" s="53"/>
      <c r="C36" s="53"/>
      <c r="D36" s="53"/>
      <c r="E36" s="53"/>
      <c r="F36" s="53"/>
    </row>
  </sheetData>
  <mergeCells count="41">
    <mergeCell ref="A2:F2"/>
    <mergeCell ref="A3:C3"/>
    <mergeCell ref="B4:F4"/>
    <mergeCell ref="B5:F5"/>
    <mergeCell ref="B6:D6"/>
    <mergeCell ref="E6:F6"/>
    <mergeCell ref="B7:C7"/>
    <mergeCell ref="B8:C8"/>
    <mergeCell ref="B9:C9"/>
    <mergeCell ref="B10:F10"/>
    <mergeCell ref="C11:F11"/>
    <mergeCell ref="C12:F12"/>
    <mergeCell ref="C13:F13"/>
    <mergeCell ref="C14:F14"/>
    <mergeCell ref="C15:F15"/>
    <mergeCell ref="C16:F16"/>
    <mergeCell ref="C17:F17"/>
    <mergeCell ref="C18:F18"/>
    <mergeCell ref="C19:F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A34:F34"/>
    <mergeCell ref="B35:F35"/>
    <mergeCell ref="A36:F36"/>
    <mergeCell ref="A5:A9"/>
    <mergeCell ref="A11:A19"/>
    <mergeCell ref="A20:A33"/>
    <mergeCell ref="B21:B28"/>
    <mergeCell ref="B29:B33"/>
  </mergeCells>
  <pageMargins left="0.786805555555556" right="0.432638888888889" top="0.472222222222222" bottom="0.314583333333333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zoomScale="130" zoomScaleNormal="130" topLeftCell="A8" workbookViewId="0">
      <selection activeCell="D9" sqref="D9"/>
    </sheetView>
  </sheetViews>
  <sheetFormatPr defaultColWidth="10" defaultRowHeight="13.5" outlineLevelCol="7"/>
  <cols>
    <col min="1" max="1" width="32" customWidth="1"/>
    <col min="2" max="2" width="11.0333333333333" customWidth="1"/>
    <col min="3" max="3" width="32" customWidth="1"/>
    <col min="4" max="4" width="11.0333333333333" customWidth="1"/>
    <col min="5" max="5" width="32" customWidth="1"/>
    <col min="6" max="6" width="11.0333333333333" customWidth="1"/>
    <col min="7" max="7" width="32" customWidth="1"/>
    <col min="8" max="8" width="11.0333333333333" customWidth="1"/>
    <col min="9" max="9" width="9.76666666666667" customWidth="1"/>
  </cols>
  <sheetData>
    <row r="1" ht="18" customHeight="1" spans="1:8">
      <c r="A1" s="54" t="s">
        <v>30</v>
      </c>
      <c r="H1" s="122"/>
    </row>
    <row r="2" ht="24.15" customHeight="1" spans="1:8">
      <c r="A2" s="123" t="s">
        <v>8</v>
      </c>
      <c r="B2" s="123"/>
      <c r="C2" s="123"/>
      <c r="D2" s="123"/>
      <c r="E2" s="123"/>
      <c r="F2" s="123"/>
      <c r="G2" s="123"/>
      <c r="H2" s="123"/>
    </row>
    <row r="3" ht="17.25" customHeight="1" spans="1:8">
      <c r="A3" s="90" t="s">
        <v>31</v>
      </c>
      <c r="B3" s="90"/>
      <c r="C3" s="90"/>
      <c r="D3" s="90"/>
      <c r="E3" s="90"/>
      <c r="F3" s="90"/>
      <c r="G3" s="88" t="s">
        <v>32</v>
      </c>
      <c r="H3" s="88"/>
    </row>
    <row r="4" ht="17.9" customHeight="1" spans="1:8">
      <c r="A4" s="74" t="s">
        <v>33</v>
      </c>
      <c r="B4" s="74"/>
      <c r="C4" s="74" t="s">
        <v>34</v>
      </c>
      <c r="D4" s="74"/>
      <c r="E4" s="74"/>
      <c r="F4" s="74"/>
      <c r="G4" s="74"/>
      <c r="H4" s="74"/>
    </row>
    <row r="5" ht="22.4" customHeight="1" spans="1:8">
      <c r="A5" s="74" t="s">
        <v>35</v>
      </c>
      <c r="B5" s="74" t="s">
        <v>36</v>
      </c>
      <c r="C5" s="74" t="s">
        <v>37</v>
      </c>
      <c r="D5" s="74" t="s">
        <v>36</v>
      </c>
      <c r="E5" s="74" t="s">
        <v>38</v>
      </c>
      <c r="F5" s="74" t="s">
        <v>36</v>
      </c>
      <c r="G5" s="74" t="s">
        <v>39</v>
      </c>
      <c r="H5" s="74" t="s">
        <v>36</v>
      </c>
    </row>
    <row r="6" ht="16.25" customHeight="1" spans="1:8">
      <c r="A6" s="75" t="s">
        <v>40</v>
      </c>
      <c r="B6" s="93">
        <f>5476865.19+492000</f>
        <v>5968865.19</v>
      </c>
      <c r="C6" s="89" t="s">
        <v>41</v>
      </c>
      <c r="D6" s="94"/>
      <c r="E6" s="75" t="s">
        <v>42</v>
      </c>
      <c r="F6" s="77">
        <v>5476865.19</v>
      </c>
      <c r="G6" s="89" t="s">
        <v>43</v>
      </c>
      <c r="H6" s="93">
        <v>4806128.83</v>
      </c>
    </row>
    <row r="7" ht="16.25" customHeight="1" spans="1:8">
      <c r="A7" s="89" t="s">
        <v>44</v>
      </c>
      <c r="B7" s="93">
        <f>B6</f>
        <v>5968865.19</v>
      </c>
      <c r="C7" s="89" t="s">
        <v>45</v>
      </c>
      <c r="D7" s="94"/>
      <c r="E7" s="89" t="s">
        <v>46</v>
      </c>
      <c r="F7" s="93">
        <v>4806128.83</v>
      </c>
      <c r="G7" s="89" t="s">
        <v>47</v>
      </c>
      <c r="H7" s="93">
        <f>629216.36+492000</f>
        <v>1121216.36</v>
      </c>
    </row>
    <row r="8" ht="16.25" customHeight="1" spans="1:8">
      <c r="A8" s="75" t="s">
        <v>48</v>
      </c>
      <c r="B8" s="93"/>
      <c r="C8" s="89" t="s">
        <v>49</v>
      </c>
      <c r="D8" s="94"/>
      <c r="E8" s="89" t="s">
        <v>50</v>
      </c>
      <c r="F8" s="93">
        <v>629216.36</v>
      </c>
      <c r="G8" s="89" t="s">
        <v>51</v>
      </c>
      <c r="H8" s="93"/>
    </row>
    <row r="9" ht="16.25" customHeight="1" spans="1:8">
      <c r="A9" s="89" t="s">
        <v>52</v>
      </c>
      <c r="B9" s="93"/>
      <c r="C9" s="89" t="s">
        <v>53</v>
      </c>
      <c r="D9" s="94">
        <f>4430286.36+492000</f>
        <v>4922286.36</v>
      </c>
      <c r="E9" s="89" t="s">
        <v>54</v>
      </c>
      <c r="F9" s="93">
        <v>41520</v>
      </c>
      <c r="G9" s="89" t="s">
        <v>55</v>
      </c>
      <c r="H9" s="93"/>
    </row>
    <row r="10" ht="16.25" customHeight="1" spans="1:8">
      <c r="A10" s="89" t="s">
        <v>56</v>
      </c>
      <c r="B10" s="93"/>
      <c r="C10" s="89" t="s">
        <v>57</v>
      </c>
      <c r="D10" s="94"/>
      <c r="E10" s="75" t="s">
        <v>58</v>
      </c>
      <c r="F10" s="77">
        <v>492000</v>
      </c>
      <c r="G10" s="89" t="s">
        <v>59</v>
      </c>
      <c r="H10" s="93"/>
    </row>
    <row r="11" ht="16.25" customHeight="1" spans="1:8">
      <c r="A11" s="89" t="s">
        <v>60</v>
      </c>
      <c r="B11" s="93"/>
      <c r="C11" s="89" t="s">
        <v>61</v>
      </c>
      <c r="D11" s="94"/>
      <c r="E11" s="89" t="s">
        <v>62</v>
      </c>
      <c r="F11" s="93"/>
      <c r="G11" s="89" t="s">
        <v>63</v>
      </c>
      <c r="H11" s="93"/>
    </row>
    <row r="12" ht="16.25" customHeight="1" spans="1:8">
      <c r="A12" s="89" t="s">
        <v>64</v>
      </c>
      <c r="B12" s="93"/>
      <c r="C12" s="89" t="s">
        <v>65</v>
      </c>
      <c r="D12" s="94"/>
      <c r="E12" s="89" t="s">
        <v>66</v>
      </c>
      <c r="F12" s="93">
        <v>492000</v>
      </c>
      <c r="G12" s="89" t="s">
        <v>67</v>
      </c>
      <c r="H12" s="93"/>
    </row>
    <row r="13" ht="16.25" customHeight="1" spans="1:8">
      <c r="A13" s="89" t="s">
        <v>68</v>
      </c>
      <c r="B13" s="93"/>
      <c r="C13" s="89" t="s">
        <v>69</v>
      </c>
      <c r="D13" s="94">
        <v>388340.3</v>
      </c>
      <c r="E13" s="89" t="s">
        <v>70</v>
      </c>
      <c r="F13" s="93"/>
      <c r="G13" s="89" t="s">
        <v>71</v>
      </c>
      <c r="H13" s="93"/>
    </row>
    <row r="14" ht="16.25" customHeight="1" spans="1:8">
      <c r="A14" s="89" t="s">
        <v>72</v>
      </c>
      <c r="B14" s="93"/>
      <c r="C14" s="89" t="s">
        <v>73</v>
      </c>
      <c r="D14" s="94"/>
      <c r="E14" s="89" t="s">
        <v>74</v>
      </c>
      <c r="F14" s="93"/>
      <c r="G14" s="89" t="s">
        <v>75</v>
      </c>
      <c r="H14" s="93">
        <v>41520</v>
      </c>
    </row>
    <row r="15" ht="16.25" customHeight="1" spans="1:8">
      <c r="A15" s="89" t="s">
        <v>76</v>
      </c>
      <c r="B15" s="93"/>
      <c r="C15" s="89" t="s">
        <v>77</v>
      </c>
      <c r="D15" s="94">
        <v>264778.93</v>
      </c>
      <c r="E15" s="89" t="s">
        <v>78</v>
      </c>
      <c r="F15" s="93"/>
      <c r="G15" s="89" t="s">
        <v>79</v>
      </c>
      <c r="H15" s="93"/>
    </row>
    <row r="16" ht="16.25" customHeight="1" spans="1:8">
      <c r="A16" s="89" t="s">
        <v>80</v>
      </c>
      <c r="B16" s="93"/>
      <c r="C16" s="89" t="s">
        <v>81</v>
      </c>
      <c r="D16" s="94"/>
      <c r="E16" s="89" t="s">
        <v>82</v>
      </c>
      <c r="F16" s="93"/>
      <c r="G16" s="89" t="s">
        <v>83</v>
      </c>
      <c r="H16" s="93"/>
    </row>
    <row r="17" ht="16.25" customHeight="1" spans="1:8">
      <c r="A17" s="89" t="s">
        <v>84</v>
      </c>
      <c r="B17" s="93"/>
      <c r="C17" s="89" t="s">
        <v>85</v>
      </c>
      <c r="D17" s="94"/>
      <c r="E17" s="89" t="s">
        <v>86</v>
      </c>
      <c r="F17" s="93"/>
      <c r="G17" s="89" t="s">
        <v>87</v>
      </c>
      <c r="H17" s="93"/>
    </row>
    <row r="18" ht="16.25" customHeight="1" spans="1:8">
      <c r="A18" s="89" t="s">
        <v>88</v>
      </c>
      <c r="B18" s="93"/>
      <c r="C18" s="89" t="s">
        <v>89</v>
      </c>
      <c r="D18" s="94"/>
      <c r="E18" s="89" t="s">
        <v>90</v>
      </c>
      <c r="F18" s="93"/>
      <c r="G18" s="89" t="s">
        <v>91</v>
      </c>
      <c r="H18" s="93"/>
    </row>
    <row r="19" ht="16.25" customHeight="1" spans="1:8">
      <c r="A19" s="89" t="s">
        <v>92</v>
      </c>
      <c r="B19" s="93"/>
      <c r="C19" s="89" t="s">
        <v>93</v>
      </c>
      <c r="D19" s="94"/>
      <c r="E19" s="89" t="s">
        <v>94</v>
      </c>
      <c r="F19" s="93"/>
      <c r="G19" s="89" t="s">
        <v>95</v>
      </c>
      <c r="H19" s="93"/>
    </row>
    <row r="20" ht="16.25" customHeight="1" spans="1:8">
      <c r="A20" s="75" t="s">
        <v>96</v>
      </c>
      <c r="B20" s="77"/>
      <c r="C20" s="89" t="s">
        <v>97</v>
      </c>
      <c r="D20" s="94"/>
      <c r="E20" s="89" t="s">
        <v>98</v>
      </c>
      <c r="F20" s="93"/>
      <c r="G20" s="89"/>
      <c r="H20" s="93"/>
    </row>
    <row r="21" ht="16.25" customHeight="1" spans="1:8">
      <c r="A21" s="75" t="s">
        <v>99</v>
      </c>
      <c r="B21" s="77"/>
      <c r="C21" s="89" t="s">
        <v>100</v>
      </c>
      <c r="D21" s="94"/>
      <c r="E21" s="75" t="s">
        <v>101</v>
      </c>
      <c r="F21" s="77"/>
      <c r="G21" s="89"/>
      <c r="H21" s="93"/>
    </row>
    <row r="22" ht="16.25" customHeight="1" spans="1:8">
      <c r="A22" s="75" t="s">
        <v>102</v>
      </c>
      <c r="B22" s="77"/>
      <c r="C22" s="89" t="s">
        <v>103</v>
      </c>
      <c r="D22" s="94"/>
      <c r="E22" s="89"/>
      <c r="F22" s="89"/>
      <c r="G22" s="89"/>
      <c r="H22" s="93"/>
    </row>
    <row r="23" ht="16.25" customHeight="1" spans="1:8">
      <c r="A23" s="75" t="s">
        <v>104</v>
      </c>
      <c r="B23" s="77"/>
      <c r="C23" s="89" t="s">
        <v>105</v>
      </c>
      <c r="D23" s="94"/>
      <c r="E23" s="89"/>
      <c r="F23" s="89"/>
      <c r="G23" s="89"/>
      <c r="H23" s="93"/>
    </row>
    <row r="24" ht="16.25" customHeight="1" spans="1:8">
      <c r="A24" s="75" t="s">
        <v>106</v>
      </c>
      <c r="B24" s="77"/>
      <c r="C24" s="89" t="s">
        <v>107</v>
      </c>
      <c r="D24" s="94"/>
      <c r="E24" s="89"/>
      <c r="F24" s="89"/>
      <c r="G24" s="89"/>
      <c r="H24" s="93"/>
    </row>
    <row r="25" ht="16.25" customHeight="1" spans="1:8">
      <c r="A25" s="89" t="s">
        <v>108</v>
      </c>
      <c r="B25" s="93"/>
      <c r="C25" s="89" t="s">
        <v>109</v>
      </c>
      <c r="D25" s="94">
        <v>393459.6</v>
      </c>
      <c r="E25" s="89"/>
      <c r="F25" s="89"/>
      <c r="G25" s="89"/>
      <c r="H25" s="93"/>
    </row>
    <row r="26" ht="16.25" customHeight="1" spans="1:8">
      <c r="A26" s="89" t="s">
        <v>110</v>
      </c>
      <c r="B26" s="93"/>
      <c r="C26" s="89" t="s">
        <v>111</v>
      </c>
      <c r="D26" s="94"/>
      <c r="E26" s="89"/>
      <c r="F26" s="89"/>
      <c r="G26" s="89"/>
      <c r="H26" s="93"/>
    </row>
    <row r="27" ht="16.25" customHeight="1" spans="1:8">
      <c r="A27" s="89" t="s">
        <v>112</v>
      </c>
      <c r="B27" s="93"/>
      <c r="C27" s="89" t="s">
        <v>113</v>
      </c>
      <c r="D27" s="94"/>
      <c r="E27" s="89"/>
      <c r="F27" s="89"/>
      <c r="G27" s="89"/>
      <c r="H27" s="93"/>
    </row>
    <row r="28" ht="16.25" customHeight="1" spans="1:8">
      <c r="A28" s="75" t="s">
        <v>114</v>
      </c>
      <c r="B28" s="77"/>
      <c r="C28" s="89" t="s">
        <v>115</v>
      </c>
      <c r="D28" s="94"/>
      <c r="E28" s="89"/>
      <c r="F28" s="89"/>
      <c r="G28" s="89"/>
      <c r="H28" s="93"/>
    </row>
    <row r="29" ht="16.25" customHeight="1" spans="1:8">
      <c r="A29" s="75" t="s">
        <v>116</v>
      </c>
      <c r="B29" s="77"/>
      <c r="C29" s="89" t="s">
        <v>117</v>
      </c>
      <c r="D29" s="94"/>
      <c r="E29" s="89"/>
      <c r="F29" s="89"/>
      <c r="G29" s="89"/>
      <c r="H29" s="93"/>
    </row>
    <row r="30" ht="16.25" customHeight="1" spans="1:8">
      <c r="A30" s="75" t="s">
        <v>118</v>
      </c>
      <c r="B30" s="77"/>
      <c r="C30" s="89" t="s">
        <v>119</v>
      </c>
      <c r="D30" s="94"/>
      <c r="E30" s="89"/>
      <c r="F30" s="89"/>
      <c r="G30" s="89"/>
      <c r="H30" s="93"/>
    </row>
    <row r="31" ht="16.25" customHeight="1" spans="1:8">
      <c r="A31" s="75" t="s">
        <v>120</v>
      </c>
      <c r="B31" s="77"/>
      <c r="C31" s="89" t="s">
        <v>121</v>
      </c>
      <c r="D31" s="94"/>
      <c r="E31" s="89"/>
      <c r="F31" s="89"/>
      <c r="G31" s="89"/>
      <c r="H31" s="93"/>
    </row>
    <row r="32" ht="16.25" customHeight="1" spans="1:8">
      <c r="A32" s="75" t="s">
        <v>122</v>
      </c>
      <c r="B32" s="77"/>
      <c r="C32" s="89" t="s">
        <v>123</v>
      </c>
      <c r="D32" s="94"/>
      <c r="E32" s="89"/>
      <c r="F32" s="89"/>
      <c r="G32" s="89"/>
      <c r="H32" s="93"/>
    </row>
    <row r="33" ht="16.25" customHeight="1" spans="1:8">
      <c r="A33" s="89"/>
      <c r="B33" s="89"/>
      <c r="C33" s="89" t="s">
        <v>124</v>
      </c>
      <c r="D33" s="94"/>
      <c r="E33" s="89"/>
      <c r="F33" s="89"/>
      <c r="G33" s="89"/>
      <c r="H33" s="89"/>
    </row>
    <row r="34" ht="16.25" customHeight="1" spans="1:8">
      <c r="A34" s="89"/>
      <c r="B34" s="89"/>
      <c r="C34" s="89" t="s">
        <v>125</v>
      </c>
      <c r="D34" s="94"/>
      <c r="E34" s="89"/>
      <c r="F34" s="89"/>
      <c r="G34" s="89"/>
      <c r="H34" s="89"/>
    </row>
    <row r="35" ht="16.25" customHeight="1" spans="1:8">
      <c r="A35" s="89"/>
      <c r="B35" s="89"/>
      <c r="C35" s="89" t="s">
        <v>126</v>
      </c>
      <c r="D35" s="94"/>
      <c r="E35" s="89"/>
      <c r="F35" s="89"/>
      <c r="G35" s="89"/>
      <c r="H35" s="89"/>
    </row>
    <row r="36" ht="16.25" customHeight="1" spans="1:8">
      <c r="A36" s="89"/>
      <c r="B36" s="89"/>
      <c r="C36" s="89"/>
      <c r="D36" s="89"/>
      <c r="E36" s="89"/>
      <c r="F36" s="89"/>
      <c r="G36" s="89"/>
      <c r="H36" s="89"/>
    </row>
    <row r="37" ht="16.25" customHeight="1" spans="1:8">
      <c r="A37" s="75" t="s">
        <v>127</v>
      </c>
      <c r="B37" s="77">
        <v>5968865.19</v>
      </c>
      <c r="C37" s="75" t="s">
        <v>128</v>
      </c>
      <c r="D37" s="77">
        <v>5968865.19</v>
      </c>
      <c r="E37" s="75" t="s">
        <v>128</v>
      </c>
      <c r="F37" s="77">
        <v>5968865.19</v>
      </c>
      <c r="G37" s="75" t="s">
        <v>128</v>
      </c>
      <c r="H37" s="77">
        <v>5968865.19</v>
      </c>
    </row>
    <row r="38" ht="16.25" customHeight="1" spans="1:8">
      <c r="A38" s="75" t="s">
        <v>129</v>
      </c>
      <c r="B38" s="77"/>
      <c r="C38" s="75" t="s">
        <v>130</v>
      </c>
      <c r="D38" s="77"/>
      <c r="E38" s="75" t="s">
        <v>130</v>
      </c>
      <c r="F38" s="77"/>
      <c r="G38" s="75" t="s">
        <v>130</v>
      </c>
      <c r="H38" s="77"/>
    </row>
    <row r="39" ht="16.25" customHeight="1" spans="1:8">
      <c r="A39" s="89"/>
      <c r="B39" s="93"/>
      <c r="C39" s="89"/>
      <c r="D39" s="93"/>
      <c r="E39" s="75"/>
      <c r="F39" s="77"/>
      <c r="G39" s="75"/>
      <c r="H39" s="77"/>
    </row>
    <row r="40" ht="16.25" customHeight="1" spans="1:8">
      <c r="A40" s="75" t="s">
        <v>131</v>
      </c>
      <c r="B40" s="77">
        <v>5968865.19</v>
      </c>
      <c r="C40" s="75" t="s">
        <v>132</v>
      </c>
      <c r="D40" s="77">
        <v>5968865.19</v>
      </c>
      <c r="E40" s="75" t="s">
        <v>132</v>
      </c>
      <c r="F40" s="77">
        <v>5968865.19</v>
      </c>
      <c r="G40" s="75" t="s">
        <v>132</v>
      </c>
      <c r="H40" s="77">
        <v>5968865.19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4722222222222" right="0.0784722222222222" top="0.511805555555556" bottom="0.432638888888889" header="0" footer="0"/>
  <pageSetup paperSize="9" scale="78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A3" sqref="A3:W3"/>
    </sheetView>
  </sheetViews>
  <sheetFormatPr defaultColWidth="10" defaultRowHeight="13.5"/>
  <cols>
    <col min="1" max="1" width="5.83333333333333" customWidth="1"/>
    <col min="2" max="2" width="5.5" customWidth="1"/>
    <col min="3" max="3" width="11.05" customWidth="1"/>
    <col min="4" max="4" width="10.9583333333333" customWidth="1"/>
    <col min="5" max="5" width="10.0916666666667" customWidth="1"/>
    <col min="6" max="25" width="5.5" customWidth="1"/>
    <col min="26" max="26" width="9.76666666666667" customWidth="1"/>
  </cols>
  <sheetData>
    <row r="1" ht="16.35" customHeight="1" spans="1:1">
      <c r="A1" s="54" t="s">
        <v>133</v>
      </c>
    </row>
    <row r="2" ht="33.6" customHeight="1" spans="1:25">
      <c r="A2" s="72" t="s">
        <v>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</row>
    <row r="3" ht="22.4" customHeight="1" spans="1:25">
      <c r="A3" s="90" t="s">
        <v>31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88" t="s">
        <v>32</v>
      </c>
      <c r="Y3" s="88"/>
    </row>
    <row r="4" ht="22.4" customHeight="1" spans="1:25">
      <c r="A4" s="76" t="s">
        <v>134</v>
      </c>
      <c r="B4" s="76" t="s">
        <v>135</v>
      </c>
      <c r="C4" s="76" t="s">
        <v>136</v>
      </c>
      <c r="D4" s="76" t="s">
        <v>137</v>
      </c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 t="s">
        <v>129</v>
      </c>
      <c r="T4" s="76"/>
      <c r="U4" s="76"/>
      <c r="V4" s="76"/>
      <c r="W4" s="76"/>
      <c r="X4" s="76"/>
      <c r="Y4" s="76"/>
    </row>
    <row r="5" ht="22.4" customHeight="1" spans="1:25">
      <c r="A5" s="76"/>
      <c r="B5" s="76"/>
      <c r="C5" s="76"/>
      <c r="D5" s="76" t="s">
        <v>138</v>
      </c>
      <c r="E5" s="76" t="s">
        <v>139</v>
      </c>
      <c r="F5" s="76" t="s">
        <v>140</v>
      </c>
      <c r="G5" s="76" t="s">
        <v>141</v>
      </c>
      <c r="H5" s="76" t="s">
        <v>142</v>
      </c>
      <c r="I5" s="76" t="s">
        <v>143</v>
      </c>
      <c r="J5" s="76" t="s">
        <v>144</v>
      </c>
      <c r="K5" s="76"/>
      <c r="L5" s="76"/>
      <c r="M5" s="76"/>
      <c r="N5" s="76" t="s">
        <v>145</v>
      </c>
      <c r="O5" s="76" t="s">
        <v>146</v>
      </c>
      <c r="P5" s="76" t="s">
        <v>147</v>
      </c>
      <c r="Q5" s="76" t="s">
        <v>148</v>
      </c>
      <c r="R5" s="76" t="s">
        <v>149</v>
      </c>
      <c r="S5" s="76" t="s">
        <v>138</v>
      </c>
      <c r="T5" s="76" t="s">
        <v>139</v>
      </c>
      <c r="U5" s="76" t="s">
        <v>140</v>
      </c>
      <c r="V5" s="76" t="s">
        <v>141</v>
      </c>
      <c r="W5" s="76" t="s">
        <v>142</v>
      </c>
      <c r="X5" s="76" t="s">
        <v>143</v>
      </c>
      <c r="Y5" s="76" t="s">
        <v>150</v>
      </c>
    </row>
    <row r="6" ht="47" customHeight="1" spans="1:25">
      <c r="A6" s="76"/>
      <c r="B6" s="76"/>
      <c r="C6" s="76"/>
      <c r="D6" s="76"/>
      <c r="E6" s="76"/>
      <c r="F6" s="76"/>
      <c r="G6" s="76"/>
      <c r="H6" s="76"/>
      <c r="I6" s="76"/>
      <c r="J6" s="76" t="s">
        <v>151</v>
      </c>
      <c r="K6" s="76" t="s">
        <v>152</v>
      </c>
      <c r="L6" s="76" t="s">
        <v>153</v>
      </c>
      <c r="M6" s="76" t="s">
        <v>142</v>
      </c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</row>
    <row r="7" ht="22.8" customHeight="1" spans="1:25">
      <c r="A7" s="75"/>
      <c r="B7" s="75" t="s">
        <v>136</v>
      </c>
      <c r="C7" s="101">
        <f>C8</f>
        <v>5968865.19</v>
      </c>
      <c r="D7" s="101">
        <f>E7</f>
        <v>5968865.19</v>
      </c>
      <c r="E7" s="101">
        <f>E8</f>
        <v>5968865.19</v>
      </c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</row>
    <row r="8" ht="22.8" customHeight="1" spans="1:25">
      <c r="A8" s="91" t="s">
        <v>154</v>
      </c>
      <c r="B8" s="91" t="s">
        <v>5</v>
      </c>
      <c r="C8" s="101">
        <f>C9</f>
        <v>5968865.19</v>
      </c>
      <c r="D8" s="101">
        <f>E8</f>
        <v>5968865.19</v>
      </c>
      <c r="E8" s="101">
        <f>E9</f>
        <v>5968865.19</v>
      </c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</row>
    <row r="9" ht="22.8" customHeight="1" spans="1:25">
      <c r="A9" s="121" t="s">
        <v>155</v>
      </c>
      <c r="B9" s="121" t="s">
        <v>156</v>
      </c>
      <c r="C9" s="94">
        <f>D9</f>
        <v>5968865.19</v>
      </c>
      <c r="D9" s="94">
        <f>E9</f>
        <v>5968865.19</v>
      </c>
      <c r="E9" s="93">
        <f>5476865.19+492000</f>
        <v>5968865.19</v>
      </c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</row>
    <row r="10" ht="16.35" customHeight="1"/>
    <row r="11" ht="16.35" customHeight="1" spans="7:7">
      <c r="G11" s="107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4722222222222" right="0.0784722222222222" top="0.747916666666667" bottom="0.0784722222222222" header="0" footer="0"/>
  <pageSetup paperSize="9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topLeftCell="A7" workbookViewId="0">
      <selection activeCell="E11" sqref="E11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2.6666666666667" customWidth="1"/>
    <col min="8" max="8" width="13.975" customWidth="1"/>
    <col min="9" max="9" width="14.7916666666667" customWidth="1"/>
    <col min="10" max="11" width="17.5" customWidth="1"/>
    <col min="12" max="12" width="9.76666666666667" customWidth="1"/>
  </cols>
  <sheetData>
    <row r="1" ht="16.35" customHeight="1" spans="1:4">
      <c r="A1" s="54" t="s">
        <v>157</v>
      </c>
      <c r="D1" s="112"/>
    </row>
    <row r="2" ht="31.9" customHeight="1" spans="1:11">
      <c r="A2" s="72" t="s">
        <v>10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ht="25" customHeight="1" spans="1:11">
      <c r="A3" s="113" t="s">
        <v>31</v>
      </c>
      <c r="B3" s="113"/>
      <c r="C3" s="113"/>
      <c r="D3" s="113"/>
      <c r="E3" s="113"/>
      <c r="F3" s="113"/>
      <c r="G3" s="113"/>
      <c r="H3" s="113"/>
      <c r="I3" s="113"/>
      <c r="J3" s="113"/>
      <c r="K3" s="88" t="s">
        <v>32</v>
      </c>
    </row>
    <row r="4" ht="27.6" customHeight="1" spans="1:11">
      <c r="A4" s="74" t="s">
        <v>158</v>
      </c>
      <c r="B4" s="74"/>
      <c r="C4" s="74"/>
      <c r="D4" s="74" t="s">
        <v>159</v>
      </c>
      <c r="E4" s="74" t="s">
        <v>160</v>
      </c>
      <c r="F4" s="74" t="s">
        <v>136</v>
      </c>
      <c r="G4" s="74" t="s">
        <v>161</v>
      </c>
      <c r="H4" s="74" t="s">
        <v>162</v>
      </c>
      <c r="I4" s="74" t="s">
        <v>163</v>
      </c>
      <c r="J4" s="74" t="s">
        <v>164</v>
      </c>
      <c r="K4" s="74" t="s">
        <v>165</v>
      </c>
    </row>
    <row r="5" ht="25.85" customHeight="1" spans="1:11">
      <c r="A5" s="74" t="s">
        <v>166</v>
      </c>
      <c r="B5" s="74" t="s">
        <v>167</v>
      </c>
      <c r="C5" s="74" t="s">
        <v>168</v>
      </c>
      <c r="D5" s="74"/>
      <c r="E5" s="74"/>
      <c r="F5" s="74"/>
      <c r="G5" s="74"/>
      <c r="H5" s="74"/>
      <c r="I5" s="74"/>
      <c r="J5" s="74"/>
      <c r="K5" s="74"/>
    </row>
    <row r="6" ht="22.8" customHeight="1" spans="1:11">
      <c r="A6" s="100"/>
      <c r="B6" s="100"/>
      <c r="C6" s="100"/>
      <c r="D6" s="114" t="s">
        <v>136</v>
      </c>
      <c r="E6" s="114"/>
      <c r="F6" s="115">
        <f>F7</f>
        <v>5968865.19</v>
      </c>
      <c r="G6" s="115">
        <v>5476865.19</v>
      </c>
      <c r="H6" s="115">
        <f>H7</f>
        <v>492000</v>
      </c>
      <c r="I6" s="115"/>
      <c r="J6" s="114"/>
      <c r="K6" s="114"/>
    </row>
    <row r="7" ht="22.8" customHeight="1" spans="1:11">
      <c r="A7" s="104"/>
      <c r="B7" s="104"/>
      <c r="C7" s="104"/>
      <c r="D7" s="116" t="s">
        <v>154</v>
      </c>
      <c r="E7" s="116" t="s">
        <v>5</v>
      </c>
      <c r="F7" s="117">
        <f>F8</f>
        <v>5968865.19</v>
      </c>
      <c r="G7" s="117">
        <v>5476865.19</v>
      </c>
      <c r="H7" s="117">
        <f>H8</f>
        <v>492000</v>
      </c>
      <c r="I7" s="117"/>
      <c r="J7" s="120"/>
      <c r="K7" s="120"/>
    </row>
    <row r="8" ht="22.8" customHeight="1" spans="1:11">
      <c r="A8" s="104"/>
      <c r="B8" s="104"/>
      <c r="C8" s="104"/>
      <c r="D8" s="116" t="s">
        <v>155</v>
      </c>
      <c r="E8" s="116" t="s">
        <v>156</v>
      </c>
      <c r="F8" s="117">
        <f>G8+H8</f>
        <v>5968865.19</v>
      </c>
      <c r="G8" s="117">
        <v>5476865.19</v>
      </c>
      <c r="H8" s="117">
        <f>H11</f>
        <v>492000</v>
      </c>
      <c r="I8" s="117"/>
      <c r="J8" s="120"/>
      <c r="K8" s="120"/>
    </row>
    <row r="9" ht="22.8" customHeight="1" spans="1:11">
      <c r="A9" s="104" t="s">
        <v>169</v>
      </c>
      <c r="B9" s="104"/>
      <c r="C9" s="104"/>
      <c r="D9" s="105">
        <v>204</v>
      </c>
      <c r="E9" s="102" t="s">
        <v>170</v>
      </c>
      <c r="F9" s="118">
        <f>G9+H9</f>
        <v>4922286.36</v>
      </c>
      <c r="G9" s="118">
        <v>4430286.36</v>
      </c>
      <c r="H9" s="118">
        <v>492000</v>
      </c>
      <c r="I9" s="117"/>
      <c r="J9" s="120"/>
      <c r="K9" s="120"/>
    </row>
    <row r="10" ht="22.8" customHeight="1" spans="1:11">
      <c r="A10" s="104" t="s">
        <v>169</v>
      </c>
      <c r="B10" s="104" t="s">
        <v>171</v>
      </c>
      <c r="C10" s="104"/>
      <c r="D10" s="105">
        <v>20406</v>
      </c>
      <c r="E10" s="102" t="s">
        <v>172</v>
      </c>
      <c r="F10" s="118">
        <f>G10+H10</f>
        <v>4922286.36</v>
      </c>
      <c r="G10" s="118">
        <v>4430286.36</v>
      </c>
      <c r="H10" s="118">
        <v>492000</v>
      </c>
      <c r="I10" s="117"/>
      <c r="J10" s="120"/>
      <c r="K10" s="120"/>
    </row>
    <row r="11" ht="22.8" customHeight="1" spans="1:11">
      <c r="A11" s="106" t="s">
        <v>169</v>
      </c>
      <c r="B11" s="106" t="s">
        <v>171</v>
      </c>
      <c r="C11" s="106" t="s">
        <v>173</v>
      </c>
      <c r="D11" s="105">
        <v>2040601</v>
      </c>
      <c r="E11" s="102" t="s">
        <v>174</v>
      </c>
      <c r="F11" s="118">
        <f>G11+H11</f>
        <v>4922286.36</v>
      </c>
      <c r="G11" s="118">
        <v>4430286.36</v>
      </c>
      <c r="H11" s="118">
        <v>492000</v>
      </c>
      <c r="I11" s="118"/>
      <c r="J11" s="119"/>
      <c r="K11" s="119"/>
    </row>
    <row r="12" ht="22.8" customHeight="1" spans="1:11">
      <c r="A12" s="106" t="s">
        <v>175</v>
      </c>
      <c r="B12" s="106"/>
      <c r="C12" s="106"/>
      <c r="D12" s="105">
        <v>208</v>
      </c>
      <c r="E12" s="102" t="s">
        <v>176</v>
      </c>
      <c r="F12" s="118">
        <f>F13+F15</f>
        <v>388340.3</v>
      </c>
      <c r="G12" s="118">
        <f>G13+G15</f>
        <v>388340.3</v>
      </c>
      <c r="H12" s="118"/>
      <c r="I12" s="118"/>
      <c r="J12" s="119"/>
      <c r="K12" s="119"/>
    </row>
    <row r="13" ht="22.8" customHeight="1" spans="1:11">
      <c r="A13" s="106" t="s">
        <v>175</v>
      </c>
      <c r="B13" s="106" t="s">
        <v>177</v>
      </c>
      <c r="C13" s="106"/>
      <c r="D13" s="105">
        <v>20805</v>
      </c>
      <c r="E13" s="102" t="s">
        <v>178</v>
      </c>
      <c r="F13" s="118">
        <v>374852.8</v>
      </c>
      <c r="G13" s="118">
        <v>374852.8</v>
      </c>
      <c r="H13" s="118"/>
      <c r="I13" s="118"/>
      <c r="J13" s="119"/>
      <c r="K13" s="119"/>
    </row>
    <row r="14" ht="22.8" customHeight="1" spans="1:11">
      <c r="A14" s="106" t="s">
        <v>175</v>
      </c>
      <c r="B14" s="106" t="s">
        <v>177</v>
      </c>
      <c r="C14" s="106" t="s">
        <v>177</v>
      </c>
      <c r="D14" s="105">
        <v>2080505</v>
      </c>
      <c r="E14" s="102" t="s">
        <v>179</v>
      </c>
      <c r="F14" s="118">
        <v>374852.8</v>
      </c>
      <c r="G14" s="118">
        <v>374852.8</v>
      </c>
      <c r="H14" s="118"/>
      <c r="I14" s="118"/>
      <c r="J14" s="119"/>
      <c r="K14" s="119"/>
    </row>
    <row r="15" ht="22.8" customHeight="1" spans="1:11">
      <c r="A15" s="106" t="s">
        <v>175</v>
      </c>
      <c r="B15" s="106" t="s">
        <v>180</v>
      </c>
      <c r="C15" s="106"/>
      <c r="D15" s="105">
        <v>20827</v>
      </c>
      <c r="E15" s="102" t="s">
        <v>181</v>
      </c>
      <c r="F15" s="118">
        <f>SUM(F16:F17)</f>
        <v>13487.5</v>
      </c>
      <c r="G15" s="118">
        <f>SUM(G16:G17)</f>
        <v>13487.5</v>
      </c>
      <c r="H15" s="118"/>
      <c r="I15" s="118"/>
      <c r="J15" s="119"/>
      <c r="K15" s="119"/>
    </row>
    <row r="16" ht="22.8" customHeight="1" spans="1:11">
      <c r="A16" s="106" t="s">
        <v>175</v>
      </c>
      <c r="B16" s="106" t="s">
        <v>180</v>
      </c>
      <c r="C16" s="106" t="s">
        <v>173</v>
      </c>
      <c r="D16" s="105">
        <v>2082701</v>
      </c>
      <c r="E16" s="102" t="s">
        <v>182</v>
      </c>
      <c r="F16" s="118">
        <v>2792.16</v>
      </c>
      <c r="G16" s="118">
        <v>2792.16</v>
      </c>
      <c r="H16" s="118"/>
      <c r="I16" s="118"/>
      <c r="J16" s="119"/>
      <c r="K16" s="119"/>
    </row>
    <row r="17" ht="22.8" customHeight="1" spans="1:11">
      <c r="A17" s="106" t="s">
        <v>175</v>
      </c>
      <c r="B17" s="106" t="s">
        <v>180</v>
      </c>
      <c r="C17" s="106" t="s">
        <v>183</v>
      </c>
      <c r="D17" s="105">
        <v>2082701</v>
      </c>
      <c r="E17" s="102" t="s">
        <v>184</v>
      </c>
      <c r="F17" s="118">
        <v>10695.34</v>
      </c>
      <c r="G17" s="118">
        <v>10695.34</v>
      </c>
      <c r="H17" s="118"/>
      <c r="I17" s="118"/>
      <c r="J17" s="119"/>
      <c r="K17" s="119"/>
    </row>
    <row r="18" ht="22.8" customHeight="1" spans="1:11">
      <c r="A18" s="106" t="s">
        <v>185</v>
      </c>
      <c r="B18" s="106"/>
      <c r="C18" s="106"/>
      <c r="D18" s="105">
        <v>210</v>
      </c>
      <c r="E18" s="102" t="s">
        <v>186</v>
      </c>
      <c r="F18" s="118">
        <v>264778.93</v>
      </c>
      <c r="G18" s="118">
        <v>264778.93</v>
      </c>
      <c r="H18" s="118"/>
      <c r="I18" s="118"/>
      <c r="J18" s="119"/>
      <c r="K18" s="119"/>
    </row>
    <row r="19" ht="22.8" customHeight="1" spans="1:11">
      <c r="A19" s="106" t="s">
        <v>185</v>
      </c>
      <c r="B19" s="106" t="s">
        <v>187</v>
      </c>
      <c r="C19" s="106"/>
      <c r="D19" s="105">
        <v>21011</v>
      </c>
      <c r="E19" s="102" t="s">
        <v>188</v>
      </c>
      <c r="F19" s="118">
        <f>SUM(F20:F22)</f>
        <v>264778.93</v>
      </c>
      <c r="G19" s="118">
        <f>SUM(G20:G22)</f>
        <v>264778.93</v>
      </c>
      <c r="H19" s="118"/>
      <c r="I19" s="118"/>
      <c r="J19" s="119"/>
      <c r="K19" s="119"/>
    </row>
    <row r="20" ht="22.8" customHeight="1" spans="1:11">
      <c r="A20" s="106" t="s">
        <v>185</v>
      </c>
      <c r="B20" s="106" t="s">
        <v>187</v>
      </c>
      <c r="C20" s="106" t="s">
        <v>173</v>
      </c>
      <c r="D20" s="105">
        <v>2101101</v>
      </c>
      <c r="E20" s="102" t="s">
        <v>189</v>
      </c>
      <c r="F20" s="118">
        <v>193853.05</v>
      </c>
      <c r="G20" s="118">
        <v>193853.05</v>
      </c>
      <c r="H20" s="118"/>
      <c r="I20" s="118"/>
      <c r="J20" s="119"/>
      <c r="K20" s="119"/>
    </row>
    <row r="21" ht="22.8" customHeight="1" spans="1:11">
      <c r="A21" s="106" t="s">
        <v>185</v>
      </c>
      <c r="B21" s="106" t="s">
        <v>187</v>
      </c>
      <c r="C21" s="106" t="s">
        <v>190</v>
      </c>
      <c r="D21" s="105">
        <v>2101103</v>
      </c>
      <c r="E21" s="102" t="s">
        <v>191</v>
      </c>
      <c r="F21" s="118">
        <v>66845.88</v>
      </c>
      <c r="G21" s="118">
        <v>66845.88</v>
      </c>
      <c r="H21" s="118"/>
      <c r="I21" s="118"/>
      <c r="J21" s="119"/>
      <c r="K21" s="119"/>
    </row>
    <row r="22" ht="22.8" customHeight="1" spans="1:11">
      <c r="A22" s="106" t="s">
        <v>185</v>
      </c>
      <c r="B22" s="106" t="s">
        <v>187</v>
      </c>
      <c r="C22" s="106" t="s">
        <v>192</v>
      </c>
      <c r="D22" s="105">
        <v>2101199</v>
      </c>
      <c r="E22" s="102" t="s">
        <v>193</v>
      </c>
      <c r="F22" s="118">
        <v>4080</v>
      </c>
      <c r="G22" s="118">
        <v>4080</v>
      </c>
      <c r="H22" s="118"/>
      <c r="I22" s="118"/>
      <c r="J22" s="119"/>
      <c r="K22" s="119"/>
    </row>
    <row r="23" ht="22.8" customHeight="1" spans="1:11">
      <c r="A23" s="106" t="s">
        <v>194</v>
      </c>
      <c r="B23" s="106"/>
      <c r="C23" s="106"/>
      <c r="D23" s="105">
        <v>221</v>
      </c>
      <c r="E23" s="102" t="s">
        <v>195</v>
      </c>
      <c r="F23" s="118">
        <v>393459.6</v>
      </c>
      <c r="G23" s="118">
        <v>393459.6</v>
      </c>
      <c r="H23" s="118"/>
      <c r="I23" s="118"/>
      <c r="J23" s="119"/>
      <c r="K23" s="119"/>
    </row>
    <row r="24" ht="22.8" customHeight="1" spans="1:11">
      <c r="A24" s="106" t="s">
        <v>194</v>
      </c>
      <c r="B24" s="106" t="s">
        <v>183</v>
      </c>
      <c r="C24" s="106"/>
      <c r="D24" s="105">
        <v>22101</v>
      </c>
      <c r="E24" s="102" t="s">
        <v>196</v>
      </c>
      <c r="F24" s="118">
        <v>393459.6</v>
      </c>
      <c r="G24" s="118">
        <v>393459.6</v>
      </c>
      <c r="H24" s="118"/>
      <c r="I24" s="118"/>
      <c r="J24" s="119"/>
      <c r="K24" s="119"/>
    </row>
    <row r="25" ht="22.8" customHeight="1" spans="1:11">
      <c r="A25" s="106" t="s">
        <v>194</v>
      </c>
      <c r="B25" s="106" t="s">
        <v>183</v>
      </c>
      <c r="C25" s="106" t="s">
        <v>173</v>
      </c>
      <c r="D25" s="105">
        <v>2210101</v>
      </c>
      <c r="E25" s="102" t="s">
        <v>197</v>
      </c>
      <c r="F25" s="118">
        <v>393459.6</v>
      </c>
      <c r="G25" s="118">
        <v>393459.6</v>
      </c>
      <c r="H25" s="118"/>
      <c r="I25" s="118"/>
      <c r="J25" s="119"/>
      <c r="K25" s="119"/>
    </row>
    <row r="26" ht="22.8" customHeight="1" spans="1:11">
      <c r="A26" s="106"/>
      <c r="B26" s="106"/>
      <c r="C26" s="106"/>
      <c r="D26" s="105"/>
      <c r="E26" s="119"/>
      <c r="F26" s="118"/>
      <c r="G26" s="118"/>
      <c r="H26" s="118"/>
      <c r="I26" s="118"/>
      <c r="J26" s="119"/>
      <c r="K26" s="119"/>
    </row>
    <row r="27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4722222222222" right="0.0784722222222222" top="0.550694444444444" bottom="0.0784722222222222" header="0" footer="0"/>
  <pageSetup paperSize="9" orientation="landscape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topLeftCell="A4" workbookViewId="0">
      <selection activeCell="G12" sqref="G12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11.0333333333333" customWidth="1"/>
    <col min="7" max="7" width="10.25" customWidth="1"/>
    <col min="8" max="8" width="10.5" customWidth="1"/>
    <col min="9" max="14" width="5.125" customWidth="1"/>
    <col min="15" max="15" width="9.75" customWidth="1"/>
    <col min="16" max="19" width="5.125" customWidth="1"/>
    <col min="20" max="20" width="7.625" customWidth="1"/>
    <col min="21" max="21" width="18.875" customWidth="1"/>
    <col min="22" max="22" width="9.76666666666667" customWidth="1"/>
  </cols>
  <sheetData>
    <row r="1" ht="16.35" customHeight="1" spans="1:1">
      <c r="A1" s="54" t="s">
        <v>198</v>
      </c>
    </row>
    <row r="2" ht="42.25" customHeight="1" spans="1:20">
      <c r="A2" s="72" t="s">
        <v>11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ht="19.8" customHeight="1" spans="1:20">
      <c r="A3" s="90" t="s">
        <v>31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88" t="s">
        <v>32</v>
      </c>
      <c r="T3" s="88"/>
    </row>
    <row r="4" ht="19.8" customHeight="1" spans="1:20">
      <c r="A4" s="76" t="s">
        <v>158</v>
      </c>
      <c r="B4" s="76"/>
      <c r="C4" s="76"/>
      <c r="D4" s="76" t="s">
        <v>199</v>
      </c>
      <c r="E4" s="76" t="s">
        <v>200</v>
      </c>
      <c r="F4" s="76" t="s">
        <v>201</v>
      </c>
      <c r="G4" s="76" t="s">
        <v>202</v>
      </c>
      <c r="H4" s="76" t="s">
        <v>203</v>
      </c>
      <c r="I4" s="76" t="s">
        <v>204</v>
      </c>
      <c r="J4" s="76" t="s">
        <v>205</v>
      </c>
      <c r="K4" s="76" t="s">
        <v>206</v>
      </c>
      <c r="L4" s="76" t="s">
        <v>207</v>
      </c>
      <c r="M4" s="76" t="s">
        <v>208</v>
      </c>
      <c r="N4" s="76" t="s">
        <v>209</v>
      </c>
      <c r="O4" s="76" t="s">
        <v>210</v>
      </c>
      <c r="P4" s="76" t="s">
        <v>211</v>
      </c>
      <c r="Q4" s="76" t="s">
        <v>212</v>
      </c>
      <c r="R4" s="76" t="s">
        <v>213</v>
      </c>
      <c r="S4" s="76" t="s">
        <v>214</v>
      </c>
      <c r="T4" s="76" t="s">
        <v>215</v>
      </c>
    </row>
    <row r="5" ht="48" customHeight="1" spans="1:20">
      <c r="A5" s="76" t="s">
        <v>166</v>
      </c>
      <c r="B5" s="76" t="s">
        <v>167</v>
      </c>
      <c r="C5" s="76" t="s">
        <v>168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</row>
    <row r="6" s="99" customFormat="1" ht="19.9" customHeight="1" spans="1:20">
      <c r="A6" s="75"/>
      <c r="B6" s="75"/>
      <c r="C6" s="75"/>
      <c r="D6" s="75"/>
      <c r="E6" s="75" t="s">
        <v>136</v>
      </c>
      <c r="F6" s="77">
        <f>F7</f>
        <v>5968865.19</v>
      </c>
      <c r="G6" s="77">
        <v>4806128.83</v>
      </c>
      <c r="H6" s="77">
        <f>H7</f>
        <v>1121216.36</v>
      </c>
      <c r="I6" s="77"/>
      <c r="J6" s="77"/>
      <c r="K6" s="77"/>
      <c r="L6" s="77"/>
      <c r="M6" s="77"/>
      <c r="N6" s="77"/>
      <c r="O6" s="77">
        <v>41520</v>
      </c>
      <c r="P6" s="77"/>
      <c r="Q6" s="77"/>
      <c r="R6" s="77"/>
      <c r="S6" s="77"/>
      <c r="T6" s="77"/>
    </row>
    <row r="7" s="99" customFormat="1" ht="19.9" customHeight="1" spans="1:20">
      <c r="A7" s="75"/>
      <c r="B7" s="75"/>
      <c r="C7" s="75"/>
      <c r="D7" s="91" t="s">
        <v>154</v>
      </c>
      <c r="E7" s="91" t="s">
        <v>5</v>
      </c>
      <c r="F7" s="77">
        <f>F8</f>
        <v>5968865.19</v>
      </c>
      <c r="G7" s="77">
        <v>4806128.83</v>
      </c>
      <c r="H7" s="77">
        <f>H8</f>
        <v>1121216.36</v>
      </c>
      <c r="I7" s="77"/>
      <c r="J7" s="77"/>
      <c r="K7" s="77"/>
      <c r="L7" s="77"/>
      <c r="M7" s="77"/>
      <c r="N7" s="77"/>
      <c r="O7" s="77">
        <v>41520</v>
      </c>
      <c r="P7" s="77"/>
      <c r="Q7" s="77"/>
      <c r="R7" s="77"/>
      <c r="S7" s="77"/>
      <c r="T7" s="77"/>
    </row>
    <row r="8" s="99" customFormat="1" ht="19.9" customHeight="1" spans="1:20">
      <c r="A8" s="95"/>
      <c r="B8" s="95"/>
      <c r="C8" s="95"/>
      <c r="D8" s="92" t="s">
        <v>155</v>
      </c>
      <c r="E8" s="92" t="s">
        <v>156</v>
      </c>
      <c r="F8" s="111">
        <f>G8+H8+O8</f>
        <v>5968865.19</v>
      </c>
      <c r="G8" s="111">
        <v>4806128.83</v>
      </c>
      <c r="H8" s="111">
        <f>H11</f>
        <v>1121216.36</v>
      </c>
      <c r="I8" s="111"/>
      <c r="J8" s="111"/>
      <c r="K8" s="111"/>
      <c r="L8" s="111"/>
      <c r="M8" s="111"/>
      <c r="N8" s="111"/>
      <c r="O8" s="111">
        <v>41520</v>
      </c>
      <c r="P8" s="111"/>
      <c r="Q8" s="111"/>
      <c r="R8" s="111"/>
      <c r="S8" s="111"/>
      <c r="T8" s="111"/>
    </row>
    <row r="9" s="99" customFormat="1" ht="19.9" customHeight="1" spans="1:20">
      <c r="A9" s="104" t="s">
        <v>169</v>
      </c>
      <c r="B9" s="104"/>
      <c r="C9" s="104"/>
      <c r="D9" s="133" t="s">
        <v>3</v>
      </c>
      <c r="E9" s="102" t="s">
        <v>170</v>
      </c>
      <c r="F9" s="98">
        <f>SUM(G9:O9)</f>
        <v>4922286.36</v>
      </c>
      <c r="G9" s="98">
        <v>3760510</v>
      </c>
      <c r="H9" s="98">
        <f>629216.36+492000</f>
        <v>1121216.36</v>
      </c>
      <c r="I9" s="98"/>
      <c r="J9" s="98"/>
      <c r="K9" s="98"/>
      <c r="L9" s="98"/>
      <c r="M9" s="98"/>
      <c r="N9" s="98"/>
      <c r="O9" s="98">
        <v>40560</v>
      </c>
      <c r="P9" s="111"/>
      <c r="Q9" s="111"/>
      <c r="R9" s="111"/>
      <c r="S9" s="111"/>
      <c r="T9" s="111"/>
    </row>
    <row r="10" s="99" customFormat="1" ht="19.9" customHeight="1" spans="1:20">
      <c r="A10" s="104" t="s">
        <v>169</v>
      </c>
      <c r="B10" s="104" t="s">
        <v>171</v>
      </c>
      <c r="C10" s="104"/>
      <c r="D10" s="133" t="s">
        <v>3</v>
      </c>
      <c r="E10" s="102" t="s">
        <v>172</v>
      </c>
      <c r="F10" s="98">
        <f>SUM(G10:O10)</f>
        <v>4922286.36</v>
      </c>
      <c r="G10" s="98">
        <v>3760510</v>
      </c>
      <c r="H10" s="98">
        <f>629216.36+492000</f>
        <v>1121216.36</v>
      </c>
      <c r="I10" s="98"/>
      <c r="J10" s="98"/>
      <c r="K10" s="98"/>
      <c r="L10" s="98"/>
      <c r="M10" s="98"/>
      <c r="N10" s="98"/>
      <c r="O10" s="98">
        <v>40560</v>
      </c>
      <c r="P10" s="111"/>
      <c r="Q10" s="111"/>
      <c r="R10" s="111"/>
      <c r="S10" s="111"/>
      <c r="T10" s="111"/>
    </row>
    <row r="11" s="99" customFormat="1" ht="19.9" customHeight="1" spans="1:20">
      <c r="A11" s="106" t="s">
        <v>169</v>
      </c>
      <c r="B11" s="106" t="s">
        <v>171</v>
      </c>
      <c r="C11" s="106" t="s">
        <v>173</v>
      </c>
      <c r="D11" s="133" t="s">
        <v>3</v>
      </c>
      <c r="E11" s="102" t="s">
        <v>174</v>
      </c>
      <c r="F11" s="98">
        <f t="shared" ref="F10:F25" si="0">SUM(G11:O11)</f>
        <v>4922286.36</v>
      </c>
      <c r="G11" s="98">
        <v>3760510</v>
      </c>
      <c r="H11" s="98">
        <f>629216.36+492000</f>
        <v>1121216.36</v>
      </c>
      <c r="I11" s="98"/>
      <c r="J11" s="98"/>
      <c r="K11" s="98"/>
      <c r="L11" s="98"/>
      <c r="M11" s="98"/>
      <c r="N11" s="98"/>
      <c r="O11" s="98">
        <v>40560</v>
      </c>
      <c r="P11" s="98"/>
      <c r="Q11" s="98"/>
      <c r="R11" s="98"/>
      <c r="S11" s="98"/>
      <c r="T11" s="98"/>
    </row>
    <row r="12" s="99" customFormat="1" ht="19.9" customHeight="1" spans="1:20">
      <c r="A12" s="106" t="s">
        <v>175</v>
      </c>
      <c r="B12" s="106"/>
      <c r="C12" s="106"/>
      <c r="D12" s="133" t="s">
        <v>3</v>
      </c>
      <c r="E12" s="102" t="s">
        <v>176</v>
      </c>
      <c r="F12" s="98">
        <f t="shared" si="0"/>
        <v>388340.3</v>
      </c>
      <c r="G12" s="98">
        <f>G13+G15</f>
        <v>388340.3</v>
      </c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</row>
    <row r="13" s="99" customFormat="1" ht="19.9" customHeight="1" spans="1:20">
      <c r="A13" s="106" t="s">
        <v>175</v>
      </c>
      <c r="B13" s="106" t="s">
        <v>177</v>
      </c>
      <c r="C13" s="106"/>
      <c r="D13" s="133" t="s">
        <v>3</v>
      </c>
      <c r="E13" s="102" t="s">
        <v>178</v>
      </c>
      <c r="F13" s="98">
        <f t="shared" si="0"/>
        <v>374852.8</v>
      </c>
      <c r="G13" s="98">
        <v>374852.8</v>
      </c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</row>
    <row r="14" s="99" customFormat="1" ht="19.9" customHeight="1" spans="1:20">
      <c r="A14" s="106" t="s">
        <v>175</v>
      </c>
      <c r="B14" s="106" t="s">
        <v>177</v>
      </c>
      <c r="C14" s="106" t="s">
        <v>177</v>
      </c>
      <c r="D14" s="133" t="s">
        <v>3</v>
      </c>
      <c r="E14" s="102" t="s">
        <v>179</v>
      </c>
      <c r="F14" s="98">
        <f t="shared" si="0"/>
        <v>374852.8</v>
      </c>
      <c r="G14" s="98">
        <v>374852.8</v>
      </c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</row>
    <row r="15" s="99" customFormat="1" ht="19.9" customHeight="1" spans="1:20">
      <c r="A15" s="106" t="s">
        <v>175</v>
      </c>
      <c r="B15" s="106" t="s">
        <v>180</v>
      </c>
      <c r="C15" s="106"/>
      <c r="D15" s="133" t="s">
        <v>3</v>
      </c>
      <c r="E15" s="102" t="s">
        <v>181</v>
      </c>
      <c r="F15" s="98">
        <f t="shared" si="0"/>
        <v>13487.5</v>
      </c>
      <c r="G15" s="98">
        <f>SUM(G16:G17)</f>
        <v>13487.5</v>
      </c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</row>
    <row r="16" s="99" customFormat="1" ht="19.9" customHeight="1" spans="1:20">
      <c r="A16" s="106" t="s">
        <v>175</v>
      </c>
      <c r="B16" s="106" t="s">
        <v>180</v>
      </c>
      <c r="C16" s="106" t="s">
        <v>173</v>
      </c>
      <c r="D16" s="133" t="s">
        <v>3</v>
      </c>
      <c r="E16" s="102" t="s">
        <v>182</v>
      </c>
      <c r="F16" s="98">
        <f t="shared" si="0"/>
        <v>2792.16</v>
      </c>
      <c r="G16" s="98">
        <v>2792.16</v>
      </c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</row>
    <row r="17" s="99" customFormat="1" ht="19.9" customHeight="1" spans="1:20">
      <c r="A17" s="106" t="s">
        <v>175</v>
      </c>
      <c r="B17" s="106" t="s">
        <v>180</v>
      </c>
      <c r="C17" s="106" t="s">
        <v>183</v>
      </c>
      <c r="D17" s="133" t="s">
        <v>3</v>
      </c>
      <c r="E17" s="102" t="s">
        <v>184</v>
      </c>
      <c r="F17" s="98">
        <f t="shared" si="0"/>
        <v>10695.34</v>
      </c>
      <c r="G17" s="98">
        <v>10695.34</v>
      </c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</row>
    <row r="18" s="99" customFormat="1" ht="19.9" customHeight="1" spans="1:20">
      <c r="A18" s="106" t="s">
        <v>185</v>
      </c>
      <c r="B18" s="106"/>
      <c r="C18" s="106"/>
      <c r="D18" s="133" t="s">
        <v>3</v>
      </c>
      <c r="E18" s="102" t="s">
        <v>186</v>
      </c>
      <c r="F18" s="98">
        <v>264778.93</v>
      </c>
      <c r="G18" s="98">
        <v>263818.93</v>
      </c>
      <c r="H18" s="98"/>
      <c r="I18" s="98"/>
      <c r="J18" s="98"/>
      <c r="K18" s="98"/>
      <c r="L18" s="98"/>
      <c r="M18" s="98"/>
      <c r="N18" s="98"/>
      <c r="O18" s="98">
        <v>960</v>
      </c>
      <c r="P18" s="98"/>
      <c r="Q18" s="98"/>
      <c r="R18" s="98"/>
      <c r="S18" s="98"/>
      <c r="T18" s="98"/>
    </row>
    <row r="19" s="99" customFormat="1" ht="19.9" customHeight="1" spans="1:20">
      <c r="A19" s="106" t="s">
        <v>185</v>
      </c>
      <c r="B19" s="106" t="s">
        <v>187</v>
      </c>
      <c r="C19" s="106"/>
      <c r="D19" s="133" t="s">
        <v>3</v>
      </c>
      <c r="E19" s="102" t="s">
        <v>188</v>
      </c>
      <c r="F19" s="98">
        <f t="shared" si="0"/>
        <v>264778.93</v>
      </c>
      <c r="G19" s="98">
        <f>SUM(G20:G22)</f>
        <v>263818.93</v>
      </c>
      <c r="H19" s="98"/>
      <c r="I19" s="98"/>
      <c r="J19" s="98"/>
      <c r="K19" s="98"/>
      <c r="L19" s="98"/>
      <c r="M19" s="98"/>
      <c r="N19" s="98"/>
      <c r="O19" s="98">
        <v>960</v>
      </c>
      <c r="P19" s="98"/>
      <c r="Q19" s="98"/>
      <c r="R19" s="98"/>
      <c r="S19" s="98"/>
      <c r="T19" s="98"/>
    </row>
    <row r="20" s="99" customFormat="1" ht="19.9" customHeight="1" spans="1:20">
      <c r="A20" s="106" t="s">
        <v>185</v>
      </c>
      <c r="B20" s="106" t="s">
        <v>187</v>
      </c>
      <c r="C20" s="106" t="s">
        <v>173</v>
      </c>
      <c r="D20" s="133" t="s">
        <v>3</v>
      </c>
      <c r="E20" s="102" t="s">
        <v>189</v>
      </c>
      <c r="F20" s="98">
        <f t="shared" si="0"/>
        <v>193853.05</v>
      </c>
      <c r="G20" s="98">
        <v>193853.05</v>
      </c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</row>
    <row r="21" s="99" customFormat="1" ht="19.9" customHeight="1" spans="1:20">
      <c r="A21" s="106" t="s">
        <v>185</v>
      </c>
      <c r="B21" s="106" t="s">
        <v>187</v>
      </c>
      <c r="C21" s="106" t="s">
        <v>190</v>
      </c>
      <c r="D21" s="133" t="s">
        <v>3</v>
      </c>
      <c r="E21" s="102" t="s">
        <v>191</v>
      </c>
      <c r="F21" s="98">
        <f t="shared" si="0"/>
        <v>66845.88</v>
      </c>
      <c r="G21" s="98">
        <v>66845.88</v>
      </c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</row>
    <row r="22" s="99" customFormat="1" ht="19.9" customHeight="1" spans="1:20">
      <c r="A22" s="106" t="s">
        <v>185</v>
      </c>
      <c r="B22" s="106" t="s">
        <v>187</v>
      </c>
      <c r="C22" s="106" t="s">
        <v>192</v>
      </c>
      <c r="D22" s="133" t="s">
        <v>3</v>
      </c>
      <c r="E22" s="102" t="s">
        <v>193</v>
      </c>
      <c r="F22" s="98">
        <f t="shared" si="0"/>
        <v>4080</v>
      </c>
      <c r="G22" s="98">
        <v>3120</v>
      </c>
      <c r="H22" s="98"/>
      <c r="I22" s="98"/>
      <c r="J22" s="98"/>
      <c r="K22" s="98"/>
      <c r="L22" s="98"/>
      <c r="M22" s="98"/>
      <c r="N22" s="98"/>
      <c r="O22" s="98">
        <v>960</v>
      </c>
      <c r="P22" s="98"/>
      <c r="Q22" s="98"/>
      <c r="R22" s="98"/>
      <c r="S22" s="98"/>
      <c r="T22" s="98"/>
    </row>
    <row r="23" s="99" customFormat="1" ht="19.9" customHeight="1" spans="1:20">
      <c r="A23" s="106" t="s">
        <v>194</v>
      </c>
      <c r="B23" s="106"/>
      <c r="C23" s="106"/>
      <c r="D23" s="133" t="s">
        <v>3</v>
      </c>
      <c r="E23" s="102" t="s">
        <v>195</v>
      </c>
      <c r="F23" s="98">
        <f t="shared" si="0"/>
        <v>393459.6</v>
      </c>
      <c r="G23" s="98">
        <v>393459.6</v>
      </c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</row>
    <row r="24" s="99" customFormat="1" ht="19.9" customHeight="1" spans="1:20">
      <c r="A24" s="106" t="s">
        <v>194</v>
      </c>
      <c r="B24" s="106" t="s">
        <v>183</v>
      </c>
      <c r="C24" s="106"/>
      <c r="D24" s="133" t="s">
        <v>3</v>
      </c>
      <c r="E24" s="102" t="s">
        <v>196</v>
      </c>
      <c r="F24" s="98">
        <f t="shared" si="0"/>
        <v>393459.6</v>
      </c>
      <c r="G24" s="98">
        <v>393459.6</v>
      </c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</row>
    <row r="25" s="99" customFormat="1" ht="19.9" customHeight="1" spans="1:20">
      <c r="A25" s="106" t="s">
        <v>194</v>
      </c>
      <c r="B25" s="106" t="s">
        <v>183</v>
      </c>
      <c r="C25" s="106" t="s">
        <v>173</v>
      </c>
      <c r="D25" s="133" t="s">
        <v>3</v>
      </c>
      <c r="E25" s="102" t="s">
        <v>197</v>
      </c>
      <c r="F25" s="98">
        <f t="shared" si="0"/>
        <v>393459.6</v>
      </c>
      <c r="G25" s="98">
        <v>393459.6</v>
      </c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</row>
    <row r="26" ht="22.8" customHeight="1" spans="1:20">
      <c r="A26" s="96"/>
      <c r="B26" s="96"/>
      <c r="C26" s="96"/>
      <c r="D26" s="81"/>
      <c r="E26" s="97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4722222222222" right="0.0784722222222222" top="0.472222222222222" bottom="0.0784722222222222" header="0" footer="0"/>
  <pageSetup paperSize="9" orientation="landscape" horizontalDpi="6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topLeftCell="A7" workbookViewId="0">
      <selection activeCell="N14" sqref="N14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11.125" customWidth="1"/>
    <col min="7" max="7" width="10" customWidth="1"/>
    <col min="8" max="8" width="10.5" customWidth="1"/>
    <col min="9" max="9" width="9.125" customWidth="1"/>
    <col min="10" max="10" width="9.75" customWidth="1"/>
    <col min="11" max="11" width="10.25" customWidth="1"/>
    <col min="12" max="12" width="5.75" customWidth="1"/>
    <col min="13" max="13" width="8.75" customWidth="1"/>
    <col min="14" max="21" width="5.75" customWidth="1"/>
    <col min="22" max="23" width="9.76666666666667" customWidth="1"/>
  </cols>
  <sheetData>
    <row r="1" ht="16.35" customHeight="1" spans="1:1">
      <c r="A1" s="54" t="s">
        <v>216</v>
      </c>
    </row>
    <row r="2" ht="37.05" customHeight="1" spans="1:21">
      <c r="A2" s="72" t="s">
        <v>12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</row>
    <row r="3" ht="24.15" customHeight="1" spans="1:21">
      <c r="A3" s="90" t="s">
        <v>31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88" t="s">
        <v>32</v>
      </c>
      <c r="U3" s="88"/>
    </row>
    <row r="4" ht="22.4" customHeight="1" spans="1:21">
      <c r="A4" s="76" t="s">
        <v>158</v>
      </c>
      <c r="B4" s="76"/>
      <c r="C4" s="76"/>
      <c r="D4" s="76" t="s">
        <v>199</v>
      </c>
      <c r="E4" s="76" t="s">
        <v>200</v>
      </c>
      <c r="F4" s="76" t="s">
        <v>217</v>
      </c>
      <c r="G4" s="76" t="s">
        <v>161</v>
      </c>
      <c r="H4" s="76"/>
      <c r="I4" s="76"/>
      <c r="J4" s="76"/>
      <c r="K4" s="76" t="s">
        <v>162</v>
      </c>
      <c r="L4" s="76"/>
      <c r="M4" s="76"/>
      <c r="N4" s="76"/>
      <c r="O4" s="76"/>
      <c r="P4" s="76"/>
      <c r="Q4" s="76"/>
      <c r="R4" s="76"/>
      <c r="S4" s="76"/>
      <c r="T4" s="76"/>
      <c r="U4" s="76"/>
    </row>
    <row r="5" ht="56" customHeight="1" spans="1:21">
      <c r="A5" s="76" t="s">
        <v>166</v>
      </c>
      <c r="B5" s="76" t="s">
        <v>167</v>
      </c>
      <c r="C5" s="76" t="s">
        <v>168</v>
      </c>
      <c r="D5" s="76"/>
      <c r="E5" s="76"/>
      <c r="F5" s="76"/>
      <c r="G5" s="76" t="s">
        <v>136</v>
      </c>
      <c r="H5" s="76" t="s">
        <v>218</v>
      </c>
      <c r="I5" s="76" t="s">
        <v>219</v>
      </c>
      <c r="J5" s="76" t="s">
        <v>210</v>
      </c>
      <c r="K5" s="76" t="s">
        <v>136</v>
      </c>
      <c r="L5" s="76" t="s">
        <v>220</v>
      </c>
      <c r="M5" s="76" t="s">
        <v>221</v>
      </c>
      <c r="N5" s="76" t="s">
        <v>222</v>
      </c>
      <c r="O5" s="76" t="s">
        <v>212</v>
      </c>
      <c r="P5" s="76" t="s">
        <v>223</v>
      </c>
      <c r="Q5" s="76" t="s">
        <v>224</v>
      </c>
      <c r="R5" s="76" t="s">
        <v>225</v>
      </c>
      <c r="S5" s="76" t="s">
        <v>208</v>
      </c>
      <c r="T5" s="76" t="s">
        <v>211</v>
      </c>
      <c r="U5" s="76" t="s">
        <v>215</v>
      </c>
    </row>
    <row r="6" s="99" customFormat="1" ht="19.9" customHeight="1" spans="1:21">
      <c r="A6" s="75"/>
      <c r="B6" s="75"/>
      <c r="C6" s="75"/>
      <c r="D6" s="75"/>
      <c r="E6" s="75" t="s">
        <v>136</v>
      </c>
      <c r="F6" s="77">
        <f>F7</f>
        <v>5968865.19</v>
      </c>
      <c r="G6" s="77">
        <v>5476865.19</v>
      </c>
      <c r="H6" s="77">
        <v>4806128.83</v>
      </c>
      <c r="I6" s="77">
        <v>629216.36</v>
      </c>
      <c r="J6" s="77">
        <v>41520</v>
      </c>
      <c r="K6" s="77">
        <f>K7</f>
        <v>492000</v>
      </c>
      <c r="L6" s="77"/>
      <c r="M6" s="77">
        <f>M8</f>
        <v>492000</v>
      </c>
      <c r="N6" s="77"/>
      <c r="O6" s="77"/>
      <c r="P6" s="77"/>
      <c r="Q6" s="77"/>
      <c r="R6" s="77"/>
      <c r="S6" s="77"/>
      <c r="T6" s="77"/>
      <c r="U6" s="77"/>
    </row>
    <row r="7" s="99" customFormat="1" ht="19.9" customHeight="1" spans="1:21">
      <c r="A7" s="75"/>
      <c r="B7" s="75"/>
      <c r="C7" s="75"/>
      <c r="D7" s="91" t="s">
        <v>154</v>
      </c>
      <c r="E7" s="91" t="s">
        <v>5</v>
      </c>
      <c r="F7" s="101">
        <f>F8</f>
        <v>5968865.19</v>
      </c>
      <c r="G7" s="77">
        <v>5476865.19</v>
      </c>
      <c r="H7" s="77">
        <v>4806128.83</v>
      </c>
      <c r="I7" s="77">
        <v>629216.36</v>
      </c>
      <c r="J7" s="77">
        <v>41520</v>
      </c>
      <c r="K7" s="77">
        <f t="shared" ref="K7:K11" si="0">M7</f>
        <v>492000</v>
      </c>
      <c r="L7" s="77">
        <v>0</v>
      </c>
      <c r="M7" s="77">
        <f>M8</f>
        <v>492000</v>
      </c>
      <c r="N7" s="77"/>
      <c r="O7" s="77"/>
      <c r="P7" s="77"/>
      <c r="Q7" s="77"/>
      <c r="R7" s="77"/>
      <c r="S7" s="77"/>
      <c r="T7" s="77"/>
      <c r="U7" s="77"/>
    </row>
    <row r="8" s="99" customFormat="1" ht="19.9" customHeight="1" spans="1:21">
      <c r="A8" s="95"/>
      <c r="B8" s="95"/>
      <c r="C8" s="95"/>
      <c r="D8" s="92" t="s">
        <v>155</v>
      </c>
      <c r="E8" s="92" t="s">
        <v>156</v>
      </c>
      <c r="F8" s="101">
        <f>G8+K8</f>
        <v>5968865.19</v>
      </c>
      <c r="G8" s="77">
        <v>5476865.19</v>
      </c>
      <c r="H8" s="77">
        <v>4806128.83</v>
      </c>
      <c r="I8" s="77">
        <v>629216.36</v>
      </c>
      <c r="J8" s="77">
        <v>41520</v>
      </c>
      <c r="K8" s="77">
        <f t="shared" si="0"/>
        <v>492000</v>
      </c>
      <c r="L8" s="77">
        <v>0</v>
      </c>
      <c r="M8" s="77">
        <f>M11</f>
        <v>492000</v>
      </c>
      <c r="N8" s="77"/>
      <c r="O8" s="77"/>
      <c r="P8" s="77"/>
      <c r="Q8" s="77"/>
      <c r="R8" s="77"/>
      <c r="S8" s="77"/>
      <c r="T8" s="77"/>
      <c r="U8" s="77"/>
    </row>
    <row r="9" s="99" customFormat="1" ht="19.9" customHeight="1" spans="1:21">
      <c r="A9" s="104" t="s">
        <v>169</v>
      </c>
      <c r="B9" s="104"/>
      <c r="C9" s="104"/>
      <c r="D9" s="133" t="s">
        <v>3</v>
      </c>
      <c r="E9" s="102" t="s">
        <v>170</v>
      </c>
      <c r="F9" s="94">
        <f>G9+K9</f>
        <v>4922286.36</v>
      </c>
      <c r="G9" s="93">
        <v>4430286.36</v>
      </c>
      <c r="H9" s="93">
        <v>3760510</v>
      </c>
      <c r="I9" s="93">
        <v>629216.36</v>
      </c>
      <c r="J9" s="93">
        <v>40560</v>
      </c>
      <c r="K9" s="93">
        <f t="shared" si="0"/>
        <v>492000</v>
      </c>
      <c r="L9" s="93"/>
      <c r="M9" s="93">
        <v>492000</v>
      </c>
      <c r="N9" s="77"/>
      <c r="O9" s="77"/>
      <c r="P9" s="77"/>
      <c r="Q9" s="77"/>
      <c r="R9" s="77"/>
      <c r="S9" s="77"/>
      <c r="T9" s="77"/>
      <c r="U9" s="77"/>
    </row>
    <row r="10" s="99" customFormat="1" ht="19.9" customHeight="1" spans="1:21">
      <c r="A10" s="104" t="s">
        <v>169</v>
      </c>
      <c r="B10" s="104" t="s">
        <v>171</v>
      </c>
      <c r="C10" s="104"/>
      <c r="D10" s="133" t="s">
        <v>3</v>
      </c>
      <c r="E10" s="102" t="s">
        <v>172</v>
      </c>
      <c r="F10" s="94">
        <f>G10+K10</f>
        <v>4922286.36</v>
      </c>
      <c r="G10" s="93">
        <v>4430286.36</v>
      </c>
      <c r="H10" s="93">
        <v>3760510</v>
      </c>
      <c r="I10" s="93">
        <v>629216.36</v>
      </c>
      <c r="J10" s="93">
        <v>40560</v>
      </c>
      <c r="K10" s="93">
        <f t="shared" si="0"/>
        <v>492000</v>
      </c>
      <c r="L10" s="93"/>
      <c r="M10" s="93">
        <v>492000</v>
      </c>
      <c r="N10" s="77"/>
      <c r="O10" s="77"/>
      <c r="P10" s="77"/>
      <c r="Q10" s="77"/>
      <c r="R10" s="77"/>
      <c r="S10" s="77"/>
      <c r="T10" s="77"/>
      <c r="U10" s="77"/>
    </row>
    <row r="11" s="99" customFormat="1" ht="19.9" customHeight="1" spans="1:21">
      <c r="A11" s="106" t="s">
        <v>169</v>
      </c>
      <c r="B11" s="106" t="s">
        <v>171</v>
      </c>
      <c r="C11" s="106" t="s">
        <v>173</v>
      </c>
      <c r="D11" s="133" t="s">
        <v>3</v>
      </c>
      <c r="E11" s="102" t="s">
        <v>174</v>
      </c>
      <c r="F11" s="94">
        <f>G11+K11</f>
        <v>4922286.36</v>
      </c>
      <c r="G11" s="93">
        <v>4430286.36</v>
      </c>
      <c r="H11" s="93">
        <v>3760510</v>
      </c>
      <c r="I11" s="93">
        <v>629216.36</v>
      </c>
      <c r="J11" s="93">
        <v>40560</v>
      </c>
      <c r="K11" s="93">
        <f t="shared" si="0"/>
        <v>492000</v>
      </c>
      <c r="L11" s="93"/>
      <c r="M11" s="93">
        <v>492000</v>
      </c>
      <c r="N11" s="93"/>
      <c r="O11" s="93"/>
      <c r="P11" s="93"/>
      <c r="Q11" s="93"/>
      <c r="R11" s="93"/>
      <c r="S11" s="93"/>
      <c r="T11" s="93"/>
      <c r="U11" s="93"/>
    </row>
    <row r="12" s="99" customFormat="1" ht="19.9" customHeight="1" spans="1:21">
      <c r="A12" s="106" t="s">
        <v>175</v>
      </c>
      <c r="B12" s="106"/>
      <c r="C12" s="106"/>
      <c r="D12" s="133" t="s">
        <v>3</v>
      </c>
      <c r="E12" s="102" t="s">
        <v>176</v>
      </c>
      <c r="F12" s="94">
        <f>F13+F15</f>
        <v>388340.3</v>
      </c>
      <c r="G12" s="94">
        <f>G13+G15</f>
        <v>388340.3</v>
      </c>
      <c r="H12" s="94">
        <f>H13+H15</f>
        <v>388340.3</v>
      </c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</row>
    <row r="13" s="99" customFormat="1" ht="19.9" customHeight="1" spans="1:21">
      <c r="A13" s="106" t="s">
        <v>175</v>
      </c>
      <c r="B13" s="106" t="s">
        <v>177</v>
      </c>
      <c r="C13" s="106"/>
      <c r="D13" s="133" t="s">
        <v>3</v>
      </c>
      <c r="E13" s="102" t="s">
        <v>178</v>
      </c>
      <c r="F13" s="94">
        <v>374852.8</v>
      </c>
      <c r="G13" s="93">
        <v>374852.8</v>
      </c>
      <c r="H13" s="93">
        <v>374852.8</v>
      </c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</row>
    <row r="14" s="99" customFormat="1" ht="19.9" customHeight="1" spans="1:21">
      <c r="A14" s="106" t="s">
        <v>175</v>
      </c>
      <c r="B14" s="106" t="s">
        <v>177</v>
      </c>
      <c r="C14" s="106" t="s">
        <v>177</v>
      </c>
      <c r="D14" s="133" t="s">
        <v>3</v>
      </c>
      <c r="E14" s="102" t="s">
        <v>179</v>
      </c>
      <c r="F14" s="94">
        <v>374852.8</v>
      </c>
      <c r="G14" s="93">
        <v>374852.8</v>
      </c>
      <c r="H14" s="93">
        <v>374852.8</v>
      </c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</row>
    <row r="15" s="99" customFormat="1" ht="19.9" customHeight="1" spans="1:21">
      <c r="A15" s="106" t="s">
        <v>175</v>
      </c>
      <c r="B15" s="106" t="s">
        <v>180</v>
      </c>
      <c r="C15" s="106"/>
      <c r="D15" s="133" t="s">
        <v>3</v>
      </c>
      <c r="E15" s="102" t="s">
        <v>181</v>
      </c>
      <c r="F15" s="94">
        <f>SUM(F16:F17)</f>
        <v>13487.5</v>
      </c>
      <c r="G15" s="94">
        <f>SUM(G16:G17)</f>
        <v>13487.5</v>
      </c>
      <c r="H15" s="94">
        <f>SUM(H16:H17)</f>
        <v>13487.5</v>
      </c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</row>
    <row r="16" s="99" customFormat="1" ht="19.9" customHeight="1" spans="1:21">
      <c r="A16" s="106" t="s">
        <v>175</v>
      </c>
      <c r="B16" s="106" t="s">
        <v>180</v>
      </c>
      <c r="C16" s="106" t="s">
        <v>173</v>
      </c>
      <c r="D16" s="133" t="s">
        <v>3</v>
      </c>
      <c r="E16" s="102" t="s">
        <v>182</v>
      </c>
      <c r="F16" s="94">
        <v>2792.16</v>
      </c>
      <c r="G16" s="93">
        <v>2792.16</v>
      </c>
      <c r="H16" s="93">
        <v>2792.16</v>
      </c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</row>
    <row r="17" s="99" customFormat="1" ht="19.9" customHeight="1" spans="1:21">
      <c r="A17" s="106" t="s">
        <v>175</v>
      </c>
      <c r="B17" s="106" t="s">
        <v>180</v>
      </c>
      <c r="C17" s="106" t="s">
        <v>183</v>
      </c>
      <c r="D17" s="133" t="s">
        <v>3</v>
      </c>
      <c r="E17" s="102" t="s">
        <v>184</v>
      </c>
      <c r="F17" s="94">
        <v>10695.34</v>
      </c>
      <c r="G17" s="93">
        <v>10695.34</v>
      </c>
      <c r="H17" s="93">
        <v>10695.34</v>
      </c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</row>
    <row r="18" s="99" customFormat="1" ht="19.9" customHeight="1" spans="1:21">
      <c r="A18" s="106" t="s">
        <v>185</v>
      </c>
      <c r="B18" s="106"/>
      <c r="C18" s="106"/>
      <c r="D18" s="133" t="s">
        <v>3</v>
      </c>
      <c r="E18" s="102" t="s">
        <v>186</v>
      </c>
      <c r="F18" s="94">
        <v>264778.93</v>
      </c>
      <c r="G18" s="94">
        <v>264778.93</v>
      </c>
      <c r="H18" s="94">
        <v>263818.93</v>
      </c>
      <c r="I18" s="93"/>
      <c r="J18" s="93">
        <v>960</v>
      </c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</row>
    <row r="19" s="99" customFormat="1" ht="19.9" customHeight="1" spans="1:21">
      <c r="A19" s="106" t="s">
        <v>185</v>
      </c>
      <c r="B19" s="106" t="s">
        <v>187</v>
      </c>
      <c r="C19" s="106"/>
      <c r="D19" s="133" t="s">
        <v>3</v>
      </c>
      <c r="E19" s="102" t="s">
        <v>188</v>
      </c>
      <c r="F19" s="94">
        <f>SUM(F20:F22)</f>
        <v>264778.93</v>
      </c>
      <c r="G19" s="94">
        <f>SUM(G20:G22)</f>
        <v>264778.93</v>
      </c>
      <c r="H19" s="94">
        <f>SUM(H20:H22)</f>
        <v>263818.93</v>
      </c>
      <c r="I19" s="93"/>
      <c r="J19" s="93">
        <v>960</v>
      </c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</row>
    <row r="20" s="99" customFormat="1" ht="19.9" customHeight="1" spans="1:21">
      <c r="A20" s="106" t="s">
        <v>185</v>
      </c>
      <c r="B20" s="106" t="s">
        <v>187</v>
      </c>
      <c r="C20" s="106" t="s">
        <v>173</v>
      </c>
      <c r="D20" s="133" t="s">
        <v>3</v>
      </c>
      <c r="E20" s="102" t="s">
        <v>189</v>
      </c>
      <c r="F20" s="94">
        <v>193853.05</v>
      </c>
      <c r="G20" s="93">
        <v>193853.05</v>
      </c>
      <c r="H20" s="93">
        <v>193853.05</v>
      </c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</row>
    <row r="21" s="99" customFormat="1" ht="19.9" customHeight="1" spans="1:21">
      <c r="A21" s="106" t="s">
        <v>185</v>
      </c>
      <c r="B21" s="106" t="s">
        <v>187</v>
      </c>
      <c r="C21" s="106" t="s">
        <v>190</v>
      </c>
      <c r="D21" s="133" t="s">
        <v>3</v>
      </c>
      <c r="E21" s="102" t="s">
        <v>191</v>
      </c>
      <c r="F21" s="94">
        <v>66845.88</v>
      </c>
      <c r="G21" s="93">
        <v>66845.88</v>
      </c>
      <c r="H21" s="93">
        <v>66845.88</v>
      </c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</row>
    <row r="22" s="99" customFormat="1" ht="19.9" customHeight="1" spans="1:21">
      <c r="A22" s="106" t="s">
        <v>185</v>
      </c>
      <c r="B22" s="106" t="s">
        <v>187</v>
      </c>
      <c r="C22" s="106" t="s">
        <v>192</v>
      </c>
      <c r="D22" s="133" t="s">
        <v>3</v>
      </c>
      <c r="E22" s="102" t="s">
        <v>193</v>
      </c>
      <c r="F22" s="94">
        <v>4080</v>
      </c>
      <c r="G22" s="93">
        <v>4080</v>
      </c>
      <c r="H22" s="93">
        <v>3120</v>
      </c>
      <c r="I22" s="93"/>
      <c r="J22" s="93">
        <v>960</v>
      </c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</row>
    <row r="23" s="99" customFormat="1" ht="19.9" customHeight="1" spans="1:21">
      <c r="A23" s="106" t="s">
        <v>194</v>
      </c>
      <c r="B23" s="106"/>
      <c r="C23" s="106"/>
      <c r="D23" s="133" t="s">
        <v>3</v>
      </c>
      <c r="E23" s="102" t="s">
        <v>195</v>
      </c>
      <c r="F23" s="94">
        <v>393459.6</v>
      </c>
      <c r="G23" s="93">
        <v>393459.6</v>
      </c>
      <c r="H23" s="93">
        <v>393459.6</v>
      </c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</row>
    <row r="24" s="99" customFormat="1" ht="19.9" customHeight="1" spans="1:21">
      <c r="A24" s="106" t="s">
        <v>194</v>
      </c>
      <c r="B24" s="106" t="s">
        <v>183</v>
      </c>
      <c r="C24" s="106"/>
      <c r="D24" s="133" t="s">
        <v>3</v>
      </c>
      <c r="E24" s="102" t="s">
        <v>196</v>
      </c>
      <c r="F24" s="94">
        <v>393459.6</v>
      </c>
      <c r="G24" s="93">
        <v>393459.6</v>
      </c>
      <c r="H24" s="93">
        <v>393459.6</v>
      </c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</row>
    <row r="25" s="99" customFormat="1" ht="19.9" customHeight="1" spans="1:21">
      <c r="A25" s="106" t="s">
        <v>194</v>
      </c>
      <c r="B25" s="106" t="s">
        <v>183</v>
      </c>
      <c r="C25" s="106" t="s">
        <v>173</v>
      </c>
      <c r="D25" s="133" t="s">
        <v>3</v>
      </c>
      <c r="E25" s="102" t="s">
        <v>197</v>
      </c>
      <c r="F25" s="94">
        <v>393459.6</v>
      </c>
      <c r="G25" s="93">
        <v>393459.6</v>
      </c>
      <c r="H25" s="93">
        <v>393459.6</v>
      </c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</row>
    <row r="26" ht="22.8" customHeight="1" spans="1:21">
      <c r="A26" s="96"/>
      <c r="B26" s="96"/>
      <c r="C26" s="96"/>
      <c r="D26" s="81"/>
      <c r="E26" s="97"/>
      <c r="F26" s="94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4722222222222" right="0.0784722222222222" top="0.708333333333333" bottom="0.0784722222222222" header="0" footer="0"/>
  <pageSetup paperSize="9" orientation="landscape" horizontalDpi="6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E40"/>
  <sheetViews>
    <sheetView zoomScale="120" zoomScaleNormal="120" workbookViewId="0">
      <selection activeCell="A3" sqref="A3:C3"/>
    </sheetView>
  </sheetViews>
  <sheetFormatPr defaultColWidth="10" defaultRowHeight="13.5" outlineLevelCol="4"/>
  <cols>
    <col min="1" max="1" width="31.75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1">
      <c r="A1" s="54" t="s">
        <v>226</v>
      </c>
    </row>
    <row r="2" ht="21.75" spans="1:4">
      <c r="A2" s="72" t="s">
        <v>13</v>
      </c>
      <c r="B2" s="72"/>
      <c r="C2" s="72"/>
      <c r="D2" s="72"/>
    </row>
    <row r="3" ht="18.95" customHeight="1" spans="1:5">
      <c r="A3" s="90" t="s">
        <v>31</v>
      </c>
      <c r="B3" s="90"/>
      <c r="C3" s="90"/>
      <c r="D3" s="88" t="s">
        <v>32</v>
      </c>
      <c r="E3" s="107"/>
    </row>
    <row r="4" ht="20.2" customHeight="1" spans="1:5">
      <c r="A4" s="74" t="s">
        <v>33</v>
      </c>
      <c r="B4" s="74"/>
      <c r="C4" s="74" t="s">
        <v>34</v>
      </c>
      <c r="D4" s="74"/>
      <c r="E4" s="108"/>
    </row>
    <row r="5" ht="20.2" customHeight="1" spans="1:5">
      <c r="A5" s="74" t="s">
        <v>35</v>
      </c>
      <c r="B5" s="74" t="s">
        <v>36</v>
      </c>
      <c r="C5" s="74" t="s">
        <v>35</v>
      </c>
      <c r="D5" s="74" t="s">
        <v>36</v>
      </c>
      <c r="E5" s="108"/>
    </row>
    <row r="6" spans="1:5">
      <c r="A6" s="75" t="s">
        <v>227</v>
      </c>
      <c r="B6" s="77">
        <f>B7</f>
        <v>5968865.19</v>
      </c>
      <c r="C6" s="75" t="s">
        <v>228</v>
      </c>
      <c r="D6" s="101">
        <f>5476865.19+492000</f>
        <v>5968865.19</v>
      </c>
      <c r="E6" s="109"/>
    </row>
    <row r="7" spans="1:5">
      <c r="A7" s="89" t="s">
        <v>229</v>
      </c>
      <c r="B7" s="93">
        <f>5476865.19+492000</f>
        <v>5968865.19</v>
      </c>
      <c r="C7" s="89" t="s">
        <v>41</v>
      </c>
      <c r="D7" s="94"/>
      <c r="E7" s="109"/>
    </row>
    <row r="8" spans="1:5">
      <c r="A8" s="89" t="s">
        <v>230</v>
      </c>
      <c r="B8" s="93">
        <f>B7</f>
        <v>5968865.19</v>
      </c>
      <c r="C8" s="89" t="s">
        <v>45</v>
      </c>
      <c r="D8" s="94"/>
      <c r="E8" s="109"/>
    </row>
    <row r="9" spans="1:5">
      <c r="A9" s="89" t="s">
        <v>48</v>
      </c>
      <c r="B9" s="93"/>
      <c r="C9" s="89" t="s">
        <v>49</v>
      </c>
      <c r="D9" s="94"/>
      <c r="E9" s="109"/>
    </row>
    <row r="10" spans="1:5">
      <c r="A10" s="89" t="s">
        <v>231</v>
      </c>
      <c r="B10" s="93"/>
      <c r="C10" s="89" t="s">
        <v>53</v>
      </c>
      <c r="D10" s="94">
        <f>4430286.36+492000</f>
        <v>4922286.36</v>
      </c>
      <c r="E10" s="109"/>
    </row>
    <row r="11" spans="1:5">
      <c r="A11" s="89" t="s">
        <v>232</v>
      </c>
      <c r="B11" s="93"/>
      <c r="C11" s="89" t="s">
        <v>57</v>
      </c>
      <c r="D11" s="94"/>
      <c r="E11" s="109"/>
    </row>
    <row r="12" spans="1:5">
      <c r="A12" s="89" t="s">
        <v>233</v>
      </c>
      <c r="B12" s="93"/>
      <c r="C12" s="89" t="s">
        <v>61</v>
      </c>
      <c r="D12" s="94"/>
      <c r="E12" s="109"/>
    </row>
    <row r="13" spans="1:5">
      <c r="A13" s="75" t="s">
        <v>234</v>
      </c>
      <c r="B13" s="77"/>
      <c r="C13" s="89" t="s">
        <v>65</v>
      </c>
      <c r="D13" s="94"/>
      <c r="E13" s="109"/>
    </row>
    <row r="14" spans="1:5">
      <c r="A14" s="89" t="s">
        <v>229</v>
      </c>
      <c r="B14" s="93"/>
      <c r="C14" s="89" t="s">
        <v>69</v>
      </c>
      <c r="D14" s="94">
        <v>388340.3</v>
      </c>
      <c r="E14" s="109"/>
    </row>
    <row r="15" spans="1:5">
      <c r="A15" s="89" t="s">
        <v>231</v>
      </c>
      <c r="B15" s="93"/>
      <c r="C15" s="89" t="s">
        <v>73</v>
      </c>
      <c r="D15" s="94"/>
      <c r="E15" s="109"/>
    </row>
    <row r="16" spans="1:5">
      <c r="A16" s="89" t="s">
        <v>232</v>
      </c>
      <c r="B16" s="93"/>
      <c r="C16" s="89" t="s">
        <v>77</v>
      </c>
      <c r="D16" s="94">
        <v>264778.93</v>
      </c>
      <c r="E16" s="109"/>
    </row>
    <row r="17" spans="1:5">
      <c r="A17" s="89" t="s">
        <v>233</v>
      </c>
      <c r="B17" s="93"/>
      <c r="C17" s="89" t="s">
        <v>81</v>
      </c>
      <c r="D17" s="94"/>
      <c r="E17" s="109"/>
    </row>
    <row r="18" spans="1:5">
      <c r="A18" s="89"/>
      <c r="B18" s="93"/>
      <c r="C18" s="89" t="s">
        <v>85</v>
      </c>
      <c r="D18" s="94"/>
      <c r="E18" s="109"/>
    </row>
    <row r="19" spans="1:5">
      <c r="A19" s="89"/>
      <c r="B19" s="89"/>
      <c r="C19" s="89" t="s">
        <v>89</v>
      </c>
      <c r="D19" s="94"/>
      <c r="E19" s="109"/>
    </row>
    <row r="20" spans="1:5">
      <c r="A20" s="89"/>
      <c r="B20" s="89"/>
      <c r="C20" s="89" t="s">
        <v>93</v>
      </c>
      <c r="D20" s="94"/>
      <c r="E20" s="109"/>
    </row>
    <row r="21" spans="1:5">
      <c r="A21" s="89"/>
      <c r="B21" s="89"/>
      <c r="C21" s="89" t="s">
        <v>97</v>
      </c>
      <c r="D21" s="94"/>
      <c r="E21" s="109"/>
    </row>
    <row r="22" spans="1:5">
      <c r="A22" s="89"/>
      <c r="B22" s="89"/>
      <c r="C22" s="89" t="s">
        <v>100</v>
      </c>
      <c r="D22" s="94"/>
      <c r="E22" s="109"/>
    </row>
    <row r="23" spans="1:5">
      <c r="A23" s="89"/>
      <c r="B23" s="89"/>
      <c r="C23" s="89" t="s">
        <v>103</v>
      </c>
      <c r="D23" s="94"/>
      <c r="E23" s="109"/>
    </row>
    <row r="24" spans="1:5">
      <c r="A24" s="89"/>
      <c r="B24" s="89"/>
      <c r="C24" s="89" t="s">
        <v>105</v>
      </c>
      <c r="D24" s="94"/>
      <c r="E24" s="109"/>
    </row>
    <row r="25" spans="1:5">
      <c r="A25" s="89"/>
      <c r="B25" s="89"/>
      <c r="C25" s="89" t="s">
        <v>107</v>
      </c>
      <c r="D25" s="94"/>
      <c r="E25" s="109"/>
    </row>
    <row r="26" spans="1:5">
      <c r="A26" s="89"/>
      <c r="B26" s="89"/>
      <c r="C26" s="89" t="s">
        <v>109</v>
      </c>
      <c r="D26" s="94">
        <v>393459.6</v>
      </c>
      <c r="E26" s="109"/>
    </row>
    <row r="27" spans="1:5">
      <c r="A27" s="89"/>
      <c r="B27" s="89"/>
      <c r="C27" s="89" t="s">
        <v>111</v>
      </c>
      <c r="D27" s="94"/>
      <c r="E27" s="109"/>
    </row>
    <row r="28" spans="1:5">
      <c r="A28" s="89"/>
      <c r="B28" s="89"/>
      <c r="C28" s="89" t="s">
        <v>113</v>
      </c>
      <c r="D28" s="94"/>
      <c r="E28" s="109"/>
    </row>
    <row r="29" spans="1:5">
      <c r="A29" s="89"/>
      <c r="B29" s="89"/>
      <c r="C29" s="89" t="s">
        <v>115</v>
      </c>
      <c r="D29" s="94"/>
      <c r="E29" s="109"/>
    </row>
    <row r="30" spans="1:5">
      <c r="A30" s="89"/>
      <c r="B30" s="89"/>
      <c r="C30" s="89" t="s">
        <v>117</v>
      </c>
      <c r="D30" s="94"/>
      <c r="E30" s="109"/>
    </row>
    <row r="31" spans="1:5">
      <c r="A31" s="89"/>
      <c r="B31" s="89"/>
      <c r="C31" s="89" t="s">
        <v>119</v>
      </c>
      <c r="D31" s="94"/>
      <c r="E31" s="109"/>
    </row>
    <row r="32" spans="1:5">
      <c r="A32" s="89"/>
      <c r="B32" s="89"/>
      <c r="C32" s="89" t="s">
        <v>121</v>
      </c>
      <c r="D32" s="94"/>
      <c r="E32" s="109"/>
    </row>
    <row r="33" spans="1:5">
      <c r="A33" s="89"/>
      <c r="B33" s="89"/>
      <c r="C33" s="89" t="s">
        <v>123</v>
      </c>
      <c r="D33" s="94"/>
      <c r="E33" s="109"/>
    </row>
    <row r="34" spans="1:5">
      <c r="A34" s="89"/>
      <c r="B34" s="89"/>
      <c r="C34" s="89" t="s">
        <v>124</v>
      </c>
      <c r="D34" s="94"/>
      <c r="E34" s="109"/>
    </row>
    <row r="35" spans="1:5">
      <c r="A35" s="89"/>
      <c r="B35" s="89"/>
      <c r="C35" s="89" t="s">
        <v>125</v>
      </c>
      <c r="D35" s="94"/>
      <c r="E35" s="109"/>
    </row>
    <row r="36" spans="1:5">
      <c r="A36" s="89"/>
      <c r="B36" s="89"/>
      <c r="C36" s="89" t="s">
        <v>126</v>
      </c>
      <c r="D36" s="94"/>
      <c r="E36" s="109"/>
    </row>
    <row r="37" spans="1:5">
      <c r="A37" s="89"/>
      <c r="B37" s="89"/>
      <c r="C37" s="89"/>
      <c r="D37" s="89"/>
      <c r="E37" s="109"/>
    </row>
    <row r="38" spans="1:5">
      <c r="A38" s="75"/>
      <c r="B38" s="75"/>
      <c r="C38" s="75" t="s">
        <v>235</v>
      </c>
      <c r="D38" s="77"/>
      <c r="E38" s="110"/>
    </row>
    <row r="39" spans="1:5">
      <c r="A39" s="75"/>
      <c r="B39" s="75"/>
      <c r="C39" s="75"/>
      <c r="D39" s="75"/>
      <c r="E39" s="110"/>
    </row>
    <row r="40" spans="1:5">
      <c r="A40" s="76" t="s">
        <v>236</v>
      </c>
      <c r="B40" s="77">
        <v>5968865.19</v>
      </c>
      <c r="C40" s="76" t="s">
        <v>237</v>
      </c>
      <c r="D40" s="101">
        <v>5968865.19</v>
      </c>
      <c r="E40" s="110"/>
    </row>
  </sheetData>
  <mergeCells count="4">
    <mergeCell ref="A2:D2"/>
    <mergeCell ref="A3:C3"/>
    <mergeCell ref="A4:B4"/>
    <mergeCell ref="C4:D4"/>
  </mergeCells>
  <printOptions horizontalCentered="1"/>
  <pageMargins left="0.0784722222222222" right="0.0784722222222222" top="0.511805555555556" bottom="0.66875" header="0" footer="0.275"/>
  <pageSetup paperSize="9" scale="83" orientation="landscape" horizontalDpi="600"/>
  <headerFooter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topLeftCell="A4" workbookViewId="0">
      <selection activeCell="I17" sqref="I17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6" width="16.4166666666667" customWidth="1"/>
    <col min="7" max="7" width="11.5333333333333" customWidth="1"/>
    <col min="8" max="8" width="12.4833333333333" customWidth="1"/>
    <col min="9" max="9" width="14.6583333333333" customWidth="1"/>
    <col min="10" max="10" width="11.4" customWidth="1"/>
    <col min="11" max="11" width="19" customWidth="1"/>
    <col min="12" max="12" width="9.76666666666667" customWidth="1"/>
  </cols>
  <sheetData>
    <row r="1" ht="16.35" customHeight="1" spans="1:4">
      <c r="A1" s="54" t="s">
        <v>238</v>
      </c>
      <c r="D1" s="107"/>
    </row>
    <row r="2" ht="43.1" customHeight="1" spans="1:11">
      <c r="A2" s="72" t="s">
        <v>14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ht="24.15" customHeight="1" spans="1:11">
      <c r="A3" s="90" t="s">
        <v>31</v>
      </c>
      <c r="B3" s="90"/>
      <c r="C3" s="90"/>
      <c r="D3" s="90"/>
      <c r="E3" s="90"/>
      <c r="F3" s="90"/>
      <c r="G3" s="90"/>
      <c r="H3" s="90"/>
      <c r="I3" s="90"/>
      <c r="J3" s="88" t="s">
        <v>32</v>
      </c>
      <c r="K3" s="88"/>
    </row>
    <row r="4" ht="25" customHeight="1" spans="1:11">
      <c r="A4" s="74" t="s">
        <v>158</v>
      </c>
      <c r="B4" s="74"/>
      <c r="C4" s="74"/>
      <c r="D4" s="74" t="s">
        <v>159</v>
      </c>
      <c r="E4" s="74" t="s">
        <v>160</v>
      </c>
      <c r="F4" s="74" t="s">
        <v>136</v>
      </c>
      <c r="G4" s="74" t="s">
        <v>161</v>
      </c>
      <c r="H4" s="74"/>
      <c r="I4" s="74"/>
      <c r="J4" s="74"/>
      <c r="K4" s="74" t="s">
        <v>162</v>
      </c>
    </row>
    <row r="5" ht="20.7" customHeight="1" spans="1:11">
      <c r="A5" s="74"/>
      <c r="B5" s="74"/>
      <c r="C5" s="74"/>
      <c r="D5" s="74"/>
      <c r="E5" s="74"/>
      <c r="F5" s="74"/>
      <c r="G5" s="74" t="s">
        <v>138</v>
      </c>
      <c r="H5" s="74" t="s">
        <v>239</v>
      </c>
      <c r="I5" s="74"/>
      <c r="J5" s="74" t="s">
        <v>240</v>
      </c>
      <c r="K5" s="74"/>
    </row>
    <row r="6" ht="28.45" customHeight="1" spans="1:11">
      <c r="A6" s="74" t="s">
        <v>166</v>
      </c>
      <c r="B6" s="74" t="s">
        <v>167</v>
      </c>
      <c r="C6" s="74" t="s">
        <v>168</v>
      </c>
      <c r="D6" s="74"/>
      <c r="E6" s="74"/>
      <c r="F6" s="74"/>
      <c r="G6" s="74"/>
      <c r="H6" s="74" t="s">
        <v>218</v>
      </c>
      <c r="I6" s="74" t="s">
        <v>210</v>
      </c>
      <c r="J6" s="74"/>
      <c r="K6" s="74"/>
    </row>
    <row r="7" s="99" customFormat="1" ht="19.9" customHeight="1" spans="1:11">
      <c r="A7" s="89"/>
      <c r="B7" s="89"/>
      <c r="C7" s="89"/>
      <c r="D7" s="75"/>
      <c r="E7" s="75" t="s">
        <v>136</v>
      </c>
      <c r="F7" s="77">
        <f>F8</f>
        <v>5968865.19</v>
      </c>
      <c r="G7" s="77">
        <v>5476865.19</v>
      </c>
      <c r="H7" s="77">
        <v>4806128.83</v>
      </c>
      <c r="I7" s="77">
        <v>41520</v>
      </c>
      <c r="J7" s="77">
        <v>629216.36</v>
      </c>
      <c r="K7" s="77">
        <f>K8</f>
        <v>492000</v>
      </c>
    </row>
    <row r="8" s="99" customFormat="1" ht="19.9" customHeight="1" spans="1:11">
      <c r="A8" s="89"/>
      <c r="B8" s="89"/>
      <c r="C8" s="89"/>
      <c r="D8" s="91" t="s">
        <v>154</v>
      </c>
      <c r="E8" s="91" t="s">
        <v>5</v>
      </c>
      <c r="F8" s="77">
        <f>F9</f>
        <v>5968865.19</v>
      </c>
      <c r="G8" s="77">
        <v>5476865.19</v>
      </c>
      <c r="H8" s="77">
        <v>4806128.83</v>
      </c>
      <c r="I8" s="77">
        <v>41520</v>
      </c>
      <c r="J8" s="77">
        <v>629216.36</v>
      </c>
      <c r="K8" s="77">
        <f>K9</f>
        <v>492000</v>
      </c>
    </row>
    <row r="9" s="99" customFormat="1" ht="19.9" customHeight="1" spans="1:11">
      <c r="A9" s="89"/>
      <c r="B9" s="89"/>
      <c r="C9" s="89"/>
      <c r="D9" s="92" t="s">
        <v>155</v>
      </c>
      <c r="E9" s="92" t="s">
        <v>156</v>
      </c>
      <c r="F9" s="77">
        <f>G9+K9</f>
        <v>5968865.19</v>
      </c>
      <c r="G9" s="77">
        <v>5476865.19</v>
      </c>
      <c r="H9" s="77">
        <v>4806128.83</v>
      </c>
      <c r="I9" s="77">
        <v>41520</v>
      </c>
      <c r="J9" s="77">
        <v>629216.36</v>
      </c>
      <c r="K9" s="77">
        <f>K12</f>
        <v>492000</v>
      </c>
    </row>
    <row r="10" s="99" customFormat="1" ht="19.9" customHeight="1" spans="1:11">
      <c r="A10" s="104" t="s">
        <v>169</v>
      </c>
      <c r="B10" s="104"/>
      <c r="C10" s="104"/>
      <c r="D10" s="105">
        <v>204</v>
      </c>
      <c r="E10" s="102" t="s">
        <v>170</v>
      </c>
      <c r="F10" s="93">
        <f>G10+K10</f>
        <v>4922286.36</v>
      </c>
      <c r="G10" s="93">
        <v>4430286.36</v>
      </c>
      <c r="H10" s="94">
        <v>3760510</v>
      </c>
      <c r="I10" s="94">
        <v>40560</v>
      </c>
      <c r="J10" s="94">
        <v>629216.36</v>
      </c>
      <c r="K10" s="94">
        <v>492000</v>
      </c>
    </row>
    <row r="11" s="99" customFormat="1" ht="19.9" customHeight="1" spans="1:11">
      <c r="A11" s="104" t="s">
        <v>169</v>
      </c>
      <c r="B11" s="104" t="s">
        <v>171</v>
      </c>
      <c r="C11" s="104"/>
      <c r="D11" s="105">
        <v>20406</v>
      </c>
      <c r="E11" s="102" t="s">
        <v>172</v>
      </c>
      <c r="F11" s="93">
        <f>G11+K11</f>
        <v>4922286.36</v>
      </c>
      <c r="G11" s="93">
        <v>4430286.36</v>
      </c>
      <c r="H11" s="94">
        <v>3760510</v>
      </c>
      <c r="I11" s="94">
        <v>40560</v>
      </c>
      <c r="J11" s="94">
        <v>629216.36</v>
      </c>
      <c r="K11" s="94">
        <v>492000</v>
      </c>
    </row>
    <row r="12" s="99" customFormat="1" ht="19.9" customHeight="1" spans="1:11">
      <c r="A12" s="106" t="s">
        <v>169</v>
      </c>
      <c r="B12" s="106" t="s">
        <v>171</v>
      </c>
      <c r="C12" s="106" t="s">
        <v>173</v>
      </c>
      <c r="D12" s="105">
        <v>2040601</v>
      </c>
      <c r="E12" s="102" t="s">
        <v>174</v>
      </c>
      <c r="F12" s="93">
        <f>G12+K12</f>
        <v>4922286.36</v>
      </c>
      <c r="G12" s="93">
        <v>4430286.36</v>
      </c>
      <c r="H12" s="94">
        <v>3760510</v>
      </c>
      <c r="I12" s="94">
        <v>40560</v>
      </c>
      <c r="J12" s="94">
        <v>629216.36</v>
      </c>
      <c r="K12" s="94">
        <v>492000</v>
      </c>
    </row>
    <row r="13" s="99" customFormat="1" ht="19.9" customHeight="1" spans="1:11">
      <c r="A13" s="106" t="s">
        <v>175</v>
      </c>
      <c r="B13" s="106"/>
      <c r="C13" s="106"/>
      <c r="D13" s="105">
        <v>208</v>
      </c>
      <c r="E13" s="102" t="s">
        <v>176</v>
      </c>
      <c r="F13" s="93">
        <f>F14+F16</f>
        <v>388340.3</v>
      </c>
      <c r="G13" s="93">
        <f>G14+G16</f>
        <v>388340.3</v>
      </c>
      <c r="H13" s="93">
        <f>H14+H16</f>
        <v>388340.3</v>
      </c>
      <c r="I13" s="94"/>
      <c r="J13" s="94"/>
      <c r="K13" s="94"/>
    </row>
    <row r="14" s="99" customFormat="1" ht="19.9" customHeight="1" spans="1:11">
      <c r="A14" s="106" t="s">
        <v>175</v>
      </c>
      <c r="B14" s="106" t="s">
        <v>177</v>
      </c>
      <c r="C14" s="106"/>
      <c r="D14" s="105">
        <v>20805</v>
      </c>
      <c r="E14" s="102" t="s">
        <v>178</v>
      </c>
      <c r="F14" s="93">
        <v>374852.8</v>
      </c>
      <c r="G14" s="93">
        <v>374852.8</v>
      </c>
      <c r="H14" s="94">
        <v>374852.8</v>
      </c>
      <c r="I14" s="94"/>
      <c r="J14" s="94"/>
      <c r="K14" s="94"/>
    </row>
    <row r="15" s="99" customFormat="1" ht="19.9" customHeight="1" spans="1:11">
      <c r="A15" s="106" t="s">
        <v>175</v>
      </c>
      <c r="B15" s="106" t="s">
        <v>177</v>
      </c>
      <c r="C15" s="106" t="s">
        <v>177</v>
      </c>
      <c r="D15" s="105">
        <v>2080505</v>
      </c>
      <c r="E15" s="102" t="s">
        <v>179</v>
      </c>
      <c r="F15" s="93">
        <v>374852.8</v>
      </c>
      <c r="G15" s="93">
        <v>374852.8</v>
      </c>
      <c r="H15" s="94">
        <v>374852.8</v>
      </c>
      <c r="I15" s="94"/>
      <c r="J15" s="94"/>
      <c r="K15" s="94"/>
    </row>
    <row r="16" s="99" customFormat="1" ht="19.9" customHeight="1" spans="1:11">
      <c r="A16" s="106" t="s">
        <v>175</v>
      </c>
      <c r="B16" s="106" t="s">
        <v>180</v>
      </c>
      <c r="C16" s="106"/>
      <c r="D16" s="105">
        <v>20827</v>
      </c>
      <c r="E16" s="102" t="s">
        <v>181</v>
      </c>
      <c r="F16" s="93">
        <f>SUM(F17:F18)</f>
        <v>13487.5</v>
      </c>
      <c r="G16" s="93">
        <f>SUM(G17:G18)</f>
        <v>13487.5</v>
      </c>
      <c r="H16" s="93">
        <f>SUM(H17:H18)</f>
        <v>13487.5</v>
      </c>
      <c r="I16" s="94"/>
      <c r="J16" s="94"/>
      <c r="K16" s="94"/>
    </row>
    <row r="17" s="99" customFormat="1" ht="19.9" customHeight="1" spans="1:11">
      <c r="A17" s="106" t="s">
        <v>175</v>
      </c>
      <c r="B17" s="106" t="s">
        <v>180</v>
      </c>
      <c r="C17" s="106" t="s">
        <v>173</v>
      </c>
      <c r="D17" s="105">
        <v>2082701</v>
      </c>
      <c r="E17" s="102" t="s">
        <v>182</v>
      </c>
      <c r="F17" s="93">
        <v>2792.16</v>
      </c>
      <c r="G17" s="93">
        <v>2792.16</v>
      </c>
      <c r="H17" s="94">
        <v>2792.16</v>
      </c>
      <c r="I17" s="94"/>
      <c r="J17" s="94"/>
      <c r="K17" s="94"/>
    </row>
    <row r="18" s="99" customFormat="1" ht="19.9" customHeight="1" spans="1:11">
      <c r="A18" s="106" t="s">
        <v>175</v>
      </c>
      <c r="B18" s="106" t="s">
        <v>180</v>
      </c>
      <c r="C18" s="106" t="s">
        <v>183</v>
      </c>
      <c r="D18" s="105">
        <v>2082701</v>
      </c>
      <c r="E18" s="102" t="s">
        <v>184</v>
      </c>
      <c r="F18" s="93">
        <v>10695.34</v>
      </c>
      <c r="G18" s="93">
        <v>10695.34</v>
      </c>
      <c r="H18" s="94">
        <v>10695.34</v>
      </c>
      <c r="I18" s="94"/>
      <c r="J18" s="94"/>
      <c r="K18" s="94"/>
    </row>
    <row r="19" s="99" customFormat="1" ht="19.9" customHeight="1" spans="1:11">
      <c r="A19" s="106" t="s">
        <v>185</v>
      </c>
      <c r="B19" s="106"/>
      <c r="C19" s="106"/>
      <c r="D19" s="105">
        <v>210</v>
      </c>
      <c r="E19" s="102" t="s">
        <v>186</v>
      </c>
      <c r="F19" s="93">
        <v>264778.93</v>
      </c>
      <c r="G19" s="93">
        <v>264778.93</v>
      </c>
      <c r="H19" s="93">
        <v>263818.93</v>
      </c>
      <c r="I19" s="94">
        <v>960</v>
      </c>
      <c r="J19" s="94"/>
      <c r="K19" s="94"/>
    </row>
    <row r="20" s="99" customFormat="1" ht="19.9" customHeight="1" spans="1:11">
      <c r="A20" s="106" t="s">
        <v>185</v>
      </c>
      <c r="B20" s="106" t="s">
        <v>187</v>
      </c>
      <c r="C20" s="106"/>
      <c r="D20" s="105">
        <v>21011</v>
      </c>
      <c r="E20" s="102" t="s">
        <v>188</v>
      </c>
      <c r="F20" s="93">
        <f>SUM(F21:F23)</f>
        <v>264778.93</v>
      </c>
      <c r="G20" s="93">
        <f>SUM(G21:G23)</f>
        <v>264778.93</v>
      </c>
      <c r="H20" s="93">
        <f>SUM(H21:H23)</f>
        <v>263818.93</v>
      </c>
      <c r="I20" s="94">
        <v>960</v>
      </c>
      <c r="J20" s="94"/>
      <c r="K20" s="94"/>
    </row>
    <row r="21" s="99" customFormat="1" ht="19.9" customHeight="1" spans="1:11">
      <c r="A21" s="106" t="s">
        <v>185</v>
      </c>
      <c r="B21" s="106" t="s">
        <v>187</v>
      </c>
      <c r="C21" s="106" t="s">
        <v>173</v>
      </c>
      <c r="D21" s="105">
        <v>2101101</v>
      </c>
      <c r="E21" s="102" t="s">
        <v>189</v>
      </c>
      <c r="F21" s="93">
        <v>193853.05</v>
      </c>
      <c r="G21" s="93">
        <v>193853.05</v>
      </c>
      <c r="H21" s="94">
        <v>193853.05</v>
      </c>
      <c r="I21" s="94"/>
      <c r="J21" s="94"/>
      <c r="K21" s="94"/>
    </row>
    <row r="22" s="99" customFormat="1" ht="19.9" customHeight="1" spans="1:11">
      <c r="A22" s="106" t="s">
        <v>185</v>
      </c>
      <c r="B22" s="106" t="s">
        <v>187</v>
      </c>
      <c r="C22" s="106" t="s">
        <v>190</v>
      </c>
      <c r="D22" s="105">
        <v>2101103</v>
      </c>
      <c r="E22" s="102" t="s">
        <v>191</v>
      </c>
      <c r="F22" s="93">
        <v>66845.88</v>
      </c>
      <c r="G22" s="93">
        <v>66845.88</v>
      </c>
      <c r="H22" s="94">
        <v>66845.88</v>
      </c>
      <c r="I22" s="94"/>
      <c r="J22" s="94"/>
      <c r="K22" s="94"/>
    </row>
    <row r="23" s="99" customFormat="1" ht="19.9" customHeight="1" spans="1:11">
      <c r="A23" s="106" t="s">
        <v>185</v>
      </c>
      <c r="B23" s="106" t="s">
        <v>187</v>
      </c>
      <c r="C23" s="106" t="s">
        <v>192</v>
      </c>
      <c r="D23" s="105">
        <v>2101199</v>
      </c>
      <c r="E23" s="102" t="s">
        <v>193</v>
      </c>
      <c r="F23" s="93">
        <v>4080</v>
      </c>
      <c r="G23" s="93">
        <v>4080</v>
      </c>
      <c r="H23" s="94">
        <v>3120</v>
      </c>
      <c r="I23" s="94">
        <v>960</v>
      </c>
      <c r="J23" s="94"/>
      <c r="K23" s="94"/>
    </row>
    <row r="24" s="99" customFormat="1" ht="19.9" customHeight="1" spans="1:11">
      <c r="A24" s="106" t="s">
        <v>194</v>
      </c>
      <c r="B24" s="106"/>
      <c r="C24" s="106"/>
      <c r="D24" s="105">
        <v>221</v>
      </c>
      <c r="E24" s="102" t="s">
        <v>195</v>
      </c>
      <c r="F24" s="93">
        <v>393459.6</v>
      </c>
      <c r="G24" s="93">
        <v>393459.6</v>
      </c>
      <c r="H24" s="94">
        <v>393459.6</v>
      </c>
      <c r="I24" s="94"/>
      <c r="J24" s="94"/>
      <c r="K24" s="94"/>
    </row>
    <row r="25" s="99" customFormat="1" ht="19.9" customHeight="1" spans="1:11">
      <c r="A25" s="106" t="s">
        <v>194</v>
      </c>
      <c r="B25" s="106" t="s">
        <v>183</v>
      </c>
      <c r="C25" s="106"/>
      <c r="D25" s="105">
        <v>22101</v>
      </c>
      <c r="E25" s="102" t="s">
        <v>196</v>
      </c>
      <c r="F25" s="93">
        <v>393459.6</v>
      </c>
      <c r="G25" s="93">
        <v>393459.6</v>
      </c>
      <c r="H25" s="94">
        <v>393459.6</v>
      </c>
      <c r="I25" s="94"/>
      <c r="J25" s="94"/>
      <c r="K25" s="94"/>
    </row>
    <row r="26" s="99" customFormat="1" ht="19.9" customHeight="1" spans="1:11">
      <c r="A26" s="106" t="s">
        <v>194</v>
      </c>
      <c r="B26" s="106" t="s">
        <v>183</v>
      </c>
      <c r="C26" s="106" t="s">
        <v>173</v>
      </c>
      <c r="D26" s="105">
        <v>2210101</v>
      </c>
      <c r="E26" s="102" t="s">
        <v>197</v>
      </c>
      <c r="F26" s="93">
        <v>393459.6</v>
      </c>
      <c r="G26" s="93">
        <v>393459.6</v>
      </c>
      <c r="H26" s="94">
        <v>393459.6</v>
      </c>
      <c r="I26" s="94"/>
      <c r="J26" s="94"/>
      <c r="K26" s="94"/>
    </row>
    <row r="27" ht="22.8" customHeight="1" spans="1:11">
      <c r="A27" s="96"/>
      <c r="B27" s="96"/>
      <c r="C27" s="96"/>
      <c r="D27" s="81"/>
      <c r="E27" s="89"/>
      <c r="F27" s="93"/>
      <c r="G27" s="93"/>
      <c r="H27" s="94"/>
      <c r="I27" s="94"/>
      <c r="J27" s="94"/>
      <c r="K27" s="94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4722222222222" right="0.0784722222222222" top="0.511805555555556" bottom="0.0784722222222222" header="0" footer="0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17政府性基金（部门预算）</vt:lpstr>
      <vt:lpstr>16政府性基金(政府预算)</vt:lpstr>
      <vt:lpstr>18国有资本经营预算</vt:lpstr>
      <vt:lpstr>19财政专户管理资金</vt:lpstr>
      <vt:lpstr>20专项清单</vt:lpstr>
      <vt:lpstr>21-1县级专项资金支出方向资金支出方向绩效目标表</vt:lpstr>
      <vt:lpstr>21-2县级专项资金支出方向资金支出方向绩效目标表</vt:lpstr>
      <vt:lpstr>21-3县级专项资金支出方向资金支出方向绩效目标表</vt:lpstr>
      <vt:lpstr>22部门整体支出绩效目标表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WPS_1629428843</cp:lastModifiedBy>
  <dcterms:created xsi:type="dcterms:W3CDTF">2022-03-14T01:17:00Z</dcterms:created>
  <dcterms:modified xsi:type="dcterms:W3CDTF">2023-09-28T08:54:29Z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9CF5B24065234E8098A9C7B75E1B11C6</vt:lpwstr>
  </property>
  <property fmtid="{D5CDD505-2E9C-101B-9397-08002B2CF9AE}" pid="3" name="KSOProductBuildVer">
    <vt:lpwstr>2052-12.1.0.15374</vt:lpwstr>
  </property>
</Properties>
</file>