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Print_Area" localSheetId="22">'21项目支出绩效目标表'!$BU$1:$CA$27</definedName>
  </definedNames>
  <calcPr calcId="144525"/>
</workbook>
</file>

<file path=xl/sharedStrings.xml><?xml version="1.0" encoding="utf-8"?>
<sst xmlns="http://schemas.openxmlformats.org/spreadsheetml/2006/main" count="1877" uniqueCount="667">
  <si>
    <t>2022年部门预算公开表</t>
  </si>
  <si>
    <t>单位编码：</t>
  </si>
  <si>
    <t>030001</t>
  </si>
  <si>
    <t>单位名称：</t>
  </si>
  <si>
    <t>炎陵县人力资源和社会保障局</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</si>
  <si>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</si>
  <si>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</si>
  <si>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</si>
  <si>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</si>
  <si>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</si>
  <si>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</si>
  <si>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</si>
  <si>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</si>
  <si>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</si>
  <si>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</si>
  <si>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</si>
  <si>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</si>
  <si>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</si>
  <si>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</si>
  <si>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</si>
  <si>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</si>
  <si>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</si>
  <si>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</si>
  <si>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</si>
  <si>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</si>
  <si>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</si>
  <si>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</si>
  <si>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</si>
  <si>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</si>
  <si>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单位：030001-炎陵县人力资源和社会保障局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</si>
  <si>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</si>
  <si>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</si>
  <si>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</si>
  <si>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</si>
  <si>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</si>
  <si>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</si>
  <si>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</si>
  <si>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</si>
  <si>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</si>
  <si>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</si>
  <si>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</si>
  <si>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</si>
  <si>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</si>
  <si>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</si>
  <si>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</si>
  <si>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</si>
  <si>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</si>
  <si>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</si>
  <si>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</si>
  <si>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</si>
  <si>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</si>
  <si>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</si>
  <si>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</si>
  <si>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</si>
  <si>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</si>
  <si>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</si>
  <si>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</si>
  <si>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</si>
  <si>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</si>
  <si>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</si>
  <si>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</si>
  <si>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</si>
  <si>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</si>
  <si>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</si>
  <si>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</si>
  <si>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</si>
  <si>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</si>
  <si>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</si>
  <si>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</si>
  <si>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</si>
  <si>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</si>
  <si>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</si>
  <si>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</si>
  <si>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</si>
  <si>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</si>
  <si>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</si>
  <si>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</si>
  <si>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</si>
  <si>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</si>
  <si>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</si>
  <si>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</si>
  <si>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</si>
  <si>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</si>
  <si>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</si>
  <si>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</si>
  <si>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</si>
  <si>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</si>
  <si>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</si>
  <si>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</si>
  <si>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</si>
  <si>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</si>
  <si>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</si>
  <si>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</si>
  <si>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</si>
  <si>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</si>
  <si>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</si>
  <si>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</si>
  <si>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</si>
  <si>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</si>
  <si>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</si>
  <si>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</si>
  <si>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</si>
  <si>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</si>
  <si>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</si>
  <si>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</si>
  <si>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</si>
  <si>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</si>
  <si>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</si>
  <si>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</si>
  <si>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</si>
  <si>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</si>
  <si>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</si>
  <si>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</si>
  <si>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</si>
  <si>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</si>
  <si>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</si>
  <si>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</si>
  <si>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</si>
  <si>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</si>
  <si>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</si>
  <si>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</si>
  <si>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</si>
  <si>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</si>
  <si>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</si>
  <si>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</si>
  <si>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</si>
  <si>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</si>
  <si>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</si>
  <si>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</si>
  <si>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</si>
  <si>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</si>
  <si>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</si>
  <si>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</si>
  <si>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</si>
  <si>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</si>
  <si>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</si>
  <si>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</si>
  <si>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</si>
  <si>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</si>
  <si>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</si>
  <si>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</si>
  <si>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</si>
  <si>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</si>
  <si>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</si>
  <si>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</si>
  <si>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</si>
  <si>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</si>
  <si>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</si>
  <si>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</si>
  <si>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</si>
  <si>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</si>
  <si>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030</t>
  </si>
  <si>
    <t xml:space="preserve">  030001</t>
  </si>
  <si>
    <t xml:space="preserve">  炎陵县人力资源和社会保障局</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</si>
  <si>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</si>
  <si>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</si>
  <si>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</si>
  <si>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</si>
  <si>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</si>
  <si>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</si>
  <si>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</si>
  <si>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</si>
  <si>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</si>
  <si>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</si>
  <si>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</si>
  <si>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</si>
  <si>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01</t>
  </si>
  <si>
    <t>人力资源和社会保障管理事务</t>
  </si>
  <si>
    <t>208</t>
  </si>
  <si>
    <t xml:space="preserve">    2080101</t>
  </si>
  <si>
    <t xml:space="preserve">    行政运行</t>
  </si>
  <si>
    <t>99</t>
  </si>
  <si>
    <t>其他人力资源和社会保障管理事务支出</t>
  </si>
  <si>
    <t>05</t>
  </si>
  <si>
    <t>行政事业单位养老支出</t>
  </si>
  <si>
    <t xml:space="preserve">    2080505</t>
  </si>
  <si>
    <t xml:space="preserve">    机关事业单位基本养老保险缴费支出</t>
  </si>
  <si>
    <t>06</t>
  </si>
  <si>
    <t>机关事业单位职业年金缴费支出</t>
  </si>
  <si>
    <t>07</t>
  </si>
  <si>
    <t>对机关事业单位基本养老保险基金的补助</t>
  </si>
  <si>
    <t xml:space="preserve">    2080599</t>
  </si>
  <si>
    <t xml:space="preserve">    其他行政事业单位养老支出</t>
  </si>
  <si>
    <t>财政对基本养老保险基金的补助</t>
  </si>
  <si>
    <t>26</t>
  </si>
  <si>
    <t>02</t>
  </si>
  <si>
    <t>财政对城乡居民基本养老保险基金的补助</t>
  </si>
  <si>
    <t>财政对企业职工基本养老保险基金的补助</t>
  </si>
  <si>
    <t>财政对其他社会保险基金的补助</t>
  </si>
  <si>
    <t>27</t>
  </si>
  <si>
    <t xml:space="preserve">    2082702</t>
  </si>
  <si>
    <t xml:space="preserve">    财政对工伤保险基金的补助</t>
  </si>
  <si>
    <t>卫生健康支出</t>
  </si>
  <si>
    <t>11</t>
  </si>
  <si>
    <t>行政事业单位医疗</t>
  </si>
  <si>
    <t>210</t>
  </si>
  <si>
    <t xml:space="preserve">    2101101</t>
  </si>
  <si>
    <t xml:space="preserve">    行政单位医疗</t>
  </si>
  <si>
    <t>03</t>
  </si>
  <si>
    <t xml:space="preserve">    2101103</t>
  </si>
  <si>
    <t xml:space="preserve">    公务员医疗补助</t>
  </si>
  <si>
    <t>住房保障支出</t>
  </si>
  <si>
    <t>住房改革支出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</si>
  <si>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</si>
  <si>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</si>
  <si>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</si>
  <si>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</si>
  <si>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</si>
  <si>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</si>
  <si>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</si>
  <si>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</si>
  <si>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</si>
  <si>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</si>
  <si>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</si>
  <si>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</si>
  <si>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</si>
  <si>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</si>
  <si>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</si>
  <si>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</si>
  <si>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</si>
  <si>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</si>
  <si>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</si>
  <si>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</si>
  <si>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030001</t>
  </si>
  <si>
    <t>机关事业单位基本养老保险缴费支出</t>
  </si>
  <si>
    <t>单位：030001-炎陵县人力资源和社会保障局                                     金额单位：元</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</si>
  <si>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</si>
  <si>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</si>
  <si>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</si>
  <si>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</si>
  <si>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</si>
  <si>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</si>
  <si>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</si>
  <si>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</si>
  <si>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</si>
  <si>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</si>
  <si>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</si>
  <si>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</si>
  <si>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</si>
  <si>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</si>
  <si>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</si>
  <si>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2080101</t>
  </si>
  <si>
    <t xml:space="preserve">     2080505</t>
  </si>
  <si>
    <t xml:space="preserve">     2080599</t>
  </si>
  <si>
    <t xml:space="preserve">     2082702</t>
  </si>
  <si>
    <t xml:space="preserve">     2101101</t>
  </si>
  <si>
    <t xml:space="preserve">     2101103</t>
  </si>
  <si>
    <t xml:space="preserve">     2210201</t>
  </si>
  <si>
    <t>总  计</t>
  </si>
  <si>
    <t>工资奖金津补贴</t>
  </si>
  <si>
    <t>社会保障缴费</t>
  </si>
  <si>
    <t>住房公积金</t>
  </si>
  <si>
    <t>其他工资福利支出</t>
  </si>
  <si>
    <t>其他对事业单位补助</t>
  </si>
  <si>
    <t>工资津补贴</t>
  </si>
  <si>
    <r>
      <rPr>
        <b/>
        <sz val="8"/>
        <color theme="1"/>
        <rFont val="SimSun"/>
        <charset val="134"/>
      </rPr>
      <t>社会保障缴费</t>
    </r>
    <r>
      <rPr>
        <b/>
        <sz val="8"/>
        <color theme="1"/>
        <rFont val="Arial"/>
        <charset val="134"/>
      </rPr>
      <t xml:space="preserve">					</t>
    </r>
    <r>
      <rPr>
        <b/>
        <sz val="8"/>
        <color theme="1"/>
        <rFont val="SimSun"/>
        <charset val="134"/>
      </rPr>
      <t xml:space="preserve"> </t>
    </r>
  </si>
  <si>
    <r>
      <rPr>
        <b/>
        <sz val="8"/>
        <color theme="1"/>
        <rFont val="SimSun"/>
        <charset val="134"/>
      </rPr>
      <t>其他工资福利支出</t>
    </r>
    <r>
      <rPr>
        <b/>
        <sz val="8"/>
        <color theme="1"/>
        <rFont val="Arial"/>
        <charset val="134"/>
      </rPr>
      <t xml:space="preserve">			</t>
    </r>
    <r>
      <rPr>
        <b/>
        <sz val="8"/>
        <color theme="1"/>
        <rFont val="SimSun"/>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</si>
  <si>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</si>
  <si>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</si>
  <si>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</si>
  <si>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</si>
  <si>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</si>
  <si>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</si>
  <si>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</si>
  <si>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</si>
  <si>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</si>
  <si>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</si>
  <si>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</si>
  <si>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</si>
  <si>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</si>
  <si>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</si>
  <si>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</si>
  <si>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</si>
  <si>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</si>
  <si>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</si>
  <si>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</si>
  <si>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</si>
  <si>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</si>
  <si>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</si>
  <si>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</si>
  <si>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</si>
  <si>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</si>
  <si>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</si>
  <si>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</si>
  <si>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</si>
  <si>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</si>
  <si>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</si>
  <si>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</si>
  <si>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</si>
  <si>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</si>
  <si>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</si>
  <si>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</si>
  <si>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</si>
  <si>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</si>
  <si>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</si>
  <si>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</si>
  <si>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</si>
  <si>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</si>
  <si>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</si>
  <si>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</si>
  <si>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</si>
  <si>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</si>
  <si>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</si>
  <si>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</si>
  <si>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</si>
  <si>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</si>
  <si>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</si>
  <si>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</si>
  <si>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</si>
  <si>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</si>
  <si>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</si>
  <si>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</si>
  <si>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</si>
  <si>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</si>
  <si>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</si>
  <si>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</si>
  <si>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</si>
  <si>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</si>
  <si>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</si>
  <si>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</si>
  <si>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</si>
  <si>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</si>
  <si>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</si>
  <si>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</si>
  <si>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</si>
  <si>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</si>
  <si>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</si>
  <si>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</si>
  <si>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</si>
  <si>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</si>
  <si>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</si>
  <si>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</si>
  <si>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</si>
  <si>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</si>
  <si>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</si>
  <si>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</si>
  <si>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</si>
  <si>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</si>
  <si>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</si>
  <si>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</si>
  <si>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</si>
  <si>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</si>
  <si>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注：本单位无政府性基金资金</t>
  </si>
  <si>
    <t>按项目管理的商品和服务支出</t>
  </si>
  <si>
    <t>按项目管理的对个人和家庭的补助</t>
  </si>
  <si>
    <t>资本性支出（基本建设）</t>
  </si>
  <si>
    <t>资本性支出</t>
  </si>
  <si>
    <t>对企业补助（基本建设）</t>
  </si>
  <si>
    <t>国有资本经营预算支出表</t>
  </si>
  <si>
    <t>本年国有资本经营预算支出</t>
  </si>
  <si>
    <t>注：本单位无国有资本经营资金</t>
  </si>
  <si>
    <t>本年财政专户管理资金预算支出</t>
  </si>
  <si>
    <t>注：本单位无财政专户管理资金</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</si>
  <si>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</si>
  <si>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</si>
  <si>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</si>
  <si>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</si>
  <si>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</si>
  <si>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</si>
  <si>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</si>
  <si>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</si>
  <si>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</si>
  <si>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</si>
  <si>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</si>
  <si>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</si>
  <si>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</si>
  <si>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030001</t>
  </si>
  <si>
    <t>运转其他类离退休党组织工作经费</t>
  </si>
  <si>
    <t xml:space="preserve">   离退休党组织工作经费</t>
  </si>
  <si>
    <t>社保自收自支人员经费</t>
  </si>
  <si>
    <t>人社局系统网络维护</t>
  </si>
  <si>
    <t>年底考核、流动人才档案管理</t>
  </si>
  <si>
    <t>劳动保障监察工作经费</t>
  </si>
  <si>
    <t>民生100工作经费</t>
  </si>
  <si>
    <t>事业单位招考工作经费</t>
  </si>
  <si>
    <t>城乡居民基本养老保险（县配套）</t>
  </si>
  <si>
    <t>企业养老保险（县配套）</t>
  </si>
  <si>
    <t>职业年金虚账记实、实账计息</t>
  </si>
  <si>
    <t>机关事业养老保险（县配套）</t>
  </si>
  <si>
    <t>2022年县级专项资金支出方向绩效目标表</t>
  </si>
  <si>
    <t>填报单位：（盖章）</t>
  </si>
  <si>
    <t>金额单位：万元</t>
  </si>
  <si>
    <t xml:space="preserve">支出方向         </t>
  </si>
  <si>
    <t>所属专项</t>
  </si>
  <si>
    <t>名称</t>
  </si>
  <si>
    <t>列入科室公共专项</t>
  </si>
  <si>
    <t>人社局系统网络维护费</t>
  </si>
  <si>
    <t>年底考核、流动人才档案管理工作经费</t>
  </si>
  <si>
    <t>为民办实事工作经费</t>
  </si>
  <si>
    <t>基础养老金、缴费补贴县级财政配套资金</t>
  </si>
  <si>
    <t>用于按时足额发放企业职工离退休人员的养老金</t>
  </si>
  <si>
    <t>发放离退休费</t>
  </si>
  <si>
    <t>项目金额</t>
  </si>
  <si>
    <t>75</t>
  </si>
  <si>
    <t>金额</t>
  </si>
  <si>
    <t>20</t>
  </si>
  <si>
    <t>3</t>
  </si>
  <si>
    <t>5</t>
  </si>
  <si>
    <t>7</t>
  </si>
  <si>
    <t>30</t>
  </si>
  <si>
    <t>345</t>
  </si>
  <si>
    <t>165</t>
  </si>
  <si>
    <t>850</t>
  </si>
  <si>
    <t>9500</t>
  </si>
  <si>
    <t>项目实施期</t>
  </si>
  <si>
    <t>一年</t>
  </si>
  <si>
    <t>实施期绩效目标</t>
  </si>
  <si>
    <t>保障社保工作顺利开展，职工待遇发放到位。</t>
  </si>
  <si>
    <t>保障各软件安全运行，确保信息安全。</t>
  </si>
  <si>
    <t>做好全县流动人才管理、事业单位人员年底考核工作。</t>
  </si>
  <si>
    <t>保障全县劳动监察工作运行。</t>
  </si>
  <si>
    <t>确保全县为民办实事工作各项任务全面完成。</t>
  </si>
  <si>
    <t>根据工作需要并按照单位编制与职位空缺做好事业单位人员招录工作。</t>
  </si>
  <si>
    <t>用于按时足额发放退休人员的养老金及配套缴纳2022年度社保费人员的缴费补贴。</t>
  </si>
  <si>
    <t>基本养老金同级财政补助165万元。用于按时足额发放离退休人员的养老金，有力地保障参保离退休人员的基本生活需求。</t>
  </si>
  <si>
    <t>用于虚账记实，实账计息，保障职业年金发放，转移，死亡人员职业年金支出。</t>
  </si>
  <si>
    <t>确保退休费按时足额发放，维护社会稳定。</t>
  </si>
  <si>
    <t>年度绩效目标</t>
  </si>
  <si>
    <t>职工待遇发放到位</t>
  </si>
  <si>
    <t>保障社保信息系统安全运行。</t>
  </si>
  <si>
    <t>保障全县劳动监察工作所需的综合执法经费、宣传培训经费、“两网化”运行维护经费等。</t>
  </si>
  <si>
    <t>全面改善全县就业、就医、住房、交通运输、食品安全、教育等民生工作。</t>
  </si>
  <si>
    <t>公平、公正、公开的招录政治素质高、业务能力强的新人员。</t>
  </si>
  <si>
    <t>做到管理规范、程序到位，群众满意，社会反响好。确保养老金按时足额发放，确保缴费补贴资金足额到位，保障参保人权益,维护社会稳定。</t>
  </si>
  <si>
    <t>确保企业职工养老金按时足额发放，维护社会的稳定。</t>
  </si>
  <si>
    <t>保障全县职业年金单位缴纳部分虚账记实、实账计息，维护社会稳定。</t>
  </si>
  <si>
    <t>用于按时足额发放离退休人员的退休费，有力地保障离退休人员的基本生活需求。</t>
  </si>
  <si>
    <t>年度绩效指标</t>
  </si>
  <si>
    <t>一级指标</t>
  </si>
  <si>
    <t>二级指标</t>
  </si>
  <si>
    <t>三级指标</t>
  </si>
  <si>
    <t>指标值及单位</t>
  </si>
  <si>
    <t>绩效标准</t>
  </si>
  <si>
    <t>产出指标</t>
  </si>
  <si>
    <t>数量指标</t>
  </si>
  <si>
    <t>自收自支发放人数</t>
  </si>
  <si>
    <t>6人</t>
  </si>
  <si>
    <t>自收自支发放6人（原霞阳社保站人员）</t>
  </si>
  <si>
    <t>人社局系统网络维护次数</t>
  </si>
  <si>
    <t>每天</t>
  </si>
  <si>
    <t>人社局系统网络维护次数每天</t>
  </si>
  <si>
    <t>年底考核、流动人才档案管理发放人数</t>
  </si>
  <si>
    <t>80人</t>
  </si>
  <si>
    <t>年底考核、流动人才档案管理发放人数80人</t>
  </si>
  <si>
    <t>印刷资料、横幅</t>
  </si>
  <si>
    <t>2000份</t>
  </si>
  <si>
    <t>印刷资料、横幅2000份</t>
  </si>
  <si>
    <t>发放人数</t>
  </si>
  <si>
    <t>110人</t>
  </si>
  <si>
    <t>发放人数110人</t>
  </si>
  <si>
    <t>1000人</t>
  </si>
  <si>
    <t>发放人数1000人</t>
  </si>
  <si>
    <t>城乡居民基本养老保险缴费人数</t>
  </si>
  <si>
    <t>≥50297人</t>
  </si>
  <si>
    <t>城乡居民基本养老保险缴费人数≥50297人</t>
  </si>
  <si>
    <t>企业养老保险发放人数</t>
  </si>
  <si>
    <t>8055人</t>
  </si>
  <si>
    <t>企业养老保险发放人数8055人</t>
  </si>
  <si>
    <t>在职、领取人数</t>
  </si>
  <si>
    <t>6000人</t>
  </si>
  <si>
    <t>在职、领取人数6000人</t>
  </si>
  <si>
    <t>机关养老发放人数</t>
  </si>
  <si>
    <t>3067人</t>
  </si>
  <si>
    <t>机关养老发放人数3067人</t>
  </si>
  <si>
    <t>质量指标</t>
  </si>
  <si>
    <t>自收自支资金发放标准达标率</t>
  </si>
  <si>
    <t>自收自支资金发放标准达标率100%</t>
  </si>
  <si>
    <t>系统正常运行率</t>
  </si>
  <si>
    <t>系统正常运行率100%</t>
  </si>
  <si>
    <t>发放标准达标率</t>
  </si>
  <si>
    <t>发放标准达标率100%</t>
  </si>
  <si>
    <t>发放覆盖率</t>
  </si>
  <si>
    <t>发放覆盖率100%</t>
  </si>
  <si>
    <t>养老保险按时按标准足额缴纳</t>
  </si>
  <si>
    <t>养老保险按时按标准足额缴纳100%</t>
  </si>
  <si>
    <t>资金使用合规性</t>
  </si>
  <si>
    <t>资金使用合规性100%</t>
  </si>
  <si>
    <t>职业年金资金到位率</t>
  </si>
  <si>
    <t>职业年金资金到位率100%</t>
  </si>
  <si>
    <t>机关养老保险发放达标率</t>
  </si>
  <si>
    <t>机关养老保险发放达标率100%</t>
  </si>
  <si>
    <t>时效指标</t>
  </si>
  <si>
    <t>待遇发放及时率</t>
  </si>
  <si>
    <t>待遇发放及时率100%</t>
  </si>
  <si>
    <t>人社局系统网络维护及时率</t>
  </si>
  <si>
    <t>人社局系统网络维护及时率100%</t>
  </si>
  <si>
    <t>发放及时率</t>
  </si>
  <si>
    <t>发放及时率100%</t>
  </si>
  <si>
    <t>养老待遇发放及时率</t>
  </si>
  <si>
    <t>养老待遇发放及时率100%</t>
  </si>
  <si>
    <t>职业年金待遇发放及时率</t>
  </si>
  <si>
    <t>职业年金待遇发放及时率100%</t>
  </si>
  <si>
    <t>待遇发放及时100%</t>
  </si>
  <si>
    <t>成本指标</t>
  </si>
  <si>
    <t>社保自收自支人员经费预计金额</t>
  </si>
  <si>
    <t>75万</t>
  </si>
  <si>
    <t>社保自收自支人员经费预计金额75万</t>
  </si>
  <si>
    <t>人社局系统网络维护预计金额</t>
  </si>
  <si>
    <t>20万</t>
  </si>
  <si>
    <t>人社局系统网络维护预计金额20万</t>
  </si>
  <si>
    <t>年底考核、流动人才档案管理预计金额</t>
  </si>
  <si>
    <t>3万</t>
  </si>
  <si>
    <t>年底考核、流动人才档案管理预计金额3万</t>
  </si>
  <si>
    <t>劳动保障监察工作经费金额预计</t>
  </si>
  <si>
    <t>劳动保障监察工作经费金额预计3万</t>
  </si>
  <si>
    <t>民生100工作经费金额预计</t>
  </si>
  <si>
    <t>7万</t>
  </si>
  <si>
    <t>民生100工作经费金额预计7万</t>
  </si>
  <si>
    <t>事业单位招考工作经费金额预计</t>
  </si>
  <si>
    <t>30万</t>
  </si>
  <si>
    <t>事业单位招考工作经费金额预计30万</t>
  </si>
  <si>
    <t>城乡居民基本养老保险（县配套）金额预计</t>
  </si>
  <si>
    <t>345万</t>
  </si>
  <si>
    <t>城乡居民基本养老保险（县配套）金额预计345万</t>
  </si>
  <si>
    <t>企业养老保险（县配套）金额预计</t>
  </si>
  <si>
    <t>165万</t>
  </si>
  <si>
    <t>企业养老保险（县配套）金额预计165万</t>
  </si>
  <si>
    <t>职业年金虚帐记实、实帐计息金额预计</t>
  </si>
  <si>
    <t>850万</t>
  </si>
  <si>
    <t>职业年金虚帐记实、实帐计息金额预计850万</t>
  </si>
  <si>
    <t>机关事业养老保险（县配套）金额预计</t>
  </si>
  <si>
    <t>机关事业养老保险（县配套）金额预计9500万</t>
  </si>
  <si>
    <t>效益指标</t>
  </si>
  <si>
    <t>经济效益指标</t>
  </si>
  <si>
    <t>社会效益指标</t>
  </si>
  <si>
    <t>保障人员待遇</t>
  </si>
  <si>
    <t>待遇按时发放到位</t>
  </si>
  <si>
    <t>保障人员待遇，待遇按时发放到位</t>
  </si>
  <si>
    <t>推动信息化发展</t>
  </si>
  <si>
    <t>有效</t>
  </si>
  <si>
    <t>有效推动信息化发展</t>
  </si>
  <si>
    <t>做好全县流动人才管理、事业单位人员年底考核</t>
  </si>
  <si>
    <t>按要求完成</t>
  </si>
  <si>
    <t>做好全县流动人才管理、事业单位人员年底考核，按要求完成</t>
  </si>
  <si>
    <t>保障劳动关系稳定</t>
  </si>
  <si>
    <t>有成效</t>
  </si>
  <si>
    <t>保障劳动关系稳定有成效</t>
  </si>
  <si>
    <t>全面改善全县就业、就医等民生工作</t>
  </si>
  <si>
    <t>明显改善</t>
  </si>
  <si>
    <t>全县就业、就医等民生工作明显改善</t>
  </si>
  <si>
    <t>招录政治素质高、业务能力强的新人员</t>
  </si>
  <si>
    <t>合格</t>
  </si>
  <si>
    <t>招录合格的政治素质高、业务能力强新人员</t>
  </si>
  <si>
    <t>政策知晓率</t>
  </si>
  <si>
    <t>政策知晓率100%</t>
  </si>
  <si>
    <t>项目实施带来的效益</t>
  </si>
  <si>
    <t>保障企业职工基本生活</t>
  </si>
  <si>
    <t>完成</t>
  </si>
  <si>
    <t>离退休人员生活水平</t>
  </si>
  <si>
    <t>稳步提升</t>
  </si>
  <si>
    <t>稳步提升离退休人员生活水平</t>
  </si>
  <si>
    <t>保障离退休职工基本生活</t>
  </si>
  <si>
    <t>是</t>
  </si>
  <si>
    <t>生态效益指标</t>
  </si>
  <si>
    <t>生态效益</t>
  </si>
  <si>
    <t>不影响</t>
  </si>
  <si>
    <t>生态效益不影响</t>
  </si>
  <si>
    <t>是否对环境产生积极或消极影响</t>
  </si>
  <si>
    <t>否</t>
  </si>
  <si>
    <t>可持续影响指标</t>
  </si>
  <si>
    <t>可持续</t>
  </si>
  <si>
    <t>长期执行</t>
  </si>
  <si>
    <t>可持续长期执行</t>
  </si>
  <si>
    <t>继续参保意愿</t>
  </si>
  <si>
    <t>≥9.6万人</t>
  </si>
  <si>
    <t>稳定参保人数≥9.6万人</t>
  </si>
  <si>
    <t>政策制度持续执行</t>
  </si>
  <si>
    <t>社会公众及服务对象满意度指标</t>
  </si>
  <si>
    <t>服务对象满意度指标</t>
  </si>
  <si>
    <t>≥95%</t>
  </si>
  <si>
    <t xml:space="preserve">受益人员满意度≥95% </t>
  </si>
  <si>
    <t>受益对象满意度</t>
  </si>
  <si>
    <t>≥99%</t>
  </si>
  <si>
    <t>受益对象满意度 ≥99%</t>
  </si>
  <si>
    <t>受益人员满意度</t>
  </si>
  <si>
    <t xml:space="preserve">受益人员满意度≥99% </t>
  </si>
  <si>
    <t>支出明细及测算说明</t>
  </si>
  <si>
    <t>支出内容简介</t>
  </si>
  <si>
    <t>支出明细</t>
  </si>
  <si>
    <t>支出测算依据及过程说明</t>
  </si>
  <si>
    <t>1、工资、津贴及五险</t>
  </si>
  <si>
    <t>自筹人员经费</t>
  </si>
  <si>
    <t>根据在职人员工资福利测算</t>
  </si>
  <si>
    <t>1、网络年费</t>
  </si>
  <si>
    <t>网络端口年费</t>
  </si>
  <si>
    <t>按上年度测算</t>
  </si>
  <si>
    <t>1、流动人才管理工作经费</t>
  </si>
  <si>
    <t>档案管理、政策宣传</t>
  </si>
  <si>
    <t>1、执法费用</t>
  </si>
  <si>
    <t>服装租车等</t>
  </si>
  <si>
    <t>1、法律顾问费用</t>
  </si>
  <si>
    <t>1、购买试卷（笔试、面试）</t>
  </si>
  <si>
    <t>试卷费</t>
  </si>
  <si>
    <t>1、基础养老金县级财政配套资金</t>
  </si>
  <si>
    <t>发放退休人员的基础养老金</t>
  </si>
  <si>
    <t>经测算预计2022年发放退休人员基础养老金28060人，县财政需安排同级财政补贴288.3万。</t>
  </si>
  <si>
    <t>1、基本养老金同级财政补助165万元</t>
  </si>
  <si>
    <t>按时足额发放离退休人员养老金</t>
  </si>
  <si>
    <t>根据上年炎财预指文件，县财政需安排基本养老金同级财政补贴165万元。</t>
  </si>
  <si>
    <t>1、职业年金</t>
  </si>
  <si>
    <t>虚账记实、实账计息</t>
  </si>
  <si>
    <t>经测算预计2022年职业年金虚账记实人员3892人（包含转移、终止等人员），县财政需安排同级财政补贴850万。</t>
  </si>
  <si>
    <t>1、机关事业单位养老保险</t>
  </si>
  <si>
    <t>经测算预计2022年机关事业单位养老保险发放离退休费1.84亿，县财政需安排同级财政补贴9500万</t>
  </si>
  <si>
    <t>2、软件年费</t>
  </si>
  <si>
    <t>软件使用</t>
  </si>
  <si>
    <t>2、事业单位人员年度考核经费</t>
  </si>
  <si>
    <t>资料费、档案费</t>
  </si>
  <si>
    <t>2、政策执行</t>
  </si>
  <si>
    <t>宣传培训费</t>
  </si>
  <si>
    <t>2、办公经费及督查费用</t>
  </si>
  <si>
    <t>2、组织考务</t>
  </si>
  <si>
    <t>考务费</t>
  </si>
  <si>
    <t>2、缴费补贴县级财政配套资金</t>
  </si>
  <si>
    <t>缴纳2022年度社保费人员的缴费补贴</t>
  </si>
  <si>
    <t>经测算预计缴纳2022年度社保费人员50297人，县财政需安排同级财政补贴56.7万。</t>
  </si>
  <si>
    <t>3、设施维护</t>
  </si>
  <si>
    <t>机房、硬件设施维护</t>
  </si>
  <si>
    <t>3、事业单位人员职级并行工作经费</t>
  </si>
  <si>
    <t>资料费、核查工作经费</t>
  </si>
  <si>
    <t>按预测</t>
  </si>
  <si>
    <t>3.车费</t>
  </si>
  <si>
    <t>执法用</t>
  </si>
  <si>
    <t>3、资料发放</t>
  </si>
  <si>
    <t>宣传印刷费</t>
  </si>
  <si>
    <t>3.资格审查、体检</t>
  </si>
  <si>
    <t>体检、差旅费等</t>
  </si>
  <si>
    <t>4、资料费</t>
  </si>
  <si>
    <t>印刷等</t>
  </si>
  <si>
    <t xml:space="preserve">       单位负责人签字：</t>
  </si>
  <si>
    <t>股室审核意见</t>
  </si>
  <si>
    <t xml:space="preserve">填表人：           联系电话：                 填报日期：          </t>
  </si>
  <si>
    <t>2022年部门整体支出绩效目标表</t>
  </si>
  <si>
    <t>部门名称</t>
  </si>
  <si>
    <t>年度预算申请（万元）</t>
  </si>
  <si>
    <t>资金总额：11520.87</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</si>
  <si>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</si>
  <si>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</si>
  <si>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</si>
  <si>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</si>
  <si>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</si>
  <si>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</si>
  <si>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</si>
  <si>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</si>
  <si>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人社局作为政府工作部门，主要职能包括负责全县促进就业工作；促进人力资源合理流动、有效配置；统筹推进建立全县覆盖城乡的多层次社会保障体系，组织实施养老、失业、工伤等社会保险及其补充保险政策和标准；负责全县就业、失业和相关社会保险基金预测预警和信息引导，保持就业形势稳定和相关社会保险基金总体收支平衡；落实劳动人事争议调解仲裁制度和劳动关系政策，完善劳动关系协商协调机制；组织实施劳动保障监察，协调劳动者维权工作；牵头推进全县深化职称制度改革，落实专业技术人员管理、继续教育等政策；按照管理权限负责规范事业单位岗位设置、公开招聘、聘用合同等人事综合管理工作，落实事业单位工作人员和机关工勤人员管理政策；会同有关部门落实事业单位人员工资收入分配政策。</t>
  </si>
  <si>
    <t>年度重点工作计划</t>
  </si>
  <si>
    <t>事项</t>
  </si>
  <si>
    <t>工作目标</t>
  </si>
  <si>
    <t>事项1</t>
  </si>
  <si>
    <t>坚持民生为本，着力促进城乡就业</t>
  </si>
  <si>
    <t>事项2</t>
  </si>
  <si>
    <t>强化保障能力，认真抓好社保经办</t>
  </si>
  <si>
    <t>事项3</t>
  </si>
  <si>
    <t>围绕人才兴县，积极服务人事人才</t>
  </si>
  <si>
    <t>事项4</t>
  </si>
  <si>
    <t>服务发展大局，维护稳定劳动关系</t>
  </si>
  <si>
    <t>…</t>
  </si>
  <si>
    <t>单位人员（含局机关在职45人,其中自收自支6人；退休24 人）</t>
  </si>
  <si>
    <t>69人</t>
  </si>
  <si>
    <t>资金发放及时率</t>
  </si>
  <si>
    <t>基本支出5174475.06元，项目支出110034200元</t>
  </si>
  <si>
    <t>11520.87万元</t>
  </si>
  <si>
    <t>履行人社职能，提高资金的使用效益和绩效水平</t>
  </si>
  <si>
    <t>提高公众政策知晓率</t>
  </si>
  <si>
    <t>社会保障体系不断完善</t>
  </si>
  <si>
    <t xml:space="preserve">      单位负责人签字：</t>
  </si>
  <si>
    <t xml:space="preserve">填表人：                联系电话：                  填报日期：          </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</si>
</sst>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0.00;* \-#,##0.00;* &quot;&quot;??;@"/>
  </numFmts>
  <fonts count="57">
    <font>
      <sz val="11"/>
      <color indexed="8"/>
      <name val="宋体"/>
      <charset val="1"/>
      <scheme val="minor"/>
    </font>
    <font>
      <sz val="9"/>
      <color theme="1"/>
      <name val="宋体"/>
      <charset val="134"/>
    </font>
    <font>
      <sz val="12"/>
      <color theme="1"/>
      <name val="黑体"/>
      <charset val="134"/>
    </font>
    <font>
      <sz val="10"/>
      <color theme="1"/>
      <name val="宋体"/>
      <charset val="134"/>
    </font>
    <font>
      <sz val="18"/>
      <color theme="1"/>
      <name val="方正小标宋简体"/>
      <charset val="134"/>
    </font>
    <font>
      <b/>
      <sz val="14"/>
      <color theme="1"/>
      <name val="方正小标宋简体"/>
      <charset val="134"/>
    </font>
    <font>
      <sz val="10"/>
      <color theme="1"/>
      <name val="Times New Roman"/>
      <charset val="0"/>
    </font>
    <font>
      <sz val="10.5"/>
      <color theme="1"/>
      <name val="仿宋_GB2312"/>
      <charset val="134"/>
    </font>
    <font>
      <sz val="11"/>
      <color theme="1"/>
      <name val="宋体"/>
      <charset val="1"/>
      <scheme val="minor"/>
    </font>
    <font>
      <sz val="18"/>
      <color theme="1"/>
      <name val="Times New Roman"/>
      <charset val="0"/>
    </font>
    <font>
      <sz val="7"/>
      <color theme="1"/>
      <name val="SimSun"/>
      <charset val="1"/>
    </font>
    <font>
      <sz val="9"/>
      <color theme="1"/>
      <name val="SimSun"/>
      <charset val="134"/>
    </font>
    <font>
      <b/>
      <sz val="17"/>
      <color theme="1"/>
      <name val="SimSun"/>
      <charset val="134"/>
    </font>
    <font>
      <b/>
      <sz val="11"/>
      <color theme="1"/>
      <name val="SimSun"/>
      <charset val="134"/>
    </font>
    <font>
      <b/>
      <sz val="8"/>
      <color theme="1"/>
      <name val="SimSun"/>
      <charset val="134"/>
    </font>
    <font>
      <sz val="8"/>
      <color theme="1"/>
      <name val="SimSun"/>
      <charset val="134"/>
    </font>
    <font>
      <b/>
      <sz val="7"/>
      <color theme="1"/>
      <name val="SimSun"/>
      <charset val="134"/>
    </font>
    <font>
      <sz val="7"/>
      <color theme="1"/>
      <name val="SimSun"/>
      <charset val="134"/>
    </font>
    <font>
      <b/>
      <sz val="9"/>
      <color theme="1"/>
      <name val="SimSun"/>
      <charset val="134"/>
    </font>
    <font>
      <sz val="9"/>
      <name val="SimSun"/>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9"/>
      <color theme="1"/>
      <name val="宋体"/>
      <charset val="134"/>
    </font>
    <font>
      <b/>
      <sz val="19"/>
      <color theme="1"/>
      <name val="SimSun"/>
      <charset val="134"/>
    </font>
    <font>
      <sz val="7"/>
      <color theme="1"/>
      <name val="宋体"/>
      <charset val="1"/>
      <scheme val="minor"/>
    </font>
    <font>
      <sz val="8"/>
      <color theme="1"/>
      <name val="SimSun"/>
      <charset val="1"/>
    </font>
    <font>
      <b/>
      <sz val="15"/>
      <color theme="1"/>
      <name val="SimSun"/>
      <charset val="134"/>
    </font>
    <font>
      <b/>
      <sz val="19"/>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b/>
      <sz val="8"/>
      <color theme="1"/>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1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4" applyNumberFormat="0" applyFill="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2" fillId="0" borderId="0" applyNumberFormat="0" applyFill="0" applyBorder="0" applyAlignment="0" applyProtection="0">
      <alignment vertical="center"/>
    </xf>
    <xf numFmtId="0" fontId="43" fillId="4" borderId="16" applyNumberFormat="0" applyAlignment="0" applyProtection="0">
      <alignment vertical="center"/>
    </xf>
    <xf numFmtId="0" fontId="44" fillId="5" borderId="17" applyNumberFormat="0" applyAlignment="0" applyProtection="0">
      <alignment vertical="center"/>
    </xf>
    <xf numFmtId="0" fontId="45" fillId="5" borderId="16" applyNumberFormat="0" applyAlignment="0" applyProtection="0">
      <alignment vertical="center"/>
    </xf>
    <xf numFmtId="0" fontId="46" fillId="6" borderId="18" applyNumberFormat="0" applyAlignment="0" applyProtection="0">
      <alignment vertical="center"/>
    </xf>
    <xf numFmtId="0" fontId="47" fillId="0" borderId="19" applyNumberFormat="0" applyFill="0" applyAlignment="0" applyProtection="0">
      <alignment vertical="center"/>
    </xf>
    <xf numFmtId="0" fontId="48" fillId="0" borderId="20"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4" fillId="0" borderId="0">
      <alignment vertical="center"/>
    </xf>
    <xf numFmtId="0" fontId="54" fillId="0" borderId="0"/>
    <xf numFmtId="0" fontId="55" fillId="0" borderId="0">
      <alignment vertical="center"/>
    </xf>
  </cellStyleXfs>
  <cellXfs count="203">
    <xf numFmtId="0" fontId="0" fillId="0" borderId="0" xfId="0">
      <alignment vertical="center"/>
    </xf>
    <xf numFmtId="0" fontId="1" fillId="0" borderId="0" xfId="0" applyFont="1" applyFill="1" applyBorder="1" applyAlignment="1"/>
    <xf numFmtId="0" fontId="1" fillId="0" borderId="0" xfId="0" applyFont="1" applyFill="1" applyAlignment="1"/>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xf numFmtId="0" fontId="4" fillId="0" borderId="0" xfId="49" applyFont="1" applyBorder="1" applyAlignment="1">
      <alignment horizontal="center" vertical="center" wrapText="1"/>
    </xf>
    <xf numFmtId="0" fontId="3" fillId="0" borderId="1" xfId="49" applyFont="1" applyBorder="1" applyAlignment="1">
      <alignment horizontal="left" vertical="center" wrapText="1"/>
    </xf>
    <xf numFmtId="0" fontId="5" fillId="0" borderId="0" xfId="49" applyFont="1" applyBorder="1" applyAlignment="1">
      <alignment horizontal="center" vertical="center" wrapText="1"/>
    </xf>
    <xf numFmtId="0" fontId="3" fillId="0" borderId="0" xfId="49" applyFont="1" applyBorder="1" applyAlignment="1">
      <alignment horizontal="center" vertical="center" wrapText="1"/>
    </xf>
    <xf numFmtId="0" fontId="3" fillId="0" borderId="2" xfId="49" applyFont="1" applyFill="1" applyBorder="1" applyAlignment="1">
      <alignment horizontal="center" vertical="center" wrapText="1"/>
    </xf>
    <xf numFmtId="49" fontId="3" fillId="0" borderId="2" xfId="49" applyNumberFormat="1" applyFont="1" applyFill="1" applyBorder="1" applyAlignment="1">
      <alignment horizontal="left" vertical="center" wrapText="1"/>
    </xf>
    <xf numFmtId="0" fontId="3" fillId="0" borderId="3" xfId="51"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1" applyFont="1" applyBorder="1" applyAlignment="1" applyProtection="1">
      <alignment horizontal="center" vertical="center" wrapText="1"/>
    </xf>
    <xf numFmtId="0" fontId="3" fillId="0" borderId="4" xfId="49" applyFont="1" applyFill="1" applyBorder="1" applyAlignment="1">
      <alignment horizontal="left" vertical="center" wrapText="1"/>
    </xf>
    <xf numFmtId="0" fontId="3" fillId="0" borderId="6" xfId="49" applyFont="1" applyFill="1" applyBorder="1" applyAlignment="1">
      <alignment horizontal="left" vertical="center" wrapText="1"/>
    </xf>
    <xf numFmtId="0" fontId="6" fillId="0" borderId="7" xfId="51" applyFont="1" applyBorder="1" applyAlignment="1" applyProtection="1">
      <alignment horizontal="center" vertical="center" wrapText="1"/>
    </xf>
    <xf numFmtId="0" fontId="3" fillId="0" borderId="4" xfId="51" applyFont="1" applyBorder="1" applyAlignment="1" applyProtection="1">
      <alignment horizontal="center" vertical="center"/>
    </xf>
    <xf numFmtId="0" fontId="3" fillId="0" borderId="6" xfId="51" applyFont="1" applyBorder="1" applyAlignment="1" applyProtection="1">
      <alignment horizontal="center" vertical="center"/>
    </xf>
    <xf numFmtId="176" fontId="3" fillId="0" borderId="6" xfId="51" applyNumberFormat="1" applyFont="1" applyBorder="1" applyAlignment="1" applyProtection="1">
      <alignment horizontal="center" vertical="center"/>
    </xf>
    <xf numFmtId="0" fontId="3" fillId="0" borderId="2" xfId="49" applyFont="1" applyFill="1" applyBorder="1" applyAlignment="1">
      <alignment vertical="center" wrapText="1"/>
    </xf>
    <xf numFmtId="176" fontId="3" fillId="0" borderId="2" xfId="49" applyNumberFormat="1" applyFont="1" applyFill="1" applyBorder="1" applyAlignment="1">
      <alignment vertical="center" wrapText="1"/>
    </xf>
    <xf numFmtId="0" fontId="6" fillId="0" borderId="8" xfId="51" applyFont="1" applyBorder="1" applyAlignment="1" applyProtection="1">
      <alignment horizontal="center" vertical="center" wrapText="1"/>
    </xf>
    <xf numFmtId="0" fontId="3" fillId="0" borderId="2" xfId="51" applyFont="1" applyFill="1" applyBorder="1" applyAlignment="1" applyProtection="1">
      <alignment horizontal="left" vertical="center"/>
    </xf>
    <xf numFmtId="0" fontId="3" fillId="0" borderId="3" xfId="51" applyFont="1" applyFill="1" applyBorder="1" applyAlignment="1" applyProtection="1">
      <alignment horizontal="left" vertical="center"/>
    </xf>
    <xf numFmtId="0" fontId="3" fillId="0" borderId="2" xfId="49" applyNumberFormat="1" applyFont="1" applyFill="1" applyBorder="1" applyAlignment="1">
      <alignment horizontal="left" vertical="center" wrapText="1"/>
    </xf>
    <xf numFmtId="0" fontId="3" fillId="0" borderId="3" xfId="49" applyFont="1" applyFill="1" applyBorder="1" applyAlignment="1">
      <alignment horizontal="center" vertical="center" wrapText="1"/>
    </xf>
    <xf numFmtId="0" fontId="3" fillId="0" borderId="2" xfId="49" applyNumberFormat="1" applyFont="1" applyFill="1" applyBorder="1" applyAlignment="1">
      <alignment horizontal="center" vertical="center" wrapText="1"/>
    </xf>
    <xf numFmtId="0" fontId="3" fillId="0" borderId="4" xfId="49" applyNumberFormat="1" applyFont="1" applyFill="1" applyBorder="1" applyAlignment="1">
      <alignment horizontal="center" vertical="center" wrapText="1"/>
    </xf>
    <xf numFmtId="0" fontId="3" fillId="0" borderId="5" xfId="49" applyNumberFormat="1"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0" fontId="3" fillId="0" borderId="7" xfId="49" applyFont="1" applyFill="1" applyBorder="1" applyAlignment="1">
      <alignment horizontal="center" vertical="center" wrapText="1"/>
    </xf>
    <xf numFmtId="0" fontId="3" fillId="0" borderId="4" xfId="49" applyNumberFormat="1" applyFont="1" applyFill="1" applyBorder="1" applyAlignment="1">
      <alignment horizontal="center" vertical="top" wrapText="1"/>
    </xf>
    <xf numFmtId="0" fontId="3" fillId="0" borderId="5" xfId="49" applyNumberFormat="1" applyFont="1" applyFill="1" applyBorder="1" applyAlignment="1">
      <alignment horizontal="center" vertical="top" wrapText="1"/>
    </xf>
    <xf numFmtId="0" fontId="3" fillId="0" borderId="6" xfId="49" applyNumberFormat="1" applyFont="1" applyFill="1" applyBorder="1" applyAlignment="1">
      <alignment horizontal="center" vertical="top" wrapText="1"/>
    </xf>
    <xf numFmtId="0" fontId="3" fillId="0" borderId="8" xfId="49" applyFont="1" applyFill="1" applyBorder="1" applyAlignment="1">
      <alignment horizontal="center" vertical="center" wrapText="1"/>
    </xf>
    <xf numFmtId="0" fontId="3" fillId="0" borderId="2"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6" xfId="49" applyFont="1" applyBorder="1" applyAlignment="1">
      <alignment horizontal="center" vertical="center" wrapText="1"/>
    </xf>
    <xf numFmtId="49" fontId="3" fillId="0" borderId="2" xfId="5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50" applyNumberFormat="1" applyFont="1" applyFill="1" applyBorder="1" applyAlignment="1">
      <alignment horizontal="left" vertical="center" wrapText="1"/>
    </xf>
    <xf numFmtId="0" fontId="3" fillId="0" borderId="2" xfId="50" applyNumberFormat="1" applyFont="1" applyFill="1" applyBorder="1" applyAlignment="1">
      <alignment horizontal="center" vertical="center" wrapText="1"/>
    </xf>
    <xf numFmtId="9" fontId="3" fillId="0" borderId="2" xfId="50" applyNumberFormat="1" applyFont="1" applyFill="1" applyBorder="1" applyAlignment="1">
      <alignment horizontal="center" vertical="center" wrapText="1"/>
    </xf>
    <xf numFmtId="49" fontId="3" fillId="0" borderId="3" xfId="50" applyNumberFormat="1" applyFont="1" applyFill="1" applyBorder="1" applyAlignment="1">
      <alignment horizontal="center" vertical="center" wrapText="1"/>
    </xf>
    <xf numFmtId="0" fontId="3" fillId="0" borderId="4" xfId="50" applyNumberFormat="1" applyFont="1" applyFill="1" applyBorder="1" applyAlignment="1">
      <alignment horizontal="left" vertical="center" wrapText="1"/>
    </xf>
    <xf numFmtId="0" fontId="3" fillId="0" borderId="6" xfId="50" applyNumberFormat="1" applyFont="1" applyFill="1" applyBorder="1" applyAlignment="1">
      <alignment horizontal="left" vertical="center" wrapText="1"/>
    </xf>
    <xf numFmtId="49" fontId="3" fillId="0" borderId="7" xfId="50" applyNumberFormat="1" applyFont="1" applyFill="1" applyBorder="1" applyAlignment="1">
      <alignment horizontal="center" vertical="center" wrapText="1"/>
    </xf>
    <xf numFmtId="49" fontId="3" fillId="0" borderId="8" xfId="5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0" xfId="0" applyFont="1" applyFill="1" applyBorder="1" applyAlignment="1">
      <alignment horizontal="left"/>
    </xf>
    <xf numFmtId="0" fontId="3" fillId="0" borderId="0" xfId="0" applyFont="1" applyFill="1" applyAlignment="1"/>
    <xf numFmtId="0" fontId="8" fillId="0" borderId="0" xfId="0" applyFont="1">
      <alignment vertical="center"/>
    </xf>
    <xf numFmtId="0" fontId="1" fillId="0" borderId="0" xfId="0" applyFont="1" applyFill="1" applyBorder="1" applyAlignment="1">
      <alignment vertical="center"/>
    </xf>
    <xf numFmtId="0" fontId="4" fillId="0" borderId="0" xfId="0" applyFont="1" applyFill="1" applyBorder="1" applyAlignment="1">
      <alignment horizontal="center" vertical="center" wrapText="1"/>
    </xf>
    <xf numFmtId="0" fontId="9" fillId="0" borderId="0" xfId="0" applyFont="1" applyFill="1" applyBorder="1" applyAlignment="1">
      <alignment wrapText="1"/>
    </xf>
    <xf numFmtId="0" fontId="3" fillId="0" borderId="1" xfId="49" applyFont="1" applyFill="1" applyBorder="1" applyAlignment="1">
      <alignment horizontal="left" vertical="center" wrapText="1"/>
    </xf>
    <xf numFmtId="0" fontId="3" fillId="0" borderId="0" xfId="49" applyFont="1" applyFill="1" applyBorder="1" applyAlignment="1">
      <alignment horizontal="left" vertical="center" wrapText="1"/>
    </xf>
    <xf numFmtId="0" fontId="3" fillId="0" borderId="0" xfId="49" applyFont="1" applyFill="1" applyBorder="1" applyAlignment="1">
      <alignment horizontal="right" vertical="center" wrapText="1"/>
    </xf>
    <xf numFmtId="49" fontId="3" fillId="0" borderId="2" xfId="49" applyNumberFormat="1" applyFont="1" applyFill="1" applyBorder="1" applyAlignment="1">
      <alignment horizontal="center" vertical="center" wrapText="1"/>
    </xf>
    <xf numFmtId="49" fontId="3" fillId="0" borderId="4" xfId="49" applyNumberFormat="1" applyFont="1" applyFill="1" applyBorder="1" applyAlignment="1">
      <alignment horizontal="center" vertical="center" wrapText="1"/>
    </xf>
    <xf numFmtId="0" fontId="1" fillId="0" borderId="2" xfId="0" applyFont="1" applyFill="1" applyBorder="1" applyAlignment="1">
      <alignment horizontal="center" vertical="center"/>
    </xf>
    <xf numFmtId="49" fontId="3" fillId="0" borderId="9"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3" fillId="0" borderId="10" xfId="49" applyNumberFormat="1" applyFont="1" applyFill="1" applyBorder="1" applyAlignment="1">
      <alignment horizontal="center" vertical="center" wrapText="1"/>
    </xf>
    <xf numFmtId="57" fontId="3" fillId="0" borderId="2" xfId="50" applyNumberFormat="1" applyFont="1" applyFill="1" applyBorder="1" applyAlignment="1">
      <alignment horizontal="left" vertical="center" wrapText="1"/>
    </xf>
    <xf numFmtId="9" fontId="3" fillId="0" borderId="2" xfId="50" applyNumberFormat="1" applyFont="1" applyFill="1" applyBorder="1" applyAlignment="1">
      <alignment horizontal="left" vertical="center" wrapText="1"/>
    </xf>
    <xf numFmtId="0" fontId="3" fillId="0" borderId="4" xfId="50" applyNumberFormat="1" applyFont="1" applyFill="1" applyBorder="1" applyAlignment="1">
      <alignment horizontal="center" vertical="center" wrapText="1"/>
    </xf>
    <xf numFmtId="0" fontId="3" fillId="0" borderId="6" xfId="50" applyNumberFormat="1" applyFont="1" applyFill="1" applyBorder="1" applyAlignment="1">
      <alignment horizontal="center" vertical="center" wrapText="1"/>
    </xf>
    <xf numFmtId="49" fontId="3" fillId="0" borderId="4"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0" fontId="3" fillId="0" borderId="2" xfId="50" applyNumberFormat="1" applyFont="1" applyFill="1" applyBorder="1" applyAlignment="1">
      <alignment vertical="center" wrapText="1"/>
    </xf>
    <xf numFmtId="57" fontId="3" fillId="0" borderId="2" xfId="50" applyNumberFormat="1" applyFont="1" applyFill="1" applyBorder="1" applyAlignment="1">
      <alignment vertical="center" wrapText="1"/>
    </xf>
    <xf numFmtId="49" fontId="1" fillId="0" borderId="2" xfId="50" applyNumberFormat="1" applyFont="1" applyFill="1" applyBorder="1" applyAlignment="1">
      <alignment horizontal="left" vertical="center" wrapText="1"/>
    </xf>
    <xf numFmtId="49" fontId="3" fillId="0" borderId="2" xfId="50" applyNumberFormat="1" applyFont="1" applyFill="1" applyBorder="1" applyAlignment="1">
      <alignment vertical="center" wrapText="1"/>
    </xf>
    <xf numFmtId="49" fontId="3" fillId="0" borderId="4" xfId="49" applyNumberFormat="1" applyFont="1" applyFill="1" applyBorder="1" applyAlignment="1">
      <alignment horizontal="left" vertical="center" wrapText="1"/>
    </xf>
    <xf numFmtId="49" fontId="3" fillId="0" borderId="2" xfId="50" applyNumberFormat="1" applyFont="1" applyFill="1" applyBorder="1" applyAlignment="1">
      <alignment horizontal="left" vertical="center" wrapText="1"/>
    </xf>
    <xf numFmtId="0" fontId="10" fillId="0" borderId="0" xfId="0" applyFont="1">
      <alignment vertical="center"/>
    </xf>
    <xf numFmtId="0" fontId="11" fillId="0" borderId="0" xfId="0" applyFont="1" applyBorder="1" applyAlignment="1">
      <alignment vertical="center" wrapText="1"/>
    </xf>
    <xf numFmtId="0" fontId="12" fillId="0" borderId="0" xfId="0" applyFont="1" applyBorder="1" applyAlignment="1">
      <alignment horizontal="center" vertical="center" wrapText="1"/>
    </xf>
    <xf numFmtId="0" fontId="13" fillId="0" borderId="0" xfId="0" applyFont="1" applyBorder="1" applyAlignment="1">
      <alignment vertical="center" wrapText="1"/>
    </xf>
    <xf numFmtId="0" fontId="14" fillId="0" borderId="11" xfId="0" applyFont="1" applyBorder="1" applyAlignment="1">
      <alignment horizontal="center" vertical="center" wrapText="1"/>
    </xf>
    <xf numFmtId="0" fontId="15" fillId="0" borderId="0" xfId="0" applyFont="1" applyBorder="1" applyAlignment="1">
      <alignment vertical="center" wrapText="1"/>
    </xf>
    <xf numFmtId="0" fontId="16" fillId="0" borderId="11" xfId="0" applyFont="1" applyBorder="1" applyAlignment="1">
      <alignment vertical="center" wrapText="1"/>
    </xf>
    <xf numFmtId="0" fontId="17" fillId="0" borderId="0" xfId="0" applyFont="1" applyBorder="1" applyAlignment="1">
      <alignment vertical="center" wrapText="1"/>
    </xf>
    <xf numFmtId="0" fontId="16" fillId="0" borderId="11" xfId="0" applyFont="1" applyBorder="1" applyAlignment="1">
      <alignment horizontal="center" vertical="center" wrapText="1"/>
    </xf>
    <xf numFmtId="4" fontId="16" fillId="0" borderId="11" xfId="0" applyNumberFormat="1" applyFont="1" applyBorder="1" applyAlignment="1">
      <alignment vertical="center" wrapText="1"/>
    </xf>
    <xf numFmtId="0" fontId="16" fillId="0" borderId="11" xfId="0" applyFont="1" applyBorder="1" applyAlignment="1">
      <alignment horizontal="left" vertical="center" wrapText="1"/>
    </xf>
    <xf numFmtId="0" fontId="17" fillId="2" borderId="12" xfId="0" applyFont="1" applyFill="1" applyBorder="1" applyAlignment="1">
      <alignment horizontal="left" vertical="center" wrapText="1"/>
    </xf>
    <xf numFmtId="4" fontId="17" fillId="0" borderId="12" xfId="0" applyNumberFormat="1" applyFont="1" applyBorder="1" applyAlignment="1">
      <alignment vertical="center" wrapText="1"/>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10" fillId="0" borderId="3" xfId="0" applyFont="1" applyBorder="1">
      <alignment vertical="center"/>
    </xf>
    <xf numFmtId="0" fontId="17" fillId="2" borderId="2" xfId="0" applyFont="1" applyFill="1" applyBorder="1" applyAlignment="1">
      <alignment horizontal="left" vertical="center" wrapText="1"/>
    </xf>
    <xf numFmtId="0" fontId="18" fillId="0" borderId="0" xfId="0" applyFont="1" applyBorder="1" applyAlignment="1">
      <alignment horizontal="right" vertical="center" wrapText="1"/>
    </xf>
    <xf numFmtId="0" fontId="17" fillId="0" borderId="12" xfId="0" applyFont="1" applyBorder="1" applyAlignment="1">
      <alignment vertical="center" wrapText="1"/>
    </xf>
    <xf numFmtId="0" fontId="18" fillId="0" borderId="0" xfId="0" applyFont="1" applyBorder="1" applyAlignment="1">
      <alignment vertical="center" wrapText="1"/>
    </xf>
    <xf numFmtId="0" fontId="16" fillId="2" borderId="11" xfId="0" applyFont="1" applyFill="1" applyBorder="1" applyAlignment="1">
      <alignment horizontal="left" vertical="center" wrapText="1"/>
    </xf>
    <xf numFmtId="0" fontId="17" fillId="2" borderId="11" xfId="0" applyFont="1" applyFill="1" applyBorder="1" applyAlignment="1">
      <alignment horizontal="left" vertical="center" wrapText="1"/>
    </xf>
    <xf numFmtId="4" fontId="17" fillId="0" borderId="11" xfId="0" applyNumberFormat="1" applyFont="1" applyBorder="1" applyAlignment="1">
      <alignment vertical="center" wrapText="1"/>
    </xf>
    <xf numFmtId="4" fontId="17" fillId="0" borderId="11" xfId="0" applyNumberFormat="1" applyFont="1" applyBorder="1" applyAlignment="1">
      <alignment horizontal="right" vertical="center" wrapText="1"/>
    </xf>
    <xf numFmtId="0" fontId="16" fillId="2" borderId="11" xfId="0" applyFont="1" applyFill="1" applyBorder="1" applyAlignment="1">
      <alignment vertical="center" wrapText="1"/>
    </xf>
    <xf numFmtId="0" fontId="17" fillId="2" borderId="11" xfId="0" applyFont="1" applyFill="1" applyBorder="1" applyAlignment="1">
      <alignment horizontal="center" vertical="center" wrapText="1"/>
    </xf>
    <xf numFmtId="0" fontId="17" fillId="2" borderId="11" xfId="0" applyFont="1" applyFill="1" applyBorder="1" applyAlignment="1">
      <alignment vertical="center" wrapText="1"/>
    </xf>
    <xf numFmtId="4" fontId="17" fillId="2" borderId="11" xfId="0" applyNumberFormat="1" applyFont="1" applyFill="1" applyBorder="1" applyAlignment="1">
      <alignment vertical="center" wrapText="1"/>
    </xf>
    <xf numFmtId="0" fontId="19" fillId="0" borderId="0"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right" vertical="center" wrapText="1"/>
    </xf>
    <xf numFmtId="0" fontId="22" fillId="0" borderId="11" xfId="0" applyFont="1" applyBorder="1" applyAlignment="1">
      <alignment horizontal="center" vertical="center" wrapText="1"/>
    </xf>
    <xf numFmtId="0" fontId="23" fillId="0" borderId="11" xfId="0" applyFont="1" applyBorder="1" applyAlignment="1">
      <alignment vertical="center" wrapText="1"/>
    </xf>
    <xf numFmtId="4" fontId="23" fillId="0" borderId="11" xfId="0" applyNumberFormat="1" applyFont="1" applyBorder="1" applyAlignment="1">
      <alignment vertical="center" wrapText="1"/>
    </xf>
    <xf numFmtId="0" fontId="23" fillId="0" borderId="11" xfId="0" applyFont="1" applyBorder="1" applyAlignment="1">
      <alignment horizontal="left" vertical="center" wrapText="1"/>
    </xf>
    <xf numFmtId="0" fontId="24" fillId="2" borderId="11" xfId="0" applyFont="1" applyFill="1" applyBorder="1" applyAlignment="1">
      <alignment horizontal="left" vertical="center" wrapText="1"/>
    </xf>
    <xf numFmtId="4" fontId="24" fillId="0" borderId="11" xfId="0" applyNumberFormat="1" applyFont="1" applyBorder="1" applyAlignment="1">
      <alignment horizontal="right" vertical="center" wrapText="1"/>
    </xf>
    <xf numFmtId="4" fontId="24" fillId="0" borderId="11" xfId="0" applyNumberFormat="1" applyFont="1" applyBorder="1" applyAlignment="1">
      <alignment vertical="center" wrapText="1"/>
    </xf>
    <xf numFmtId="0" fontId="25" fillId="0" borderId="2" xfId="4" applyNumberFormat="1" applyFont="1" applyFill="1" applyBorder="1" applyAlignment="1" applyProtection="1">
      <alignment horizontal="center" vertical="center" wrapText="1"/>
    </xf>
    <xf numFmtId="177" fontId="25" fillId="0" borderId="3" xfId="0" applyNumberFormat="1" applyFont="1" applyFill="1" applyBorder="1" applyAlignment="1" applyProtection="1">
      <alignment horizontal="center" vertical="center" wrapText="1"/>
    </xf>
    <xf numFmtId="49" fontId="25" fillId="0" borderId="2" xfId="0" applyNumberFormat="1" applyFont="1" applyFill="1" applyBorder="1" applyAlignment="1" applyProtection="1">
      <alignment horizontal="center" vertical="center" wrapText="1"/>
    </xf>
    <xf numFmtId="0" fontId="11" fillId="0" borderId="11" xfId="0" applyFont="1" applyBorder="1" applyAlignment="1">
      <alignment vertical="center" wrapText="1"/>
    </xf>
    <xf numFmtId="0" fontId="17" fillId="0" borderId="11" xfId="0" applyFont="1" applyBorder="1" applyAlignment="1">
      <alignment vertical="center" wrapText="1"/>
    </xf>
    <xf numFmtId="4" fontId="16" fillId="0" borderId="11" xfId="0" applyNumberFormat="1" applyFont="1" applyBorder="1" applyAlignment="1">
      <alignment horizontal="right" vertical="center" wrapText="1"/>
    </xf>
    <xf numFmtId="0" fontId="16" fillId="2" borderId="11" xfId="0" applyFont="1" applyFill="1" applyBorder="1" applyAlignment="1">
      <alignment horizontal="center" vertical="center" wrapText="1"/>
    </xf>
    <xf numFmtId="49" fontId="16" fillId="2" borderId="11" xfId="0" applyNumberFormat="1" applyFont="1" applyFill="1" applyBorder="1" applyAlignment="1">
      <alignment horizontal="center" vertical="center" wrapText="1"/>
    </xf>
    <xf numFmtId="0" fontId="16" fillId="0" borderId="12" xfId="0" applyFont="1" applyBorder="1" applyAlignment="1">
      <alignment vertical="center" wrapText="1"/>
    </xf>
    <xf numFmtId="0" fontId="16" fillId="2" borderId="12" xfId="0" applyFont="1" applyFill="1" applyBorder="1" applyAlignment="1">
      <alignment horizontal="left" vertical="center" wrapText="1"/>
    </xf>
    <xf numFmtId="4" fontId="16" fillId="0" borderId="12" xfId="0" applyNumberFormat="1" applyFont="1" applyBorder="1" applyAlignment="1">
      <alignment horizontal="right" vertical="center" wrapText="1"/>
    </xf>
    <xf numFmtId="4" fontId="17" fillId="0" borderId="2" xfId="0" applyNumberFormat="1" applyFont="1" applyBorder="1" applyAlignment="1">
      <alignment vertical="center" wrapText="1"/>
    </xf>
    <xf numFmtId="4" fontId="16" fillId="0" borderId="2" xfId="0" applyNumberFormat="1" applyFont="1" applyBorder="1" applyAlignment="1">
      <alignment horizontal="right" vertical="center" wrapText="1"/>
    </xf>
    <xf numFmtId="4" fontId="17" fillId="0" borderId="2" xfId="0" applyNumberFormat="1" applyFont="1" applyBorder="1" applyAlignment="1">
      <alignment horizontal="right" vertical="center" wrapText="1"/>
    </xf>
    <xf numFmtId="0" fontId="17" fillId="2" borderId="2" xfId="0" applyFont="1" applyFill="1" applyBorder="1" applyAlignment="1">
      <alignment horizontal="center" vertical="center" wrapText="1"/>
    </xf>
    <xf numFmtId="0" fontId="17" fillId="0" borderId="2" xfId="0" applyFont="1" applyBorder="1" applyAlignment="1">
      <alignment vertical="center" wrapText="1"/>
    </xf>
    <xf numFmtId="4" fontId="16" fillId="0" borderId="3" xfId="0" applyNumberFormat="1" applyFont="1" applyBorder="1" applyAlignment="1">
      <alignment horizontal="right" vertical="center" wrapText="1"/>
    </xf>
    <xf numFmtId="0" fontId="14" fillId="0" borderId="11" xfId="0" applyFont="1" applyFill="1" applyBorder="1" applyAlignment="1">
      <alignment horizontal="center" vertical="center" wrapText="1"/>
    </xf>
    <xf numFmtId="0" fontId="25" fillId="0" borderId="9"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4" fontId="16" fillId="0" borderId="12" xfId="0" applyNumberFormat="1" applyFont="1" applyBorder="1" applyAlignment="1">
      <alignment vertical="center" wrapText="1"/>
    </xf>
    <xf numFmtId="0" fontId="26" fillId="0" borderId="0" xfId="0" applyFont="1" applyBorder="1" applyAlignment="1">
      <alignment horizontal="center" vertical="center" wrapText="1"/>
    </xf>
    <xf numFmtId="0" fontId="25" fillId="0" borderId="8" xfId="0" applyNumberFormat="1" applyFont="1" applyFill="1" applyBorder="1" applyAlignment="1" applyProtection="1">
      <alignment horizontal="center" vertical="center" wrapText="1"/>
    </xf>
    <xf numFmtId="0" fontId="16" fillId="2" borderId="12" xfId="0" applyFont="1" applyFill="1" applyBorder="1" applyAlignment="1">
      <alignment horizontal="center" vertical="center" wrapText="1"/>
    </xf>
    <xf numFmtId="49" fontId="16" fillId="2" borderId="12" xfId="0" applyNumberFormat="1" applyFont="1" applyFill="1" applyBorder="1" applyAlignment="1">
      <alignment horizontal="center" vertical="center" wrapText="1"/>
    </xf>
    <xf numFmtId="0" fontId="16" fillId="2" borderId="12" xfId="0" applyFont="1" applyFill="1" applyBorder="1" applyAlignment="1">
      <alignment vertical="center" wrapText="1"/>
    </xf>
    <xf numFmtId="0" fontId="10" fillId="0" borderId="2" xfId="0" applyFont="1" applyBorder="1" applyAlignment="1">
      <alignment horizontal="right" vertical="center"/>
    </xf>
    <xf numFmtId="176" fontId="27" fillId="0" borderId="2" xfId="0" applyNumberFormat="1" applyFont="1" applyBorder="1">
      <alignment vertical="center"/>
    </xf>
    <xf numFmtId="0" fontId="10" fillId="0" borderId="2" xfId="0" applyFont="1" applyBorder="1" applyAlignment="1">
      <alignment horizontal="center" vertical="center"/>
    </xf>
    <xf numFmtId="49" fontId="10" fillId="0" borderId="2" xfId="0" applyNumberFormat="1" applyFont="1" applyBorder="1" applyAlignment="1">
      <alignment horizontal="center" vertical="center"/>
    </xf>
    <xf numFmtId="176" fontId="10" fillId="0" borderId="2" xfId="0" applyNumberFormat="1" applyFont="1" applyBorder="1" applyAlignment="1">
      <alignment horizontal="right" vertical="center"/>
    </xf>
    <xf numFmtId="0" fontId="17" fillId="2" borderId="11" xfId="0" applyFont="1" applyFill="1" applyBorder="1" applyAlignment="1">
      <alignment horizontal="right" vertical="center" wrapText="1"/>
    </xf>
    <xf numFmtId="0" fontId="27" fillId="0" borderId="2" xfId="0" applyFont="1" applyBorder="1">
      <alignment vertical="center"/>
    </xf>
    <xf numFmtId="4" fontId="17" fillId="0" borderId="12" xfId="0" applyNumberFormat="1" applyFont="1" applyBorder="1" applyAlignment="1">
      <alignment horizontal="right" vertical="center" wrapText="1"/>
    </xf>
    <xf numFmtId="0" fontId="8" fillId="0" borderId="2" xfId="0" applyFont="1" applyBorder="1">
      <alignment vertical="center"/>
    </xf>
    <xf numFmtId="0" fontId="16" fillId="0" borderId="0" xfId="0" applyFont="1" applyBorder="1" applyAlignment="1">
      <alignment vertical="center" wrapText="1"/>
    </xf>
    <xf numFmtId="0" fontId="27" fillId="0" borderId="0" xfId="0" applyFont="1">
      <alignment vertical="center"/>
    </xf>
    <xf numFmtId="4" fontId="16" fillId="2" borderId="11" xfId="0" applyNumberFormat="1" applyFont="1" applyFill="1" applyBorder="1" applyAlignment="1">
      <alignment vertical="center" wrapText="1"/>
    </xf>
    <xf numFmtId="0" fontId="17" fillId="2" borderId="12" xfId="0" applyFont="1" applyFill="1" applyBorder="1" applyAlignment="1">
      <alignment horizontal="center" vertical="center" wrapText="1"/>
    </xf>
    <xf numFmtId="0" fontId="17" fillId="2" borderId="12" xfId="0" applyFont="1" applyFill="1" applyBorder="1" applyAlignment="1">
      <alignment vertical="center" wrapText="1"/>
    </xf>
    <xf numFmtId="4" fontId="17" fillId="2" borderId="12" xfId="0" applyNumberFormat="1" applyFont="1" applyFill="1" applyBorder="1" applyAlignment="1">
      <alignment vertical="center" wrapText="1"/>
    </xf>
    <xf numFmtId="0" fontId="11" fillId="0" borderId="0" xfId="0" applyFont="1" applyBorder="1" applyAlignment="1">
      <alignment horizontal="center" vertical="center" wrapText="1"/>
    </xf>
    <xf numFmtId="0" fontId="18" fillId="0" borderId="0" xfId="0" applyFont="1" applyBorder="1" applyAlignment="1">
      <alignment horizontal="left" vertical="center" wrapText="1"/>
    </xf>
    <xf numFmtId="0" fontId="14" fillId="0" borderId="11" xfId="0" applyFont="1" applyBorder="1" applyAlignment="1">
      <alignment vertical="center" wrapText="1"/>
    </xf>
    <xf numFmtId="4" fontId="14" fillId="0" borderId="11" xfId="0" applyNumberFormat="1" applyFont="1" applyBorder="1" applyAlignment="1">
      <alignment vertical="center" wrapText="1"/>
    </xf>
    <xf numFmtId="0" fontId="15" fillId="0" borderId="11" xfId="0" applyFont="1" applyBorder="1" applyAlignment="1">
      <alignment vertical="center" wrapText="1"/>
    </xf>
    <xf numFmtId="0" fontId="14" fillId="2" borderId="11" xfId="0" applyFont="1" applyFill="1" applyBorder="1" applyAlignment="1">
      <alignment horizontal="left" vertical="center" wrapText="1"/>
    </xf>
    <xf numFmtId="4" fontId="14" fillId="2" borderId="11" xfId="0" applyNumberFormat="1" applyFont="1" applyFill="1" applyBorder="1" applyAlignment="1">
      <alignment vertical="center" wrapText="1"/>
    </xf>
    <xf numFmtId="0" fontId="14" fillId="2" borderId="11" xfId="0" applyFont="1" applyFill="1" applyBorder="1" applyAlignment="1">
      <alignment horizontal="center" vertical="center" wrapText="1"/>
    </xf>
    <xf numFmtId="49" fontId="14" fillId="2" borderId="11" xfId="0" applyNumberFormat="1" applyFont="1" applyFill="1" applyBorder="1" applyAlignment="1">
      <alignment horizontal="center" vertical="center" wrapText="1"/>
    </xf>
    <xf numFmtId="4" fontId="15" fillId="2" borderId="11" xfId="0" applyNumberFormat="1" applyFont="1" applyFill="1" applyBorder="1" applyAlignment="1">
      <alignment vertical="center" wrapText="1"/>
    </xf>
    <xf numFmtId="0" fontId="15" fillId="2" borderId="11" xfId="0" applyFont="1" applyFill="1" applyBorder="1" applyAlignment="1">
      <alignment horizontal="center" vertical="center" wrapText="1"/>
    </xf>
    <xf numFmtId="0" fontId="15" fillId="2" borderId="11" xfId="0" applyFont="1" applyFill="1" applyBorder="1" applyAlignment="1">
      <alignment horizontal="left" vertical="center" wrapText="1"/>
    </xf>
    <xf numFmtId="0" fontId="15" fillId="2" borderId="11" xfId="0" applyFont="1" applyFill="1" applyBorder="1" applyAlignment="1">
      <alignment vertical="center" wrapText="1"/>
    </xf>
    <xf numFmtId="0" fontId="28" fillId="0" borderId="2" xfId="0" applyFont="1" applyBorder="1" applyAlignment="1">
      <alignment horizontal="center" vertical="center"/>
    </xf>
    <xf numFmtId="49" fontId="28" fillId="0" borderId="2" xfId="0" applyNumberFormat="1" applyFont="1" applyBorder="1" applyAlignment="1">
      <alignment horizontal="center" vertical="center"/>
    </xf>
    <xf numFmtId="176" fontId="28" fillId="0" borderId="2" xfId="0" applyNumberFormat="1" applyFont="1" applyBorder="1" applyAlignment="1">
      <alignment horizontal="right" vertical="center"/>
    </xf>
    <xf numFmtId="0" fontId="28" fillId="0" borderId="2" xfId="0" applyFont="1" applyBorder="1">
      <alignment vertical="center"/>
    </xf>
    <xf numFmtId="176" fontId="28" fillId="0" borderId="2" xfId="0" applyNumberFormat="1" applyFont="1" applyBorder="1">
      <alignment vertical="center"/>
    </xf>
    <xf numFmtId="0" fontId="14" fillId="2" borderId="11" xfId="0" applyFont="1" applyFill="1" applyBorder="1" applyAlignment="1">
      <alignment vertical="center" wrapText="1"/>
    </xf>
    <xf numFmtId="4" fontId="15" fillId="2" borderId="12" xfId="0" applyNumberFormat="1" applyFont="1" applyFill="1" applyBorder="1" applyAlignment="1">
      <alignment vertical="center" wrapText="1"/>
    </xf>
    <xf numFmtId="0" fontId="14" fillId="2" borderId="12" xfId="0" applyFont="1" applyFill="1" applyBorder="1" applyAlignment="1">
      <alignment horizontal="center" vertical="center" wrapText="1"/>
    </xf>
    <xf numFmtId="49" fontId="14" fillId="2" borderId="12" xfId="0" applyNumberFormat="1" applyFont="1" applyFill="1" applyBorder="1" applyAlignment="1">
      <alignment horizontal="center" vertical="center" wrapText="1"/>
    </xf>
    <xf numFmtId="0" fontId="14" fillId="2" borderId="12" xfId="0" applyFont="1" applyFill="1" applyBorder="1" applyAlignment="1">
      <alignment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vertical="center" wrapText="1"/>
    </xf>
    <xf numFmtId="4" fontId="15" fillId="2" borderId="2" xfId="0" applyNumberFormat="1" applyFont="1" applyFill="1" applyBorder="1" applyAlignment="1">
      <alignment vertical="center" wrapText="1"/>
    </xf>
    <xf numFmtId="0" fontId="15" fillId="2" borderId="12" xfId="0" applyFont="1" applyFill="1" applyBorder="1" applyAlignment="1">
      <alignment vertical="center" wrapText="1"/>
    </xf>
    <xf numFmtId="0" fontId="17" fillId="0" borderId="11" xfId="0" applyFont="1" applyBorder="1" applyAlignment="1">
      <alignment horizontal="left" vertical="center" wrapText="1"/>
    </xf>
    <xf numFmtId="0" fontId="11" fillId="0" borderId="0" xfId="0" applyFont="1" applyBorder="1" applyAlignment="1">
      <alignment horizontal="right" vertical="center" wrapText="1"/>
    </xf>
    <xf numFmtId="0" fontId="29" fillId="0" borderId="0" xfId="0" applyFont="1" applyBorder="1" applyAlignment="1">
      <alignment horizontal="center" vertical="center" wrapText="1"/>
    </xf>
    <xf numFmtId="0" fontId="30" fillId="0" borderId="0" xfId="0" applyFont="1" applyFill="1" applyBorder="1" applyAlignment="1">
      <alignment horizontal="center" vertical="center" wrapText="1"/>
    </xf>
    <xf numFmtId="0" fontId="21" fillId="0"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32" fillId="0" borderId="0" xfId="0" applyFont="1" applyBorder="1" applyAlignment="1">
      <alignment horizontal="center" vertical="center" wrapText="1"/>
    </xf>
    <xf numFmtId="0" fontId="33" fillId="0" borderId="0" xfId="0" applyFont="1" applyBorder="1" applyAlignment="1">
      <alignment vertical="center" wrapText="1"/>
    </xf>
    <xf numFmtId="0" fontId="33"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J7" sqref="J7"/>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200" t="s">
        <v>0</v>
      </c>
      <c r="B1" s="200"/>
      <c r="C1" s="200"/>
      <c r="D1" s="200"/>
      <c r="E1" s="200"/>
      <c r="F1" s="200"/>
      <c r="G1" s="200"/>
      <c r="H1" s="200"/>
      <c r="I1" s="200"/>
    </row>
    <row r="2" ht="20.45" customHeight="1" spans="1:9">
      <c r="A2" s="115"/>
      <c r="B2" s="115"/>
      <c r="C2" s="115"/>
      <c r="D2" s="115"/>
      <c r="E2" s="115"/>
      <c r="F2" s="115"/>
      <c r="G2" s="115"/>
      <c r="H2" s="115"/>
      <c r="I2" s="115"/>
    </row>
    <row r="3" ht="18.75" customHeight="1" spans="1:9">
      <c r="A3" s="115"/>
      <c r="B3" s="115"/>
      <c r="C3" s="115"/>
      <c r="D3" s="115"/>
      <c r="E3" s="115"/>
      <c r="F3" s="115"/>
      <c r="G3" s="115"/>
      <c r="H3" s="115"/>
      <c r="I3" s="115"/>
    </row>
    <row r="4" ht="34.7" customHeight="1" spans="1:9">
      <c r="A4" s="201"/>
      <c r="B4" s="202"/>
      <c r="C4" s="113"/>
      <c r="D4" s="201" t="s">
        <v>1</v>
      </c>
      <c r="E4" s="202" t="s">
        <v>2</v>
      </c>
      <c r="F4" s="202"/>
      <c r="G4" s="202"/>
      <c r="H4" s="202"/>
      <c r="I4" s="113"/>
    </row>
    <row r="5" ht="47.45" customHeight="1" spans="1:9">
      <c r="A5" s="201"/>
      <c r="B5" s="202"/>
      <c r="C5" s="113"/>
      <c r="D5" s="201" t="s">
        <v>3</v>
      </c>
      <c r="E5" s="202" t="s">
        <v>4</v>
      </c>
      <c r="F5" s="202"/>
      <c r="G5" s="202"/>
      <c r="H5" s="202"/>
      <c r="I5" s="11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A4" sqref="$A1:$XFD1048576"/>
    </sheetView>
  </sheetViews>
  <sheetFormatPr defaultColWidth="10" defaultRowHeight="13.5"/>
  <cols>
    <col min="1" max="1" width="4.375" style="59" customWidth="1"/>
    <col min="2" max="2" width="4.75" style="59" customWidth="1"/>
    <col min="3" max="3" width="5.375" style="59" customWidth="1"/>
    <col min="4" max="4" width="9.625" style="59" customWidth="1"/>
    <col min="5" max="5" width="21.25" style="59" customWidth="1"/>
    <col min="6" max="6" width="13.375" style="59" customWidth="1"/>
    <col min="7" max="7" width="12.5" style="59" customWidth="1"/>
    <col min="8" max="9" width="10.25" style="59" customWidth="1"/>
    <col min="10" max="10" width="9.125" style="59" customWidth="1"/>
    <col min="11" max="11" width="10.25" style="59" customWidth="1"/>
    <col min="12" max="12" width="12.5" style="59" customWidth="1"/>
    <col min="13" max="13" width="9.625" style="59" customWidth="1"/>
    <col min="14" max="14" width="9.875" style="59" customWidth="1"/>
    <col min="15" max="16" width="9.75" style="59" customWidth="1"/>
    <col min="17" max="16384" width="10" style="59"/>
  </cols>
  <sheetData>
    <row r="1" ht="14.25" customHeight="1" spans="1:1">
      <c r="A1" s="85"/>
    </row>
    <row r="2" ht="39.2" customHeight="1" spans="1:14">
      <c r="A2" s="86" t="s">
        <v>14</v>
      </c>
      <c r="B2" s="86"/>
      <c r="C2" s="86"/>
      <c r="D2" s="86"/>
      <c r="E2" s="86"/>
      <c r="F2" s="86"/>
      <c r="G2" s="86"/>
      <c r="H2" s="86"/>
      <c r="I2" s="86"/>
      <c r="J2" s="86"/>
      <c r="K2" s="86"/>
      <c r="L2" s="86"/>
      <c r="M2" s="86"/>
      <c r="N2" s="86"/>
    </row>
    <row r="3" ht="19.5" customHeight="1" spans="1:14">
      <c r="A3" s="104" t="s">
        <v>29</v>
      </c>
      <c r="B3" s="104"/>
      <c r="C3" s="104"/>
      <c r="D3" s="104"/>
      <c r="E3" s="104"/>
      <c r="F3" s="104"/>
      <c r="G3" s="104"/>
      <c r="H3" s="104"/>
      <c r="I3" s="104"/>
      <c r="J3" s="104"/>
      <c r="K3" s="104"/>
      <c r="L3" s="104"/>
      <c r="M3" s="102" t="s">
        <v>30</v>
      </c>
      <c r="N3" s="102"/>
    </row>
    <row r="4" ht="36.95" customHeight="1" spans="1:14">
      <c r="A4" s="88" t="s">
        <v>154</v>
      </c>
      <c r="B4" s="88"/>
      <c r="C4" s="88"/>
      <c r="D4" s="88" t="s">
        <v>206</v>
      </c>
      <c r="E4" s="88" t="s">
        <v>207</v>
      </c>
      <c r="F4" s="88" t="s">
        <v>248</v>
      </c>
      <c r="G4" s="88" t="s">
        <v>209</v>
      </c>
      <c r="H4" s="88"/>
      <c r="I4" s="88"/>
      <c r="J4" s="88"/>
      <c r="K4" s="88"/>
      <c r="L4" s="88" t="s">
        <v>213</v>
      </c>
      <c r="M4" s="88"/>
      <c r="N4" s="88"/>
    </row>
    <row r="5" ht="34.7" customHeight="1" spans="1:14">
      <c r="A5" s="88" t="s">
        <v>162</v>
      </c>
      <c r="B5" s="88" t="s">
        <v>163</v>
      </c>
      <c r="C5" s="88" t="s">
        <v>164</v>
      </c>
      <c r="D5" s="88"/>
      <c r="E5" s="88"/>
      <c r="F5" s="88"/>
      <c r="G5" s="88" t="s">
        <v>133</v>
      </c>
      <c r="H5" s="88" t="s">
        <v>249</v>
      </c>
      <c r="I5" s="88" t="s">
        <v>250</v>
      </c>
      <c r="J5" s="88" t="s">
        <v>251</v>
      </c>
      <c r="K5" s="88" t="s">
        <v>252</v>
      </c>
      <c r="L5" s="88" t="s">
        <v>133</v>
      </c>
      <c r="M5" s="88" t="s">
        <v>226</v>
      </c>
      <c r="N5" s="88" t="s">
        <v>253</v>
      </c>
    </row>
    <row r="6" ht="19.9" customHeight="1" spans="1:14">
      <c r="A6" s="90"/>
      <c r="B6" s="90"/>
      <c r="C6" s="90"/>
      <c r="D6" s="90"/>
      <c r="E6" s="90" t="s">
        <v>133</v>
      </c>
      <c r="F6" s="129">
        <v>4558127.36</v>
      </c>
      <c r="G6" s="129">
        <v>4558127.36</v>
      </c>
      <c r="H6" s="129">
        <v>3443528</v>
      </c>
      <c r="I6" s="129">
        <v>701376</v>
      </c>
      <c r="J6" s="129">
        <v>413223.36</v>
      </c>
      <c r="K6" s="129"/>
      <c r="L6" s="129"/>
      <c r="M6" s="129"/>
      <c r="N6" s="129"/>
    </row>
    <row r="7" ht="19.9" customHeight="1" spans="1:14">
      <c r="A7" s="90"/>
      <c r="B7" s="90"/>
      <c r="C7" s="90"/>
      <c r="D7" s="94" t="s">
        <v>151</v>
      </c>
      <c r="E7" s="94" t="s">
        <v>4</v>
      </c>
      <c r="F7" s="129">
        <v>4558127.36</v>
      </c>
      <c r="G7" s="129">
        <v>4558127.36</v>
      </c>
      <c r="H7" s="129">
        <v>3443528</v>
      </c>
      <c r="I7" s="129">
        <v>701376</v>
      </c>
      <c r="J7" s="129">
        <v>413223.36</v>
      </c>
      <c r="K7" s="129"/>
      <c r="L7" s="129"/>
      <c r="M7" s="129"/>
      <c r="N7" s="129"/>
    </row>
    <row r="8" ht="19.9" customHeight="1" spans="1:14">
      <c r="A8" s="90"/>
      <c r="B8" s="90"/>
      <c r="C8" s="90"/>
      <c r="D8" s="105" t="s">
        <v>152</v>
      </c>
      <c r="E8" s="105" t="s">
        <v>153</v>
      </c>
      <c r="F8" s="129">
        <v>4558127.36</v>
      </c>
      <c r="G8" s="129">
        <v>4558127.36</v>
      </c>
      <c r="H8" s="129">
        <v>3443528</v>
      </c>
      <c r="I8" s="129">
        <v>701376</v>
      </c>
      <c r="J8" s="129">
        <v>413223.36</v>
      </c>
      <c r="K8" s="129"/>
      <c r="L8" s="129"/>
      <c r="M8" s="129"/>
      <c r="N8" s="129"/>
    </row>
    <row r="9" ht="19.9" customHeight="1" spans="1:14">
      <c r="A9" s="130">
        <v>208</v>
      </c>
      <c r="B9" s="130"/>
      <c r="C9" s="130"/>
      <c r="D9" s="105">
        <v>208</v>
      </c>
      <c r="E9" s="105" t="s">
        <v>165</v>
      </c>
      <c r="F9" s="129">
        <f>F10+F12+F14</f>
        <v>3866232.46</v>
      </c>
      <c r="G9" s="129">
        <f>G10+G12+G14</f>
        <v>3866232.46</v>
      </c>
      <c r="H9" s="129">
        <f>H10</f>
        <v>3443528</v>
      </c>
      <c r="I9" s="129">
        <f>I12+I14</f>
        <v>422704.46</v>
      </c>
      <c r="J9" s="129"/>
      <c r="K9" s="129"/>
      <c r="L9" s="129"/>
      <c r="M9" s="129"/>
      <c r="N9" s="129"/>
    </row>
    <row r="10" ht="19.9" customHeight="1" spans="1:14">
      <c r="A10" s="130">
        <v>208</v>
      </c>
      <c r="B10" s="131" t="s">
        <v>166</v>
      </c>
      <c r="C10" s="130"/>
      <c r="D10" s="130">
        <v>20801</v>
      </c>
      <c r="E10" s="105" t="s">
        <v>167</v>
      </c>
      <c r="F10" s="107">
        <v>3443528</v>
      </c>
      <c r="G10" s="107">
        <v>3443528</v>
      </c>
      <c r="H10" s="108">
        <v>3443528</v>
      </c>
      <c r="I10" s="129"/>
      <c r="J10" s="129"/>
      <c r="K10" s="129"/>
      <c r="L10" s="129"/>
      <c r="M10" s="129"/>
      <c r="N10" s="129"/>
    </row>
    <row r="11" ht="19.9" customHeight="1" spans="1:14">
      <c r="A11" s="110" t="s">
        <v>168</v>
      </c>
      <c r="B11" s="110" t="s">
        <v>166</v>
      </c>
      <c r="C11" s="110" t="s">
        <v>166</v>
      </c>
      <c r="D11" s="106" t="s">
        <v>223</v>
      </c>
      <c r="E11" s="128" t="s">
        <v>170</v>
      </c>
      <c r="F11" s="107">
        <v>3443528</v>
      </c>
      <c r="G11" s="107">
        <v>3443528</v>
      </c>
      <c r="H11" s="108">
        <v>3443528</v>
      </c>
      <c r="I11" s="108"/>
      <c r="J11" s="108"/>
      <c r="K11" s="108"/>
      <c r="L11" s="107"/>
      <c r="M11" s="108"/>
      <c r="N11" s="108"/>
    </row>
    <row r="12" ht="19.9" customHeight="1" spans="1:14">
      <c r="A12" s="130">
        <v>208</v>
      </c>
      <c r="B12" s="131" t="s">
        <v>173</v>
      </c>
      <c r="C12" s="130"/>
      <c r="D12" s="130">
        <v>20805</v>
      </c>
      <c r="E12" s="105" t="s">
        <v>174</v>
      </c>
      <c r="F12" s="107">
        <v>401204.48</v>
      </c>
      <c r="G12" s="107">
        <v>401204.48</v>
      </c>
      <c r="H12" s="108"/>
      <c r="I12" s="108">
        <v>401204.48</v>
      </c>
      <c r="J12" s="108"/>
      <c r="K12" s="108"/>
      <c r="L12" s="107"/>
      <c r="M12" s="108"/>
      <c r="N12" s="108"/>
    </row>
    <row r="13" ht="19.9" customHeight="1" spans="1:14">
      <c r="A13" s="110" t="s">
        <v>168</v>
      </c>
      <c r="B13" s="110" t="s">
        <v>173</v>
      </c>
      <c r="C13" s="110" t="s">
        <v>173</v>
      </c>
      <c r="D13" s="106" t="s">
        <v>223</v>
      </c>
      <c r="E13" s="128" t="s">
        <v>176</v>
      </c>
      <c r="F13" s="107">
        <v>401204.48</v>
      </c>
      <c r="G13" s="107">
        <v>401204.48</v>
      </c>
      <c r="H13" s="108"/>
      <c r="I13" s="108">
        <v>401204.48</v>
      </c>
      <c r="J13" s="108"/>
      <c r="K13" s="108"/>
      <c r="L13" s="107"/>
      <c r="M13" s="108"/>
      <c r="N13" s="108"/>
    </row>
    <row r="14" ht="19.9" customHeight="1" spans="1:14">
      <c r="A14" s="130">
        <v>208</v>
      </c>
      <c r="B14" s="130">
        <v>27</v>
      </c>
      <c r="C14" s="130"/>
      <c r="D14" s="130">
        <v>20827</v>
      </c>
      <c r="E14" s="109" t="s">
        <v>188</v>
      </c>
      <c r="F14" s="107">
        <v>21499.98</v>
      </c>
      <c r="G14" s="107">
        <v>21499.98</v>
      </c>
      <c r="H14" s="108"/>
      <c r="I14" s="108">
        <v>21499.98</v>
      </c>
      <c r="J14" s="108"/>
      <c r="K14" s="108"/>
      <c r="L14" s="107"/>
      <c r="M14" s="108"/>
      <c r="N14" s="108"/>
    </row>
    <row r="15" ht="19.9" customHeight="1" spans="1:14">
      <c r="A15" s="110" t="s">
        <v>168</v>
      </c>
      <c r="B15" s="110" t="s">
        <v>189</v>
      </c>
      <c r="C15" s="110" t="s">
        <v>185</v>
      </c>
      <c r="D15" s="106" t="s">
        <v>223</v>
      </c>
      <c r="E15" s="128" t="s">
        <v>191</v>
      </c>
      <c r="F15" s="107">
        <v>21499.98</v>
      </c>
      <c r="G15" s="107">
        <v>21499.98</v>
      </c>
      <c r="H15" s="108"/>
      <c r="I15" s="108">
        <v>21499.98</v>
      </c>
      <c r="J15" s="108"/>
      <c r="K15" s="108"/>
      <c r="L15" s="107"/>
      <c r="M15" s="108"/>
      <c r="N15" s="108"/>
    </row>
    <row r="16" ht="19.9" customHeight="1" spans="1:14">
      <c r="A16" s="130">
        <v>210</v>
      </c>
      <c r="B16" s="130"/>
      <c r="C16" s="130"/>
      <c r="D16" s="130">
        <v>210</v>
      </c>
      <c r="E16" s="109" t="s">
        <v>192</v>
      </c>
      <c r="F16" s="107">
        <f>F18+F19</f>
        <v>278671.54</v>
      </c>
      <c r="G16" s="107">
        <f>G18+G19</f>
        <v>278671.54</v>
      </c>
      <c r="H16" s="108"/>
      <c r="I16" s="108">
        <f>I18+I19</f>
        <v>278671.54</v>
      </c>
      <c r="J16" s="108"/>
      <c r="K16" s="108"/>
      <c r="L16" s="107"/>
      <c r="M16" s="108"/>
      <c r="N16" s="108"/>
    </row>
    <row r="17" ht="19.9" customHeight="1" spans="1:14">
      <c r="A17" s="130">
        <v>210</v>
      </c>
      <c r="B17" s="131" t="s">
        <v>193</v>
      </c>
      <c r="C17" s="130"/>
      <c r="D17" s="130">
        <v>21011</v>
      </c>
      <c r="E17" s="109" t="s">
        <v>194</v>
      </c>
      <c r="F17" s="107">
        <f>F18+F19</f>
        <v>278671.54</v>
      </c>
      <c r="G17" s="107">
        <f>G18+G19</f>
        <v>278671.54</v>
      </c>
      <c r="H17" s="108"/>
      <c r="I17" s="108">
        <f>I18+I19</f>
        <v>278671.54</v>
      </c>
      <c r="J17" s="108"/>
      <c r="K17" s="108"/>
      <c r="L17" s="107"/>
      <c r="M17" s="108"/>
      <c r="N17" s="108"/>
    </row>
    <row r="18" ht="19.9" customHeight="1" spans="1:14">
      <c r="A18" s="110" t="s">
        <v>195</v>
      </c>
      <c r="B18" s="110" t="s">
        <v>193</v>
      </c>
      <c r="C18" s="110" t="s">
        <v>166</v>
      </c>
      <c r="D18" s="106" t="s">
        <v>223</v>
      </c>
      <c r="E18" s="128" t="s">
        <v>197</v>
      </c>
      <c r="F18" s="107">
        <v>207217.3</v>
      </c>
      <c r="G18" s="107">
        <v>207217.3</v>
      </c>
      <c r="H18" s="108"/>
      <c r="I18" s="108">
        <v>207217.3</v>
      </c>
      <c r="J18" s="108"/>
      <c r="K18" s="108"/>
      <c r="L18" s="107"/>
      <c r="M18" s="108"/>
      <c r="N18" s="108"/>
    </row>
    <row r="19" ht="19.9" customHeight="1" spans="1:14">
      <c r="A19" s="110" t="s">
        <v>195</v>
      </c>
      <c r="B19" s="110" t="s">
        <v>193</v>
      </c>
      <c r="C19" s="110" t="s">
        <v>198</v>
      </c>
      <c r="D19" s="106" t="s">
        <v>223</v>
      </c>
      <c r="E19" s="128" t="s">
        <v>200</v>
      </c>
      <c r="F19" s="107">
        <v>71454.24</v>
      </c>
      <c r="G19" s="107">
        <v>71454.24</v>
      </c>
      <c r="H19" s="108"/>
      <c r="I19" s="108">
        <v>71454.24</v>
      </c>
      <c r="J19" s="108"/>
      <c r="K19" s="108"/>
      <c r="L19" s="107"/>
      <c r="M19" s="108"/>
      <c r="N19" s="108"/>
    </row>
    <row r="20" ht="19.9" customHeight="1" spans="1:14">
      <c r="A20" s="130">
        <v>221</v>
      </c>
      <c r="B20" s="130"/>
      <c r="C20" s="130"/>
      <c r="D20" s="130">
        <v>221</v>
      </c>
      <c r="E20" s="109" t="s">
        <v>201</v>
      </c>
      <c r="F20" s="107">
        <v>413223.36</v>
      </c>
      <c r="G20" s="107">
        <v>413223.36</v>
      </c>
      <c r="H20" s="108"/>
      <c r="I20" s="108"/>
      <c r="J20" s="108">
        <v>413223.36</v>
      </c>
      <c r="K20" s="108"/>
      <c r="L20" s="107"/>
      <c r="M20" s="108"/>
      <c r="N20" s="108"/>
    </row>
    <row r="21" ht="19.9" customHeight="1" spans="1:14">
      <c r="A21" s="147">
        <v>221</v>
      </c>
      <c r="B21" s="148" t="s">
        <v>185</v>
      </c>
      <c r="C21" s="147"/>
      <c r="D21" s="147">
        <v>22102</v>
      </c>
      <c r="E21" s="149" t="s">
        <v>202</v>
      </c>
      <c r="F21" s="107">
        <v>413223.36</v>
      </c>
      <c r="G21" s="107">
        <v>413223.36</v>
      </c>
      <c r="H21" s="108"/>
      <c r="I21" s="108"/>
      <c r="J21" s="108">
        <v>413223.36</v>
      </c>
      <c r="K21" s="108"/>
      <c r="L21" s="107"/>
      <c r="M21" s="108"/>
      <c r="N21" s="108"/>
    </row>
    <row r="22" ht="19.9" customHeight="1" spans="1:14">
      <c r="A22" s="110" t="s">
        <v>203</v>
      </c>
      <c r="B22" s="110" t="s">
        <v>185</v>
      </c>
      <c r="C22" s="110" t="s">
        <v>166</v>
      </c>
      <c r="D22" s="106" t="s">
        <v>223</v>
      </c>
      <c r="E22" s="128" t="s">
        <v>205</v>
      </c>
      <c r="F22" s="107">
        <v>413223.36</v>
      </c>
      <c r="G22" s="107">
        <v>413223.36</v>
      </c>
      <c r="H22" s="108"/>
      <c r="I22" s="108"/>
      <c r="J22" s="108">
        <v>413223.36</v>
      </c>
      <c r="K22" s="108"/>
      <c r="L22" s="107"/>
      <c r="M22" s="108"/>
      <c r="N22" s="108"/>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3"/>
  <sheetViews>
    <sheetView workbookViewId="0">
      <selection activeCell="A4" sqref="$A1:$XFD1048576"/>
    </sheetView>
  </sheetViews>
  <sheetFormatPr defaultColWidth="10" defaultRowHeight="13.5"/>
  <cols>
    <col min="1" max="1" width="5" style="59" customWidth="1"/>
    <col min="2" max="2" width="5.125" style="59" customWidth="1"/>
    <col min="3" max="3" width="5.75" style="59" customWidth="1"/>
    <col min="4" max="4" width="8" style="59" customWidth="1"/>
    <col min="5" max="5" width="20.125" style="59" customWidth="1"/>
    <col min="6" max="6" width="14" style="59" customWidth="1"/>
    <col min="7" max="7" width="9.875" style="59" customWidth="1"/>
    <col min="8" max="8" width="10.25" style="59" customWidth="1"/>
    <col min="9" max="9" width="7.75" style="59" customWidth="1"/>
    <col min="10" max="10" width="11.25" style="59" customWidth="1"/>
    <col min="11" max="22" width="7.75" style="59" customWidth="1"/>
    <col min="23" max="24" width="9.75" style="59" customWidth="1"/>
    <col min="25" max="16384" width="10" style="59"/>
  </cols>
  <sheetData>
    <row r="1" ht="14.25" customHeight="1" spans="1:1">
      <c r="A1" s="85"/>
    </row>
    <row r="2" ht="43.7" customHeight="1" spans="1:22">
      <c r="A2" s="145" t="s">
        <v>15</v>
      </c>
      <c r="B2" s="145"/>
      <c r="C2" s="145"/>
      <c r="D2" s="145"/>
      <c r="E2" s="145"/>
      <c r="F2" s="145"/>
      <c r="G2" s="145"/>
      <c r="H2" s="145"/>
      <c r="I2" s="145"/>
      <c r="J2" s="145"/>
      <c r="K2" s="145"/>
      <c r="L2" s="145"/>
      <c r="M2" s="145"/>
      <c r="N2" s="145"/>
      <c r="O2" s="145"/>
      <c r="P2" s="145"/>
      <c r="Q2" s="145"/>
      <c r="R2" s="145"/>
      <c r="S2" s="145"/>
      <c r="T2" s="145"/>
      <c r="U2" s="145"/>
      <c r="V2" s="145"/>
    </row>
    <row r="3" ht="21.2" customHeight="1" spans="1:22">
      <c r="A3" s="87" t="s">
        <v>29</v>
      </c>
      <c r="B3" s="87"/>
      <c r="C3" s="87"/>
      <c r="D3" s="87"/>
      <c r="E3" s="87"/>
      <c r="F3" s="87"/>
      <c r="G3" s="87"/>
      <c r="H3" s="87"/>
      <c r="I3" s="87"/>
      <c r="J3" s="87"/>
      <c r="K3" s="87"/>
      <c r="L3" s="87"/>
      <c r="M3" s="87"/>
      <c r="N3" s="87"/>
      <c r="O3" s="87"/>
      <c r="P3" s="87"/>
      <c r="Q3" s="87"/>
      <c r="R3" s="87"/>
      <c r="S3" s="87"/>
      <c r="T3" s="87"/>
      <c r="U3" s="102" t="s">
        <v>30</v>
      </c>
      <c r="V3" s="102"/>
    </row>
    <row r="4" ht="23.45" customHeight="1" spans="1:22">
      <c r="A4" s="88" t="s">
        <v>154</v>
      </c>
      <c r="B4" s="88"/>
      <c r="C4" s="88"/>
      <c r="D4" s="88" t="s">
        <v>206</v>
      </c>
      <c r="E4" s="88" t="s">
        <v>207</v>
      </c>
      <c r="F4" s="88" t="s">
        <v>248</v>
      </c>
      <c r="G4" s="88" t="s">
        <v>254</v>
      </c>
      <c r="H4" s="88"/>
      <c r="I4" s="88"/>
      <c r="J4" s="88"/>
      <c r="K4" s="88"/>
      <c r="L4" s="88" t="s">
        <v>255</v>
      </c>
      <c r="M4" s="88"/>
      <c r="N4" s="88"/>
      <c r="O4" s="88"/>
      <c r="P4" s="88"/>
      <c r="Q4" s="88"/>
      <c r="R4" s="88" t="s">
        <v>251</v>
      </c>
      <c r="S4" s="88" t="s">
        <v>256</v>
      </c>
      <c r="T4" s="88"/>
      <c r="U4" s="88"/>
      <c r="V4" s="88"/>
    </row>
    <row r="5" ht="48.95" customHeight="1" spans="1:22">
      <c r="A5" s="88" t="s">
        <v>162</v>
      </c>
      <c r="B5" s="88" t="s">
        <v>163</v>
      </c>
      <c r="C5" s="88" t="s">
        <v>164</v>
      </c>
      <c r="D5" s="88"/>
      <c r="E5" s="88"/>
      <c r="F5" s="88"/>
      <c r="G5" s="88" t="s">
        <v>133</v>
      </c>
      <c r="H5" s="88" t="s">
        <v>257</v>
      </c>
      <c r="I5" s="88" t="s">
        <v>258</v>
      </c>
      <c r="J5" s="88" t="s">
        <v>259</v>
      </c>
      <c r="K5" s="88" t="s">
        <v>260</v>
      </c>
      <c r="L5" s="88" t="s">
        <v>133</v>
      </c>
      <c r="M5" s="88" t="s">
        <v>261</v>
      </c>
      <c r="N5" s="88" t="s">
        <v>262</v>
      </c>
      <c r="O5" s="88" t="s">
        <v>263</v>
      </c>
      <c r="P5" s="88" t="s">
        <v>264</v>
      </c>
      <c r="Q5" s="88" t="s">
        <v>265</v>
      </c>
      <c r="R5" s="88"/>
      <c r="S5" s="88" t="s">
        <v>133</v>
      </c>
      <c r="T5" s="88" t="s">
        <v>266</v>
      </c>
      <c r="U5" s="88" t="s">
        <v>267</v>
      </c>
      <c r="V5" s="88" t="s">
        <v>252</v>
      </c>
    </row>
    <row r="6" ht="26" customHeight="1" spans="1:22">
      <c r="A6" s="88"/>
      <c r="B6" s="88"/>
      <c r="C6" s="88"/>
      <c r="D6" s="88"/>
      <c r="E6" s="124" t="s">
        <v>268</v>
      </c>
      <c r="F6" s="146"/>
      <c r="G6" s="143"/>
      <c r="H6" s="142">
        <v>30101</v>
      </c>
      <c r="I6" s="142">
        <v>30102</v>
      </c>
      <c r="J6" s="142">
        <v>30103</v>
      </c>
      <c r="K6" s="142">
        <v>30107</v>
      </c>
      <c r="L6" s="142"/>
      <c r="M6" s="142">
        <v>30108</v>
      </c>
      <c r="N6" s="142">
        <v>30109</v>
      </c>
      <c r="O6" s="142">
        <v>30110</v>
      </c>
      <c r="P6" s="142">
        <v>30111</v>
      </c>
      <c r="Q6" s="142">
        <v>30112</v>
      </c>
      <c r="R6" s="142">
        <v>30114</v>
      </c>
      <c r="S6" s="142"/>
      <c r="T6" s="142">
        <v>30113</v>
      </c>
      <c r="U6" s="142">
        <v>30106</v>
      </c>
      <c r="V6" s="143">
        <v>30199</v>
      </c>
    </row>
    <row r="7" ht="19.9" customHeight="1" spans="1:22">
      <c r="A7" s="90"/>
      <c r="B7" s="90"/>
      <c r="C7" s="90"/>
      <c r="D7" s="90"/>
      <c r="E7" s="90" t="s">
        <v>133</v>
      </c>
      <c r="F7" s="93">
        <v>4558127.36</v>
      </c>
      <c r="G7" s="93">
        <v>3443528</v>
      </c>
      <c r="H7" s="93">
        <v>1508640</v>
      </c>
      <c r="I7" s="93">
        <v>873168</v>
      </c>
      <c r="J7" s="93">
        <v>1061720</v>
      </c>
      <c r="K7" s="93"/>
      <c r="L7" s="93">
        <v>701376</v>
      </c>
      <c r="M7" s="93">
        <v>401204.48</v>
      </c>
      <c r="N7" s="93"/>
      <c r="O7" s="93">
        <v>207217.3</v>
      </c>
      <c r="P7" s="93">
        <v>71454.24</v>
      </c>
      <c r="Q7" s="93">
        <v>21499.98</v>
      </c>
      <c r="R7" s="93">
        <v>413223.36</v>
      </c>
      <c r="S7" s="93"/>
      <c r="T7" s="93"/>
      <c r="U7" s="93"/>
      <c r="V7" s="93"/>
    </row>
    <row r="8" ht="19.9" customHeight="1" spans="1:22">
      <c r="A8" s="90"/>
      <c r="B8" s="90"/>
      <c r="C8" s="90"/>
      <c r="D8" s="94" t="s">
        <v>151</v>
      </c>
      <c r="E8" s="94" t="s">
        <v>4</v>
      </c>
      <c r="F8" s="93">
        <v>4558127.36</v>
      </c>
      <c r="G8" s="93">
        <v>3443528</v>
      </c>
      <c r="H8" s="93">
        <v>1508640</v>
      </c>
      <c r="I8" s="93">
        <v>873168</v>
      </c>
      <c r="J8" s="93">
        <v>1061720</v>
      </c>
      <c r="K8" s="93"/>
      <c r="L8" s="93">
        <v>701376</v>
      </c>
      <c r="M8" s="93">
        <v>401204.48</v>
      </c>
      <c r="N8" s="93"/>
      <c r="O8" s="93">
        <v>207217.3</v>
      </c>
      <c r="P8" s="93">
        <v>71454.24</v>
      </c>
      <c r="Q8" s="93">
        <v>21499.98</v>
      </c>
      <c r="R8" s="93">
        <v>413223.36</v>
      </c>
      <c r="S8" s="93"/>
      <c r="T8" s="93"/>
      <c r="U8" s="93"/>
      <c r="V8" s="93"/>
    </row>
    <row r="9" ht="19.9" customHeight="1" spans="1:22">
      <c r="A9" s="90"/>
      <c r="B9" s="90"/>
      <c r="C9" s="90"/>
      <c r="D9" s="105" t="s">
        <v>152</v>
      </c>
      <c r="E9" s="105" t="s">
        <v>153</v>
      </c>
      <c r="F9" s="93">
        <v>4558127.36</v>
      </c>
      <c r="G9" s="93">
        <v>3443528</v>
      </c>
      <c r="H9" s="93">
        <v>1508640</v>
      </c>
      <c r="I9" s="93">
        <v>873168</v>
      </c>
      <c r="J9" s="93">
        <v>1061720</v>
      </c>
      <c r="K9" s="93"/>
      <c r="L9" s="93">
        <v>701376</v>
      </c>
      <c r="M9" s="93">
        <v>401204.48</v>
      </c>
      <c r="N9" s="93"/>
      <c r="O9" s="93">
        <v>207217.3</v>
      </c>
      <c r="P9" s="93">
        <v>71454.24</v>
      </c>
      <c r="Q9" s="93">
        <v>21499.98</v>
      </c>
      <c r="R9" s="93">
        <v>413223.36</v>
      </c>
      <c r="S9" s="93"/>
      <c r="T9" s="93"/>
      <c r="U9" s="93"/>
      <c r="V9" s="93"/>
    </row>
    <row r="10" ht="19.9" customHeight="1" spans="1:22">
      <c r="A10" s="130">
        <v>208</v>
      </c>
      <c r="B10" s="130"/>
      <c r="C10" s="130"/>
      <c r="D10" s="105">
        <v>208</v>
      </c>
      <c r="E10" s="105" t="s">
        <v>165</v>
      </c>
      <c r="F10" s="93">
        <f>F11+F13+F15</f>
        <v>3866232.46</v>
      </c>
      <c r="G10" s="93">
        <f>G11</f>
        <v>3443528</v>
      </c>
      <c r="H10" s="93">
        <f>H11</f>
        <v>1508640</v>
      </c>
      <c r="I10" s="93">
        <f>I11</f>
        <v>873168</v>
      </c>
      <c r="J10" s="93">
        <f>J11</f>
        <v>1061720</v>
      </c>
      <c r="K10" s="93"/>
      <c r="L10" s="93"/>
      <c r="M10" s="93"/>
      <c r="N10" s="93"/>
      <c r="O10" s="93"/>
      <c r="P10" s="93"/>
      <c r="Q10" s="93"/>
      <c r="R10" s="93"/>
      <c r="S10" s="93"/>
      <c r="T10" s="93"/>
      <c r="U10" s="93"/>
      <c r="V10" s="93"/>
    </row>
    <row r="11" ht="19.9" customHeight="1" spans="1:22">
      <c r="A11" s="130">
        <v>208</v>
      </c>
      <c r="B11" s="131" t="s">
        <v>166</v>
      </c>
      <c r="C11" s="130"/>
      <c r="D11" s="130">
        <v>20801</v>
      </c>
      <c r="E11" s="105" t="s">
        <v>167</v>
      </c>
      <c r="F11" s="107">
        <v>3443528</v>
      </c>
      <c r="G11" s="108">
        <v>3443528</v>
      </c>
      <c r="H11" s="108">
        <v>1508640</v>
      </c>
      <c r="I11" s="108">
        <v>873168</v>
      </c>
      <c r="J11" s="108">
        <v>1061720</v>
      </c>
      <c r="K11" s="93"/>
      <c r="L11" s="93"/>
      <c r="M11" s="93"/>
      <c r="N11" s="93"/>
      <c r="O11" s="93"/>
      <c r="P11" s="93"/>
      <c r="Q11" s="93"/>
      <c r="R11" s="93"/>
      <c r="S11" s="93"/>
      <c r="T11" s="93"/>
      <c r="U11" s="93"/>
      <c r="V11" s="93"/>
    </row>
    <row r="12" ht="19.9" customHeight="1" spans="1:22">
      <c r="A12" s="110" t="s">
        <v>168</v>
      </c>
      <c r="B12" s="110" t="s">
        <v>166</v>
      </c>
      <c r="C12" s="110" t="s">
        <v>166</v>
      </c>
      <c r="D12" s="106" t="s">
        <v>223</v>
      </c>
      <c r="E12" s="128" t="s">
        <v>170</v>
      </c>
      <c r="F12" s="107">
        <v>3443528</v>
      </c>
      <c r="G12" s="108">
        <v>3443528</v>
      </c>
      <c r="H12" s="108">
        <v>1508640</v>
      </c>
      <c r="I12" s="108">
        <v>873168</v>
      </c>
      <c r="J12" s="108">
        <v>1061720</v>
      </c>
      <c r="K12" s="108"/>
      <c r="L12" s="107"/>
      <c r="M12" s="108"/>
      <c r="N12" s="108"/>
      <c r="O12" s="108"/>
      <c r="P12" s="108"/>
      <c r="Q12" s="108"/>
      <c r="R12" s="108"/>
      <c r="S12" s="107"/>
      <c r="T12" s="108"/>
      <c r="U12" s="108"/>
      <c r="V12" s="108"/>
    </row>
    <row r="13" ht="19.9" customHeight="1" spans="1:22">
      <c r="A13" s="130">
        <v>208</v>
      </c>
      <c r="B13" s="131" t="s">
        <v>173</v>
      </c>
      <c r="C13" s="130"/>
      <c r="D13" s="130">
        <v>20805</v>
      </c>
      <c r="E13" s="105" t="s">
        <v>174</v>
      </c>
      <c r="F13" s="107">
        <v>401204.48</v>
      </c>
      <c r="G13" s="108"/>
      <c r="H13" s="108"/>
      <c r="I13" s="108"/>
      <c r="J13" s="108"/>
      <c r="K13" s="108"/>
      <c r="L13" s="107">
        <v>401204.48</v>
      </c>
      <c r="M13" s="108">
        <v>401204.48</v>
      </c>
      <c r="N13" s="108"/>
      <c r="O13" s="108"/>
      <c r="P13" s="108"/>
      <c r="Q13" s="108"/>
      <c r="R13" s="108"/>
      <c r="S13" s="107"/>
      <c r="T13" s="108"/>
      <c r="U13" s="108"/>
      <c r="V13" s="108"/>
    </row>
    <row r="14" ht="19.9" customHeight="1" spans="1:22">
      <c r="A14" s="110" t="s">
        <v>168</v>
      </c>
      <c r="B14" s="110" t="s">
        <v>173</v>
      </c>
      <c r="C14" s="110" t="s">
        <v>173</v>
      </c>
      <c r="D14" s="106" t="s">
        <v>223</v>
      </c>
      <c r="E14" s="128" t="s">
        <v>224</v>
      </c>
      <c r="F14" s="107">
        <v>401204.48</v>
      </c>
      <c r="G14" s="108"/>
      <c r="H14" s="108"/>
      <c r="I14" s="108"/>
      <c r="J14" s="108"/>
      <c r="K14" s="108"/>
      <c r="L14" s="107">
        <v>401204.48</v>
      </c>
      <c r="M14" s="108">
        <v>401204.48</v>
      </c>
      <c r="N14" s="108"/>
      <c r="O14" s="108"/>
      <c r="P14" s="108"/>
      <c r="Q14" s="108"/>
      <c r="R14" s="108"/>
      <c r="S14" s="107"/>
      <c r="T14" s="108"/>
      <c r="U14" s="108"/>
      <c r="V14" s="108"/>
    </row>
    <row r="15" ht="19.9" customHeight="1" spans="1:22">
      <c r="A15" s="130">
        <v>208</v>
      </c>
      <c r="B15" s="130">
        <v>27</v>
      </c>
      <c r="C15" s="130"/>
      <c r="D15" s="130">
        <v>20827</v>
      </c>
      <c r="E15" s="109" t="s">
        <v>188</v>
      </c>
      <c r="F15" s="107">
        <v>21499.98</v>
      </c>
      <c r="G15" s="108"/>
      <c r="H15" s="108"/>
      <c r="I15" s="108"/>
      <c r="J15" s="108"/>
      <c r="K15" s="108"/>
      <c r="L15" s="107">
        <v>21499.98</v>
      </c>
      <c r="M15" s="108"/>
      <c r="N15" s="108"/>
      <c r="O15" s="108"/>
      <c r="P15" s="108"/>
      <c r="Q15" s="108">
        <v>21499.98</v>
      </c>
      <c r="R15" s="108"/>
      <c r="S15" s="107"/>
      <c r="T15" s="108"/>
      <c r="U15" s="108"/>
      <c r="V15" s="108"/>
    </row>
    <row r="16" ht="19.9" customHeight="1" spans="1:22">
      <c r="A16" s="110" t="s">
        <v>168</v>
      </c>
      <c r="B16" s="110" t="s">
        <v>189</v>
      </c>
      <c r="C16" s="110" t="s">
        <v>185</v>
      </c>
      <c r="D16" s="106" t="s">
        <v>223</v>
      </c>
      <c r="E16" s="128" t="s">
        <v>191</v>
      </c>
      <c r="F16" s="107">
        <v>21499.98</v>
      </c>
      <c r="G16" s="108"/>
      <c r="H16" s="108"/>
      <c r="I16" s="108"/>
      <c r="J16" s="108"/>
      <c r="K16" s="108"/>
      <c r="L16" s="107">
        <v>21499.98</v>
      </c>
      <c r="M16" s="108"/>
      <c r="N16" s="108"/>
      <c r="O16" s="108"/>
      <c r="P16" s="108"/>
      <c r="Q16" s="108">
        <v>21499.98</v>
      </c>
      <c r="R16" s="108"/>
      <c r="S16" s="107"/>
      <c r="T16" s="108"/>
      <c r="U16" s="108"/>
      <c r="V16" s="108"/>
    </row>
    <row r="17" ht="19.9" customHeight="1" spans="1:22">
      <c r="A17" s="130">
        <v>210</v>
      </c>
      <c r="B17" s="130"/>
      <c r="C17" s="130"/>
      <c r="D17" s="130">
        <v>210</v>
      </c>
      <c r="E17" s="109" t="s">
        <v>192</v>
      </c>
      <c r="F17" s="107">
        <f>F19+F20</f>
        <v>278671.54</v>
      </c>
      <c r="G17" s="108"/>
      <c r="H17" s="108"/>
      <c r="I17" s="108"/>
      <c r="J17" s="108"/>
      <c r="K17" s="108"/>
      <c r="L17" s="107">
        <f>L19+L20</f>
        <v>278671.54</v>
      </c>
      <c r="M17" s="108"/>
      <c r="N17" s="108"/>
      <c r="O17" s="108">
        <f>O19</f>
        <v>207217.3</v>
      </c>
      <c r="P17" s="108">
        <f>P20</f>
        <v>71454.24</v>
      </c>
      <c r="Q17" s="108"/>
      <c r="R17" s="108"/>
      <c r="S17" s="107"/>
      <c r="T17" s="108"/>
      <c r="U17" s="108"/>
      <c r="V17" s="108"/>
    </row>
    <row r="18" ht="19.9" customHeight="1" spans="1:22">
      <c r="A18" s="130">
        <v>210</v>
      </c>
      <c r="B18" s="131" t="s">
        <v>193</v>
      </c>
      <c r="C18" s="130"/>
      <c r="D18" s="130">
        <v>21011</v>
      </c>
      <c r="E18" s="109" t="s">
        <v>194</v>
      </c>
      <c r="F18" s="107">
        <f>F19+F20</f>
        <v>278671.54</v>
      </c>
      <c r="G18" s="108"/>
      <c r="H18" s="108"/>
      <c r="I18" s="108"/>
      <c r="J18" s="108"/>
      <c r="K18" s="108"/>
      <c r="L18" s="107">
        <f>L19+L20</f>
        <v>278671.54</v>
      </c>
      <c r="M18" s="108"/>
      <c r="N18" s="108"/>
      <c r="O18" s="108">
        <f>O19</f>
        <v>207217.3</v>
      </c>
      <c r="P18" s="108">
        <f>P20</f>
        <v>71454.24</v>
      </c>
      <c r="Q18" s="108"/>
      <c r="R18" s="108"/>
      <c r="S18" s="107"/>
      <c r="T18" s="108"/>
      <c r="U18" s="108"/>
      <c r="V18" s="108"/>
    </row>
    <row r="19" ht="19.9" customHeight="1" spans="1:22">
      <c r="A19" s="110" t="s">
        <v>195</v>
      </c>
      <c r="B19" s="110" t="s">
        <v>193</v>
      </c>
      <c r="C19" s="110" t="s">
        <v>166</v>
      </c>
      <c r="D19" s="106" t="s">
        <v>223</v>
      </c>
      <c r="E19" s="128" t="s">
        <v>197</v>
      </c>
      <c r="F19" s="107">
        <v>207217.3</v>
      </c>
      <c r="G19" s="108"/>
      <c r="H19" s="108"/>
      <c r="I19" s="108"/>
      <c r="J19" s="108"/>
      <c r="K19" s="108"/>
      <c r="L19" s="107">
        <v>207217.3</v>
      </c>
      <c r="M19" s="108"/>
      <c r="N19" s="108"/>
      <c r="O19" s="108">
        <v>207217.3</v>
      </c>
      <c r="P19" s="108"/>
      <c r="Q19" s="108"/>
      <c r="R19" s="108"/>
      <c r="S19" s="107"/>
      <c r="T19" s="108"/>
      <c r="U19" s="108"/>
      <c r="V19" s="108"/>
    </row>
    <row r="20" ht="19.9" customHeight="1" spans="1:22">
      <c r="A20" s="110" t="s">
        <v>195</v>
      </c>
      <c r="B20" s="110" t="s">
        <v>193</v>
      </c>
      <c r="C20" s="110" t="s">
        <v>198</v>
      </c>
      <c r="D20" s="106" t="s">
        <v>223</v>
      </c>
      <c r="E20" s="128" t="s">
        <v>200</v>
      </c>
      <c r="F20" s="107">
        <v>71454.24</v>
      </c>
      <c r="G20" s="108"/>
      <c r="H20" s="108"/>
      <c r="I20" s="108"/>
      <c r="J20" s="108"/>
      <c r="K20" s="108"/>
      <c r="L20" s="107">
        <v>71454.24</v>
      </c>
      <c r="M20" s="108"/>
      <c r="N20" s="108"/>
      <c r="O20" s="108"/>
      <c r="P20" s="108">
        <v>71454.24</v>
      </c>
      <c r="Q20" s="108"/>
      <c r="R20" s="108"/>
      <c r="S20" s="107"/>
      <c r="T20" s="108"/>
      <c r="U20" s="108"/>
      <c r="V20" s="108"/>
    </row>
    <row r="21" ht="19.9" customHeight="1" spans="1:22">
      <c r="A21" s="130">
        <v>221</v>
      </c>
      <c r="B21" s="130"/>
      <c r="C21" s="130"/>
      <c r="D21" s="130">
        <v>221</v>
      </c>
      <c r="E21" s="109" t="s">
        <v>201</v>
      </c>
      <c r="F21" s="107">
        <v>413223.36</v>
      </c>
      <c r="G21" s="108"/>
      <c r="H21" s="108"/>
      <c r="I21" s="108"/>
      <c r="J21" s="108"/>
      <c r="K21" s="108"/>
      <c r="L21" s="107"/>
      <c r="M21" s="108"/>
      <c r="N21" s="108"/>
      <c r="O21" s="108"/>
      <c r="P21" s="108"/>
      <c r="Q21" s="108"/>
      <c r="R21" s="108">
        <v>413223.36</v>
      </c>
      <c r="S21" s="107"/>
      <c r="T21" s="108"/>
      <c r="U21" s="108"/>
      <c r="V21" s="108"/>
    </row>
    <row r="22" ht="19.9" customHeight="1" spans="1:22">
      <c r="A22" s="147">
        <v>221</v>
      </c>
      <c r="B22" s="148" t="s">
        <v>185</v>
      </c>
      <c r="C22" s="147"/>
      <c r="D22" s="147">
        <v>22102</v>
      </c>
      <c r="E22" s="149" t="s">
        <v>202</v>
      </c>
      <c r="F22" s="107">
        <v>413223.36</v>
      </c>
      <c r="G22" s="108"/>
      <c r="H22" s="108"/>
      <c r="I22" s="108"/>
      <c r="J22" s="108"/>
      <c r="K22" s="108"/>
      <c r="L22" s="107"/>
      <c r="M22" s="108"/>
      <c r="N22" s="108"/>
      <c r="O22" s="108"/>
      <c r="P22" s="108"/>
      <c r="Q22" s="108"/>
      <c r="R22" s="108">
        <v>413223.36</v>
      </c>
      <c r="S22" s="107"/>
      <c r="T22" s="108"/>
      <c r="U22" s="108"/>
      <c r="V22" s="108"/>
    </row>
    <row r="23" ht="19.9" customHeight="1" spans="1:22">
      <c r="A23" s="110" t="s">
        <v>203</v>
      </c>
      <c r="B23" s="110" t="s">
        <v>185</v>
      </c>
      <c r="C23" s="110" t="s">
        <v>166</v>
      </c>
      <c r="D23" s="106" t="s">
        <v>223</v>
      </c>
      <c r="E23" s="128" t="s">
        <v>205</v>
      </c>
      <c r="F23" s="107">
        <v>413223.36</v>
      </c>
      <c r="G23" s="108"/>
      <c r="H23" s="108"/>
      <c r="I23" s="108"/>
      <c r="J23" s="108"/>
      <c r="K23" s="108"/>
      <c r="L23" s="107"/>
      <c r="M23" s="108"/>
      <c r="N23" s="108"/>
      <c r="O23" s="108"/>
      <c r="P23" s="108"/>
      <c r="Q23" s="108"/>
      <c r="R23" s="108">
        <v>413223.36</v>
      </c>
      <c r="S23" s="107"/>
      <c r="T23" s="108"/>
      <c r="U23" s="108"/>
      <c r="V23" s="108"/>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7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 sqref="$A1:$XFD1048576"/>
    </sheetView>
  </sheetViews>
  <sheetFormatPr defaultColWidth="10" defaultRowHeight="13.5"/>
  <cols>
    <col min="1" max="1" width="4.75" style="59" customWidth="1"/>
    <col min="2" max="2" width="5.875" style="59" customWidth="1"/>
    <col min="3" max="3" width="7.625" style="59" customWidth="1"/>
    <col min="4" max="4" width="12.5" style="59" customWidth="1"/>
    <col min="5" max="5" width="29.875" style="59" customWidth="1"/>
    <col min="6" max="6" width="16.375" style="59" customWidth="1"/>
    <col min="7" max="7" width="13.375" style="59" customWidth="1"/>
    <col min="8" max="8" width="11.125" style="59" customWidth="1"/>
    <col min="9" max="9" width="12.125" style="59" customWidth="1"/>
    <col min="10" max="10" width="12" style="59" customWidth="1"/>
    <col min="11" max="11" width="11.5" style="59" customWidth="1"/>
    <col min="12" max="16384" width="10" style="59"/>
  </cols>
  <sheetData>
    <row r="1" ht="14.25" customHeight="1" spans="1:1">
      <c r="A1" s="85"/>
    </row>
    <row r="2" ht="40.7" customHeight="1" spans="1:11">
      <c r="A2" s="86" t="s">
        <v>16</v>
      </c>
      <c r="B2" s="86"/>
      <c r="C2" s="86"/>
      <c r="D2" s="86"/>
      <c r="E2" s="86"/>
      <c r="F2" s="86"/>
      <c r="G2" s="86"/>
      <c r="H2" s="86"/>
      <c r="I2" s="86"/>
      <c r="J2" s="86"/>
      <c r="K2" s="86"/>
    </row>
    <row r="3" ht="21.2" customHeight="1" spans="1:11">
      <c r="A3" s="87" t="s">
        <v>29</v>
      </c>
      <c r="B3" s="87"/>
      <c r="C3" s="87"/>
      <c r="D3" s="87"/>
      <c r="E3" s="87"/>
      <c r="F3" s="87"/>
      <c r="G3" s="87"/>
      <c r="H3" s="87"/>
      <c r="I3" s="87"/>
      <c r="J3" s="102" t="s">
        <v>30</v>
      </c>
      <c r="K3" s="102"/>
    </row>
    <row r="4" ht="20.45" customHeight="1" spans="1:11">
      <c r="A4" s="88" t="s">
        <v>154</v>
      </c>
      <c r="B4" s="88"/>
      <c r="C4" s="88"/>
      <c r="D4" s="88" t="s">
        <v>206</v>
      </c>
      <c r="E4" s="88" t="s">
        <v>207</v>
      </c>
      <c r="F4" s="88" t="s">
        <v>269</v>
      </c>
      <c r="G4" s="88" t="s">
        <v>270</v>
      </c>
      <c r="H4" s="88" t="s">
        <v>271</v>
      </c>
      <c r="I4" s="88" t="s">
        <v>272</v>
      </c>
      <c r="J4" s="88" t="s">
        <v>273</v>
      </c>
      <c r="K4" s="88" t="s">
        <v>274</v>
      </c>
    </row>
    <row r="5" ht="20.45" customHeight="1" spans="1:11">
      <c r="A5" s="88" t="s">
        <v>162</v>
      </c>
      <c r="B5" s="88" t="s">
        <v>163</v>
      </c>
      <c r="C5" s="88" t="s">
        <v>164</v>
      </c>
      <c r="D5" s="88"/>
      <c r="E5" s="88"/>
      <c r="F5" s="88"/>
      <c r="G5" s="88"/>
      <c r="H5" s="88"/>
      <c r="I5" s="88"/>
      <c r="J5" s="88"/>
      <c r="K5" s="88"/>
    </row>
    <row r="6" ht="19.9" customHeight="1" spans="1:11">
      <c r="A6" s="90"/>
      <c r="B6" s="90"/>
      <c r="C6" s="90"/>
      <c r="D6" s="90"/>
      <c r="E6" s="90" t="s">
        <v>133</v>
      </c>
      <c r="F6" s="93">
        <v>7920</v>
      </c>
      <c r="G6" s="93">
        <v>1920</v>
      </c>
      <c r="H6" s="93"/>
      <c r="I6" s="93"/>
      <c r="J6" s="93"/>
      <c r="K6" s="93">
        <v>6000</v>
      </c>
    </row>
    <row r="7" ht="19.9" customHeight="1" spans="1:11">
      <c r="A7" s="90"/>
      <c r="B7" s="90"/>
      <c r="C7" s="90"/>
      <c r="D7" s="94" t="s">
        <v>151</v>
      </c>
      <c r="E7" s="94" t="s">
        <v>4</v>
      </c>
      <c r="F7" s="93">
        <v>7920</v>
      </c>
      <c r="G7" s="93">
        <v>1920</v>
      </c>
      <c r="H7" s="93"/>
      <c r="I7" s="93"/>
      <c r="J7" s="93"/>
      <c r="K7" s="93">
        <v>6000</v>
      </c>
    </row>
    <row r="8" ht="19.9" customHeight="1" spans="1:11">
      <c r="A8" s="132"/>
      <c r="B8" s="132"/>
      <c r="C8" s="132"/>
      <c r="D8" s="133" t="s">
        <v>152</v>
      </c>
      <c r="E8" s="133" t="s">
        <v>153</v>
      </c>
      <c r="F8" s="144">
        <v>7920</v>
      </c>
      <c r="G8" s="144">
        <v>1920</v>
      </c>
      <c r="H8" s="144"/>
      <c r="I8" s="144"/>
      <c r="J8" s="144"/>
      <c r="K8" s="144">
        <v>6000</v>
      </c>
    </row>
    <row r="9" ht="19.9" customHeight="1" spans="1:11">
      <c r="A9" s="130">
        <v>208</v>
      </c>
      <c r="B9" s="130"/>
      <c r="C9" s="130"/>
      <c r="D9" s="105">
        <v>208</v>
      </c>
      <c r="E9" s="105" t="s">
        <v>165</v>
      </c>
      <c r="F9" s="135">
        <v>6000</v>
      </c>
      <c r="G9" s="137"/>
      <c r="H9" s="137"/>
      <c r="I9" s="137"/>
      <c r="J9" s="137"/>
      <c r="K9" s="137">
        <v>6000</v>
      </c>
    </row>
    <row r="10" ht="19.9" customHeight="1" spans="1:11">
      <c r="A10" s="130">
        <v>208</v>
      </c>
      <c r="B10" s="131" t="s">
        <v>166</v>
      </c>
      <c r="C10" s="130"/>
      <c r="D10" s="130">
        <v>20801</v>
      </c>
      <c r="E10" s="105" t="s">
        <v>167</v>
      </c>
      <c r="F10" s="135">
        <v>6000</v>
      </c>
      <c r="G10" s="137"/>
      <c r="H10" s="137"/>
      <c r="I10" s="137"/>
      <c r="J10" s="137"/>
      <c r="K10" s="137">
        <v>6000</v>
      </c>
    </row>
    <row r="11" s="59" customFormat="1" ht="19.9" customHeight="1" spans="1:11">
      <c r="A11" s="138" t="s">
        <v>168</v>
      </c>
      <c r="B11" s="138" t="s">
        <v>166</v>
      </c>
      <c r="C11" s="138" t="s">
        <v>166</v>
      </c>
      <c r="D11" s="101" t="s">
        <v>223</v>
      </c>
      <c r="E11" s="139" t="s">
        <v>170</v>
      </c>
      <c r="F11" s="135">
        <v>6000</v>
      </c>
      <c r="G11" s="137"/>
      <c r="H11" s="137"/>
      <c r="I11" s="137"/>
      <c r="J11" s="137"/>
      <c r="K11" s="137">
        <v>6000</v>
      </c>
    </row>
    <row r="12" ht="19.9" customHeight="1" spans="1:11">
      <c r="A12" s="130">
        <v>210</v>
      </c>
      <c r="B12" s="130"/>
      <c r="C12" s="130"/>
      <c r="D12" s="130">
        <v>210</v>
      </c>
      <c r="E12" s="109" t="s">
        <v>192</v>
      </c>
      <c r="F12" s="135">
        <v>1920</v>
      </c>
      <c r="G12" s="137">
        <v>1920</v>
      </c>
      <c r="H12" s="137"/>
      <c r="I12" s="137"/>
      <c r="J12" s="137"/>
      <c r="K12" s="137"/>
    </row>
    <row r="13" ht="19.9" customHeight="1" spans="1:11">
      <c r="A13" s="130">
        <v>210</v>
      </c>
      <c r="B13" s="131" t="s">
        <v>193</v>
      </c>
      <c r="C13" s="130"/>
      <c r="D13" s="130">
        <v>21011</v>
      </c>
      <c r="E13" s="109" t="s">
        <v>194</v>
      </c>
      <c r="F13" s="135">
        <v>1920</v>
      </c>
      <c r="G13" s="137">
        <v>1920</v>
      </c>
      <c r="H13" s="137"/>
      <c r="I13" s="137"/>
      <c r="J13" s="137"/>
      <c r="K13" s="137"/>
    </row>
    <row r="14" ht="19.9" customHeight="1" spans="1:11">
      <c r="A14" s="138" t="s">
        <v>195</v>
      </c>
      <c r="B14" s="138" t="s">
        <v>193</v>
      </c>
      <c r="C14" s="138" t="s">
        <v>166</v>
      </c>
      <c r="D14" s="101" t="s">
        <v>223</v>
      </c>
      <c r="E14" s="139" t="s">
        <v>197</v>
      </c>
      <c r="F14" s="135">
        <v>1920</v>
      </c>
      <c r="G14" s="137">
        <v>1920</v>
      </c>
      <c r="H14" s="137"/>
      <c r="I14" s="137"/>
      <c r="J14" s="137"/>
      <c r="K14" s="137"/>
    </row>
    <row r="15" ht="19.9" customHeight="1"/>
    <row r="16" ht="19.9" customHeight="1"/>
    <row r="17" ht="19.9" customHeight="1"/>
    <row r="18" ht="19.9" customHeight="1"/>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A1" sqref="$A1:$XFD1048576"/>
    </sheetView>
  </sheetViews>
  <sheetFormatPr defaultColWidth="10" defaultRowHeight="13.5"/>
  <cols>
    <col min="1" max="1" width="4.75" style="59" customWidth="1"/>
    <col min="2" max="2" width="5.375" style="59" customWidth="1"/>
    <col min="3" max="3" width="6" style="59" customWidth="1"/>
    <col min="4" max="4" width="9.75" style="59" customWidth="1"/>
    <col min="5" max="5" width="20.125" style="59" customWidth="1"/>
    <col min="6" max="18" width="7.75" style="59" customWidth="1"/>
    <col min="19" max="20" width="9.75" style="59" customWidth="1"/>
    <col min="21" max="16384" width="10" style="59"/>
  </cols>
  <sheetData>
    <row r="1" ht="14.25" customHeight="1" spans="1:1">
      <c r="A1" s="85"/>
    </row>
    <row r="2" ht="35.45" customHeight="1" spans="1:18">
      <c r="A2" s="86" t="s">
        <v>17</v>
      </c>
      <c r="B2" s="86"/>
      <c r="C2" s="86"/>
      <c r="D2" s="86"/>
      <c r="E2" s="86"/>
      <c r="F2" s="86"/>
      <c r="G2" s="86"/>
      <c r="H2" s="86"/>
      <c r="I2" s="86"/>
      <c r="J2" s="86"/>
      <c r="K2" s="86"/>
      <c r="L2" s="86"/>
      <c r="M2" s="86"/>
      <c r="N2" s="86"/>
      <c r="O2" s="86"/>
      <c r="P2" s="86"/>
      <c r="Q2" s="86"/>
      <c r="R2" s="86"/>
    </row>
    <row r="3" ht="21.2" customHeight="1" spans="1:18">
      <c r="A3" s="104" t="s">
        <v>29</v>
      </c>
      <c r="B3" s="104"/>
      <c r="C3" s="104"/>
      <c r="D3" s="104"/>
      <c r="E3" s="104"/>
      <c r="F3" s="104"/>
      <c r="G3" s="104"/>
      <c r="H3" s="104"/>
      <c r="I3" s="104"/>
      <c r="J3" s="104"/>
      <c r="K3" s="104"/>
      <c r="L3" s="104"/>
      <c r="M3" s="104"/>
      <c r="N3" s="104"/>
      <c r="O3" s="104"/>
      <c r="P3" s="104"/>
      <c r="Q3" s="102" t="s">
        <v>30</v>
      </c>
      <c r="R3" s="102"/>
    </row>
    <row r="4" ht="21.2" customHeight="1" spans="1:18">
      <c r="A4" s="88" t="s">
        <v>154</v>
      </c>
      <c r="B4" s="88"/>
      <c r="C4" s="88"/>
      <c r="D4" s="88" t="s">
        <v>206</v>
      </c>
      <c r="E4" s="88" t="s">
        <v>207</v>
      </c>
      <c r="F4" s="88" t="s">
        <v>269</v>
      </c>
      <c r="G4" s="88" t="s">
        <v>275</v>
      </c>
      <c r="H4" s="88" t="s">
        <v>276</v>
      </c>
      <c r="I4" s="88" t="s">
        <v>277</v>
      </c>
      <c r="J4" s="88" t="s">
        <v>278</v>
      </c>
      <c r="K4" s="88" t="s">
        <v>279</v>
      </c>
      <c r="L4" s="88" t="s">
        <v>280</v>
      </c>
      <c r="M4" s="88" t="s">
        <v>281</v>
      </c>
      <c r="N4" s="88" t="s">
        <v>271</v>
      </c>
      <c r="O4" s="88" t="s">
        <v>282</v>
      </c>
      <c r="P4" s="88" t="s">
        <v>283</v>
      </c>
      <c r="Q4" s="88" t="s">
        <v>272</v>
      </c>
      <c r="R4" s="88" t="s">
        <v>274</v>
      </c>
    </row>
    <row r="5" ht="18.75" customHeight="1" spans="1:18">
      <c r="A5" s="88" t="s">
        <v>162</v>
      </c>
      <c r="B5" s="88" t="s">
        <v>163</v>
      </c>
      <c r="C5" s="88" t="s">
        <v>164</v>
      </c>
      <c r="D5" s="88"/>
      <c r="E5" s="88"/>
      <c r="F5" s="88"/>
      <c r="G5" s="88"/>
      <c r="H5" s="88"/>
      <c r="I5" s="88"/>
      <c r="J5" s="88"/>
      <c r="K5" s="88"/>
      <c r="L5" s="88"/>
      <c r="M5" s="88"/>
      <c r="N5" s="88"/>
      <c r="O5" s="88"/>
      <c r="P5" s="88"/>
      <c r="Q5" s="88"/>
      <c r="R5" s="88"/>
    </row>
    <row r="6" ht="18.75" customHeight="1" spans="1:18">
      <c r="A6" s="88"/>
      <c r="B6" s="88"/>
      <c r="C6" s="88"/>
      <c r="D6" s="88"/>
      <c r="E6" s="124" t="s">
        <v>268</v>
      </c>
      <c r="F6" s="141"/>
      <c r="G6" s="142">
        <v>30301</v>
      </c>
      <c r="H6" s="142">
        <v>30302</v>
      </c>
      <c r="I6" s="142">
        <v>30303</v>
      </c>
      <c r="J6" s="142">
        <v>30304</v>
      </c>
      <c r="K6" s="142">
        <v>30305</v>
      </c>
      <c r="L6" s="142">
        <v>30306</v>
      </c>
      <c r="M6" s="142">
        <v>30307</v>
      </c>
      <c r="N6" s="142">
        <v>30308</v>
      </c>
      <c r="O6" s="142">
        <v>30309</v>
      </c>
      <c r="P6" s="142">
        <v>30311</v>
      </c>
      <c r="Q6" s="142">
        <v>30310</v>
      </c>
      <c r="R6" s="143">
        <v>30399</v>
      </c>
    </row>
    <row r="7" ht="19.9" customHeight="1" spans="1:18">
      <c r="A7" s="90"/>
      <c r="B7" s="90"/>
      <c r="C7" s="90"/>
      <c r="D7" s="90"/>
      <c r="E7" s="90" t="s">
        <v>133</v>
      </c>
      <c r="F7" s="93">
        <v>7920</v>
      </c>
      <c r="G7" s="93"/>
      <c r="H7" s="93"/>
      <c r="I7" s="93"/>
      <c r="J7" s="93"/>
      <c r="K7" s="93"/>
      <c r="L7" s="93"/>
      <c r="M7" s="93">
        <v>1920</v>
      </c>
      <c r="N7" s="93"/>
      <c r="O7" s="93"/>
      <c r="P7" s="93"/>
      <c r="Q7" s="93"/>
      <c r="R7" s="93">
        <v>6000</v>
      </c>
    </row>
    <row r="8" ht="19.9" customHeight="1" spans="1:18">
      <c r="A8" s="90"/>
      <c r="B8" s="90"/>
      <c r="C8" s="90"/>
      <c r="D8" s="94" t="s">
        <v>151</v>
      </c>
      <c r="E8" s="94" t="s">
        <v>4</v>
      </c>
      <c r="F8" s="93">
        <v>7920</v>
      </c>
      <c r="G8" s="93"/>
      <c r="H8" s="93"/>
      <c r="I8" s="93"/>
      <c r="J8" s="93"/>
      <c r="K8" s="93"/>
      <c r="L8" s="93"/>
      <c r="M8" s="93">
        <v>1920</v>
      </c>
      <c r="N8" s="93"/>
      <c r="O8" s="93"/>
      <c r="P8" s="93"/>
      <c r="Q8" s="93"/>
      <c r="R8" s="93">
        <v>6000</v>
      </c>
    </row>
    <row r="9" ht="19.9" customHeight="1" spans="1:18">
      <c r="A9" s="90"/>
      <c r="B9" s="90"/>
      <c r="C9" s="90"/>
      <c r="D9" s="105" t="s">
        <v>152</v>
      </c>
      <c r="E9" s="105" t="s">
        <v>153</v>
      </c>
      <c r="F9" s="93">
        <v>7920</v>
      </c>
      <c r="G9" s="93"/>
      <c r="H9" s="93"/>
      <c r="I9" s="93"/>
      <c r="J9" s="93"/>
      <c r="K9" s="93"/>
      <c r="L9" s="93"/>
      <c r="M9" s="93">
        <v>1920</v>
      </c>
      <c r="N9" s="93"/>
      <c r="O9" s="93"/>
      <c r="P9" s="93"/>
      <c r="Q9" s="93"/>
      <c r="R9" s="93">
        <v>6000</v>
      </c>
    </row>
    <row r="10" ht="19.9" customHeight="1" spans="1:18">
      <c r="A10" s="130">
        <v>208</v>
      </c>
      <c r="B10" s="130"/>
      <c r="C10" s="130"/>
      <c r="D10" s="105">
        <v>208</v>
      </c>
      <c r="E10" s="105" t="s">
        <v>165</v>
      </c>
      <c r="F10" s="107">
        <v>6000</v>
      </c>
      <c r="G10" s="108"/>
      <c r="H10" s="108"/>
      <c r="I10" s="108"/>
      <c r="J10" s="108"/>
      <c r="K10" s="108"/>
      <c r="L10" s="108"/>
      <c r="M10" s="108"/>
      <c r="N10" s="108"/>
      <c r="O10" s="108"/>
      <c r="P10" s="108"/>
      <c r="Q10" s="108"/>
      <c r="R10" s="108">
        <v>6000</v>
      </c>
    </row>
    <row r="11" ht="19.9" customHeight="1" spans="1:18">
      <c r="A11" s="130">
        <v>208</v>
      </c>
      <c r="B11" s="131" t="s">
        <v>166</v>
      </c>
      <c r="C11" s="130"/>
      <c r="D11" s="130">
        <v>20801</v>
      </c>
      <c r="E11" s="105" t="s">
        <v>167</v>
      </c>
      <c r="F11" s="107">
        <v>6000</v>
      </c>
      <c r="G11" s="108"/>
      <c r="H11" s="108"/>
      <c r="I11" s="108"/>
      <c r="J11" s="108"/>
      <c r="K11" s="108"/>
      <c r="L11" s="108"/>
      <c r="M11" s="108"/>
      <c r="N11" s="108"/>
      <c r="O11" s="108"/>
      <c r="P11" s="108"/>
      <c r="Q11" s="108"/>
      <c r="R11" s="108">
        <v>6000</v>
      </c>
    </row>
    <row r="12" ht="19.9" customHeight="1" spans="1:18">
      <c r="A12" s="110" t="s">
        <v>168</v>
      </c>
      <c r="B12" s="110" t="s">
        <v>166</v>
      </c>
      <c r="C12" s="110" t="s">
        <v>166</v>
      </c>
      <c r="D12" s="106" t="s">
        <v>223</v>
      </c>
      <c r="E12" s="128" t="s">
        <v>170</v>
      </c>
      <c r="F12" s="107">
        <v>6000</v>
      </c>
      <c r="G12" s="108"/>
      <c r="H12" s="108"/>
      <c r="I12" s="108"/>
      <c r="J12" s="108"/>
      <c r="K12" s="108"/>
      <c r="L12" s="108"/>
      <c r="M12" s="108"/>
      <c r="N12" s="108"/>
      <c r="O12" s="108"/>
      <c r="P12" s="108"/>
      <c r="Q12" s="108"/>
      <c r="R12" s="108">
        <v>6000</v>
      </c>
    </row>
    <row r="13" ht="19.9" customHeight="1" spans="1:18">
      <c r="A13" s="130">
        <v>210</v>
      </c>
      <c r="B13" s="130"/>
      <c r="C13" s="130"/>
      <c r="D13" s="130">
        <v>210</v>
      </c>
      <c r="E13" s="109" t="s">
        <v>192</v>
      </c>
      <c r="F13" s="107">
        <v>1920</v>
      </c>
      <c r="G13" s="108"/>
      <c r="H13" s="108"/>
      <c r="I13" s="108"/>
      <c r="J13" s="108"/>
      <c r="K13" s="108"/>
      <c r="L13" s="108"/>
      <c r="M13" s="108">
        <v>1920</v>
      </c>
      <c r="N13" s="108"/>
      <c r="O13" s="108"/>
      <c r="P13" s="108"/>
      <c r="Q13" s="108"/>
      <c r="R13" s="108"/>
    </row>
    <row r="14" ht="19.9" customHeight="1" spans="1:18">
      <c r="A14" s="130">
        <v>210</v>
      </c>
      <c r="B14" s="131" t="s">
        <v>193</v>
      </c>
      <c r="C14" s="130"/>
      <c r="D14" s="130">
        <v>21011</v>
      </c>
      <c r="E14" s="109" t="s">
        <v>194</v>
      </c>
      <c r="F14" s="107">
        <v>1920</v>
      </c>
      <c r="G14" s="108"/>
      <c r="H14" s="108"/>
      <c r="I14" s="108"/>
      <c r="J14" s="108"/>
      <c r="K14" s="108"/>
      <c r="L14" s="108"/>
      <c r="M14" s="108">
        <v>1920</v>
      </c>
      <c r="N14" s="108"/>
      <c r="O14" s="108"/>
      <c r="P14" s="108"/>
      <c r="Q14" s="108"/>
      <c r="R14" s="108"/>
    </row>
    <row r="15" ht="19.9" customHeight="1" spans="1:18">
      <c r="A15" s="110" t="s">
        <v>195</v>
      </c>
      <c r="B15" s="110" t="s">
        <v>193</v>
      </c>
      <c r="C15" s="110" t="s">
        <v>166</v>
      </c>
      <c r="D15" s="106" t="s">
        <v>223</v>
      </c>
      <c r="E15" s="128" t="s">
        <v>197</v>
      </c>
      <c r="F15" s="107">
        <v>1920</v>
      </c>
      <c r="G15" s="108"/>
      <c r="H15" s="108"/>
      <c r="I15" s="108"/>
      <c r="J15" s="108"/>
      <c r="K15" s="108"/>
      <c r="L15" s="108"/>
      <c r="M15" s="108">
        <v>1920</v>
      </c>
      <c r="N15" s="108"/>
      <c r="O15" s="108"/>
      <c r="P15" s="108"/>
      <c r="Q15" s="108"/>
      <c r="R15" s="108"/>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workbookViewId="0">
      <selection activeCell="A1" sqref="$A1:$XFD1048576"/>
    </sheetView>
  </sheetViews>
  <sheetFormatPr defaultColWidth="10" defaultRowHeight="13.5"/>
  <cols>
    <col min="1" max="1" width="3.625" style="59" customWidth="1"/>
    <col min="2" max="2" width="4.625" style="59" customWidth="1"/>
    <col min="3" max="3" width="5.25" style="59" customWidth="1"/>
    <col min="4" max="4" width="7" style="59" customWidth="1"/>
    <col min="5" max="5" width="21.375" style="59" customWidth="1"/>
    <col min="6" max="6" width="9.625" style="59" customWidth="1"/>
    <col min="7" max="7" width="10" style="59" customWidth="1"/>
    <col min="8" max="8" width="9.375" style="59" customWidth="1"/>
    <col min="9" max="12" width="7.125" style="59" customWidth="1"/>
    <col min="13" max="13" width="8.625" style="59" customWidth="1"/>
    <col min="14" max="15" width="7.125" style="59" customWidth="1"/>
    <col min="16" max="16" width="7.75" style="59" customWidth="1"/>
    <col min="17" max="17" width="9.375" style="59" customWidth="1"/>
    <col min="18" max="18" width="8.5" style="59" customWidth="1"/>
    <col min="19" max="20" width="7.125" style="59" customWidth="1"/>
    <col min="21" max="22" width="9.75" style="59" customWidth="1"/>
    <col min="23" max="16384" width="10" style="59"/>
  </cols>
  <sheetData>
    <row r="1" ht="14.25" customHeight="1" spans="1:1">
      <c r="A1" s="85"/>
    </row>
    <row r="2" ht="31.7" customHeight="1" spans="1:20">
      <c r="A2" s="86" t="s">
        <v>18</v>
      </c>
      <c r="B2" s="86"/>
      <c r="C2" s="86"/>
      <c r="D2" s="86"/>
      <c r="E2" s="86"/>
      <c r="F2" s="86"/>
      <c r="G2" s="86"/>
      <c r="H2" s="86"/>
      <c r="I2" s="86"/>
      <c r="J2" s="86"/>
      <c r="K2" s="86"/>
      <c r="L2" s="86"/>
      <c r="M2" s="86"/>
      <c r="N2" s="86"/>
      <c r="O2" s="86"/>
      <c r="P2" s="86"/>
      <c r="Q2" s="86"/>
      <c r="R2" s="86"/>
      <c r="S2" s="86"/>
      <c r="T2" s="86"/>
    </row>
    <row r="3" ht="21.2" customHeight="1" spans="1:20">
      <c r="A3" s="104" t="s">
        <v>29</v>
      </c>
      <c r="B3" s="104"/>
      <c r="C3" s="104"/>
      <c r="D3" s="104"/>
      <c r="E3" s="104"/>
      <c r="F3" s="104"/>
      <c r="G3" s="104"/>
      <c r="H3" s="104"/>
      <c r="I3" s="104"/>
      <c r="J3" s="104"/>
      <c r="K3" s="104"/>
      <c r="L3" s="104"/>
      <c r="M3" s="104"/>
      <c r="N3" s="104"/>
      <c r="O3" s="104"/>
      <c r="P3" s="104"/>
      <c r="Q3" s="104"/>
      <c r="R3" s="104"/>
      <c r="S3" s="102" t="s">
        <v>30</v>
      </c>
      <c r="T3" s="102"/>
    </row>
    <row r="4" ht="24.95" customHeight="1" spans="1:20">
      <c r="A4" s="88" t="s">
        <v>154</v>
      </c>
      <c r="B4" s="88"/>
      <c r="C4" s="88"/>
      <c r="D4" s="88" t="s">
        <v>206</v>
      </c>
      <c r="E4" s="88" t="s">
        <v>207</v>
      </c>
      <c r="F4" s="88" t="s">
        <v>269</v>
      </c>
      <c r="G4" s="88" t="s">
        <v>210</v>
      </c>
      <c r="H4" s="88"/>
      <c r="I4" s="88"/>
      <c r="J4" s="88"/>
      <c r="K4" s="88"/>
      <c r="L4" s="88"/>
      <c r="M4" s="88"/>
      <c r="N4" s="88"/>
      <c r="O4" s="88"/>
      <c r="P4" s="88"/>
      <c r="Q4" s="88"/>
      <c r="R4" s="88" t="s">
        <v>213</v>
      </c>
      <c r="S4" s="88"/>
      <c r="T4" s="88"/>
    </row>
    <row r="5" ht="31.7" customHeight="1" spans="1:20">
      <c r="A5" s="88" t="s">
        <v>162</v>
      </c>
      <c r="B5" s="88" t="s">
        <v>163</v>
      </c>
      <c r="C5" s="88" t="s">
        <v>164</v>
      </c>
      <c r="D5" s="88"/>
      <c r="E5" s="88"/>
      <c r="F5" s="88"/>
      <c r="G5" s="88" t="s">
        <v>133</v>
      </c>
      <c r="H5" s="88" t="s">
        <v>284</v>
      </c>
      <c r="I5" s="88" t="s">
        <v>285</v>
      </c>
      <c r="J5" s="88" t="s">
        <v>286</v>
      </c>
      <c r="K5" s="88" t="s">
        <v>287</v>
      </c>
      <c r="L5" s="88" t="s">
        <v>288</v>
      </c>
      <c r="M5" s="88" t="s">
        <v>289</v>
      </c>
      <c r="N5" s="88" t="s">
        <v>290</v>
      </c>
      <c r="O5" s="88" t="s">
        <v>291</v>
      </c>
      <c r="P5" s="88" t="s">
        <v>292</v>
      </c>
      <c r="Q5" s="88" t="s">
        <v>293</v>
      </c>
      <c r="R5" s="88" t="s">
        <v>133</v>
      </c>
      <c r="S5" s="88" t="s">
        <v>294</v>
      </c>
      <c r="T5" s="88" t="s">
        <v>253</v>
      </c>
    </row>
    <row r="6" ht="19.9" customHeight="1" spans="1:20">
      <c r="A6" s="90"/>
      <c r="B6" s="90"/>
      <c r="C6" s="90"/>
      <c r="D6" s="90"/>
      <c r="E6" s="90" t="s">
        <v>133</v>
      </c>
      <c r="F6" s="129">
        <v>608427.7</v>
      </c>
      <c r="G6" s="129">
        <v>608427.7</v>
      </c>
      <c r="H6" s="129">
        <v>433227.7</v>
      </c>
      <c r="I6" s="129"/>
      <c r="J6" s="129"/>
      <c r="K6" s="129"/>
      <c r="L6" s="129"/>
      <c r="M6" s="129">
        <v>20000</v>
      </c>
      <c r="N6" s="129"/>
      <c r="O6" s="129"/>
      <c r="P6" s="129">
        <v>5000</v>
      </c>
      <c r="Q6" s="129">
        <v>150200</v>
      </c>
      <c r="R6" s="129"/>
      <c r="S6" s="129"/>
      <c r="T6" s="129"/>
    </row>
    <row r="7" ht="19.9" customHeight="1" spans="1:20">
      <c r="A7" s="90"/>
      <c r="B7" s="90"/>
      <c r="C7" s="90"/>
      <c r="D7" s="94" t="s">
        <v>151</v>
      </c>
      <c r="E7" s="94" t="s">
        <v>4</v>
      </c>
      <c r="F7" s="129">
        <v>608427.7</v>
      </c>
      <c r="G7" s="129">
        <v>608427.7</v>
      </c>
      <c r="H7" s="129">
        <v>433227.7</v>
      </c>
      <c r="I7" s="129"/>
      <c r="J7" s="129"/>
      <c r="K7" s="129"/>
      <c r="L7" s="129"/>
      <c r="M7" s="129">
        <v>20000</v>
      </c>
      <c r="N7" s="129"/>
      <c r="O7" s="129"/>
      <c r="P7" s="129">
        <v>5000</v>
      </c>
      <c r="Q7" s="129">
        <v>150200</v>
      </c>
      <c r="R7" s="129"/>
      <c r="S7" s="129"/>
      <c r="T7" s="129"/>
    </row>
    <row r="8" ht="19.9" customHeight="1" spans="1:20">
      <c r="A8" s="132"/>
      <c r="B8" s="132"/>
      <c r="C8" s="132"/>
      <c r="D8" s="133" t="s">
        <v>152</v>
      </c>
      <c r="E8" s="133" t="s">
        <v>153</v>
      </c>
      <c r="F8" s="134">
        <v>608427.7</v>
      </c>
      <c r="G8" s="134">
        <v>608427.7</v>
      </c>
      <c r="H8" s="134">
        <v>433227.7</v>
      </c>
      <c r="I8" s="134"/>
      <c r="J8" s="134"/>
      <c r="K8" s="134"/>
      <c r="L8" s="134"/>
      <c r="M8" s="134">
        <v>20000</v>
      </c>
      <c r="N8" s="134"/>
      <c r="O8" s="134"/>
      <c r="P8" s="134">
        <v>5000</v>
      </c>
      <c r="Q8" s="134">
        <v>150200</v>
      </c>
      <c r="R8" s="134"/>
      <c r="S8" s="134"/>
      <c r="T8" s="134"/>
    </row>
    <row r="9" ht="19.9" customHeight="1" spans="1:20">
      <c r="A9" s="130">
        <v>208</v>
      </c>
      <c r="B9" s="130"/>
      <c r="C9" s="130"/>
      <c r="D9" s="105">
        <v>208</v>
      </c>
      <c r="E9" s="105" t="s">
        <v>165</v>
      </c>
      <c r="F9" s="135">
        <v>608427.7</v>
      </c>
      <c r="G9" s="136">
        <f>H9+M9+P9+Q9</f>
        <v>608427.7</v>
      </c>
      <c r="H9" s="137">
        <v>433227.7</v>
      </c>
      <c r="I9" s="137"/>
      <c r="J9" s="137"/>
      <c r="K9" s="137"/>
      <c r="L9" s="137"/>
      <c r="M9" s="137">
        <v>20000</v>
      </c>
      <c r="N9" s="137"/>
      <c r="O9" s="137"/>
      <c r="P9" s="137">
        <v>5000</v>
      </c>
      <c r="Q9" s="137">
        <v>150200</v>
      </c>
      <c r="R9" s="137"/>
      <c r="S9" s="140"/>
      <c r="T9" s="140"/>
    </row>
    <row r="10" ht="19.9" customHeight="1" spans="1:20">
      <c r="A10" s="130">
        <v>208</v>
      </c>
      <c r="B10" s="131" t="s">
        <v>166</v>
      </c>
      <c r="C10" s="130"/>
      <c r="D10" s="130">
        <v>20801</v>
      </c>
      <c r="E10" s="105" t="s">
        <v>167</v>
      </c>
      <c r="F10" s="135">
        <v>608427.7</v>
      </c>
      <c r="G10" s="136">
        <f>H10+M10+P10+Q10</f>
        <v>608427.7</v>
      </c>
      <c r="H10" s="137">
        <v>433227.7</v>
      </c>
      <c r="I10" s="137"/>
      <c r="J10" s="137"/>
      <c r="K10" s="137"/>
      <c r="L10" s="137"/>
      <c r="M10" s="137">
        <v>20000</v>
      </c>
      <c r="N10" s="137"/>
      <c r="O10" s="137"/>
      <c r="P10" s="137">
        <v>5000</v>
      </c>
      <c r="Q10" s="137">
        <v>150200</v>
      </c>
      <c r="R10" s="137"/>
      <c r="S10" s="140"/>
      <c r="T10" s="140"/>
    </row>
    <row r="11" ht="19.9" customHeight="1" spans="1:20">
      <c r="A11" s="138" t="s">
        <v>168</v>
      </c>
      <c r="B11" s="138" t="s">
        <v>166</v>
      </c>
      <c r="C11" s="138" t="s">
        <v>166</v>
      </c>
      <c r="D11" s="101" t="s">
        <v>223</v>
      </c>
      <c r="E11" s="139" t="s">
        <v>170</v>
      </c>
      <c r="F11" s="135">
        <v>608427.7</v>
      </c>
      <c r="G11" s="136">
        <f>H11+M11+P11+Q11</f>
        <v>608427.7</v>
      </c>
      <c r="H11" s="137">
        <v>433227.7</v>
      </c>
      <c r="I11" s="137"/>
      <c r="J11" s="137"/>
      <c r="K11" s="137"/>
      <c r="L11" s="137"/>
      <c r="M11" s="137">
        <v>20000</v>
      </c>
      <c r="N11" s="137"/>
      <c r="O11" s="137"/>
      <c r="P11" s="137">
        <v>5000</v>
      </c>
      <c r="Q11" s="137">
        <v>150200</v>
      </c>
      <c r="R11" s="137"/>
      <c r="S11" s="137"/>
      <c r="T11" s="137"/>
    </row>
    <row r="12" ht="19.9" customHeight="1"/>
    <row r="13" ht="19.9" customHeight="1"/>
    <row r="14" ht="19.9" customHeight="1"/>
    <row r="15" ht="19.9" customHeight="1"/>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2"/>
  <sheetViews>
    <sheetView workbookViewId="0">
      <selection activeCell="A1" sqref="$A1:$XFD1048576"/>
    </sheetView>
  </sheetViews>
  <sheetFormatPr defaultColWidth="10" defaultRowHeight="13.5"/>
  <cols>
    <col min="1" max="1" width="5.25" style="59" customWidth="1"/>
    <col min="2" max="2" width="5.625" style="59" customWidth="1"/>
    <col min="3" max="3" width="5.875" style="59" customWidth="1"/>
    <col min="4" max="4" width="10.125" style="59" customWidth="1"/>
    <col min="5" max="5" width="18.125" style="59" customWidth="1"/>
    <col min="6" max="6" width="10.75" style="59" customWidth="1"/>
    <col min="7" max="7" width="8.625" style="59" customWidth="1"/>
    <col min="8" max="8" width="7.75" style="59" customWidth="1"/>
    <col min="9" max="10" width="7.125" style="59" customWidth="1"/>
    <col min="11" max="11" width="7.75" style="59" customWidth="1"/>
    <col min="12" max="12" width="8.625" style="59" customWidth="1"/>
    <col min="13" max="13" width="7.75" style="59" customWidth="1"/>
    <col min="14" max="15" width="7.125" style="59" customWidth="1"/>
    <col min="16" max="16" width="8.625" style="59" customWidth="1"/>
    <col min="17" max="17" width="7.125" style="59" customWidth="1"/>
    <col min="18" max="18" width="7.75" style="59" customWidth="1"/>
    <col min="19" max="21" width="7.125" style="59" customWidth="1"/>
    <col min="22" max="22" width="8.625" style="59" customWidth="1"/>
    <col min="23" max="27" width="7.125" style="59" customWidth="1"/>
    <col min="28" max="28" width="8.625" style="59" customWidth="1"/>
    <col min="29" max="30" width="7.125" style="59" customWidth="1"/>
    <col min="31" max="31" width="9.375" style="59" customWidth="1"/>
    <col min="32" max="32" width="7.125" style="59" customWidth="1"/>
    <col min="33" max="33" width="9.375" style="59" customWidth="1"/>
    <col min="34" max="35" width="9.75" style="59" customWidth="1"/>
    <col min="36" max="16384" width="10" style="59"/>
  </cols>
  <sheetData>
    <row r="1" ht="14.25" customHeight="1" spans="1:1">
      <c r="A1" s="85"/>
    </row>
    <row r="2" ht="38.45" customHeight="1" spans="1:33">
      <c r="A2" s="86" t="s">
        <v>19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ht="21.2" customHeight="1" spans="1:33">
      <c r="A3" s="104" t="s">
        <v>29</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2" t="s">
        <v>30</v>
      </c>
      <c r="AG3" s="102"/>
    </row>
    <row r="4" ht="21.95" customHeight="1" spans="1:33">
      <c r="A4" s="88" t="s">
        <v>154</v>
      </c>
      <c r="B4" s="88"/>
      <c r="C4" s="88"/>
      <c r="D4" s="88" t="s">
        <v>206</v>
      </c>
      <c r="E4" s="88" t="s">
        <v>207</v>
      </c>
      <c r="F4" s="88" t="s">
        <v>295</v>
      </c>
      <c r="G4" s="88" t="s">
        <v>296</v>
      </c>
      <c r="H4" s="88" t="s">
        <v>297</v>
      </c>
      <c r="I4" s="88" t="s">
        <v>298</v>
      </c>
      <c r="J4" s="88" t="s">
        <v>299</v>
      </c>
      <c r="K4" s="88" t="s">
        <v>300</v>
      </c>
      <c r="L4" s="88" t="s">
        <v>301</v>
      </c>
      <c r="M4" s="88" t="s">
        <v>302</v>
      </c>
      <c r="N4" s="88" t="s">
        <v>303</v>
      </c>
      <c r="O4" s="88" t="s">
        <v>304</v>
      </c>
      <c r="P4" s="88" t="s">
        <v>305</v>
      </c>
      <c r="Q4" s="88" t="s">
        <v>290</v>
      </c>
      <c r="R4" s="88" t="s">
        <v>292</v>
      </c>
      <c r="S4" s="88" t="s">
        <v>306</v>
      </c>
      <c r="T4" s="88" t="s">
        <v>285</v>
      </c>
      <c r="U4" s="88" t="s">
        <v>286</v>
      </c>
      <c r="V4" s="88" t="s">
        <v>289</v>
      </c>
      <c r="W4" s="88" t="s">
        <v>307</v>
      </c>
      <c r="X4" s="88" t="s">
        <v>308</v>
      </c>
      <c r="Y4" s="88" t="s">
        <v>309</v>
      </c>
      <c r="Z4" s="88" t="s">
        <v>310</v>
      </c>
      <c r="AA4" s="88" t="s">
        <v>288</v>
      </c>
      <c r="AB4" s="88" t="s">
        <v>311</v>
      </c>
      <c r="AC4" s="88" t="s">
        <v>312</v>
      </c>
      <c r="AD4" s="88" t="s">
        <v>291</v>
      </c>
      <c r="AE4" s="88" t="s">
        <v>313</v>
      </c>
      <c r="AF4" s="88" t="s">
        <v>314</v>
      </c>
      <c r="AG4" s="88" t="s">
        <v>293</v>
      </c>
    </row>
    <row r="5" ht="18.75" customHeight="1" spans="1:33">
      <c r="A5" s="88" t="s">
        <v>162</v>
      </c>
      <c r="B5" s="88" t="s">
        <v>163</v>
      </c>
      <c r="C5" s="88" t="s">
        <v>164</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row>
    <row r="6" ht="18.75" customHeight="1" spans="1:33">
      <c r="A6" s="88"/>
      <c r="B6" s="88"/>
      <c r="C6" s="88"/>
      <c r="D6" s="88"/>
      <c r="E6" s="124" t="s">
        <v>268</v>
      </c>
      <c r="F6" s="125"/>
      <c r="G6" s="126">
        <v>30201</v>
      </c>
      <c r="H6" s="126">
        <v>30202</v>
      </c>
      <c r="I6" s="126">
        <v>30203</v>
      </c>
      <c r="J6" s="126">
        <v>30204</v>
      </c>
      <c r="K6" s="126">
        <v>30205</v>
      </c>
      <c r="L6" s="126">
        <v>30206</v>
      </c>
      <c r="M6" s="126">
        <v>30207</v>
      </c>
      <c r="N6" s="126">
        <v>30208</v>
      </c>
      <c r="O6" s="126" t="s">
        <v>315</v>
      </c>
      <c r="P6" s="126" t="s">
        <v>316</v>
      </c>
      <c r="Q6" s="126" t="s">
        <v>317</v>
      </c>
      <c r="R6" s="126" t="s">
        <v>315</v>
      </c>
      <c r="S6" s="126" t="s">
        <v>318</v>
      </c>
      <c r="T6" s="126" t="s">
        <v>319</v>
      </c>
      <c r="U6" s="126" t="s">
        <v>320</v>
      </c>
      <c r="V6" s="126" t="s">
        <v>321</v>
      </c>
      <c r="W6" s="126" t="s">
        <v>322</v>
      </c>
      <c r="X6" s="126" t="s">
        <v>323</v>
      </c>
      <c r="Y6" s="126" t="s">
        <v>324</v>
      </c>
      <c r="Z6" s="126" t="s">
        <v>325</v>
      </c>
      <c r="AA6" s="126" t="s">
        <v>326</v>
      </c>
      <c r="AB6" s="126" t="s">
        <v>327</v>
      </c>
      <c r="AC6" s="126" t="s">
        <v>328</v>
      </c>
      <c r="AD6" s="126" t="s">
        <v>329</v>
      </c>
      <c r="AE6" s="126" t="s">
        <v>330</v>
      </c>
      <c r="AF6" s="126" t="s">
        <v>331</v>
      </c>
      <c r="AG6" s="126" t="s">
        <v>332</v>
      </c>
    </row>
    <row r="7" ht="19.9" customHeight="1" spans="1:33">
      <c r="A7" s="92"/>
      <c r="B7" s="127"/>
      <c r="C7" s="127"/>
      <c r="D7" s="128"/>
      <c r="E7" s="128" t="s">
        <v>133</v>
      </c>
      <c r="F7" s="129">
        <v>608427.7</v>
      </c>
      <c r="G7" s="129">
        <v>10000</v>
      </c>
      <c r="H7" s="129">
        <v>8000</v>
      </c>
      <c r="I7" s="129"/>
      <c r="J7" s="129"/>
      <c r="K7" s="129">
        <v>6000</v>
      </c>
      <c r="L7" s="129">
        <v>30000</v>
      </c>
      <c r="M7" s="129">
        <v>3800</v>
      </c>
      <c r="N7" s="129"/>
      <c r="O7" s="129"/>
      <c r="P7" s="129">
        <v>40000</v>
      </c>
      <c r="Q7" s="129"/>
      <c r="R7" s="129">
        <v>5000</v>
      </c>
      <c r="S7" s="129"/>
      <c r="T7" s="129"/>
      <c r="U7" s="129"/>
      <c r="V7" s="129">
        <v>20000</v>
      </c>
      <c r="W7" s="129"/>
      <c r="X7" s="129"/>
      <c r="Y7" s="129"/>
      <c r="Z7" s="129"/>
      <c r="AA7" s="129"/>
      <c r="AB7" s="129">
        <v>41187.7</v>
      </c>
      <c r="AC7" s="129"/>
      <c r="AD7" s="129"/>
      <c r="AE7" s="129">
        <v>294240</v>
      </c>
      <c r="AF7" s="129"/>
      <c r="AG7" s="129">
        <v>150200</v>
      </c>
    </row>
    <row r="8" ht="19.9" customHeight="1" spans="1:33">
      <c r="A8" s="90"/>
      <c r="B8" s="90"/>
      <c r="C8" s="90"/>
      <c r="D8" s="94" t="s">
        <v>151</v>
      </c>
      <c r="E8" s="94" t="s">
        <v>4</v>
      </c>
      <c r="F8" s="129">
        <v>608427.7</v>
      </c>
      <c r="G8" s="129">
        <v>10000</v>
      </c>
      <c r="H8" s="129">
        <v>8000</v>
      </c>
      <c r="I8" s="129"/>
      <c r="J8" s="129"/>
      <c r="K8" s="129">
        <v>6000</v>
      </c>
      <c r="L8" s="129">
        <v>30000</v>
      </c>
      <c r="M8" s="129">
        <v>3800</v>
      </c>
      <c r="N8" s="129"/>
      <c r="O8" s="129"/>
      <c r="P8" s="129">
        <v>40000</v>
      </c>
      <c r="Q8" s="129"/>
      <c r="R8" s="129">
        <v>5000</v>
      </c>
      <c r="S8" s="129"/>
      <c r="T8" s="129"/>
      <c r="U8" s="129"/>
      <c r="V8" s="129">
        <v>20000</v>
      </c>
      <c r="W8" s="129"/>
      <c r="X8" s="129"/>
      <c r="Y8" s="129"/>
      <c r="Z8" s="129"/>
      <c r="AA8" s="129"/>
      <c r="AB8" s="129">
        <v>41187.7</v>
      </c>
      <c r="AC8" s="129"/>
      <c r="AD8" s="129"/>
      <c r="AE8" s="129">
        <v>294240</v>
      </c>
      <c r="AF8" s="129"/>
      <c r="AG8" s="129">
        <v>150200</v>
      </c>
    </row>
    <row r="9" ht="19.9" customHeight="1" spans="1:33">
      <c r="A9" s="90"/>
      <c r="B9" s="90"/>
      <c r="C9" s="90"/>
      <c r="D9" s="105" t="s">
        <v>152</v>
      </c>
      <c r="E9" s="105" t="s">
        <v>153</v>
      </c>
      <c r="F9" s="129">
        <v>608427.7</v>
      </c>
      <c r="G9" s="129">
        <v>10000</v>
      </c>
      <c r="H9" s="129">
        <v>8000</v>
      </c>
      <c r="I9" s="129"/>
      <c r="J9" s="129"/>
      <c r="K9" s="129">
        <v>6000</v>
      </c>
      <c r="L9" s="129">
        <v>30000</v>
      </c>
      <c r="M9" s="129">
        <v>3800</v>
      </c>
      <c r="N9" s="129"/>
      <c r="O9" s="129"/>
      <c r="P9" s="129">
        <v>40000</v>
      </c>
      <c r="Q9" s="129"/>
      <c r="R9" s="129">
        <v>5000</v>
      </c>
      <c r="S9" s="129"/>
      <c r="T9" s="129"/>
      <c r="U9" s="129"/>
      <c r="V9" s="129">
        <v>20000</v>
      </c>
      <c r="W9" s="129"/>
      <c r="X9" s="129"/>
      <c r="Y9" s="129"/>
      <c r="Z9" s="129"/>
      <c r="AA9" s="129"/>
      <c r="AB9" s="129">
        <v>41187.7</v>
      </c>
      <c r="AC9" s="129"/>
      <c r="AD9" s="129"/>
      <c r="AE9" s="129">
        <v>294240</v>
      </c>
      <c r="AF9" s="129"/>
      <c r="AG9" s="129">
        <v>150200</v>
      </c>
    </row>
    <row r="10" ht="19.9" customHeight="1" spans="1:33">
      <c r="A10" s="130">
        <v>208</v>
      </c>
      <c r="B10" s="130"/>
      <c r="C10" s="130"/>
      <c r="D10" s="105">
        <v>208</v>
      </c>
      <c r="E10" s="105" t="s">
        <v>165</v>
      </c>
      <c r="F10" s="108">
        <v>608427.7</v>
      </c>
      <c r="G10" s="108">
        <v>10000</v>
      </c>
      <c r="H10" s="108">
        <v>8000</v>
      </c>
      <c r="I10" s="108"/>
      <c r="J10" s="108"/>
      <c r="K10" s="108">
        <v>6000</v>
      </c>
      <c r="L10" s="108">
        <v>30000</v>
      </c>
      <c r="M10" s="108">
        <v>3800</v>
      </c>
      <c r="N10" s="108"/>
      <c r="O10" s="108"/>
      <c r="P10" s="108">
        <v>40000</v>
      </c>
      <c r="Q10" s="108"/>
      <c r="R10" s="108">
        <v>5000</v>
      </c>
      <c r="S10" s="108"/>
      <c r="T10" s="108"/>
      <c r="U10" s="108"/>
      <c r="V10" s="108">
        <v>20000</v>
      </c>
      <c r="W10" s="108"/>
      <c r="X10" s="108"/>
      <c r="Y10" s="108"/>
      <c r="Z10" s="108"/>
      <c r="AA10" s="108"/>
      <c r="AB10" s="108">
        <v>41187.7</v>
      </c>
      <c r="AC10" s="108"/>
      <c r="AD10" s="108"/>
      <c r="AE10" s="108">
        <v>294240</v>
      </c>
      <c r="AF10" s="108"/>
      <c r="AG10" s="108">
        <v>150200</v>
      </c>
    </row>
    <row r="11" ht="19.9" customHeight="1" spans="1:33">
      <c r="A11" s="130">
        <v>208</v>
      </c>
      <c r="B11" s="131" t="s">
        <v>166</v>
      </c>
      <c r="C11" s="130"/>
      <c r="D11" s="130">
        <v>20801</v>
      </c>
      <c r="E11" s="105" t="s">
        <v>167</v>
      </c>
      <c r="F11" s="108">
        <v>608427.7</v>
      </c>
      <c r="G11" s="108">
        <v>10000</v>
      </c>
      <c r="H11" s="108">
        <v>8000</v>
      </c>
      <c r="I11" s="108"/>
      <c r="J11" s="108"/>
      <c r="K11" s="108">
        <v>6000</v>
      </c>
      <c r="L11" s="108">
        <v>30000</v>
      </c>
      <c r="M11" s="108">
        <v>3800</v>
      </c>
      <c r="N11" s="108"/>
      <c r="O11" s="108"/>
      <c r="P11" s="108">
        <v>40000</v>
      </c>
      <c r="Q11" s="108"/>
      <c r="R11" s="108">
        <v>5000</v>
      </c>
      <c r="S11" s="108"/>
      <c r="T11" s="108"/>
      <c r="U11" s="108"/>
      <c r="V11" s="108">
        <v>20000</v>
      </c>
      <c r="W11" s="108"/>
      <c r="X11" s="108"/>
      <c r="Y11" s="108"/>
      <c r="Z11" s="108"/>
      <c r="AA11" s="108"/>
      <c r="AB11" s="108">
        <v>41187.7</v>
      </c>
      <c r="AC11" s="108"/>
      <c r="AD11" s="108"/>
      <c r="AE11" s="108">
        <v>294240</v>
      </c>
      <c r="AF11" s="108"/>
      <c r="AG11" s="108">
        <v>150200</v>
      </c>
    </row>
    <row r="12" ht="19.9" customHeight="1" spans="1:33">
      <c r="A12" s="110" t="s">
        <v>168</v>
      </c>
      <c r="B12" s="110" t="s">
        <v>166</v>
      </c>
      <c r="C12" s="110" t="s">
        <v>166</v>
      </c>
      <c r="D12" s="106" t="s">
        <v>223</v>
      </c>
      <c r="E12" s="128" t="s">
        <v>170</v>
      </c>
      <c r="F12" s="108">
        <v>608427.7</v>
      </c>
      <c r="G12" s="108">
        <v>10000</v>
      </c>
      <c r="H12" s="108">
        <v>8000</v>
      </c>
      <c r="I12" s="108"/>
      <c r="J12" s="108"/>
      <c r="K12" s="108">
        <v>6000</v>
      </c>
      <c r="L12" s="108">
        <v>30000</v>
      </c>
      <c r="M12" s="108">
        <v>3800</v>
      </c>
      <c r="N12" s="108"/>
      <c r="O12" s="108"/>
      <c r="P12" s="108">
        <v>40000</v>
      </c>
      <c r="Q12" s="108"/>
      <c r="R12" s="108">
        <v>5000</v>
      </c>
      <c r="S12" s="108"/>
      <c r="T12" s="108"/>
      <c r="U12" s="108"/>
      <c r="V12" s="108">
        <v>20000</v>
      </c>
      <c r="W12" s="108"/>
      <c r="X12" s="108"/>
      <c r="Y12" s="108"/>
      <c r="Z12" s="108"/>
      <c r="AA12" s="108"/>
      <c r="AB12" s="108">
        <v>41187.7</v>
      </c>
      <c r="AC12" s="108"/>
      <c r="AD12" s="108"/>
      <c r="AE12" s="108">
        <v>294240</v>
      </c>
      <c r="AF12" s="108"/>
      <c r="AG12" s="108">
        <v>150200</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L10" sqref="L10"/>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4.25" customHeight="1" spans="1:1">
      <c r="A1" s="113"/>
    </row>
    <row r="2" ht="29.45" customHeight="1" spans="1:8">
      <c r="A2" s="114" t="s">
        <v>20</v>
      </c>
      <c r="B2" s="114"/>
      <c r="C2" s="114"/>
      <c r="D2" s="114"/>
      <c r="E2" s="114"/>
      <c r="F2" s="114"/>
      <c r="G2" s="114"/>
      <c r="H2" s="114"/>
    </row>
    <row r="3" ht="21.2" customHeight="1" spans="1:8">
      <c r="A3" s="115" t="s">
        <v>29</v>
      </c>
      <c r="B3" s="115"/>
      <c r="C3" s="115"/>
      <c r="D3" s="115"/>
      <c r="E3" s="115"/>
      <c r="F3" s="115"/>
      <c r="G3" s="116" t="s">
        <v>30</v>
      </c>
      <c r="H3" s="116"/>
    </row>
    <row r="4" ht="20.45" customHeight="1" spans="1:8">
      <c r="A4" s="117" t="s">
        <v>333</v>
      </c>
      <c r="B4" s="117" t="s">
        <v>334</v>
      </c>
      <c r="C4" s="117" t="s">
        <v>335</v>
      </c>
      <c r="D4" s="117" t="s">
        <v>336</v>
      </c>
      <c r="E4" s="117" t="s">
        <v>337</v>
      </c>
      <c r="F4" s="117"/>
      <c r="G4" s="117"/>
      <c r="H4" s="117" t="s">
        <v>338</v>
      </c>
    </row>
    <row r="5" ht="22.7" customHeight="1" spans="1:8">
      <c r="A5" s="117"/>
      <c r="B5" s="117"/>
      <c r="C5" s="117"/>
      <c r="D5" s="117"/>
      <c r="E5" s="117" t="s">
        <v>135</v>
      </c>
      <c r="F5" s="117" t="s">
        <v>339</v>
      </c>
      <c r="G5" s="117" t="s">
        <v>340</v>
      </c>
      <c r="H5" s="117"/>
    </row>
    <row r="6" ht="19.9" customHeight="1" spans="1:8">
      <c r="A6" s="118"/>
      <c r="B6" s="118" t="s">
        <v>133</v>
      </c>
      <c r="C6" s="119">
        <v>20000</v>
      </c>
      <c r="D6" s="119"/>
      <c r="E6" s="119"/>
      <c r="F6" s="119"/>
      <c r="G6" s="119"/>
      <c r="H6" s="119">
        <v>20000</v>
      </c>
    </row>
    <row r="7" ht="19.9" customHeight="1" spans="1:8">
      <c r="A7" s="120" t="s">
        <v>151</v>
      </c>
      <c r="B7" s="120" t="s">
        <v>4</v>
      </c>
      <c r="C7" s="119">
        <v>20000</v>
      </c>
      <c r="D7" s="119"/>
      <c r="E7" s="119"/>
      <c r="F7" s="119"/>
      <c r="G7" s="119"/>
      <c r="H7" s="119">
        <v>20000</v>
      </c>
    </row>
    <row r="8" ht="19.9" customHeight="1" spans="1:8">
      <c r="A8" s="121" t="s">
        <v>152</v>
      </c>
      <c r="B8" s="121" t="s">
        <v>153</v>
      </c>
      <c r="C8" s="122">
        <v>20000</v>
      </c>
      <c r="D8" s="122"/>
      <c r="E8" s="123"/>
      <c r="F8" s="122"/>
      <c r="G8" s="122"/>
      <c r="H8" s="122">
        <v>20000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L10" sqref="L10"/>
    </sheetView>
  </sheetViews>
  <sheetFormatPr defaultColWidth="10" defaultRowHeight="13.5" outlineLevelCol="7"/>
  <cols>
    <col min="1" max="1" width="11.375" style="59" customWidth="1"/>
    <col min="2" max="2" width="24.875" style="59" customWidth="1"/>
    <col min="3" max="3" width="16.125" style="59" customWidth="1"/>
    <col min="4" max="4" width="12.875" style="59" customWidth="1"/>
    <col min="5" max="5" width="12.75" style="59" customWidth="1"/>
    <col min="6" max="6" width="13.875" style="59" customWidth="1"/>
    <col min="7" max="7" width="14.125" style="59" customWidth="1"/>
    <col min="8" max="8" width="16.75" style="59" customWidth="1"/>
    <col min="9" max="9" width="9.75" style="59" customWidth="1"/>
    <col min="10" max="16384" width="10" style="59"/>
  </cols>
  <sheetData>
    <row r="1" ht="14.25" customHeight="1" spans="1:1">
      <c r="A1" s="85"/>
    </row>
    <row r="2" ht="33.95" customHeight="1" spans="1:8">
      <c r="A2" s="86" t="s">
        <v>21</v>
      </c>
      <c r="B2" s="86"/>
      <c r="C2" s="86"/>
      <c r="D2" s="86"/>
      <c r="E2" s="86"/>
      <c r="F2" s="86"/>
      <c r="G2" s="86"/>
      <c r="H2" s="86"/>
    </row>
    <row r="3" ht="21.2" customHeight="1" spans="1:8">
      <c r="A3" s="104" t="s">
        <v>29</v>
      </c>
      <c r="B3" s="104"/>
      <c r="C3" s="104"/>
      <c r="D3" s="104"/>
      <c r="E3" s="104"/>
      <c r="F3" s="104"/>
      <c r="G3" s="102" t="s">
        <v>30</v>
      </c>
      <c r="H3" s="102"/>
    </row>
    <row r="4" ht="20.45" customHeight="1" spans="1:8">
      <c r="A4" s="88" t="s">
        <v>155</v>
      </c>
      <c r="B4" s="88" t="s">
        <v>156</v>
      </c>
      <c r="C4" s="88" t="s">
        <v>133</v>
      </c>
      <c r="D4" s="88" t="s">
        <v>341</v>
      </c>
      <c r="E4" s="88"/>
      <c r="F4" s="88"/>
      <c r="G4" s="88"/>
      <c r="H4" s="88" t="s">
        <v>158</v>
      </c>
    </row>
    <row r="5" ht="17.25" customHeight="1" spans="1:8">
      <c r="A5" s="88"/>
      <c r="B5" s="88"/>
      <c r="C5" s="88"/>
      <c r="D5" s="88" t="s">
        <v>135</v>
      </c>
      <c r="E5" s="88" t="s">
        <v>239</v>
      </c>
      <c r="F5" s="88"/>
      <c r="G5" s="88" t="s">
        <v>240</v>
      </c>
      <c r="H5" s="88"/>
    </row>
    <row r="6" ht="24.2" customHeight="1" spans="1:8">
      <c r="A6" s="88"/>
      <c r="B6" s="88"/>
      <c r="C6" s="88"/>
      <c r="D6" s="88"/>
      <c r="E6" s="88" t="s">
        <v>226</v>
      </c>
      <c r="F6" s="88" t="s">
        <v>217</v>
      </c>
      <c r="G6" s="88"/>
      <c r="H6" s="88"/>
    </row>
    <row r="7" ht="19.9" customHeight="1" spans="1:8">
      <c r="A7" s="90"/>
      <c r="B7" s="92" t="s">
        <v>133</v>
      </c>
      <c r="C7" s="93">
        <v>0</v>
      </c>
      <c r="D7" s="93"/>
      <c r="E7" s="93"/>
      <c r="F7" s="93"/>
      <c r="G7" s="93"/>
      <c r="H7" s="93"/>
    </row>
    <row r="8" ht="19.9" customHeight="1" spans="1:8">
      <c r="A8" s="94"/>
      <c r="B8" s="94"/>
      <c r="C8" s="93"/>
      <c r="D8" s="93"/>
      <c r="E8" s="93"/>
      <c r="F8" s="93"/>
      <c r="G8" s="93"/>
      <c r="H8" s="93"/>
    </row>
    <row r="9" ht="19.9" customHeight="1" spans="1:8">
      <c r="A9" s="105"/>
      <c r="B9" s="105"/>
      <c r="C9" s="93"/>
      <c r="D9" s="93"/>
      <c r="E9" s="93"/>
      <c r="F9" s="93"/>
      <c r="G9" s="93"/>
      <c r="H9" s="93"/>
    </row>
    <row r="10" ht="19.9" customHeight="1" spans="1:8">
      <c r="A10" s="105"/>
      <c r="B10" s="105"/>
      <c r="C10" s="93"/>
      <c r="D10" s="93"/>
      <c r="E10" s="93"/>
      <c r="F10" s="93"/>
      <c r="G10" s="93"/>
      <c r="H10" s="93"/>
    </row>
    <row r="11" ht="19.9" customHeight="1" spans="1:8">
      <c r="A11" s="105"/>
      <c r="B11" s="105"/>
      <c r="C11" s="93"/>
      <c r="D11" s="93"/>
      <c r="E11" s="93"/>
      <c r="F11" s="93"/>
      <c r="G11" s="93"/>
      <c r="H11" s="93"/>
    </row>
    <row r="12" ht="19.9" customHeight="1" spans="1:8">
      <c r="A12" s="106"/>
      <c r="B12" s="106"/>
      <c r="C12" s="107"/>
      <c r="D12" s="107"/>
      <c r="E12" s="108"/>
      <c r="F12" s="108"/>
      <c r="G12" s="108"/>
      <c r="H12" s="108"/>
    </row>
    <row r="13" spans="1:1">
      <c r="A13" s="59" t="s">
        <v>342</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L10" sqref="L10"/>
    </sheetView>
  </sheetViews>
  <sheetFormatPr defaultColWidth="10" defaultRowHeight="13.5"/>
  <cols>
    <col min="1" max="1" width="4.5" style="59" customWidth="1"/>
    <col min="2" max="2" width="4.75" style="59" customWidth="1"/>
    <col min="3" max="3" width="5" style="59" customWidth="1"/>
    <col min="4" max="4" width="6.625" style="59" customWidth="1"/>
    <col min="5" max="5" width="16.375" style="59" customWidth="1"/>
    <col min="6" max="6" width="11.75" style="59" customWidth="1"/>
    <col min="7" max="20" width="7.125" style="59" customWidth="1"/>
    <col min="21" max="22" width="9.75" style="59" customWidth="1"/>
    <col min="23" max="16384" width="10" style="59"/>
  </cols>
  <sheetData>
    <row r="1" ht="14.25" customHeight="1" spans="1:1">
      <c r="A1" s="85"/>
    </row>
    <row r="2" ht="41.45" customHeight="1" spans="1:17">
      <c r="A2" s="86" t="s">
        <v>22</v>
      </c>
      <c r="B2" s="86"/>
      <c r="C2" s="86"/>
      <c r="D2" s="86"/>
      <c r="E2" s="86"/>
      <c r="F2" s="86"/>
      <c r="G2" s="86"/>
      <c r="H2" s="86"/>
      <c r="I2" s="86"/>
      <c r="J2" s="86"/>
      <c r="K2" s="86"/>
      <c r="L2" s="86"/>
      <c r="M2" s="86"/>
      <c r="N2" s="86"/>
      <c r="O2" s="86"/>
      <c r="P2" s="86"/>
      <c r="Q2" s="86"/>
    </row>
    <row r="3" ht="21.2" customHeight="1" spans="1:20">
      <c r="A3" s="104" t="s">
        <v>29</v>
      </c>
      <c r="B3" s="104"/>
      <c r="C3" s="104"/>
      <c r="D3" s="104"/>
      <c r="E3" s="104"/>
      <c r="F3" s="104"/>
      <c r="G3" s="104"/>
      <c r="H3" s="104"/>
      <c r="I3" s="104"/>
      <c r="J3" s="104"/>
      <c r="K3" s="104"/>
      <c r="L3" s="104"/>
      <c r="M3" s="104"/>
      <c r="N3" s="104"/>
      <c r="O3" s="104"/>
      <c r="P3" s="104"/>
      <c r="Q3" s="104"/>
      <c r="R3" s="104"/>
      <c r="S3" s="102" t="s">
        <v>30</v>
      </c>
      <c r="T3" s="102"/>
    </row>
    <row r="4" ht="24.2" customHeight="1" spans="1:20">
      <c r="A4" s="88" t="s">
        <v>154</v>
      </c>
      <c r="B4" s="88"/>
      <c r="C4" s="88"/>
      <c r="D4" s="88" t="s">
        <v>206</v>
      </c>
      <c r="E4" s="88" t="s">
        <v>207</v>
      </c>
      <c r="F4" s="88" t="s">
        <v>208</v>
      </c>
      <c r="G4" s="88" t="s">
        <v>209</v>
      </c>
      <c r="H4" s="88" t="s">
        <v>210</v>
      </c>
      <c r="I4" s="88" t="s">
        <v>211</v>
      </c>
      <c r="J4" s="88" t="s">
        <v>212</v>
      </c>
      <c r="K4" s="88" t="s">
        <v>213</v>
      </c>
      <c r="L4" s="88" t="s">
        <v>214</v>
      </c>
      <c r="M4" s="88" t="s">
        <v>215</v>
      </c>
      <c r="N4" s="88" t="s">
        <v>216</v>
      </c>
      <c r="O4" s="88" t="s">
        <v>217</v>
      </c>
      <c r="P4" s="88" t="s">
        <v>218</v>
      </c>
      <c r="Q4" s="88" t="s">
        <v>219</v>
      </c>
      <c r="R4" s="88" t="s">
        <v>220</v>
      </c>
      <c r="S4" s="88" t="s">
        <v>221</v>
      </c>
      <c r="T4" s="88" t="s">
        <v>222</v>
      </c>
    </row>
    <row r="5" ht="17.25" customHeight="1" spans="1:20">
      <c r="A5" s="88" t="s">
        <v>162</v>
      </c>
      <c r="B5" s="88" t="s">
        <v>163</v>
      </c>
      <c r="C5" s="88" t="s">
        <v>164</v>
      </c>
      <c r="D5" s="88"/>
      <c r="E5" s="88"/>
      <c r="F5" s="88"/>
      <c r="G5" s="88"/>
      <c r="H5" s="88"/>
      <c r="I5" s="88"/>
      <c r="J5" s="88"/>
      <c r="K5" s="88"/>
      <c r="L5" s="88"/>
      <c r="M5" s="88"/>
      <c r="N5" s="88"/>
      <c r="O5" s="88"/>
      <c r="P5" s="88"/>
      <c r="Q5" s="88"/>
      <c r="R5" s="88"/>
      <c r="S5" s="88"/>
      <c r="T5" s="88"/>
    </row>
    <row r="6" ht="19.9" customHeight="1" spans="1:20">
      <c r="A6" s="90"/>
      <c r="B6" s="90"/>
      <c r="C6" s="90"/>
      <c r="D6" s="90"/>
      <c r="E6" s="90" t="s">
        <v>133</v>
      </c>
      <c r="F6" s="93">
        <v>0</v>
      </c>
      <c r="G6" s="93"/>
      <c r="H6" s="93"/>
      <c r="I6" s="93"/>
      <c r="J6" s="93"/>
      <c r="K6" s="93"/>
      <c r="L6" s="93"/>
      <c r="M6" s="93"/>
      <c r="N6" s="93"/>
      <c r="O6" s="93"/>
      <c r="P6" s="93"/>
      <c r="Q6" s="93"/>
      <c r="R6" s="93"/>
      <c r="S6" s="93"/>
      <c r="T6" s="93"/>
    </row>
    <row r="7" ht="19.9" customHeight="1" spans="1:20">
      <c r="A7" s="90"/>
      <c r="B7" s="90"/>
      <c r="C7" s="90"/>
      <c r="D7" s="94"/>
      <c r="E7" s="94"/>
      <c r="F7" s="93"/>
      <c r="G7" s="93"/>
      <c r="H7" s="93"/>
      <c r="I7" s="93"/>
      <c r="J7" s="93"/>
      <c r="K7" s="93"/>
      <c r="L7" s="93"/>
      <c r="M7" s="93"/>
      <c r="N7" s="93"/>
      <c r="O7" s="93"/>
      <c r="P7" s="93"/>
      <c r="Q7" s="93"/>
      <c r="R7" s="93"/>
      <c r="S7" s="93"/>
      <c r="T7" s="93"/>
    </row>
    <row r="8" ht="19.9" customHeight="1" spans="1:20">
      <c r="A8" s="109"/>
      <c r="B8" s="109"/>
      <c r="C8" s="109"/>
      <c r="D8" s="105"/>
      <c r="E8" s="105"/>
      <c r="F8" s="93"/>
      <c r="G8" s="93"/>
      <c r="H8" s="93"/>
      <c r="I8" s="93"/>
      <c r="J8" s="93"/>
      <c r="K8" s="93"/>
      <c r="L8" s="93"/>
      <c r="M8" s="93"/>
      <c r="N8" s="93"/>
      <c r="O8" s="93"/>
      <c r="P8" s="93"/>
      <c r="Q8" s="93"/>
      <c r="R8" s="93"/>
      <c r="S8" s="93"/>
      <c r="T8" s="93"/>
    </row>
    <row r="9" ht="19.9" customHeight="1" spans="1:20">
      <c r="A9" s="110"/>
      <c r="B9" s="110"/>
      <c r="C9" s="110"/>
      <c r="D9" s="106"/>
      <c r="E9" s="111"/>
      <c r="F9" s="112"/>
      <c r="G9" s="112"/>
      <c r="H9" s="112"/>
      <c r="I9" s="112"/>
      <c r="J9" s="112"/>
      <c r="K9" s="112"/>
      <c r="L9" s="112"/>
      <c r="M9" s="112"/>
      <c r="N9" s="112"/>
      <c r="O9" s="112"/>
      <c r="P9" s="112"/>
      <c r="Q9" s="112"/>
      <c r="R9" s="112"/>
      <c r="S9" s="112"/>
      <c r="T9" s="112"/>
    </row>
    <row r="10" spans="1:1">
      <c r="A10" s="59" t="s">
        <v>342</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L10" sqref="L10"/>
    </sheetView>
  </sheetViews>
  <sheetFormatPr defaultColWidth="10" defaultRowHeight="13.5"/>
  <cols>
    <col min="1" max="1" width="3.75" style="59" customWidth="1"/>
    <col min="2" max="3" width="3.875" style="59" customWidth="1"/>
    <col min="4" max="4" width="6.75" style="59" customWidth="1"/>
    <col min="5" max="5" width="15.875" style="59" customWidth="1"/>
    <col min="6" max="6" width="9.25" style="59" customWidth="1"/>
    <col min="7" max="20" width="7.125" style="59" customWidth="1"/>
    <col min="21" max="22" width="9.75" style="59" customWidth="1"/>
    <col min="23" max="16384" width="10" style="59"/>
  </cols>
  <sheetData>
    <row r="1" ht="14.25" customHeight="1" spans="1:1">
      <c r="A1" s="85"/>
    </row>
    <row r="2" ht="41.45" customHeight="1" spans="1:20">
      <c r="A2" s="86" t="s">
        <v>23</v>
      </c>
      <c r="B2" s="86"/>
      <c r="C2" s="86"/>
      <c r="D2" s="86"/>
      <c r="E2" s="86"/>
      <c r="F2" s="86"/>
      <c r="G2" s="86"/>
      <c r="H2" s="86"/>
      <c r="I2" s="86"/>
      <c r="J2" s="86"/>
      <c r="K2" s="86"/>
      <c r="L2" s="86"/>
      <c r="M2" s="86"/>
      <c r="N2" s="86"/>
      <c r="O2" s="86"/>
      <c r="P2" s="86"/>
      <c r="Q2" s="86"/>
      <c r="R2" s="86"/>
      <c r="S2" s="86"/>
      <c r="T2" s="86"/>
    </row>
    <row r="3" ht="29.45" customHeight="1" spans="1:20">
      <c r="A3" s="104" t="s">
        <v>29</v>
      </c>
      <c r="B3" s="104"/>
      <c r="C3" s="104"/>
      <c r="D3" s="104"/>
      <c r="E3" s="104"/>
      <c r="F3" s="104"/>
      <c r="G3" s="104"/>
      <c r="H3" s="104"/>
      <c r="I3" s="104"/>
      <c r="J3" s="104"/>
      <c r="K3" s="104"/>
      <c r="L3" s="104"/>
      <c r="M3" s="104"/>
      <c r="N3" s="104"/>
      <c r="O3" s="104"/>
      <c r="P3" s="102" t="s">
        <v>30</v>
      </c>
      <c r="Q3" s="102"/>
      <c r="R3" s="102"/>
      <c r="S3" s="102"/>
      <c r="T3" s="102"/>
    </row>
    <row r="4" ht="25.7" customHeight="1" spans="1:20">
      <c r="A4" s="88" t="s">
        <v>154</v>
      </c>
      <c r="B4" s="88"/>
      <c r="C4" s="88"/>
      <c r="D4" s="88" t="s">
        <v>206</v>
      </c>
      <c r="E4" s="88" t="s">
        <v>207</v>
      </c>
      <c r="F4" s="88" t="s">
        <v>248</v>
      </c>
      <c r="G4" s="88" t="s">
        <v>157</v>
      </c>
      <c r="H4" s="88"/>
      <c r="I4" s="88"/>
      <c r="J4" s="88"/>
      <c r="K4" s="88" t="s">
        <v>158</v>
      </c>
      <c r="L4" s="88"/>
      <c r="M4" s="88"/>
      <c r="N4" s="88"/>
      <c r="O4" s="88"/>
      <c r="P4" s="88"/>
      <c r="Q4" s="88"/>
      <c r="R4" s="88"/>
      <c r="S4" s="88"/>
      <c r="T4" s="88"/>
    </row>
    <row r="5" ht="43.7" customHeight="1" spans="1:20">
      <c r="A5" s="88" t="s">
        <v>162</v>
      </c>
      <c r="B5" s="88" t="s">
        <v>163</v>
      </c>
      <c r="C5" s="88" t="s">
        <v>164</v>
      </c>
      <c r="D5" s="88"/>
      <c r="E5" s="88"/>
      <c r="F5" s="88"/>
      <c r="G5" s="88" t="s">
        <v>133</v>
      </c>
      <c r="H5" s="88" t="s">
        <v>226</v>
      </c>
      <c r="I5" s="88" t="s">
        <v>227</v>
      </c>
      <c r="J5" s="88" t="s">
        <v>217</v>
      </c>
      <c r="K5" s="88" t="s">
        <v>133</v>
      </c>
      <c r="L5" s="88" t="s">
        <v>343</v>
      </c>
      <c r="M5" s="88" t="s">
        <v>344</v>
      </c>
      <c r="N5" s="88" t="s">
        <v>219</v>
      </c>
      <c r="O5" s="88" t="s">
        <v>345</v>
      </c>
      <c r="P5" s="88" t="s">
        <v>346</v>
      </c>
      <c r="Q5" s="88" t="s">
        <v>347</v>
      </c>
      <c r="R5" s="88" t="s">
        <v>215</v>
      </c>
      <c r="S5" s="88" t="s">
        <v>218</v>
      </c>
      <c r="T5" s="88" t="s">
        <v>222</v>
      </c>
    </row>
    <row r="6" ht="19.9" customHeight="1" spans="1:20">
      <c r="A6" s="90"/>
      <c r="B6" s="90"/>
      <c r="C6" s="90"/>
      <c r="D6" s="90"/>
      <c r="E6" s="90" t="s">
        <v>133</v>
      </c>
      <c r="F6" s="93">
        <v>0</v>
      </c>
      <c r="G6" s="93"/>
      <c r="H6" s="93"/>
      <c r="I6" s="93"/>
      <c r="J6" s="93"/>
      <c r="K6" s="93"/>
      <c r="L6" s="93"/>
      <c r="M6" s="93"/>
      <c r="N6" s="93"/>
      <c r="O6" s="93"/>
      <c r="P6" s="93"/>
      <c r="Q6" s="93"/>
      <c r="R6" s="93"/>
      <c r="S6" s="93"/>
      <c r="T6" s="93"/>
    </row>
    <row r="7" ht="19.9" customHeight="1" spans="1:20">
      <c r="A7" s="90"/>
      <c r="B7" s="90"/>
      <c r="C7" s="90"/>
      <c r="D7" s="94"/>
      <c r="E7" s="94"/>
      <c r="F7" s="93"/>
      <c r="G7" s="93"/>
      <c r="H7" s="93"/>
      <c r="I7" s="93"/>
      <c r="J7" s="93"/>
      <c r="K7" s="93"/>
      <c r="L7" s="93"/>
      <c r="M7" s="93"/>
      <c r="N7" s="93"/>
      <c r="O7" s="93"/>
      <c r="P7" s="93"/>
      <c r="Q7" s="93"/>
      <c r="R7" s="93"/>
      <c r="S7" s="93"/>
      <c r="T7" s="93"/>
    </row>
    <row r="8" ht="19.9" customHeight="1" spans="1:20">
      <c r="A8" s="109"/>
      <c r="B8" s="109"/>
      <c r="C8" s="109"/>
      <c r="D8" s="105"/>
      <c r="E8" s="105"/>
      <c r="F8" s="93"/>
      <c r="G8" s="93"/>
      <c r="H8" s="93"/>
      <c r="I8" s="93"/>
      <c r="J8" s="93"/>
      <c r="K8" s="93"/>
      <c r="L8" s="93"/>
      <c r="M8" s="93"/>
      <c r="N8" s="93"/>
      <c r="O8" s="93"/>
      <c r="P8" s="93"/>
      <c r="Q8" s="93"/>
      <c r="R8" s="93"/>
      <c r="S8" s="93"/>
      <c r="T8" s="93"/>
    </row>
    <row r="9" ht="19.9" customHeight="1" spans="1:20">
      <c r="A9" s="110"/>
      <c r="B9" s="110"/>
      <c r="C9" s="110"/>
      <c r="D9" s="106"/>
      <c r="E9" s="111"/>
      <c r="F9" s="108"/>
      <c r="G9" s="107"/>
      <c r="H9" s="107"/>
      <c r="I9" s="107"/>
      <c r="J9" s="107"/>
      <c r="K9" s="107"/>
      <c r="L9" s="107"/>
      <c r="M9" s="107"/>
      <c r="N9" s="107"/>
      <c r="O9" s="107"/>
      <c r="P9" s="107"/>
      <c r="Q9" s="107"/>
      <c r="R9" s="107"/>
      <c r="S9" s="107"/>
      <c r="T9" s="107"/>
    </row>
    <row r="10" spans="1:1">
      <c r="A10" s="59" t="s">
        <v>342</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C8" sqref="C8"/>
    </sheetView>
  </sheetViews>
  <sheetFormatPr defaultColWidth="10" defaultRowHeight="13.5" outlineLevelCol="2"/>
  <cols>
    <col min="1" max="1" width="6.375" customWidth="1"/>
    <col min="2" max="2" width="9.875" customWidth="1"/>
    <col min="3" max="3" width="52.375" customWidth="1"/>
    <col min="4" max="4" width="9.75" customWidth="1"/>
  </cols>
  <sheetData>
    <row r="1" ht="28.7" customHeight="1" spans="1:3">
      <c r="A1" s="113"/>
      <c r="B1" s="196" t="s">
        <v>5</v>
      </c>
      <c r="C1" s="196"/>
    </row>
    <row r="2" ht="21.95" customHeight="1" spans="2:3">
      <c r="B2" s="196"/>
      <c r="C2" s="196"/>
    </row>
    <row r="3" ht="27.2" customHeight="1" spans="2:3">
      <c r="B3" s="197" t="s">
        <v>6</v>
      </c>
      <c r="C3" s="197"/>
    </row>
    <row r="4" ht="28.5" customHeight="1" spans="2:3">
      <c r="B4" s="198">
        <v>1</v>
      </c>
      <c r="C4" s="199" t="s">
        <v>7</v>
      </c>
    </row>
    <row r="5" ht="28.5" customHeight="1" spans="2:3">
      <c r="B5" s="198">
        <v>2</v>
      </c>
      <c r="C5" s="199" t="s">
        <v>8</v>
      </c>
    </row>
    <row r="6" ht="28.5" customHeight="1" spans="2:3">
      <c r="B6" s="198">
        <v>3</v>
      </c>
      <c r="C6" s="199" t="s">
        <v>9</v>
      </c>
    </row>
    <row r="7" ht="28.5" customHeight="1" spans="2:3">
      <c r="B7" s="198">
        <v>4</v>
      </c>
      <c r="C7" s="199" t="s">
        <v>10</v>
      </c>
    </row>
    <row r="8" ht="28.5" customHeight="1" spans="2:3">
      <c r="B8" s="198">
        <v>5</v>
      </c>
      <c r="C8" s="199" t="s">
        <v>11</v>
      </c>
    </row>
    <row r="9" ht="28.5" customHeight="1" spans="2:3">
      <c r="B9" s="198">
        <v>6</v>
      </c>
      <c r="C9" s="199" t="s">
        <v>12</v>
      </c>
    </row>
    <row r="10" ht="28.5" customHeight="1" spans="2:3">
      <c r="B10" s="198">
        <v>7</v>
      </c>
      <c r="C10" s="199" t="s">
        <v>13</v>
      </c>
    </row>
    <row r="11" ht="28.5" customHeight="1" spans="2:3">
      <c r="B11" s="198">
        <v>8</v>
      </c>
      <c r="C11" s="199" t="s">
        <v>14</v>
      </c>
    </row>
    <row r="12" ht="28.5" customHeight="1" spans="2:3">
      <c r="B12" s="198">
        <v>9</v>
      </c>
      <c r="C12" s="199" t="s">
        <v>15</v>
      </c>
    </row>
    <row r="13" ht="28.5" customHeight="1" spans="2:3">
      <c r="B13" s="198">
        <v>10</v>
      </c>
      <c r="C13" s="199" t="s">
        <v>16</v>
      </c>
    </row>
    <row r="14" ht="28.5" customHeight="1" spans="2:3">
      <c r="B14" s="198">
        <v>11</v>
      </c>
      <c r="C14" s="199" t="s">
        <v>17</v>
      </c>
    </row>
    <row r="15" ht="28.5" customHeight="1" spans="2:3">
      <c r="B15" s="198">
        <v>12</v>
      </c>
      <c r="C15" s="199" t="s">
        <v>18</v>
      </c>
    </row>
    <row r="16" ht="28.5" customHeight="1" spans="2:3">
      <c r="B16" s="198">
        <v>13</v>
      </c>
      <c r="C16" s="199" t="s">
        <v>19</v>
      </c>
    </row>
    <row r="17" ht="28.5" customHeight="1" spans="2:3">
      <c r="B17" s="198">
        <v>14</v>
      </c>
      <c r="C17" s="199" t="s">
        <v>20</v>
      </c>
    </row>
    <row r="18" ht="28.5" customHeight="1" spans="2:3">
      <c r="B18" s="198">
        <v>15</v>
      </c>
      <c r="C18" s="199" t="s">
        <v>21</v>
      </c>
    </row>
    <row r="19" ht="28.5" customHeight="1" spans="2:3">
      <c r="B19" s="198">
        <v>16</v>
      </c>
      <c r="C19" s="199" t="s">
        <v>22</v>
      </c>
    </row>
    <row r="20" ht="28.5" customHeight="1" spans="2:3">
      <c r="B20" s="198">
        <v>17</v>
      </c>
      <c r="C20" s="199" t="s">
        <v>23</v>
      </c>
    </row>
    <row r="21" ht="28.5" customHeight="1" spans="2:3">
      <c r="B21" s="198">
        <v>18</v>
      </c>
      <c r="C21" s="199" t="s">
        <v>24</v>
      </c>
    </row>
    <row r="22" ht="28.5" customHeight="1" spans="2:3">
      <c r="B22" s="198">
        <v>19</v>
      </c>
      <c r="C22" s="199" t="s">
        <v>25</v>
      </c>
    </row>
    <row r="23" ht="28.5" customHeight="1" spans="2:3">
      <c r="B23" s="198">
        <v>20</v>
      </c>
      <c r="C23" s="199" t="s">
        <v>26</v>
      </c>
    </row>
    <row r="24" ht="28.5" customHeight="1" spans="2:3">
      <c r="B24" s="198">
        <v>21</v>
      </c>
      <c r="C24" s="199" t="s">
        <v>27</v>
      </c>
    </row>
    <row r="25" ht="28.5" customHeight="1" spans="2:3">
      <c r="B25" s="198">
        <v>22</v>
      </c>
      <c r="C25" s="199"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L10" sqref="L10"/>
    </sheetView>
  </sheetViews>
  <sheetFormatPr defaultColWidth="10" defaultRowHeight="13.5" outlineLevelCol="7"/>
  <cols>
    <col min="1" max="1" width="11.125" style="59" customWidth="1"/>
    <col min="2" max="2" width="25.375" style="59" customWidth="1"/>
    <col min="3" max="3" width="15.375" style="59" customWidth="1"/>
    <col min="4" max="4" width="12.75" style="59" customWidth="1"/>
    <col min="5" max="5" width="16.375" style="59" customWidth="1"/>
    <col min="6" max="6" width="14.125" style="59" customWidth="1"/>
    <col min="7" max="7" width="15.375" style="59" customWidth="1"/>
    <col min="8" max="8" width="17.625" style="59" customWidth="1"/>
    <col min="9" max="9" width="9.75" style="59" customWidth="1"/>
    <col min="10" max="16384" width="10" style="59"/>
  </cols>
  <sheetData>
    <row r="1" ht="14.25" customHeight="1" spans="1:1">
      <c r="A1" s="85"/>
    </row>
    <row r="2" ht="33.95" customHeight="1" spans="1:8">
      <c r="A2" s="86" t="s">
        <v>348</v>
      </c>
      <c r="B2" s="86"/>
      <c r="C2" s="86"/>
      <c r="D2" s="86"/>
      <c r="E2" s="86"/>
      <c r="F2" s="86"/>
      <c r="G2" s="86"/>
      <c r="H2" s="86"/>
    </row>
    <row r="3" ht="21.2" customHeight="1" spans="1:8">
      <c r="A3" s="104" t="s">
        <v>29</v>
      </c>
      <c r="B3" s="104"/>
      <c r="C3" s="104"/>
      <c r="D3" s="104"/>
      <c r="E3" s="104"/>
      <c r="F3" s="104"/>
      <c r="G3" s="104"/>
      <c r="H3" s="102" t="s">
        <v>30</v>
      </c>
    </row>
    <row r="4" ht="17.25" customHeight="1" spans="1:8">
      <c r="A4" s="88" t="s">
        <v>155</v>
      </c>
      <c r="B4" s="88" t="s">
        <v>156</v>
      </c>
      <c r="C4" s="88" t="s">
        <v>133</v>
      </c>
      <c r="D4" s="88" t="s">
        <v>349</v>
      </c>
      <c r="E4" s="88"/>
      <c r="F4" s="88"/>
      <c r="G4" s="88"/>
      <c r="H4" s="88" t="s">
        <v>158</v>
      </c>
    </row>
    <row r="5" ht="20.45" customHeight="1" spans="1:8">
      <c r="A5" s="88"/>
      <c r="B5" s="88"/>
      <c r="C5" s="88"/>
      <c r="D5" s="88" t="s">
        <v>135</v>
      </c>
      <c r="E5" s="88" t="s">
        <v>239</v>
      </c>
      <c r="F5" s="88"/>
      <c r="G5" s="88" t="s">
        <v>240</v>
      </c>
      <c r="H5" s="88"/>
    </row>
    <row r="6" ht="20.45" customHeight="1" spans="1:8">
      <c r="A6" s="88"/>
      <c r="B6" s="88"/>
      <c r="C6" s="88"/>
      <c r="D6" s="88"/>
      <c r="E6" s="88" t="s">
        <v>226</v>
      </c>
      <c r="F6" s="88" t="s">
        <v>217</v>
      </c>
      <c r="G6" s="88"/>
      <c r="H6" s="88"/>
    </row>
    <row r="7" ht="19.9" customHeight="1" spans="1:8">
      <c r="A7" s="90"/>
      <c r="B7" s="92" t="s">
        <v>133</v>
      </c>
      <c r="C7" s="93">
        <v>0</v>
      </c>
      <c r="D7" s="93"/>
      <c r="E7" s="93"/>
      <c r="F7" s="93"/>
      <c r="G7" s="93"/>
      <c r="H7" s="93"/>
    </row>
    <row r="8" ht="19.9" customHeight="1" spans="1:8">
      <c r="A8" s="94"/>
      <c r="B8" s="94"/>
      <c r="C8" s="93"/>
      <c r="D8" s="93"/>
      <c r="E8" s="93"/>
      <c r="F8" s="93"/>
      <c r="G8" s="93"/>
      <c r="H8" s="93"/>
    </row>
    <row r="9" ht="19.9" customHeight="1" spans="1:8">
      <c r="A9" s="105"/>
      <c r="B9" s="105"/>
      <c r="C9" s="93"/>
      <c r="D9" s="93"/>
      <c r="E9" s="93"/>
      <c r="F9" s="93"/>
      <c r="G9" s="93"/>
      <c r="H9" s="93"/>
    </row>
    <row r="10" ht="19.9" customHeight="1" spans="1:8">
      <c r="A10" s="105"/>
      <c r="B10" s="105"/>
      <c r="C10" s="93"/>
      <c r="D10" s="93"/>
      <c r="E10" s="93"/>
      <c r="F10" s="93"/>
      <c r="G10" s="93"/>
      <c r="H10" s="93"/>
    </row>
    <row r="11" ht="19.9" customHeight="1" spans="1:8">
      <c r="A11" s="105"/>
      <c r="B11" s="105"/>
      <c r="C11" s="93"/>
      <c r="D11" s="93"/>
      <c r="E11" s="93"/>
      <c r="F11" s="93"/>
      <c r="G11" s="93"/>
      <c r="H11" s="93"/>
    </row>
    <row r="12" ht="19.9" customHeight="1" spans="1:8">
      <c r="A12" s="106"/>
      <c r="B12" s="106"/>
      <c r="C12" s="107"/>
      <c r="D12" s="107"/>
      <c r="E12" s="108"/>
      <c r="F12" s="108"/>
      <c r="G12" s="108"/>
      <c r="H12" s="108"/>
    </row>
    <row r="13" spans="1:1">
      <c r="A13" s="59" t="s">
        <v>350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L10" sqref="L10"/>
    </sheetView>
  </sheetViews>
  <sheetFormatPr defaultColWidth="10" defaultRowHeight="13.5" outlineLevelCol="7"/>
  <cols>
    <col min="1" max="1" width="10.75" style="59" customWidth="1"/>
    <col min="2" max="2" width="22.75" style="59" customWidth="1"/>
    <col min="3" max="3" width="19.25" style="59" customWidth="1"/>
    <col min="4" max="4" width="16.75" style="59" customWidth="1"/>
    <col min="5" max="6" width="16.375" style="59" customWidth="1"/>
    <col min="7" max="8" width="17.625" style="59" customWidth="1"/>
    <col min="9" max="9" width="9.75" style="59" customWidth="1"/>
    <col min="10" max="16384" width="10" style="59"/>
  </cols>
  <sheetData>
    <row r="1" ht="14.25" customHeight="1" spans="1:1">
      <c r="A1" s="85"/>
    </row>
    <row r="2" ht="33.95" customHeight="1" spans="1:8">
      <c r="A2" s="86" t="s">
        <v>25</v>
      </c>
      <c r="B2" s="86"/>
      <c r="C2" s="86"/>
      <c r="D2" s="86"/>
      <c r="E2" s="86"/>
      <c r="F2" s="86"/>
      <c r="G2" s="86"/>
      <c r="H2" s="86"/>
    </row>
    <row r="3" ht="21.2" customHeight="1" spans="1:8">
      <c r="A3" s="104" t="s">
        <v>29</v>
      </c>
      <c r="B3" s="104"/>
      <c r="C3" s="104"/>
      <c r="D3" s="104"/>
      <c r="E3" s="104"/>
      <c r="F3" s="104"/>
      <c r="G3" s="104"/>
      <c r="H3" s="102" t="s">
        <v>30</v>
      </c>
    </row>
    <row r="4" ht="21.95" customHeight="1" spans="1:8">
      <c r="A4" s="88" t="s">
        <v>155</v>
      </c>
      <c r="B4" s="88" t="s">
        <v>156</v>
      </c>
      <c r="C4" s="88" t="s">
        <v>133</v>
      </c>
      <c r="D4" s="88" t="s">
        <v>351</v>
      </c>
      <c r="E4" s="88"/>
      <c r="F4" s="88"/>
      <c r="G4" s="88"/>
      <c r="H4" s="88" t="s">
        <v>158</v>
      </c>
    </row>
    <row r="5" ht="22.7" customHeight="1" spans="1:8">
      <c r="A5" s="88"/>
      <c r="B5" s="88"/>
      <c r="C5" s="88"/>
      <c r="D5" s="88" t="s">
        <v>135</v>
      </c>
      <c r="E5" s="88" t="s">
        <v>239</v>
      </c>
      <c r="F5" s="88"/>
      <c r="G5" s="88" t="s">
        <v>240</v>
      </c>
      <c r="H5" s="88"/>
    </row>
    <row r="6" ht="30.95" customHeight="1" spans="1:8">
      <c r="A6" s="88"/>
      <c r="B6" s="88"/>
      <c r="C6" s="88"/>
      <c r="D6" s="88"/>
      <c r="E6" s="88" t="s">
        <v>226</v>
      </c>
      <c r="F6" s="88" t="s">
        <v>217</v>
      </c>
      <c r="G6" s="88"/>
      <c r="H6" s="88"/>
    </row>
    <row r="7" ht="19.9" customHeight="1" spans="1:8">
      <c r="A7" s="90"/>
      <c r="B7" s="92" t="s">
        <v>133</v>
      </c>
      <c r="C7" s="93">
        <v>0</v>
      </c>
      <c r="D7" s="93"/>
      <c r="E7" s="93"/>
      <c r="F7" s="93"/>
      <c r="G7" s="93"/>
      <c r="H7" s="93"/>
    </row>
    <row r="8" ht="19.9" customHeight="1" spans="1:8">
      <c r="A8" s="94"/>
      <c r="B8" s="94"/>
      <c r="C8" s="93"/>
      <c r="D8" s="93"/>
      <c r="E8" s="93"/>
      <c r="F8" s="93"/>
      <c r="G8" s="93"/>
      <c r="H8" s="93"/>
    </row>
    <row r="9" ht="19.9" customHeight="1" spans="1:8">
      <c r="A9" s="105"/>
      <c r="B9" s="105"/>
      <c r="C9" s="93"/>
      <c r="D9" s="93"/>
      <c r="E9" s="93"/>
      <c r="F9" s="93"/>
      <c r="G9" s="93"/>
      <c r="H9" s="93"/>
    </row>
    <row r="10" ht="19.9" customHeight="1" spans="1:8">
      <c r="A10" s="105"/>
      <c r="B10" s="105"/>
      <c r="C10" s="93"/>
      <c r="D10" s="93"/>
      <c r="E10" s="93"/>
      <c r="F10" s="93"/>
      <c r="G10" s="93"/>
      <c r="H10" s="93"/>
    </row>
    <row r="11" ht="19.9" customHeight="1" spans="1:8">
      <c r="A11" s="105"/>
      <c r="B11" s="105"/>
      <c r="C11" s="93"/>
      <c r="D11" s="93"/>
      <c r="E11" s="93"/>
      <c r="F11" s="93"/>
      <c r="G11" s="93"/>
      <c r="H11" s="93"/>
    </row>
    <row r="12" ht="19.9" customHeight="1" spans="1:8">
      <c r="A12" s="106"/>
      <c r="B12" s="106"/>
      <c r="C12" s="107"/>
      <c r="D12" s="107"/>
      <c r="E12" s="108"/>
      <c r="F12" s="108"/>
      <c r="G12" s="108"/>
      <c r="H12" s="108"/>
    </row>
    <row r="13" spans="1:1">
      <c r="A13" s="59" t="s">
        <v>352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L10" sqref="L10"/>
    </sheetView>
  </sheetViews>
  <sheetFormatPr defaultColWidth="10" defaultRowHeight="13.5"/>
  <cols>
    <col min="1" max="1" width="10.5" style="59" customWidth="1"/>
    <col min="2" max="2" width="0.125" style="59" customWidth="1"/>
    <col min="3" max="3" width="24" style="59" customWidth="1"/>
    <col min="4" max="4" width="13.25" style="59" customWidth="1"/>
    <col min="5" max="5" width="11.125" style="59" customWidth="1"/>
    <col min="6" max="6" width="11.375" style="59" customWidth="1"/>
    <col min="7" max="13" width="7.75" style="59" customWidth="1"/>
    <col min="14" max="14" width="11.125" style="59" customWidth="1"/>
    <col min="15" max="15" width="7.75" style="59" customWidth="1"/>
    <col min="16" max="18" width="9.75" style="59" customWidth="1"/>
    <col min="19" max="16384" width="10" style="59"/>
  </cols>
  <sheetData>
    <row r="1" ht="14.25" customHeight="1" spans="1:1">
      <c r="A1" s="85"/>
    </row>
    <row r="2" ht="39.95" customHeight="1" spans="1:15">
      <c r="A2" s="86" t="s">
        <v>26</v>
      </c>
      <c r="B2" s="86"/>
      <c r="C2" s="86"/>
      <c r="D2" s="86"/>
      <c r="E2" s="86"/>
      <c r="F2" s="86"/>
      <c r="G2" s="86"/>
      <c r="H2" s="86"/>
      <c r="I2" s="86"/>
      <c r="J2" s="86"/>
      <c r="K2" s="86"/>
      <c r="L2" s="86"/>
      <c r="M2" s="86"/>
      <c r="N2" s="86"/>
      <c r="O2" s="86"/>
    </row>
    <row r="3" ht="21.2" customHeight="1" spans="1:15">
      <c r="A3" s="87" t="s">
        <v>29</v>
      </c>
      <c r="B3" s="87"/>
      <c r="C3" s="87"/>
      <c r="D3" s="87"/>
      <c r="E3" s="87"/>
      <c r="F3" s="87"/>
      <c r="G3" s="87"/>
      <c r="H3" s="87"/>
      <c r="I3" s="87"/>
      <c r="J3" s="87"/>
      <c r="K3" s="87"/>
      <c r="L3" s="87"/>
      <c r="M3" s="87"/>
      <c r="N3" s="102" t="s">
        <v>30</v>
      </c>
      <c r="O3" s="102"/>
    </row>
    <row r="4" ht="22.7" customHeight="1" spans="1:15">
      <c r="A4" s="88" t="s">
        <v>206</v>
      </c>
      <c r="B4" s="89"/>
      <c r="C4" s="88" t="s">
        <v>353</v>
      </c>
      <c r="D4" s="88" t="s">
        <v>354</v>
      </c>
      <c r="E4" s="88"/>
      <c r="F4" s="88"/>
      <c r="G4" s="88"/>
      <c r="H4" s="88"/>
      <c r="I4" s="88"/>
      <c r="J4" s="88"/>
      <c r="K4" s="88"/>
      <c r="L4" s="88"/>
      <c r="M4" s="88"/>
      <c r="N4" s="88" t="s">
        <v>355</v>
      </c>
      <c r="O4" s="88"/>
    </row>
    <row r="5" ht="27.95" customHeight="1" spans="1:15">
      <c r="A5" s="88"/>
      <c r="B5" s="89"/>
      <c r="C5" s="88"/>
      <c r="D5" s="88" t="s">
        <v>356</v>
      </c>
      <c r="E5" s="88" t="s">
        <v>136</v>
      </c>
      <c r="F5" s="88"/>
      <c r="G5" s="88"/>
      <c r="H5" s="88"/>
      <c r="I5" s="88"/>
      <c r="J5" s="88"/>
      <c r="K5" s="88" t="s">
        <v>357</v>
      </c>
      <c r="L5" s="88" t="s">
        <v>138</v>
      </c>
      <c r="M5" s="88" t="s">
        <v>139</v>
      </c>
      <c r="N5" s="88" t="s">
        <v>358</v>
      </c>
      <c r="O5" s="88" t="s">
        <v>359</v>
      </c>
    </row>
    <row r="6" ht="39.2" customHeight="1" spans="1:15">
      <c r="A6" s="88"/>
      <c r="B6" s="89"/>
      <c r="C6" s="88"/>
      <c r="D6" s="88"/>
      <c r="E6" s="88" t="s">
        <v>360</v>
      </c>
      <c r="F6" s="88" t="s">
        <v>361</v>
      </c>
      <c r="G6" s="88" t="s">
        <v>362</v>
      </c>
      <c r="H6" s="88" t="s">
        <v>363</v>
      </c>
      <c r="I6" s="88" t="s">
        <v>364</v>
      </c>
      <c r="J6" s="88" t="s">
        <v>365</v>
      </c>
      <c r="K6" s="88"/>
      <c r="L6" s="88"/>
      <c r="M6" s="88"/>
      <c r="N6" s="88"/>
      <c r="O6" s="88"/>
    </row>
    <row r="7" ht="19.9" customHeight="1" spans="1:15">
      <c r="A7" s="90"/>
      <c r="B7" s="91"/>
      <c r="C7" s="92" t="s">
        <v>133</v>
      </c>
      <c r="D7" s="93">
        <f>D8</f>
        <v>110034200</v>
      </c>
      <c r="E7" s="93">
        <f>E8</f>
        <v>110034200</v>
      </c>
      <c r="F7" s="93">
        <f>F8</f>
        <v>110034200</v>
      </c>
      <c r="G7" s="93"/>
      <c r="H7" s="93"/>
      <c r="I7" s="93"/>
      <c r="J7" s="93"/>
      <c r="K7" s="93"/>
      <c r="L7" s="93"/>
      <c r="M7" s="93"/>
      <c r="N7" s="93">
        <f>N8</f>
        <v>110034200</v>
      </c>
      <c r="O7" s="90"/>
    </row>
    <row r="8" ht="19.9" customHeight="1" spans="1:15">
      <c r="A8" s="94" t="s">
        <v>151</v>
      </c>
      <c r="B8" s="91"/>
      <c r="C8" s="94" t="s">
        <v>4</v>
      </c>
      <c r="D8" s="93">
        <f>D9+D10+D11+D12+D13+D14+D15+D16+D17+D18+D19</f>
        <v>110034200</v>
      </c>
      <c r="E8" s="93">
        <f>E9+E10+E11+E12+E13+E14+E15+E16+E17+E18+E19</f>
        <v>110034200</v>
      </c>
      <c r="F8" s="93">
        <f>F9+F10+F11+F12+F13+F14+F15+F16+F17+F18+F19</f>
        <v>110034200</v>
      </c>
      <c r="G8" s="93"/>
      <c r="H8" s="93"/>
      <c r="I8" s="93"/>
      <c r="J8" s="93"/>
      <c r="K8" s="93"/>
      <c r="L8" s="93"/>
      <c r="M8" s="93"/>
      <c r="N8" s="93">
        <f>N9+N10+N11+N12+N13+N14+N15+N16+N17+N18+N19</f>
        <v>110034200</v>
      </c>
      <c r="O8" s="90"/>
    </row>
    <row r="9" ht="19.9" customHeight="1" spans="1:15">
      <c r="A9" s="95" t="s">
        <v>366</v>
      </c>
      <c r="B9" s="91" t="s">
        <v>367</v>
      </c>
      <c r="C9" s="95" t="s">
        <v>368</v>
      </c>
      <c r="D9" s="96">
        <v>34200</v>
      </c>
      <c r="E9" s="96">
        <v>34200</v>
      </c>
      <c r="F9" s="96">
        <v>34200</v>
      </c>
      <c r="G9" s="96"/>
      <c r="H9" s="96"/>
      <c r="I9" s="96"/>
      <c r="J9" s="96"/>
      <c r="K9" s="96"/>
      <c r="L9" s="96"/>
      <c r="M9" s="96"/>
      <c r="N9" s="96">
        <v>34200</v>
      </c>
      <c r="O9" s="103"/>
    </row>
    <row r="10" s="84" customFormat="1" ht="19.9" customHeight="1" spans="1:15">
      <c r="A10" s="95" t="s">
        <v>366</v>
      </c>
      <c r="B10" s="97"/>
      <c r="C10" s="98" t="s">
        <v>369</v>
      </c>
      <c r="D10" s="99">
        <v>750000</v>
      </c>
      <c r="E10" s="99">
        <v>750000</v>
      </c>
      <c r="F10" s="99">
        <v>750000</v>
      </c>
      <c r="G10" s="99"/>
      <c r="H10" s="99"/>
      <c r="I10" s="99"/>
      <c r="J10" s="99"/>
      <c r="K10" s="99"/>
      <c r="L10" s="99"/>
      <c r="M10" s="99"/>
      <c r="N10" s="99">
        <v>750000</v>
      </c>
      <c r="O10" s="99"/>
    </row>
    <row r="11" s="84" customFormat="1" ht="19.9" customHeight="1" spans="1:15">
      <c r="A11" s="95" t="s">
        <v>366</v>
      </c>
      <c r="B11" s="97"/>
      <c r="C11" s="97" t="s">
        <v>370</v>
      </c>
      <c r="D11" s="99">
        <v>200000</v>
      </c>
      <c r="E11" s="99">
        <v>200000</v>
      </c>
      <c r="F11" s="99">
        <v>200000</v>
      </c>
      <c r="G11" s="99"/>
      <c r="H11" s="99"/>
      <c r="I11" s="99"/>
      <c r="J11" s="99"/>
      <c r="K11" s="99"/>
      <c r="L11" s="99"/>
      <c r="M11" s="99"/>
      <c r="N11" s="99">
        <v>200000</v>
      </c>
      <c r="O11" s="99"/>
    </row>
    <row r="12" s="84" customFormat="1" ht="19.9" customHeight="1" spans="1:15">
      <c r="A12" s="95" t="s">
        <v>366</v>
      </c>
      <c r="B12" s="97"/>
      <c r="C12" s="97" t="s">
        <v>371</v>
      </c>
      <c r="D12" s="99">
        <v>30000</v>
      </c>
      <c r="E12" s="99">
        <v>30000</v>
      </c>
      <c r="F12" s="99">
        <v>30000</v>
      </c>
      <c r="G12" s="99"/>
      <c r="H12" s="99"/>
      <c r="I12" s="99"/>
      <c r="J12" s="99"/>
      <c r="K12" s="99"/>
      <c r="L12" s="99"/>
      <c r="M12" s="99"/>
      <c r="N12" s="99">
        <v>30000</v>
      </c>
      <c r="O12" s="99"/>
    </row>
    <row r="13" s="84" customFormat="1" ht="19.9" customHeight="1" spans="1:15">
      <c r="A13" s="95" t="s">
        <v>366</v>
      </c>
      <c r="B13" s="97"/>
      <c r="C13" s="97" t="s">
        <v>372</v>
      </c>
      <c r="D13" s="99">
        <v>50000</v>
      </c>
      <c r="E13" s="99">
        <v>50000</v>
      </c>
      <c r="F13" s="99">
        <v>50000</v>
      </c>
      <c r="G13" s="99"/>
      <c r="H13" s="99"/>
      <c r="I13" s="99"/>
      <c r="J13" s="99"/>
      <c r="K13" s="99"/>
      <c r="L13" s="99"/>
      <c r="M13" s="99"/>
      <c r="N13" s="99">
        <v>50000</v>
      </c>
      <c r="O13" s="99"/>
    </row>
    <row r="14" s="84" customFormat="1" ht="19.9" customHeight="1" spans="1:15">
      <c r="A14" s="95" t="s">
        <v>366</v>
      </c>
      <c r="B14" s="97"/>
      <c r="C14" s="97" t="s">
        <v>373</v>
      </c>
      <c r="D14" s="99">
        <v>70000</v>
      </c>
      <c r="E14" s="99">
        <v>70000</v>
      </c>
      <c r="F14" s="99">
        <v>70000</v>
      </c>
      <c r="G14" s="99"/>
      <c r="H14" s="99"/>
      <c r="I14" s="99"/>
      <c r="J14" s="99"/>
      <c r="K14" s="99"/>
      <c r="L14" s="99"/>
      <c r="M14" s="99"/>
      <c r="N14" s="99">
        <v>70000</v>
      </c>
      <c r="O14" s="99"/>
    </row>
    <row r="15" s="84" customFormat="1" ht="19.9" customHeight="1" spans="1:15">
      <c r="A15" s="95" t="s">
        <v>366</v>
      </c>
      <c r="B15" s="97"/>
      <c r="C15" s="97" t="s">
        <v>374</v>
      </c>
      <c r="D15" s="99">
        <v>300000</v>
      </c>
      <c r="E15" s="99">
        <v>300000</v>
      </c>
      <c r="F15" s="99">
        <v>300000</v>
      </c>
      <c r="G15" s="99"/>
      <c r="H15" s="99"/>
      <c r="I15" s="99"/>
      <c r="J15" s="99"/>
      <c r="K15" s="99"/>
      <c r="L15" s="99"/>
      <c r="M15" s="99"/>
      <c r="N15" s="99">
        <v>300000</v>
      </c>
      <c r="O15" s="99"/>
    </row>
    <row r="16" s="84" customFormat="1" ht="19.9" customHeight="1" spans="1:15">
      <c r="A16" s="95" t="s">
        <v>366</v>
      </c>
      <c r="B16" s="97"/>
      <c r="C16" s="97" t="s">
        <v>375</v>
      </c>
      <c r="D16" s="99">
        <v>3450000</v>
      </c>
      <c r="E16" s="99">
        <v>3450000</v>
      </c>
      <c r="F16" s="99">
        <v>3450000</v>
      </c>
      <c r="G16" s="99"/>
      <c r="H16" s="99"/>
      <c r="I16" s="99"/>
      <c r="J16" s="99"/>
      <c r="K16" s="99"/>
      <c r="L16" s="99"/>
      <c r="M16" s="99"/>
      <c r="N16" s="99">
        <v>3450000</v>
      </c>
      <c r="O16" s="99"/>
    </row>
    <row r="17" s="84" customFormat="1" ht="19.9" customHeight="1" spans="1:15">
      <c r="A17" s="95" t="s">
        <v>366</v>
      </c>
      <c r="B17" s="100"/>
      <c r="C17" s="100" t="s">
        <v>376</v>
      </c>
      <c r="D17" s="99">
        <v>1650000</v>
      </c>
      <c r="E17" s="99">
        <v>1650000</v>
      </c>
      <c r="F17" s="99">
        <v>1650000</v>
      </c>
      <c r="G17" s="99"/>
      <c r="H17" s="99"/>
      <c r="I17" s="99"/>
      <c r="J17" s="99"/>
      <c r="K17" s="99"/>
      <c r="L17" s="99"/>
      <c r="M17" s="99"/>
      <c r="N17" s="99">
        <v>1650000</v>
      </c>
      <c r="O17" s="99"/>
    </row>
    <row r="18" s="84" customFormat="1" ht="19.9" customHeight="1" spans="1:15">
      <c r="A18" s="101" t="s">
        <v>366</v>
      </c>
      <c r="B18" s="97"/>
      <c r="C18" s="97" t="s">
        <v>377</v>
      </c>
      <c r="D18" s="99">
        <v>8500000</v>
      </c>
      <c r="E18" s="99">
        <v>8500000</v>
      </c>
      <c r="F18" s="99">
        <v>8500000</v>
      </c>
      <c r="G18" s="99"/>
      <c r="H18" s="99"/>
      <c r="I18" s="99"/>
      <c r="J18" s="99"/>
      <c r="K18" s="99"/>
      <c r="L18" s="99"/>
      <c r="M18" s="99"/>
      <c r="N18" s="99">
        <v>8500000</v>
      </c>
      <c r="O18" s="99"/>
    </row>
    <row r="19" s="84" customFormat="1" ht="19.9" customHeight="1" spans="1:15">
      <c r="A19" s="101" t="s">
        <v>366</v>
      </c>
      <c r="B19" s="97"/>
      <c r="C19" s="97" t="s">
        <v>378</v>
      </c>
      <c r="D19" s="99">
        <v>95000000</v>
      </c>
      <c r="E19" s="99">
        <v>95000000</v>
      </c>
      <c r="F19" s="99">
        <v>95000000</v>
      </c>
      <c r="G19" s="99"/>
      <c r="H19" s="99"/>
      <c r="I19" s="99"/>
      <c r="J19" s="99"/>
      <c r="K19" s="99"/>
      <c r="L19" s="99"/>
      <c r="M19" s="99"/>
      <c r="N19" s="99">
        <v>95000000</v>
      </c>
      <c r="O19" s="99"/>
    </row>
    <row r="20" ht="19.9" customHeight="1"/>
    <row r="21" ht="19.9" customHeight="1"/>
    <row r="22" ht="19.9" customHeight="1"/>
    <row r="23" ht="19.9" customHeight="1"/>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A27"/>
  <sheetViews>
    <sheetView topLeftCell="BN1" workbookViewId="0">
      <selection activeCell="L10" sqref="L10:M10"/>
    </sheetView>
  </sheetViews>
  <sheetFormatPr defaultColWidth="7.5" defaultRowHeight="13.5"/>
  <cols>
    <col min="1" max="1" width="13.8166666666667" style="1" customWidth="1"/>
    <col min="2" max="2" width="13.3666666666667" style="1" customWidth="1"/>
    <col min="3" max="3" width="13.775" style="1" customWidth="1"/>
    <col min="4" max="4" width="5.18333333333333" style="1" customWidth="1"/>
    <col min="5" max="5" width="7.125" style="1" customWidth="1"/>
    <col min="6" max="6" width="12.25" style="1" customWidth="1"/>
    <col min="7" max="7" width="16.375" style="1" customWidth="1"/>
    <col min="8" max="8" width="9.25" style="1" customWidth="1"/>
    <col min="9" max="9" width="16.25" style="1" customWidth="1"/>
    <col min="10" max="10" width="11.75" style="1" customWidth="1"/>
    <col min="11" max="11" width="15.625" style="1" customWidth="1"/>
    <col min="12" max="13" width="7.5" style="1"/>
    <col min="14" max="14" width="10.875" style="1" customWidth="1"/>
    <col min="15" max="15" width="15.25" style="1" customWidth="1"/>
    <col min="16" max="16" width="7.5" style="1"/>
    <col min="17" max="17" width="15.875" style="1" customWidth="1"/>
    <col min="18" max="18" width="15.125" style="1" customWidth="1"/>
    <col min="19" max="19" width="17.375" style="1" customWidth="1"/>
    <col min="20" max="20" width="7.5" style="1"/>
    <col min="21" max="21" width="11.125" style="1" customWidth="1"/>
    <col min="22" max="22" width="10.375" style="1" customWidth="1"/>
    <col min="23" max="23" width="23.375" style="1" customWidth="1"/>
    <col min="24" max="24" width="7.5" style="1"/>
    <col min="25" max="25" width="15" style="1" customWidth="1"/>
    <col min="26" max="26" width="10.25" style="1" customWidth="1"/>
    <col min="27" max="27" width="14.25" style="1" customWidth="1"/>
    <col min="28" max="29" width="7.5" style="1"/>
    <col min="30" max="30" width="12.125" style="1" customWidth="1"/>
    <col min="31" max="31" width="16.625" style="1" customWidth="1"/>
    <col min="32" max="32" width="7.5" style="1"/>
    <col min="33" max="33" width="14" style="1" customWidth="1"/>
    <col min="34" max="34" width="9.25" style="1" customWidth="1"/>
    <col min="35" max="35" width="12.5" style="1" customWidth="1"/>
    <col min="36" max="37" width="7.5" style="1"/>
    <col min="38" max="38" width="11.375" style="1" customWidth="1"/>
    <col min="39" max="39" width="18.375" style="1" customWidth="1"/>
    <col min="40" max="40" width="7.5" style="1"/>
    <col min="41" max="41" width="13.375" style="1" customWidth="1"/>
    <col min="42" max="42" width="11.375" style="1" customWidth="1"/>
    <col min="43" max="43" width="13.75" style="1" customWidth="1"/>
    <col min="44" max="44" width="7.5" style="1"/>
    <col min="45" max="45" width="8.625" style="1" customWidth="1"/>
    <col min="46" max="46" width="10.75" style="1" customWidth="1"/>
    <col min="47" max="47" width="18.125" style="1" customWidth="1"/>
    <col min="48" max="49" width="7.5" style="1"/>
    <col min="50" max="50" width="12.25" style="1" customWidth="1"/>
    <col min="51" max="51" width="14.25" style="1" customWidth="1"/>
    <col min="52" max="53" width="9" style="1" customWidth="1"/>
    <col min="54" max="54" width="12.625" style="1" customWidth="1"/>
    <col min="55" max="55" width="29.75" style="1" customWidth="1"/>
    <col min="56" max="56" width="7.5" style="1"/>
    <col min="57" max="57" width="12.5" style="1" customWidth="1"/>
    <col min="58" max="58" width="7.5" style="1"/>
    <col min="59" max="59" width="12.875" style="1" customWidth="1"/>
    <col min="60" max="61" width="7.5" style="1"/>
    <col min="62" max="62" width="13" style="1" customWidth="1"/>
    <col min="63" max="63" width="22.25" style="1" customWidth="1"/>
    <col min="64" max="64" width="7.5" style="1"/>
    <col min="65" max="65" width="14.375" style="1" customWidth="1"/>
    <col min="66" max="66" width="7.5" style="1"/>
    <col min="67" max="67" width="15" style="1" customWidth="1"/>
    <col min="68" max="68" width="7.5" style="1"/>
    <col min="69" max="69" width="8.5" style="1" customWidth="1"/>
    <col min="70" max="70" width="12.75" style="1" customWidth="1"/>
    <col min="71" max="71" width="28.25" style="1" customWidth="1"/>
    <col min="72" max="72" width="7.5" style="1"/>
    <col min="73" max="73" width="13.5" style="1" customWidth="1"/>
    <col min="74" max="74" width="7.5" style="1"/>
    <col min="75" max="75" width="13.5" style="1" customWidth="1"/>
    <col min="76" max="76" width="7.5" style="1"/>
    <col min="77" max="77" width="8.875" style="1" customWidth="1"/>
    <col min="78" max="78" width="12.125" style="1" customWidth="1"/>
    <col min="79" max="79" width="33.75" style="1" customWidth="1"/>
    <col min="80" max="16368" width="7.5" style="1"/>
    <col min="16369" max="16384" width="7.5" style="59"/>
  </cols>
  <sheetData>
    <row r="1" s="1" customFormat="1" ht="17.25" customHeight="1" spans="1:75">
      <c r="A1" s="3"/>
      <c r="C1" s="60"/>
      <c r="I1" s="3"/>
      <c r="K1" s="60"/>
      <c r="Q1" s="3"/>
      <c r="S1" s="60"/>
      <c r="Y1" s="3"/>
      <c r="AA1" s="60"/>
      <c r="AG1" s="3"/>
      <c r="AI1" s="60"/>
      <c r="AO1" s="3"/>
      <c r="AQ1" s="60"/>
      <c r="AW1" s="3"/>
      <c r="AY1" s="60"/>
      <c r="BE1" s="3"/>
      <c r="BG1" s="60"/>
      <c r="BM1" s="3"/>
      <c r="BO1" s="60"/>
      <c r="BU1" s="3"/>
      <c r="BW1" s="60"/>
    </row>
    <row r="2" s="1" customFormat="1" ht="31.5" customHeight="1" spans="1:79">
      <c r="A2" s="61" t="s">
        <v>379</v>
      </c>
      <c r="B2" s="61"/>
      <c r="C2" s="61"/>
      <c r="D2" s="61"/>
      <c r="E2" s="61"/>
      <c r="F2" s="61"/>
      <c r="G2" s="61"/>
      <c r="H2" s="62"/>
      <c r="I2" s="61" t="s">
        <v>379</v>
      </c>
      <c r="J2" s="61"/>
      <c r="K2" s="61"/>
      <c r="L2" s="61"/>
      <c r="M2" s="61"/>
      <c r="N2" s="61"/>
      <c r="O2" s="61"/>
      <c r="Q2" s="61" t="s">
        <v>379</v>
      </c>
      <c r="R2" s="61"/>
      <c r="S2" s="61"/>
      <c r="T2" s="61"/>
      <c r="U2" s="61"/>
      <c r="V2" s="61"/>
      <c r="W2" s="61"/>
      <c r="Y2" s="61" t="s">
        <v>379</v>
      </c>
      <c r="Z2" s="61"/>
      <c r="AA2" s="61"/>
      <c r="AB2" s="61"/>
      <c r="AC2" s="61"/>
      <c r="AD2" s="61"/>
      <c r="AE2" s="61"/>
      <c r="AG2" s="61" t="s">
        <v>379</v>
      </c>
      <c r="AH2" s="61"/>
      <c r="AI2" s="61"/>
      <c r="AJ2" s="61"/>
      <c r="AK2" s="61"/>
      <c r="AL2" s="61"/>
      <c r="AM2" s="61"/>
      <c r="AO2" s="61" t="s">
        <v>379</v>
      </c>
      <c r="AP2" s="61"/>
      <c r="AQ2" s="61"/>
      <c r="AR2" s="61"/>
      <c r="AS2" s="61"/>
      <c r="AT2" s="61"/>
      <c r="AU2" s="61"/>
      <c r="AW2" s="61" t="s">
        <v>379</v>
      </c>
      <c r="AX2" s="61"/>
      <c r="AY2" s="61"/>
      <c r="AZ2" s="61"/>
      <c r="BA2" s="61"/>
      <c r="BB2" s="61"/>
      <c r="BC2" s="61"/>
      <c r="BE2" s="61" t="s">
        <v>379</v>
      </c>
      <c r="BF2" s="61"/>
      <c r="BG2" s="61"/>
      <c r="BH2" s="61"/>
      <c r="BI2" s="61"/>
      <c r="BJ2" s="61"/>
      <c r="BK2" s="61"/>
      <c r="BM2" s="61" t="s">
        <v>379</v>
      </c>
      <c r="BN2" s="61"/>
      <c r="BO2" s="61"/>
      <c r="BP2" s="61"/>
      <c r="BQ2" s="61"/>
      <c r="BR2" s="61"/>
      <c r="BS2" s="61"/>
      <c r="BU2" s="61" t="s">
        <v>379</v>
      </c>
      <c r="BV2" s="61"/>
      <c r="BW2" s="61"/>
      <c r="BX2" s="61"/>
      <c r="BY2" s="61"/>
      <c r="BZ2" s="61"/>
      <c r="CA2" s="61"/>
    </row>
    <row r="3" s="1" customFormat="1" ht="26" customHeight="1" spans="1:79">
      <c r="A3" s="63" t="s">
        <v>380</v>
      </c>
      <c r="B3" s="63"/>
      <c r="C3" s="63"/>
      <c r="D3" s="64"/>
      <c r="E3" s="64"/>
      <c r="F3" s="65" t="s">
        <v>381</v>
      </c>
      <c r="G3" s="65"/>
      <c r="I3" s="63" t="s">
        <v>380</v>
      </c>
      <c r="J3" s="63"/>
      <c r="K3" s="63"/>
      <c r="L3" s="64"/>
      <c r="M3" s="64"/>
      <c r="N3" s="65" t="s">
        <v>381</v>
      </c>
      <c r="O3" s="65"/>
      <c r="Q3" s="63" t="s">
        <v>380</v>
      </c>
      <c r="R3" s="63"/>
      <c r="S3" s="63"/>
      <c r="T3" s="64"/>
      <c r="U3" s="64"/>
      <c r="V3" s="65" t="s">
        <v>381</v>
      </c>
      <c r="W3" s="65"/>
      <c r="Y3" s="63" t="s">
        <v>380</v>
      </c>
      <c r="Z3" s="63"/>
      <c r="AA3" s="63"/>
      <c r="AB3" s="64"/>
      <c r="AC3" s="64"/>
      <c r="AD3" s="65" t="s">
        <v>381</v>
      </c>
      <c r="AE3" s="65"/>
      <c r="AG3" s="63" t="s">
        <v>380</v>
      </c>
      <c r="AH3" s="63"/>
      <c r="AI3" s="63"/>
      <c r="AJ3" s="64"/>
      <c r="AK3" s="64"/>
      <c r="AL3" s="65" t="s">
        <v>381</v>
      </c>
      <c r="AM3" s="65"/>
      <c r="AO3" s="63" t="s">
        <v>380</v>
      </c>
      <c r="AP3" s="63"/>
      <c r="AQ3" s="63"/>
      <c r="AR3" s="64"/>
      <c r="AS3" s="64"/>
      <c r="AT3" s="65" t="s">
        <v>381</v>
      </c>
      <c r="AU3" s="65"/>
      <c r="AW3" s="63" t="s">
        <v>380</v>
      </c>
      <c r="AX3" s="63"/>
      <c r="AY3" s="63"/>
      <c r="AZ3" s="64"/>
      <c r="BA3" s="64"/>
      <c r="BB3" s="65" t="s">
        <v>381</v>
      </c>
      <c r="BC3" s="65"/>
      <c r="BE3" s="63" t="s">
        <v>380</v>
      </c>
      <c r="BF3" s="63"/>
      <c r="BG3" s="63"/>
      <c r="BH3" s="64"/>
      <c r="BI3" s="64"/>
      <c r="BJ3" s="65" t="s">
        <v>381</v>
      </c>
      <c r="BK3" s="65"/>
      <c r="BM3" s="63" t="s">
        <v>380</v>
      </c>
      <c r="BN3" s="63"/>
      <c r="BO3" s="63"/>
      <c r="BP3" s="64"/>
      <c r="BQ3" s="64"/>
      <c r="BR3" s="65" t="s">
        <v>381</v>
      </c>
      <c r="BS3" s="65"/>
      <c r="BU3" s="63" t="s">
        <v>380</v>
      </c>
      <c r="BV3" s="63"/>
      <c r="BW3" s="63"/>
      <c r="BX3" s="64"/>
      <c r="BY3" s="64"/>
      <c r="BZ3" s="65" t="s">
        <v>381</v>
      </c>
      <c r="CA3" s="65"/>
    </row>
    <row r="4" s="1" customFormat="1" ht="23" customHeight="1" spans="1:79">
      <c r="A4" s="11" t="s">
        <v>382</v>
      </c>
      <c r="B4" s="66" t="s">
        <v>369</v>
      </c>
      <c r="C4" s="67"/>
      <c r="D4" s="66" t="s">
        <v>383</v>
      </c>
      <c r="E4" s="68" t="s">
        <v>384</v>
      </c>
      <c r="F4" s="68" t="s">
        <v>385</v>
      </c>
      <c r="G4" s="68"/>
      <c r="I4" s="11" t="s">
        <v>382</v>
      </c>
      <c r="J4" s="66" t="s">
        <v>386</v>
      </c>
      <c r="K4" s="67"/>
      <c r="L4" s="66" t="s">
        <v>383</v>
      </c>
      <c r="M4" s="68" t="s">
        <v>384</v>
      </c>
      <c r="N4" s="68" t="s">
        <v>385</v>
      </c>
      <c r="O4" s="68"/>
      <c r="Q4" s="11" t="s">
        <v>382</v>
      </c>
      <c r="R4" s="66" t="s">
        <v>387</v>
      </c>
      <c r="S4" s="67"/>
      <c r="T4" s="66" t="s">
        <v>383</v>
      </c>
      <c r="U4" s="68" t="s">
        <v>384</v>
      </c>
      <c r="V4" s="68" t="s">
        <v>385</v>
      </c>
      <c r="W4" s="68"/>
      <c r="Y4" s="11" t="s">
        <v>382</v>
      </c>
      <c r="Z4" s="66" t="s">
        <v>372</v>
      </c>
      <c r="AA4" s="67"/>
      <c r="AB4" s="66" t="s">
        <v>383</v>
      </c>
      <c r="AC4" s="68" t="s">
        <v>384</v>
      </c>
      <c r="AD4" s="68" t="s">
        <v>385</v>
      </c>
      <c r="AE4" s="68"/>
      <c r="AG4" s="11" t="s">
        <v>382</v>
      </c>
      <c r="AH4" s="66" t="s">
        <v>388</v>
      </c>
      <c r="AI4" s="67"/>
      <c r="AJ4" s="66" t="s">
        <v>383</v>
      </c>
      <c r="AK4" s="68" t="s">
        <v>384</v>
      </c>
      <c r="AL4" s="68" t="s">
        <v>385</v>
      </c>
      <c r="AM4" s="68"/>
      <c r="AO4" s="11" t="s">
        <v>382</v>
      </c>
      <c r="AP4" s="66" t="s">
        <v>374</v>
      </c>
      <c r="AQ4" s="67"/>
      <c r="AR4" s="66" t="s">
        <v>383</v>
      </c>
      <c r="AS4" s="68" t="s">
        <v>384</v>
      </c>
      <c r="AT4" s="68" t="s">
        <v>385</v>
      </c>
      <c r="AU4" s="68"/>
      <c r="AW4" s="11" t="s">
        <v>382</v>
      </c>
      <c r="AX4" s="12" t="s">
        <v>389</v>
      </c>
      <c r="AY4" s="82"/>
      <c r="AZ4" s="66" t="s">
        <v>383</v>
      </c>
      <c r="BA4" s="68" t="s">
        <v>384</v>
      </c>
      <c r="BB4" s="68" t="s">
        <v>375</v>
      </c>
      <c r="BC4" s="68"/>
      <c r="BE4" s="11" t="s">
        <v>382</v>
      </c>
      <c r="BF4" s="12" t="s">
        <v>390</v>
      </c>
      <c r="BG4" s="82"/>
      <c r="BH4" s="66" t="s">
        <v>383</v>
      </c>
      <c r="BI4" s="68" t="s">
        <v>384</v>
      </c>
      <c r="BJ4" s="68" t="s">
        <v>376</v>
      </c>
      <c r="BK4" s="68"/>
      <c r="BM4" s="11" t="s">
        <v>382</v>
      </c>
      <c r="BN4" s="66" t="s">
        <v>377</v>
      </c>
      <c r="BO4" s="67"/>
      <c r="BP4" s="66" t="s">
        <v>383</v>
      </c>
      <c r="BQ4" s="68" t="s">
        <v>384</v>
      </c>
      <c r="BR4" s="68" t="s">
        <v>377</v>
      </c>
      <c r="BS4" s="68"/>
      <c r="BU4" s="11" t="s">
        <v>382</v>
      </c>
      <c r="BV4" s="66" t="s">
        <v>391</v>
      </c>
      <c r="BW4" s="67"/>
      <c r="BX4" s="66" t="s">
        <v>383</v>
      </c>
      <c r="BY4" s="68" t="s">
        <v>384</v>
      </c>
      <c r="BZ4" s="68" t="s">
        <v>378</v>
      </c>
      <c r="CA4" s="68"/>
    </row>
    <row r="5" s="1" customFormat="1" ht="23" customHeight="1" spans="1:79">
      <c r="A5" s="11" t="s">
        <v>392</v>
      </c>
      <c r="B5" s="66" t="s">
        <v>393</v>
      </c>
      <c r="C5" s="66"/>
      <c r="D5" s="66"/>
      <c r="E5" s="66" t="s">
        <v>394</v>
      </c>
      <c r="F5" s="68">
        <v>75</v>
      </c>
      <c r="G5" s="68"/>
      <c r="I5" s="11" t="s">
        <v>392</v>
      </c>
      <c r="J5" s="66" t="s">
        <v>395</v>
      </c>
      <c r="K5" s="66"/>
      <c r="L5" s="66"/>
      <c r="M5" s="66" t="s">
        <v>394</v>
      </c>
      <c r="N5" s="68">
        <v>20</v>
      </c>
      <c r="O5" s="68"/>
      <c r="Q5" s="11" t="s">
        <v>392</v>
      </c>
      <c r="R5" s="66" t="s">
        <v>396</v>
      </c>
      <c r="S5" s="66"/>
      <c r="T5" s="66"/>
      <c r="U5" s="66" t="s">
        <v>394</v>
      </c>
      <c r="V5" s="68">
        <v>3</v>
      </c>
      <c r="W5" s="68"/>
      <c r="Y5" s="11" t="s">
        <v>392</v>
      </c>
      <c r="Z5" s="66" t="s">
        <v>397</v>
      </c>
      <c r="AA5" s="66"/>
      <c r="AB5" s="66"/>
      <c r="AC5" s="66" t="s">
        <v>394</v>
      </c>
      <c r="AD5" s="68">
        <v>5</v>
      </c>
      <c r="AE5" s="68"/>
      <c r="AG5" s="11" t="s">
        <v>392</v>
      </c>
      <c r="AH5" s="66" t="s">
        <v>398</v>
      </c>
      <c r="AI5" s="66"/>
      <c r="AJ5" s="66"/>
      <c r="AK5" s="66" t="s">
        <v>394</v>
      </c>
      <c r="AL5" s="68">
        <v>7</v>
      </c>
      <c r="AM5" s="68"/>
      <c r="AO5" s="11" t="s">
        <v>392</v>
      </c>
      <c r="AP5" s="66" t="s">
        <v>399</v>
      </c>
      <c r="AQ5" s="66"/>
      <c r="AR5" s="66"/>
      <c r="AS5" s="66" t="s">
        <v>394</v>
      </c>
      <c r="AT5" s="68">
        <v>30</v>
      </c>
      <c r="AU5" s="68"/>
      <c r="AW5" s="11" t="s">
        <v>392</v>
      </c>
      <c r="AX5" s="66" t="s">
        <v>400</v>
      </c>
      <c r="AY5" s="66"/>
      <c r="AZ5" s="66"/>
      <c r="BA5" s="66" t="s">
        <v>394</v>
      </c>
      <c r="BB5" s="68">
        <v>345</v>
      </c>
      <c r="BC5" s="68"/>
      <c r="BE5" s="11" t="s">
        <v>392</v>
      </c>
      <c r="BF5" s="66" t="s">
        <v>401</v>
      </c>
      <c r="BG5" s="66"/>
      <c r="BH5" s="66"/>
      <c r="BI5" s="66" t="s">
        <v>394</v>
      </c>
      <c r="BJ5" s="68">
        <v>165</v>
      </c>
      <c r="BK5" s="68"/>
      <c r="BM5" s="11" t="s">
        <v>392</v>
      </c>
      <c r="BN5" s="66" t="s">
        <v>402</v>
      </c>
      <c r="BO5" s="66"/>
      <c r="BP5" s="66"/>
      <c r="BQ5" s="66" t="s">
        <v>394</v>
      </c>
      <c r="BR5" s="68">
        <v>850</v>
      </c>
      <c r="BS5" s="68"/>
      <c r="BU5" s="11" t="s">
        <v>392</v>
      </c>
      <c r="BV5" s="66" t="s">
        <v>403</v>
      </c>
      <c r="BW5" s="66"/>
      <c r="BX5" s="66"/>
      <c r="BY5" s="66" t="s">
        <v>394</v>
      </c>
      <c r="BZ5" s="68">
        <v>9500</v>
      </c>
      <c r="CA5" s="68"/>
    </row>
    <row r="6" s="1" customFormat="1" ht="23" customHeight="1" spans="1:79">
      <c r="A6" s="66" t="s">
        <v>404</v>
      </c>
      <c r="B6" s="69" t="s">
        <v>405</v>
      </c>
      <c r="C6" s="70"/>
      <c r="D6" s="70"/>
      <c r="E6" s="70"/>
      <c r="F6" s="70"/>
      <c r="G6" s="71"/>
      <c r="I6" s="66" t="s">
        <v>404</v>
      </c>
      <c r="J6" s="69" t="s">
        <v>405</v>
      </c>
      <c r="K6" s="70"/>
      <c r="L6" s="70"/>
      <c r="M6" s="70"/>
      <c r="N6" s="70"/>
      <c r="O6" s="71"/>
      <c r="Q6" s="66" t="s">
        <v>404</v>
      </c>
      <c r="R6" s="69" t="s">
        <v>405</v>
      </c>
      <c r="S6" s="70"/>
      <c r="T6" s="70"/>
      <c r="U6" s="70"/>
      <c r="V6" s="70"/>
      <c r="W6" s="71"/>
      <c r="Y6" s="66" t="s">
        <v>404</v>
      </c>
      <c r="Z6" s="69" t="s">
        <v>405</v>
      </c>
      <c r="AA6" s="70"/>
      <c r="AB6" s="70"/>
      <c r="AC6" s="70"/>
      <c r="AD6" s="70"/>
      <c r="AE6" s="71"/>
      <c r="AG6" s="66" t="s">
        <v>404</v>
      </c>
      <c r="AH6" s="69" t="s">
        <v>405</v>
      </c>
      <c r="AI6" s="70"/>
      <c r="AJ6" s="70"/>
      <c r="AK6" s="70"/>
      <c r="AL6" s="70"/>
      <c r="AM6" s="71"/>
      <c r="AO6" s="66" t="s">
        <v>404</v>
      </c>
      <c r="AP6" s="69" t="s">
        <v>405</v>
      </c>
      <c r="AQ6" s="70"/>
      <c r="AR6" s="70"/>
      <c r="AS6" s="70"/>
      <c r="AT6" s="70"/>
      <c r="AU6" s="71"/>
      <c r="AW6" s="66" t="s">
        <v>404</v>
      </c>
      <c r="AX6" s="69" t="s">
        <v>405</v>
      </c>
      <c r="AY6" s="70"/>
      <c r="AZ6" s="70"/>
      <c r="BA6" s="70"/>
      <c r="BB6" s="70"/>
      <c r="BC6" s="71"/>
      <c r="BE6" s="66" t="s">
        <v>404</v>
      </c>
      <c r="BF6" s="69" t="s">
        <v>405</v>
      </c>
      <c r="BG6" s="70"/>
      <c r="BH6" s="70"/>
      <c r="BI6" s="70"/>
      <c r="BJ6" s="70"/>
      <c r="BK6" s="71"/>
      <c r="BM6" s="66" t="s">
        <v>404</v>
      </c>
      <c r="BN6" s="69" t="s">
        <v>405</v>
      </c>
      <c r="BO6" s="70"/>
      <c r="BP6" s="70"/>
      <c r="BQ6" s="70"/>
      <c r="BR6" s="70"/>
      <c r="BS6" s="71"/>
      <c r="BU6" s="66" t="s">
        <v>404</v>
      </c>
      <c r="BV6" s="69" t="s">
        <v>405</v>
      </c>
      <c r="BW6" s="70"/>
      <c r="BX6" s="70"/>
      <c r="BY6" s="70"/>
      <c r="BZ6" s="70"/>
      <c r="CA6" s="71"/>
    </row>
    <row r="7" s="1" customFormat="1" ht="23" customHeight="1" spans="1:79">
      <c r="A7" s="11" t="s">
        <v>406</v>
      </c>
      <c r="B7" s="31" t="s">
        <v>407</v>
      </c>
      <c r="C7" s="31"/>
      <c r="D7" s="31"/>
      <c r="E7" s="31"/>
      <c r="F7" s="31"/>
      <c r="G7" s="31"/>
      <c r="I7" s="11" t="s">
        <v>406</v>
      </c>
      <c r="J7" s="31" t="s">
        <v>408</v>
      </c>
      <c r="K7" s="31"/>
      <c r="L7" s="31"/>
      <c r="M7" s="31"/>
      <c r="N7" s="31"/>
      <c r="O7" s="31"/>
      <c r="Q7" s="11" t="s">
        <v>406</v>
      </c>
      <c r="R7" s="31" t="s">
        <v>409</v>
      </c>
      <c r="S7" s="31"/>
      <c r="T7" s="31"/>
      <c r="U7" s="31"/>
      <c r="V7" s="31"/>
      <c r="W7" s="31"/>
      <c r="Y7" s="11" t="s">
        <v>406</v>
      </c>
      <c r="Z7" s="31" t="s">
        <v>410</v>
      </c>
      <c r="AA7" s="31"/>
      <c r="AB7" s="31"/>
      <c r="AC7" s="31"/>
      <c r="AD7" s="31"/>
      <c r="AE7" s="31"/>
      <c r="AG7" s="11" t="s">
        <v>406</v>
      </c>
      <c r="AH7" s="31" t="s">
        <v>411</v>
      </c>
      <c r="AI7" s="31"/>
      <c r="AJ7" s="31"/>
      <c r="AK7" s="31"/>
      <c r="AL7" s="31"/>
      <c r="AM7" s="31"/>
      <c r="AO7" s="11" t="s">
        <v>406</v>
      </c>
      <c r="AP7" s="31" t="s">
        <v>412</v>
      </c>
      <c r="AQ7" s="31"/>
      <c r="AR7" s="31"/>
      <c r="AS7" s="31"/>
      <c r="AT7" s="31"/>
      <c r="AU7" s="31"/>
      <c r="AW7" s="11" t="s">
        <v>406</v>
      </c>
      <c r="AX7" s="31" t="s">
        <v>413</v>
      </c>
      <c r="AY7" s="31"/>
      <c r="AZ7" s="31"/>
      <c r="BA7" s="31"/>
      <c r="BB7" s="31"/>
      <c r="BC7" s="31"/>
      <c r="BE7" s="11" t="s">
        <v>406</v>
      </c>
      <c r="BF7" s="29" t="s">
        <v>414</v>
      </c>
      <c r="BG7" s="29"/>
      <c r="BH7" s="29"/>
      <c r="BI7" s="29"/>
      <c r="BJ7" s="29"/>
      <c r="BK7" s="29"/>
      <c r="BM7" s="11" t="s">
        <v>406</v>
      </c>
      <c r="BN7" s="31" t="s">
        <v>415</v>
      </c>
      <c r="BO7" s="31"/>
      <c r="BP7" s="31"/>
      <c r="BQ7" s="31"/>
      <c r="BR7" s="31"/>
      <c r="BS7" s="31"/>
      <c r="BU7" s="11" t="s">
        <v>406</v>
      </c>
      <c r="BV7" s="31" t="s">
        <v>416</v>
      </c>
      <c r="BW7" s="31"/>
      <c r="BX7" s="31"/>
      <c r="BY7" s="31"/>
      <c r="BZ7" s="31"/>
      <c r="CA7" s="31"/>
    </row>
    <row r="8" s="1" customFormat="1" ht="30" customHeight="1" spans="1:79">
      <c r="A8" s="11" t="s">
        <v>417</v>
      </c>
      <c r="B8" s="31" t="s">
        <v>418</v>
      </c>
      <c r="C8" s="31"/>
      <c r="D8" s="31"/>
      <c r="E8" s="31"/>
      <c r="F8" s="31"/>
      <c r="G8" s="31"/>
      <c r="I8" s="11" t="s">
        <v>417</v>
      </c>
      <c r="J8" s="31" t="s">
        <v>419</v>
      </c>
      <c r="K8" s="31"/>
      <c r="L8" s="31"/>
      <c r="M8" s="31"/>
      <c r="N8" s="31"/>
      <c r="O8" s="31"/>
      <c r="Q8" s="11" t="s">
        <v>417</v>
      </c>
      <c r="R8" s="31" t="s">
        <v>409</v>
      </c>
      <c r="S8" s="31"/>
      <c r="T8" s="31"/>
      <c r="U8" s="31"/>
      <c r="V8" s="31"/>
      <c r="W8" s="31"/>
      <c r="Y8" s="11" t="s">
        <v>417</v>
      </c>
      <c r="Z8" s="31" t="s">
        <v>420</v>
      </c>
      <c r="AA8" s="31"/>
      <c r="AB8" s="31"/>
      <c r="AC8" s="31"/>
      <c r="AD8" s="31"/>
      <c r="AE8" s="31"/>
      <c r="AG8" s="11" t="s">
        <v>417</v>
      </c>
      <c r="AH8" s="31" t="s">
        <v>421</v>
      </c>
      <c r="AI8" s="31"/>
      <c r="AJ8" s="31"/>
      <c r="AK8" s="31"/>
      <c r="AL8" s="31"/>
      <c r="AM8" s="31"/>
      <c r="AO8" s="11" t="s">
        <v>417</v>
      </c>
      <c r="AP8" s="31" t="s">
        <v>422</v>
      </c>
      <c r="AQ8" s="31"/>
      <c r="AR8" s="31"/>
      <c r="AS8" s="31"/>
      <c r="AT8" s="31"/>
      <c r="AU8" s="31"/>
      <c r="AW8" s="11" t="s">
        <v>417</v>
      </c>
      <c r="AX8" s="31" t="s">
        <v>423</v>
      </c>
      <c r="AY8" s="31"/>
      <c r="AZ8" s="31"/>
      <c r="BA8" s="31"/>
      <c r="BB8" s="31"/>
      <c r="BC8" s="31"/>
      <c r="BE8" s="11" t="s">
        <v>417</v>
      </c>
      <c r="BF8" s="31" t="s">
        <v>424</v>
      </c>
      <c r="BG8" s="31"/>
      <c r="BH8" s="31"/>
      <c r="BI8" s="31"/>
      <c r="BJ8" s="31"/>
      <c r="BK8" s="31"/>
      <c r="BM8" s="11" t="s">
        <v>417</v>
      </c>
      <c r="BN8" s="31" t="s">
        <v>425</v>
      </c>
      <c r="BO8" s="31"/>
      <c r="BP8" s="31"/>
      <c r="BQ8" s="31"/>
      <c r="BR8" s="31"/>
      <c r="BS8" s="31"/>
      <c r="BU8" s="11" t="s">
        <v>417</v>
      </c>
      <c r="BV8" s="31" t="s">
        <v>426</v>
      </c>
      <c r="BW8" s="31"/>
      <c r="BX8" s="31"/>
      <c r="BY8" s="31"/>
      <c r="BZ8" s="31"/>
      <c r="CA8" s="31"/>
    </row>
    <row r="9" s="1" customFormat="1" ht="23" customHeight="1" spans="1:79">
      <c r="A9" s="40" t="s">
        <v>427</v>
      </c>
      <c r="B9" s="40" t="s">
        <v>428</v>
      </c>
      <c r="C9" s="40" t="s">
        <v>429</v>
      </c>
      <c r="D9" s="41" t="s">
        <v>430</v>
      </c>
      <c r="E9" s="42"/>
      <c r="F9" s="40" t="s">
        <v>431</v>
      </c>
      <c r="G9" s="11" t="s">
        <v>432</v>
      </c>
      <c r="I9" s="40" t="s">
        <v>427</v>
      </c>
      <c r="J9" s="40" t="s">
        <v>428</v>
      </c>
      <c r="K9" s="40" t="s">
        <v>429</v>
      </c>
      <c r="L9" s="41" t="s">
        <v>430</v>
      </c>
      <c r="M9" s="42"/>
      <c r="N9" s="40" t="s">
        <v>431</v>
      </c>
      <c r="O9" s="11" t="s">
        <v>432</v>
      </c>
      <c r="Q9" s="40" t="s">
        <v>427</v>
      </c>
      <c r="R9" s="40" t="s">
        <v>428</v>
      </c>
      <c r="S9" s="40" t="s">
        <v>429</v>
      </c>
      <c r="T9" s="41" t="s">
        <v>430</v>
      </c>
      <c r="U9" s="42"/>
      <c r="V9" s="40" t="s">
        <v>431</v>
      </c>
      <c r="W9" s="11" t="s">
        <v>432</v>
      </c>
      <c r="Y9" s="40" t="s">
        <v>427</v>
      </c>
      <c r="Z9" s="40" t="s">
        <v>428</v>
      </c>
      <c r="AA9" s="40" t="s">
        <v>429</v>
      </c>
      <c r="AB9" s="41" t="s">
        <v>430</v>
      </c>
      <c r="AC9" s="42"/>
      <c r="AD9" s="40" t="s">
        <v>431</v>
      </c>
      <c r="AE9" s="11" t="s">
        <v>432</v>
      </c>
      <c r="AG9" s="40" t="s">
        <v>427</v>
      </c>
      <c r="AH9" s="40" t="s">
        <v>428</v>
      </c>
      <c r="AI9" s="40" t="s">
        <v>429</v>
      </c>
      <c r="AJ9" s="41" t="s">
        <v>430</v>
      </c>
      <c r="AK9" s="42"/>
      <c r="AL9" s="40" t="s">
        <v>431</v>
      </c>
      <c r="AM9" s="11" t="s">
        <v>432</v>
      </c>
      <c r="AO9" s="40" t="s">
        <v>427</v>
      </c>
      <c r="AP9" s="40" t="s">
        <v>428</v>
      </c>
      <c r="AQ9" s="40" t="s">
        <v>429</v>
      </c>
      <c r="AR9" s="41" t="s">
        <v>430</v>
      </c>
      <c r="AS9" s="42"/>
      <c r="AT9" s="40" t="s">
        <v>431</v>
      </c>
      <c r="AU9" s="11" t="s">
        <v>432</v>
      </c>
      <c r="AW9" s="40" t="s">
        <v>427</v>
      </c>
      <c r="AX9" s="40" t="s">
        <v>428</v>
      </c>
      <c r="AY9" s="40" t="s">
        <v>429</v>
      </c>
      <c r="AZ9" s="41" t="s">
        <v>430</v>
      </c>
      <c r="BA9" s="42"/>
      <c r="BB9" s="40" t="s">
        <v>431</v>
      </c>
      <c r="BC9" s="11" t="s">
        <v>432</v>
      </c>
      <c r="BE9" s="40" t="s">
        <v>427</v>
      </c>
      <c r="BF9" s="40" t="s">
        <v>428</v>
      </c>
      <c r="BG9" s="40" t="s">
        <v>429</v>
      </c>
      <c r="BH9" s="41" t="s">
        <v>430</v>
      </c>
      <c r="BI9" s="42"/>
      <c r="BJ9" s="40" t="s">
        <v>431</v>
      </c>
      <c r="BK9" s="11" t="s">
        <v>432</v>
      </c>
      <c r="BM9" s="40" t="s">
        <v>427</v>
      </c>
      <c r="BN9" s="40" t="s">
        <v>428</v>
      </c>
      <c r="BO9" s="40" t="s">
        <v>429</v>
      </c>
      <c r="BP9" s="41" t="s">
        <v>430</v>
      </c>
      <c r="BQ9" s="42"/>
      <c r="BR9" s="40" t="s">
        <v>431</v>
      </c>
      <c r="BS9" s="11" t="s">
        <v>432</v>
      </c>
      <c r="BU9" s="40" t="s">
        <v>427</v>
      </c>
      <c r="BV9" s="40" t="s">
        <v>428</v>
      </c>
      <c r="BW9" s="40" t="s">
        <v>429</v>
      </c>
      <c r="BX9" s="41" t="s">
        <v>430</v>
      </c>
      <c r="BY9" s="42"/>
      <c r="BZ9" s="40" t="s">
        <v>431</v>
      </c>
      <c r="CA9" s="11" t="s">
        <v>432</v>
      </c>
    </row>
    <row r="10" s="1" customFormat="1" ht="29" customHeight="1" spans="1:79">
      <c r="A10" s="40"/>
      <c r="B10" s="43" t="s">
        <v>433</v>
      </c>
      <c r="C10" s="44" t="s">
        <v>434</v>
      </c>
      <c r="D10" s="45" t="s">
        <v>435</v>
      </c>
      <c r="E10" s="45"/>
      <c r="F10" s="47" t="s">
        <v>436</v>
      </c>
      <c r="G10" s="45" t="s">
        <v>437</v>
      </c>
      <c r="I10" s="40"/>
      <c r="J10" s="43" t="s">
        <v>433</v>
      </c>
      <c r="K10" s="44" t="s">
        <v>434</v>
      </c>
      <c r="L10" s="45" t="s">
        <v>438</v>
      </c>
      <c r="M10" s="45"/>
      <c r="N10" s="46" t="s">
        <v>439</v>
      </c>
      <c r="O10" s="78" t="s">
        <v>440</v>
      </c>
      <c r="Q10" s="40"/>
      <c r="R10" s="43" t="s">
        <v>433</v>
      </c>
      <c r="S10" s="44" t="s">
        <v>434</v>
      </c>
      <c r="T10" s="45" t="s">
        <v>441</v>
      </c>
      <c r="U10" s="45"/>
      <c r="V10" s="46" t="s">
        <v>442</v>
      </c>
      <c r="W10" s="78" t="s">
        <v>443</v>
      </c>
      <c r="Y10" s="40"/>
      <c r="Z10" s="43" t="s">
        <v>433</v>
      </c>
      <c r="AA10" s="44" t="s">
        <v>434</v>
      </c>
      <c r="AB10" s="45" t="s">
        <v>444</v>
      </c>
      <c r="AC10" s="45"/>
      <c r="AD10" s="46" t="s">
        <v>445</v>
      </c>
      <c r="AE10" s="78" t="s">
        <v>446</v>
      </c>
      <c r="AG10" s="40"/>
      <c r="AH10" s="43" t="s">
        <v>433</v>
      </c>
      <c r="AI10" s="44" t="s">
        <v>434</v>
      </c>
      <c r="AJ10" s="45" t="s">
        <v>447</v>
      </c>
      <c r="AK10" s="45"/>
      <c r="AL10" s="46" t="s">
        <v>448</v>
      </c>
      <c r="AM10" s="78" t="s">
        <v>449</v>
      </c>
      <c r="AO10" s="40"/>
      <c r="AP10" s="43" t="s">
        <v>433</v>
      </c>
      <c r="AQ10" s="44" t="s">
        <v>434</v>
      </c>
      <c r="AR10" s="45" t="s">
        <v>447</v>
      </c>
      <c r="AS10" s="45"/>
      <c r="AT10" s="46" t="s">
        <v>450</v>
      </c>
      <c r="AU10" s="78" t="s">
        <v>451</v>
      </c>
      <c r="AW10" s="40"/>
      <c r="AX10" s="43" t="s">
        <v>433</v>
      </c>
      <c r="AY10" s="44" t="s">
        <v>434</v>
      </c>
      <c r="AZ10" s="45" t="s">
        <v>452</v>
      </c>
      <c r="BA10" s="45"/>
      <c r="BB10" s="46" t="s">
        <v>453</v>
      </c>
      <c r="BC10" s="78" t="s">
        <v>454</v>
      </c>
      <c r="BE10" s="40"/>
      <c r="BF10" s="43" t="s">
        <v>433</v>
      </c>
      <c r="BG10" s="44" t="s">
        <v>434</v>
      </c>
      <c r="BH10" s="45" t="s">
        <v>455</v>
      </c>
      <c r="BI10" s="45"/>
      <c r="BJ10" s="46" t="s">
        <v>456</v>
      </c>
      <c r="BK10" s="45" t="s">
        <v>457</v>
      </c>
      <c r="BM10" s="40"/>
      <c r="BN10" s="43" t="s">
        <v>433</v>
      </c>
      <c r="BO10" s="44" t="s">
        <v>434</v>
      </c>
      <c r="BP10" s="45" t="s">
        <v>458</v>
      </c>
      <c r="BQ10" s="45"/>
      <c r="BR10" s="46" t="s">
        <v>459</v>
      </c>
      <c r="BS10" s="45" t="s">
        <v>460</v>
      </c>
      <c r="BU10" s="40"/>
      <c r="BV10" s="43" t="s">
        <v>433</v>
      </c>
      <c r="BW10" s="44" t="s">
        <v>434</v>
      </c>
      <c r="BX10" s="45" t="s">
        <v>461</v>
      </c>
      <c r="BY10" s="45"/>
      <c r="BZ10" s="46" t="s">
        <v>462</v>
      </c>
      <c r="CA10" s="78" t="s">
        <v>463</v>
      </c>
    </row>
    <row r="11" s="1" customFormat="1" ht="33" customHeight="1" spans="1:79">
      <c r="A11" s="40"/>
      <c r="B11" s="43"/>
      <c r="C11" s="44" t="s">
        <v>464</v>
      </c>
      <c r="D11" s="45" t="s">
        <v>465</v>
      </c>
      <c r="E11" s="45"/>
      <c r="F11" s="47">
        <v>1</v>
      </c>
      <c r="G11" s="45" t="s">
        <v>466</v>
      </c>
      <c r="I11" s="40"/>
      <c r="J11" s="43"/>
      <c r="K11" s="44" t="s">
        <v>464</v>
      </c>
      <c r="L11" s="45" t="s">
        <v>467</v>
      </c>
      <c r="M11" s="45"/>
      <c r="N11" s="47">
        <v>1</v>
      </c>
      <c r="O11" s="78" t="s">
        <v>468</v>
      </c>
      <c r="Q11" s="40"/>
      <c r="R11" s="43"/>
      <c r="S11" s="44" t="s">
        <v>464</v>
      </c>
      <c r="T11" s="45" t="s">
        <v>469</v>
      </c>
      <c r="U11" s="45"/>
      <c r="V11" s="47">
        <v>1</v>
      </c>
      <c r="W11" s="78" t="s">
        <v>470</v>
      </c>
      <c r="Y11" s="40"/>
      <c r="Z11" s="43"/>
      <c r="AA11" s="44" t="s">
        <v>464</v>
      </c>
      <c r="AB11" s="45" t="s">
        <v>471</v>
      </c>
      <c r="AC11" s="45"/>
      <c r="AD11" s="47">
        <v>1</v>
      </c>
      <c r="AE11" s="78" t="s">
        <v>472</v>
      </c>
      <c r="AG11" s="40"/>
      <c r="AH11" s="43"/>
      <c r="AI11" s="44" t="s">
        <v>464</v>
      </c>
      <c r="AJ11" s="45" t="s">
        <v>469</v>
      </c>
      <c r="AK11" s="45"/>
      <c r="AL11" s="47">
        <v>1</v>
      </c>
      <c r="AM11" s="78" t="s">
        <v>470</v>
      </c>
      <c r="AO11" s="40"/>
      <c r="AP11" s="43"/>
      <c r="AQ11" s="44" t="s">
        <v>464</v>
      </c>
      <c r="AR11" s="45" t="s">
        <v>469</v>
      </c>
      <c r="AS11" s="45"/>
      <c r="AT11" s="47">
        <v>1</v>
      </c>
      <c r="AU11" s="78" t="s">
        <v>470</v>
      </c>
      <c r="AW11" s="40"/>
      <c r="AX11" s="43"/>
      <c r="AY11" s="44" t="s">
        <v>464</v>
      </c>
      <c r="AZ11" s="45" t="s">
        <v>473</v>
      </c>
      <c r="BA11" s="45"/>
      <c r="BB11" s="47">
        <v>1</v>
      </c>
      <c r="BC11" s="78" t="s">
        <v>474</v>
      </c>
      <c r="BE11" s="40"/>
      <c r="BF11" s="43"/>
      <c r="BG11" s="44" t="s">
        <v>464</v>
      </c>
      <c r="BH11" s="45" t="s">
        <v>475</v>
      </c>
      <c r="BI11" s="45"/>
      <c r="BJ11" s="47">
        <v>1</v>
      </c>
      <c r="BK11" s="45" t="s">
        <v>476</v>
      </c>
      <c r="BM11" s="40"/>
      <c r="BN11" s="43"/>
      <c r="BO11" s="44" t="s">
        <v>464</v>
      </c>
      <c r="BP11" s="45" t="s">
        <v>477</v>
      </c>
      <c r="BQ11" s="45"/>
      <c r="BR11" s="47">
        <v>1</v>
      </c>
      <c r="BS11" s="45" t="s">
        <v>478</v>
      </c>
      <c r="BU11" s="40"/>
      <c r="BV11" s="43"/>
      <c r="BW11" s="44" t="s">
        <v>464</v>
      </c>
      <c r="BX11" s="45" t="s">
        <v>479</v>
      </c>
      <c r="BY11" s="45"/>
      <c r="BZ11" s="47">
        <v>1</v>
      </c>
      <c r="CA11" s="78" t="s">
        <v>480</v>
      </c>
    </row>
    <row r="12" s="1" customFormat="1" ht="27" customHeight="1" spans="1:79">
      <c r="A12" s="40"/>
      <c r="B12" s="43"/>
      <c r="C12" s="44" t="s">
        <v>481</v>
      </c>
      <c r="D12" s="45" t="s">
        <v>482</v>
      </c>
      <c r="E12" s="45"/>
      <c r="F12" s="47">
        <v>1</v>
      </c>
      <c r="G12" s="72" t="s">
        <v>483</v>
      </c>
      <c r="I12" s="40"/>
      <c r="J12" s="43"/>
      <c r="K12" s="44" t="s">
        <v>481</v>
      </c>
      <c r="L12" s="45" t="s">
        <v>484</v>
      </c>
      <c r="M12" s="45"/>
      <c r="N12" s="47">
        <v>1</v>
      </c>
      <c r="O12" s="79" t="s">
        <v>485</v>
      </c>
      <c r="Q12" s="40"/>
      <c r="R12" s="43"/>
      <c r="S12" s="44" t="s">
        <v>481</v>
      </c>
      <c r="T12" s="45" t="s">
        <v>486</v>
      </c>
      <c r="U12" s="45"/>
      <c r="V12" s="47">
        <v>1</v>
      </c>
      <c r="W12" s="79" t="s">
        <v>487</v>
      </c>
      <c r="Y12" s="40"/>
      <c r="Z12" s="43"/>
      <c r="AA12" s="44" t="s">
        <v>481</v>
      </c>
      <c r="AB12" s="45" t="s">
        <v>486</v>
      </c>
      <c r="AC12" s="45"/>
      <c r="AD12" s="47">
        <v>1</v>
      </c>
      <c r="AE12" s="79" t="s">
        <v>487</v>
      </c>
      <c r="AG12" s="40"/>
      <c r="AH12" s="43"/>
      <c r="AI12" s="44" t="s">
        <v>481</v>
      </c>
      <c r="AJ12" s="45" t="s">
        <v>486</v>
      </c>
      <c r="AK12" s="45"/>
      <c r="AL12" s="47">
        <v>1</v>
      </c>
      <c r="AM12" s="79" t="s">
        <v>487</v>
      </c>
      <c r="AO12" s="40"/>
      <c r="AP12" s="43"/>
      <c r="AQ12" s="44" t="s">
        <v>481</v>
      </c>
      <c r="AR12" s="45" t="s">
        <v>486</v>
      </c>
      <c r="AS12" s="45"/>
      <c r="AT12" s="47">
        <v>1</v>
      </c>
      <c r="AU12" s="79" t="s">
        <v>487</v>
      </c>
      <c r="AW12" s="40"/>
      <c r="AX12" s="43"/>
      <c r="AY12" s="44" t="s">
        <v>481</v>
      </c>
      <c r="AZ12" s="45" t="s">
        <v>488</v>
      </c>
      <c r="BA12" s="45"/>
      <c r="BB12" s="47">
        <v>1</v>
      </c>
      <c r="BC12" s="79" t="s">
        <v>489</v>
      </c>
      <c r="BE12" s="40"/>
      <c r="BF12" s="43"/>
      <c r="BG12" s="44" t="s">
        <v>481</v>
      </c>
      <c r="BH12" s="45" t="s">
        <v>482</v>
      </c>
      <c r="BI12" s="45"/>
      <c r="BJ12" s="47">
        <v>1</v>
      </c>
      <c r="BK12" s="72" t="s">
        <v>483</v>
      </c>
      <c r="BM12" s="40"/>
      <c r="BN12" s="43"/>
      <c r="BO12" s="44" t="s">
        <v>481</v>
      </c>
      <c r="BP12" s="45" t="s">
        <v>490</v>
      </c>
      <c r="BQ12" s="45"/>
      <c r="BR12" s="47">
        <v>1</v>
      </c>
      <c r="BS12" s="72" t="s">
        <v>491</v>
      </c>
      <c r="BU12" s="40"/>
      <c r="BV12" s="43"/>
      <c r="BW12" s="44" t="s">
        <v>481</v>
      </c>
      <c r="BX12" s="45" t="s">
        <v>482</v>
      </c>
      <c r="BY12" s="45"/>
      <c r="BZ12" s="47">
        <v>1</v>
      </c>
      <c r="CA12" s="79" t="s">
        <v>492</v>
      </c>
    </row>
    <row r="13" s="1" customFormat="1" ht="27" customHeight="1" spans="1:79">
      <c r="A13" s="40"/>
      <c r="B13" s="43"/>
      <c r="C13" s="44" t="s">
        <v>493</v>
      </c>
      <c r="D13" s="45" t="s">
        <v>494</v>
      </c>
      <c r="E13" s="45"/>
      <c r="F13" s="46" t="s">
        <v>495</v>
      </c>
      <c r="G13" s="45" t="s">
        <v>496</v>
      </c>
      <c r="I13" s="40"/>
      <c r="J13" s="43"/>
      <c r="K13" s="44" t="s">
        <v>493</v>
      </c>
      <c r="L13" s="45" t="s">
        <v>497</v>
      </c>
      <c r="M13" s="45"/>
      <c r="N13" s="46" t="s">
        <v>498</v>
      </c>
      <c r="O13" s="78" t="s">
        <v>499</v>
      </c>
      <c r="Q13" s="40"/>
      <c r="R13" s="43"/>
      <c r="S13" s="44" t="s">
        <v>493</v>
      </c>
      <c r="T13" s="45" t="s">
        <v>500</v>
      </c>
      <c r="U13" s="45"/>
      <c r="V13" s="46" t="s">
        <v>501</v>
      </c>
      <c r="W13" s="78" t="s">
        <v>502</v>
      </c>
      <c r="Y13" s="40"/>
      <c r="Z13" s="43"/>
      <c r="AA13" s="44" t="s">
        <v>493</v>
      </c>
      <c r="AB13" s="45" t="s">
        <v>503</v>
      </c>
      <c r="AC13" s="45"/>
      <c r="AD13" s="46" t="s">
        <v>501</v>
      </c>
      <c r="AE13" s="78" t="s">
        <v>504</v>
      </c>
      <c r="AG13" s="40"/>
      <c r="AH13" s="43"/>
      <c r="AI13" s="44" t="s">
        <v>493</v>
      </c>
      <c r="AJ13" s="45" t="s">
        <v>505</v>
      </c>
      <c r="AK13" s="45"/>
      <c r="AL13" s="46" t="s">
        <v>506</v>
      </c>
      <c r="AM13" s="78" t="s">
        <v>507</v>
      </c>
      <c r="AO13" s="40"/>
      <c r="AP13" s="43"/>
      <c r="AQ13" s="44" t="s">
        <v>493</v>
      </c>
      <c r="AR13" s="45" t="s">
        <v>508</v>
      </c>
      <c r="AS13" s="45"/>
      <c r="AT13" s="46" t="s">
        <v>509</v>
      </c>
      <c r="AU13" s="78" t="s">
        <v>510</v>
      </c>
      <c r="AW13" s="40"/>
      <c r="AX13" s="43"/>
      <c r="AY13" s="44" t="s">
        <v>493</v>
      </c>
      <c r="AZ13" s="45" t="s">
        <v>511</v>
      </c>
      <c r="BA13" s="45"/>
      <c r="BB13" s="46" t="s">
        <v>512</v>
      </c>
      <c r="BC13" s="78" t="s">
        <v>513</v>
      </c>
      <c r="BE13" s="40"/>
      <c r="BF13" s="43"/>
      <c r="BG13" s="44" t="s">
        <v>493</v>
      </c>
      <c r="BH13" s="45" t="s">
        <v>514</v>
      </c>
      <c r="BI13" s="45"/>
      <c r="BJ13" s="46" t="s">
        <v>515</v>
      </c>
      <c r="BK13" s="45" t="s">
        <v>516</v>
      </c>
      <c r="BM13" s="40"/>
      <c r="BN13" s="43"/>
      <c r="BO13" s="44" t="s">
        <v>493</v>
      </c>
      <c r="BP13" s="45" t="s">
        <v>517</v>
      </c>
      <c r="BQ13" s="45"/>
      <c r="BR13" s="46" t="s">
        <v>518</v>
      </c>
      <c r="BS13" s="45" t="s">
        <v>519</v>
      </c>
      <c r="BU13" s="40"/>
      <c r="BV13" s="43"/>
      <c r="BW13" s="44" t="s">
        <v>493</v>
      </c>
      <c r="BX13" s="45" t="s">
        <v>520</v>
      </c>
      <c r="BY13" s="45"/>
      <c r="BZ13" s="46">
        <v>9500</v>
      </c>
      <c r="CA13" s="78" t="s">
        <v>521</v>
      </c>
    </row>
    <row r="14" s="1" customFormat="1" ht="23" customHeight="1" spans="1:79">
      <c r="A14" s="40"/>
      <c r="B14" s="48" t="s">
        <v>522</v>
      </c>
      <c r="C14" s="43" t="s">
        <v>523</v>
      </c>
      <c r="D14" s="49"/>
      <c r="E14" s="50"/>
      <c r="F14" s="46"/>
      <c r="G14" s="45"/>
      <c r="I14" s="40"/>
      <c r="J14" s="48" t="s">
        <v>522</v>
      </c>
      <c r="K14" s="43" t="s">
        <v>523</v>
      </c>
      <c r="L14" s="49"/>
      <c r="M14" s="50"/>
      <c r="N14" s="46"/>
      <c r="O14" s="78"/>
      <c r="Q14" s="40"/>
      <c r="R14" s="48" t="s">
        <v>522</v>
      </c>
      <c r="S14" s="43" t="s">
        <v>523</v>
      </c>
      <c r="T14" s="49"/>
      <c r="U14" s="50"/>
      <c r="V14" s="46"/>
      <c r="W14" s="78"/>
      <c r="Y14" s="40"/>
      <c r="Z14" s="48" t="s">
        <v>522</v>
      </c>
      <c r="AA14" s="43" t="s">
        <v>523</v>
      </c>
      <c r="AB14" s="49"/>
      <c r="AC14" s="50"/>
      <c r="AD14" s="46"/>
      <c r="AE14" s="78"/>
      <c r="AG14" s="40"/>
      <c r="AH14" s="48" t="s">
        <v>522</v>
      </c>
      <c r="AI14" s="43" t="s">
        <v>523</v>
      </c>
      <c r="AJ14" s="49"/>
      <c r="AK14" s="50"/>
      <c r="AL14" s="46"/>
      <c r="AM14" s="78"/>
      <c r="AO14" s="40"/>
      <c r="AP14" s="48" t="s">
        <v>522</v>
      </c>
      <c r="AQ14" s="43" t="s">
        <v>523</v>
      </c>
      <c r="AR14" s="49"/>
      <c r="AS14" s="50"/>
      <c r="AT14" s="46"/>
      <c r="AU14" s="78"/>
      <c r="AW14" s="40"/>
      <c r="AX14" s="48" t="s">
        <v>522</v>
      </c>
      <c r="AY14" s="43" t="s">
        <v>523</v>
      </c>
      <c r="AZ14" s="49"/>
      <c r="BA14" s="50"/>
      <c r="BB14" s="46"/>
      <c r="BC14" s="78"/>
      <c r="BE14" s="40"/>
      <c r="BF14" s="48" t="s">
        <v>522</v>
      </c>
      <c r="BG14" s="43" t="s">
        <v>523</v>
      </c>
      <c r="BH14" s="49"/>
      <c r="BI14" s="50"/>
      <c r="BJ14" s="46"/>
      <c r="BK14" s="45"/>
      <c r="BM14" s="40"/>
      <c r="BN14" s="48" t="s">
        <v>522</v>
      </c>
      <c r="BO14" s="43" t="s">
        <v>523</v>
      </c>
      <c r="BP14" s="49"/>
      <c r="BQ14" s="50"/>
      <c r="BR14" s="46"/>
      <c r="BS14" s="45"/>
      <c r="BU14" s="40"/>
      <c r="BV14" s="48" t="s">
        <v>522</v>
      </c>
      <c r="BW14" s="43" t="s">
        <v>523</v>
      </c>
      <c r="BX14" s="49"/>
      <c r="BY14" s="50"/>
      <c r="BZ14" s="46"/>
      <c r="CA14" s="78"/>
    </row>
    <row r="15" s="1" customFormat="1" ht="29" customHeight="1" spans="1:79">
      <c r="A15" s="40"/>
      <c r="B15" s="51"/>
      <c r="C15" s="43" t="s">
        <v>524</v>
      </c>
      <c r="D15" s="49" t="s">
        <v>525</v>
      </c>
      <c r="E15" s="50"/>
      <c r="F15" s="46" t="s">
        <v>526</v>
      </c>
      <c r="G15" s="45" t="s">
        <v>527</v>
      </c>
      <c r="I15" s="40"/>
      <c r="J15" s="51"/>
      <c r="K15" s="43" t="s">
        <v>524</v>
      </c>
      <c r="L15" s="49" t="s">
        <v>528</v>
      </c>
      <c r="M15" s="50"/>
      <c r="N15" s="46" t="s">
        <v>529</v>
      </c>
      <c r="O15" s="78" t="s">
        <v>530</v>
      </c>
      <c r="Q15" s="40"/>
      <c r="R15" s="51"/>
      <c r="S15" s="43" t="s">
        <v>524</v>
      </c>
      <c r="T15" s="49" t="s">
        <v>531</v>
      </c>
      <c r="U15" s="50"/>
      <c r="V15" s="46" t="s">
        <v>532</v>
      </c>
      <c r="W15" s="78" t="s">
        <v>533</v>
      </c>
      <c r="Y15" s="40"/>
      <c r="Z15" s="51"/>
      <c r="AA15" s="43" t="s">
        <v>524</v>
      </c>
      <c r="AB15" s="49" t="s">
        <v>534</v>
      </c>
      <c r="AC15" s="50"/>
      <c r="AD15" s="46" t="s">
        <v>535</v>
      </c>
      <c r="AE15" s="78" t="s">
        <v>536</v>
      </c>
      <c r="AG15" s="40"/>
      <c r="AH15" s="51"/>
      <c r="AI15" s="43" t="s">
        <v>524</v>
      </c>
      <c r="AJ15" s="49" t="s">
        <v>537</v>
      </c>
      <c r="AK15" s="50"/>
      <c r="AL15" s="46" t="s">
        <v>538</v>
      </c>
      <c r="AM15" s="78" t="s">
        <v>539</v>
      </c>
      <c r="AO15" s="40"/>
      <c r="AP15" s="51"/>
      <c r="AQ15" s="43" t="s">
        <v>524</v>
      </c>
      <c r="AR15" s="49" t="s">
        <v>540</v>
      </c>
      <c r="AS15" s="50"/>
      <c r="AT15" s="46" t="s">
        <v>541</v>
      </c>
      <c r="AU15" s="78" t="s">
        <v>542</v>
      </c>
      <c r="AW15" s="40"/>
      <c r="AX15" s="51"/>
      <c r="AY15" s="43" t="s">
        <v>524</v>
      </c>
      <c r="AZ15" s="49" t="s">
        <v>543</v>
      </c>
      <c r="BA15" s="50"/>
      <c r="BB15" s="47">
        <v>1</v>
      </c>
      <c r="BC15" s="78" t="s">
        <v>544</v>
      </c>
      <c r="BE15" s="40"/>
      <c r="BF15" s="51"/>
      <c r="BG15" s="43" t="s">
        <v>524</v>
      </c>
      <c r="BH15" s="49" t="s">
        <v>545</v>
      </c>
      <c r="BI15" s="50"/>
      <c r="BJ15" s="46" t="s">
        <v>546</v>
      </c>
      <c r="BK15" s="45" t="s">
        <v>547</v>
      </c>
      <c r="BM15" s="40"/>
      <c r="BN15" s="51"/>
      <c r="BO15" s="43" t="s">
        <v>524</v>
      </c>
      <c r="BP15" s="49" t="s">
        <v>548</v>
      </c>
      <c r="BQ15" s="50"/>
      <c r="BR15" s="46" t="s">
        <v>549</v>
      </c>
      <c r="BS15" s="45" t="s">
        <v>550</v>
      </c>
      <c r="BU15" s="40"/>
      <c r="BV15" s="51"/>
      <c r="BW15" s="43" t="s">
        <v>524</v>
      </c>
      <c r="BX15" s="49" t="s">
        <v>551</v>
      </c>
      <c r="BY15" s="50"/>
      <c r="BZ15" s="46" t="s">
        <v>552</v>
      </c>
      <c r="CA15" s="78" t="s">
        <v>551</v>
      </c>
    </row>
    <row r="16" s="1" customFormat="1" ht="23" customHeight="1" spans="1:79">
      <c r="A16" s="40"/>
      <c r="B16" s="51"/>
      <c r="C16" s="43" t="s">
        <v>553</v>
      </c>
      <c r="D16" s="49" t="s">
        <v>554</v>
      </c>
      <c r="E16" s="50"/>
      <c r="F16" s="46" t="s">
        <v>555</v>
      </c>
      <c r="G16" s="45" t="s">
        <v>556</v>
      </c>
      <c r="I16" s="40"/>
      <c r="J16" s="51"/>
      <c r="K16" s="43" t="s">
        <v>553</v>
      </c>
      <c r="L16" s="49" t="s">
        <v>554</v>
      </c>
      <c r="M16" s="50"/>
      <c r="N16" s="46" t="s">
        <v>555</v>
      </c>
      <c r="O16" s="78" t="s">
        <v>556</v>
      </c>
      <c r="Q16" s="40"/>
      <c r="R16" s="51"/>
      <c r="S16" s="43" t="s">
        <v>553</v>
      </c>
      <c r="T16" s="49" t="s">
        <v>554</v>
      </c>
      <c r="U16" s="50"/>
      <c r="V16" s="46" t="s">
        <v>555</v>
      </c>
      <c r="W16" s="78" t="s">
        <v>556</v>
      </c>
      <c r="Y16" s="40"/>
      <c r="Z16" s="51"/>
      <c r="AA16" s="43" t="s">
        <v>553</v>
      </c>
      <c r="AB16" s="49" t="s">
        <v>554</v>
      </c>
      <c r="AC16" s="50"/>
      <c r="AD16" s="46" t="s">
        <v>555</v>
      </c>
      <c r="AE16" s="78" t="s">
        <v>556</v>
      </c>
      <c r="AG16" s="40"/>
      <c r="AH16" s="51"/>
      <c r="AI16" s="43" t="s">
        <v>553</v>
      </c>
      <c r="AJ16" s="49" t="s">
        <v>554</v>
      </c>
      <c r="AK16" s="50"/>
      <c r="AL16" s="46" t="s">
        <v>555</v>
      </c>
      <c r="AM16" s="78" t="s">
        <v>556</v>
      </c>
      <c r="AO16" s="40"/>
      <c r="AP16" s="51"/>
      <c r="AQ16" s="43" t="s">
        <v>553</v>
      </c>
      <c r="AR16" s="49" t="s">
        <v>554</v>
      </c>
      <c r="AS16" s="50"/>
      <c r="AT16" s="46" t="s">
        <v>555</v>
      </c>
      <c r="AU16" s="78" t="s">
        <v>556</v>
      </c>
      <c r="AW16" s="40"/>
      <c r="AX16" s="51"/>
      <c r="AY16" s="43" t="s">
        <v>553</v>
      </c>
      <c r="AZ16" s="49" t="s">
        <v>557</v>
      </c>
      <c r="BA16" s="50"/>
      <c r="BB16" s="46" t="s">
        <v>558</v>
      </c>
      <c r="BC16" s="78" t="s">
        <v>556</v>
      </c>
      <c r="BE16" s="40"/>
      <c r="BF16" s="51"/>
      <c r="BG16" s="43" t="s">
        <v>553</v>
      </c>
      <c r="BH16" s="49" t="s">
        <v>557</v>
      </c>
      <c r="BI16" s="50"/>
      <c r="BJ16" s="46" t="s">
        <v>558</v>
      </c>
      <c r="BK16" s="45" t="s">
        <v>556</v>
      </c>
      <c r="BM16" s="40"/>
      <c r="BN16" s="51"/>
      <c r="BO16" s="43" t="s">
        <v>553</v>
      </c>
      <c r="BP16" s="49" t="s">
        <v>557</v>
      </c>
      <c r="BQ16" s="50"/>
      <c r="BR16" s="46" t="s">
        <v>558</v>
      </c>
      <c r="BS16" s="45" t="s">
        <v>556</v>
      </c>
      <c r="BU16" s="40"/>
      <c r="BV16" s="51"/>
      <c r="BW16" s="43" t="s">
        <v>553</v>
      </c>
      <c r="BX16" s="49" t="s">
        <v>557</v>
      </c>
      <c r="BY16" s="50"/>
      <c r="BZ16" s="46" t="s">
        <v>558</v>
      </c>
      <c r="CA16" s="78" t="s">
        <v>556</v>
      </c>
    </row>
    <row r="17" s="1" customFormat="1" ht="23" customHeight="1" spans="1:79">
      <c r="A17" s="40"/>
      <c r="B17" s="51"/>
      <c r="C17" s="43" t="s">
        <v>559</v>
      </c>
      <c r="D17" s="49" t="s">
        <v>560</v>
      </c>
      <c r="E17" s="50"/>
      <c r="F17" s="46" t="s">
        <v>561</v>
      </c>
      <c r="G17" s="45" t="s">
        <v>562</v>
      </c>
      <c r="I17" s="40"/>
      <c r="J17" s="51"/>
      <c r="K17" s="43" t="s">
        <v>559</v>
      </c>
      <c r="L17" s="49" t="s">
        <v>560</v>
      </c>
      <c r="M17" s="50"/>
      <c r="N17" s="46" t="s">
        <v>561</v>
      </c>
      <c r="O17" s="78" t="s">
        <v>562</v>
      </c>
      <c r="Q17" s="40"/>
      <c r="R17" s="51"/>
      <c r="S17" s="43" t="s">
        <v>559</v>
      </c>
      <c r="T17" s="49" t="s">
        <v>560</v>
      </c>
      <c r="U17" s="50"/>
      <c r="V17" s="46" t="s">
        <v>561</v>
      </c>
      <c r="W17" s="78" t="s">
        <v>562</v>
      </c>
      <c r="Y17" s="40"/>
      <c r="Z17" s="51"/>
      <c r="AA17" s="43" t="s">
        <v>559</v>
      </c>
      <c r="AB17" s="49" t="s">
        <v>560</v>
      </c>
      <c r="AC17" s="50"/>
      <c r="AD17" s="46" t="s">
        <v>561</v>
      </c>
      <c r="AE17" s="78" t="s">
        <v>562</v>
      </c>
      <c r="AG17" s="40"/>
      <c r="AH17" s="51"/>
      <c r="AI17" s="43" t="s">
        <v>559</v>
      </c>
      <c r="AJ17" s="49" t="s">
        <v>560</v>
      </c>
      <c r="AK17" s="50"/>
      <c r="AL17" s="46" t="s">
        <v>561</v>
      </c>
      <c r="AM17" s="78" t="s">
        <v>562</v>
      </c>
      <c r="AO17" s="40"/>
      <c r="AP17" s="51"/>
      <c r="AQ17" s="43" t="s">
        <v>559</v>
      </c>
      <c r="AR17" s="49" t="s">
        <v>560</v>
      </c>
      <c r="AS17" s="50"/>
      <c r="AT17" s="46" t="s">
        <v>561</v>
      </c>
      <c r="AU17" s="78" t="s">
        <v>562</v>
      </c>
      <c r="AW17" s="40"/>
      <c r="AX17" s="51"/>
      <c r="AY17" s="43" t="s">
        <v>559</v>
      </c>
      <c r="AZ17" s="49" t="s">
        <v>563</v>
      </c>
      <c r="BA17" s="50"/>
      <c r="BB17" s="46" t="s">
        <v>564</v>
      </c>
      <c r="BC17" s="78" t="s">
        <v>565</v>
      </c>
      <c r="BE17" s="40"/>
      <c r="BF17" s="51"/>
      <c r="BG17" s="43" t="s">
        <v>559</v>
      </c>
      <c r="BH17" s="49" t="s">
        <v>566</v>
      </c>
      <c r="BI17" s="50"/>
      <c r="BJ17" s="46" t="s">
        <v>561</v>
      </c>
      <c r="BK17" s="45" t="s">
        <v>547</v>
      </c>
      <c r="BM17" s="40"/>
      <c r="BN17" s="51"/>
      <c r="BO17" s="43" t="s">
        <v>559</v>
      </c>
      <c r="BP17" s="49" t="s">
        <v>566</v>
      </c>
      <c r="BQ17" s="50"/>
      <c r="BR17" s="46" t="s">
        <v>561</v>
      </c>
      <c r="BS17" s="45" t="s">
        <v>547</v>
      </c>
      <c r="BU17" s="40"/>
      <c r="BV17" s="51"/>
      <c r="BW17" s="43" t="s">
        <v>559</v>
      </c>
      <c r="BX17" s="49" t="s">
        <v>566</v>
      </c>
      <c r="BY17" s="50"/>
      <c r="BZ17" s="46" t="s">
        <v>561</v>
      </c>
      <c r="CA17" s="45" t="s">
        <v>547</v>
      </c>
    </row>
    <row r="18" s="1" customFormat="1" ht="27" customHeight="1" spans="1:79">
      <c r="A18" s="40"/>
      <c r="B18" s="52"/>
      <c r="C18" s="43" t="s">
        <v>567</v>
      </c>
      <c r="D18" s="49" t="s">
        <v>568</v>
      </c>
      <c r="E18" s="50"/>
      <c r="F18" s="47" t="s">
        <v>569</v>
      </c>
      <c r="G18" s="73" t="s">
        <v>570</v>
      </c>
      <c r="I18" s="40"/>
      <c r="J18" s="52"/>
      <c r="K18" s="43" t="s">
        <v>567</v>
      </c>
      <c r="L18" s="49" t="s">
        <v>571</v>
      </c>
      <c r="M18" s="50"/>
      <c r="N18" s="47" t="s">
        <v>572</v>
      </c>
      <c r="O18" s="73" t="s">
        <v>573</v>
      </c>
      <c r="Q18" s="40"/>
      <c r="R18" s="52"/>
      <c r="S18" s="43" t="s">
        <v>567</v>
      </c>
      <c r="T18" s="49" t="s">
        <v>574</v>
      </c>
      <c r="U18" s="50"/>
      <c r="V18" s="47" t="s">
        <v>572</v>
      </c>
      <c r="W18" s="73" t="s">
        <v>575</v>
      </c>
      <c r="Y18" s="40"/>
      <c r="Z18" s="52"/>
      <c r="AA18" s="43" t="s">
        <v>567</v>
      </c>
      <c r="AB18" s="49" t="s">
        <v>574</v>
      </c>
      <c r="AC18" s="50"/>
      <c r="AD18" s="47" t="s">
        <v>572</v>
      </c>
      <c r="AE18" s="73" t="s">
        <v>575</v>
      </c>
      <c r="AG18" s="40"/>
      <c r="AH18" s="52"/>
      <c r="AI18" s="43" t="s">
        <v>567</v>
      </c>
      <c r="AJ18" s="49" t="s">
        <v>574</v>
      </c>
      <c r="AK18" s="50"/>
      <c r="AL18" s="47" t="s">
        <v>572</v>
      </c>
      <c r="AM18" s="73" t="s">
        <v>575</v>
      </c>
      <c r="AO18" s="40"/>
      <c r="AP18" s="52"/>
      <c r="AQ18" s="43" t="s">
        <v>567</v>
      </c>
      <c r="AR18" s="49" t="s">
        <v>574</v>
      </c>
      <c r="AS18" s="50"/>
      <c r="AT18" s="47" t="s">
        <v>572</v>
      </c>
      <c r="AU18" s="73" t="s">
        <v>575</v>
      </c>
      <c r="AW18" s="40"/>
      <c r="AX18" s="52"/>
      <c r="AY18" s="43" t="s">
        <v>567</v>
      </c>
      <c r="AZ18" s="49" t="s">
        <v>574</v>
      </c>
      <c r="BA18" s="50"/>
      <c r="BB18" s="47" t="s">
        <v>572</v>
      </c>
      <c r="BC18" s="73" t="s">
        <v>575</v>
      </c>
      <c r="BE18" s="40"/>
      <c r="BF18" s="52"/>
      <c r="BG18" s="43" t="s">
        <v>567</v>
      </c>
      <c r="BH18" s="49" t="s">
        <v>574</v>
      </c>
      <c r="BI18" s="50"/>
      <c r="BJ18" s="47" t="s">
        <v>572</v>
      </c>
      <c r="BK18" s="73" t="s">
        <v>575</v>
      </c>
      <c r="BM18" s="40"/>
      <c r="BN18" s="52"/>
      <c r="BO18" s="43" t="s">
        <v>567</v>
      </c>
      <c r="BP18" s="49" t="s">
        <v>574</v>
      </c>
      <c r="BQ18" s="50"/>
      <c r="BR18" s="47" t="s">
        <v>572</v>
      </c>
      <c r="BS18" s="73" t="s">
        <v>575</v>
      </c>
      <c r="BU18" s="40"/>
      <c r="BV18" s="52"/>
      <c r="BW18" s="43" t="s">
        <v>567</v>
      </c>
      <c r="BX18" s="49" t="s">
        <v>574</v>
      </c>
      <c r="BY18" s="50"/>
      <c r="BZ18" s="47" t="s">
        <v>572</v>
      </c>
      <c r="CA18" s="73" t="s">
        <v>575</v>
      </c>
    </row>
    <row r="19" s="1" customFormat="1" ht="23" customHeight="1" spans="1:79">
      <c r="A19" s="11" t="s">
        <v>576</v>
      </c>
      <c r="B19" s="43" t="s">
        <v>577</v>
      </c>
      <c r="C19" s="43" t="s">
        <v>578</v>
      </c>
      <c r="D19" s="74" t="s">
        <v>394</v>
      </c>
      <c r="E19" s="75"/>
      <c r="F19" s="43" t="s">
        <v>579</v>
      </c>
      <c r="G19" s="43"/>
      <c r="I19" s="11" t="s">
        <v>576</v>
      </c>
      <c r="J19" s="43" t="s">
        <v>577</v>
      </c>
      <c r="K19" s="43" t="s">
        <v>578</v>
      </c>
      <c r="L19" s="74" t="s">
        <v>394</v>
      </c>
      <c r="M19" s="75"/>
      <c r="N19" s="43" t="s">
        <v>579</v>
      </c>
      <c r="O19" s="43"/>
      <c r="Q19" s="11" t="s">
        <v>576</v>
      </c>
      <c r="R19" s="43" t="s">
        <v>577</v>
      </c>
      <c r="S19" s="43" t="s">
        <v>578</v>
      </c>
      <c r="T19" s="74" t="s">
        <v>394</v>
      </c>
      <c r="U19" s="75"/>
      <c r="V19" s="43" t="s">
        <v>579</v>
      </c>
      <c r="W19" s="43"/>
      <c r="Y19" s="11" t="s">
        <v>576</v>
      </c>
      <c r="Z19" s="43" t="s">
        <v>577</v>
      </c>
      <c r="AA19" s="43" t="s">
        <v>578</v>
      </c>
      <c r="AB19" s="74" t="s">
        <v>394</v>
      </c>
      <c r="AC19" s="75"/>
      <c r="AD19" s="43" t="s">
        <v>579</v>
      </c>
      <c r="AE19" s="43"/>
      <c r="AG19" s="11" t="s">
        <v>576</v>
      </c>
      <c r="AH19" s="43" t="s">
        <v>577</v>
      </c>
      <c r="AI19" s="43" t="s">
        <v>578</v>
      </c>
      <c r="AJ19" s="74" t="s">
        <v>394</v>
      </c>
      <c r="AK19" s="75"/>
      <c r="AL19" s="43" t="s">
        <v>579</v>
      </c>
      <c r="AM19" s="43"/>
      <c r="AO19" s="11" t="s">
        <v>576</v>
      </c>
      <c r="AP19" s="43" t="s">
        <v>577</v>
      </c>
      <c r="AQ19" s="43" t="s">
        <v>578</v>
      </c>
      <c r="AR19" s="74" t="s">
        <v>394</v>
      </c>
      <c r="AS19" s="75"/>
      <c r="AT19" s="43" t="s">
        <v>579</v>
      </c>
      <c r="AU19" s="43"/>
      <c r="AW19" s="11" t="s">
        <v>576</v>
      </c>
      <c r="AX19" s="43" t="s">
        <v>577</v>
      </c>
      <c r="AY19" s="43" t="s">
        <v>578</v>
      </c>
      <c r="AZ19" s="74" t="s">
        <v>394</v>
      </c>
      <c r="BA19" s="75"/>
      <c r="BB19" s="43" t="s">
        <v>579</v>
      </c>
      <c r="BC19" s="43"/>
      <c r="BE19" s="11" t="s">
        <v>576</v>
      </c>
      <c r="BF19" s="43" t="s">
        <v>577</v>
      </c>
      <c r="BG19" s="43" t="s">
        <v>578</v>
      </c>
      <c r="BH19" s="74" t="s">
        <v>394</v>
      </c>
      <c r="BI19" s="75"/>
      <c r="BJ19" s="43" t="s">
        <v>579</v>
      </c>
      <c r="BK19" s="43"/>
      <c r="BM19" s="11" t="s">
        <v>576</v>
      </c>
      <c r="BN19" s="43" t="s">
        <v>577</v>
      </c>
      <c r="BO19" s="43" t="s">
        <v>578</v>
      </c>
      <c r="BP19" s="74" t="s">
        <v>394</v>
      </c>
      <c r="BQ19" s="75"/>
      <c r="BR19" s="43" t="s">
        <v>579</v>
      </c>
      <c r="BS19" s="43"/>
      <c r="BU19" s="11" t="s">
        <v>576</v>
      </c>
      <c r="BV19" s="43" t="s">
        <v>577</v>
      </c>
      <c r="BW19" s="43" t="s">
        <v>578</v>
      </c>
      <c r="BX19" s="74" t="s">
        <v>394</v>
      </c>
      <c r="BY19" s="75"/>
      <c r="BZ19" s="43" t="s">
        <v>579</v>
      </c>
      <c r="CA19" s="43"/>
    </row>
    <row r="20" s="1" customFormat="1" ht="27" customHeight="1" spans="1:79">
      <c r="A20" s="11"/>
      <c r="B20" s="43" t="s">
        <v>580</v>
      </c>
      <c r="C20" s="43" t="s">
        <v>581</v>
      </c>
      <c r="D20" s="74">
        <v>75</v>
      </c>
      <c r="E20" s="75"/>
      <c r="F20" s="43" t="s">
        <v>582</v>
      </c>
      <c r="G20" s="43"/>
      <c r="I20" s="11"/>
      <c r="J20" s="80" t="s">
        <v>583</v>
      </c>
      <c r="K20" s="43" t="s">
        <v>584</v>
      </c>
      <c r="L20" s="74">
        <v>8</v>
      </c>
      <c r="M20" s="75"/>
      <c r="N20" s="43" t="s">
        <v>585</v>
      </c>
      <c r="O20" s="43"/>
      <c r="Q20" s="11"/>
      <c r="R20" s="81" t="s">
        <v>586</v>
      </c>
      <c r="S20" s="43" t="s">
        <v>587</v>
      </c>
      <c r="T20" s="74">
        <v>10000</v>
      </c>
      <c r="U20" s="75"/>
      <c r="V20" s="43" t="s">
        <v>585</v>
      </c>
      <c r="W20" s="43"/>
      <c r="Y20" s="11"/>
      <c r="Z20" s="80" t="s">
        <v>588</v>
      </c>
      <c r="AA20" s="43" t="s">
        <v>589</v>
      </c>
      <c r="AB20" s="74">
        <v>1.5</v>
      </c>
      <c r="AC20" s="75"/>
      <c r="AD20" s="43" t="s">
        <v>585</v>
      </c>
      <c r="AE20" s="43"/>
      <c r="AG20" s="11"/>
      <c r="AH20" s="80" t="s">
        <v>590</v>
      </c>
      <c r="AI20" s="43" t="s">
        <v>298</v>
      </c>
      <c r="AJ20" s="74">
        <v>2</v>
      </c>
      <c r="AK20" s="75"/>
      <c r="AL20" s="43" t="s">
        <v>585</v>
      </c>
      <c r="AM20" s="43"/>
      <c r="AO20" s="11"/>
      <c r="AP20" s="80" t="s">
        <v>591</v>
      </c>
      <c r="AQ20" s="43" t="s">
        <v>592</v>
      </c>
      <c r="AR20" s="74">
        <v>10</v>
      </c>
      <c r="AS20" s="75"/>
      <c r="AT20" s="43" t="s">
        <v>585</v>
      </c>
      <c r="AU20" s="43"/>
      <c r="AW20" s="11"/>
      <c r="AX20" s="80" t="s">
        <v>593</v>
      </c>
      <c r="AY20" s="83" t="s">
        <v>594</v>
      </c>
      <c r="AZ20" s="74">
        <v>288.3</v>
      </c>
      <c r="BA20" s="75"/>
      <c r="BB20" s="83" t="s">
        <v>595</v>
      </c>
      <c r="BC20" s="83"/>
      <c r="BE20" s="11"/>
      <c r="BF20" s="43" t="s">
        <v>596</v>
      </c>
      <c r="BG20" s="43" t="s">
        <v>597</v>
      </c>
      <c r="BH20" s="74">
        <v>165</v>
      </c>
      <c r="BI20" s="75"/>
      <c r="BJ20" s="83" t="s">
        <v>598</v>
      </c>
      <c r="BK20" s="83"/>
      <c r="BM20" s="11"/>
      <c r="BN20" s="43" t="s">
        <v>599</v>
      </c>
      <c r="BO20" s="43" t="s">
        <v>600</v>
      </c>
      <c r="BP20" s="74">
        <v>850</v>
      </c>
      <c r="BQ20" s="75"/>
      <c r="BR20" s="83" t="s">
        <v>601</v>
      </c>
      <c r="BS20" s="83"/>
      <c r="BU20" s="11"/>
      <c r="BV20" s="43" t="s">
        <v>602</v>
      </c>
      <c r="BW20" s="43" t="s">
        <v>391</v>
      </c>
      <c r="BX20" s="74">
        <v>9500</v>
      </c>
      <c r="BY20" s="75"/>
      <c r="BZ20" s="83" t="s">
        <v>603</v>
      </c>
      <c r="CA20" s="83"/>
    </row>
    <row r="21" s="1" customFormat="1" ht="36" customHeight="1" spans="1:79">
      <c r="A21" s="11"/>
      <c r="B21" s="43"/>
      <c r="C21" s="43"/>
      <c r="D21" s="74"/>
      <c r="E21" s="75"/>
      <c r="F21" s="43"/>
      <c r="G21" s="43"/>
      <c r="I21" s="11"/>
      <c r="J21" s="80" t="s">
        <v>604</v>
      </c>
      <c r="K21" s="43" t="s">
        <v>605</v>
      </c>
      <c r="L21" s="74">
        <v>6</v>
      </c>
      <c r="M21" s="75"/>
      <c r="N21" s="43" t="s">
        <v>585</v>
      </c>
      <c r="O21" s="43"/>
      <c r="Q21" s="11"/>
      <c r="R21" s="81" t="s">
        <v>606</v>
      </c>
      <c r="S21" s="43" t="s">
        <v>607</v>
      </c>
      <c r="T21" s="74">
        <v>10000</v>
      </c>
      <c r="U21" s="75"/>
      <c r="V21" s="43" t="s">
        <v>585</v>
      </c>
      <c r="W21" s="43"/>
      <c r="Y21" s="11"/>
      <c r="Z21" s="80" t="s">
        <v>608</v>
      </c>
      <c r="AA21" s="43" t="s">
        <v>609</v>
      </c>
      <c r="AB21" s="74">
        <v>2</v>
      </c>
      <c r="AC21" s="75"/>
      <c r="AD21" s="43" t="s">
        <v>585</v>
      </c>
      <c r="AE21" s="43"/>
      <c r="AG21" s="11"/>
      <c r="AH21" s="80" t="s">
        <v>610</v>
      </c>
      <c r="AI21" s="43" t="s">
        <v>296</v>
      </c>
      <c r="AJ21" s="74">
        <v>2</v>
      </c>
      <c r="AK21" s="75"/>
      <c r="AL21" s="43" t="s">
        <v>585</v>
      </c>
      <c r="AM21" s="43"/>
      <c r="AO21" s="11"/>
      <c r="AP21" s="80" t="s">
        <v>611</v>
      </c>
      <c r="AQ21" s="43" t="s">
        <v>612</v>
      </c>
      <c r="AR21" s="74">
        <v>12</v>
      </c>
      <c r="AS21" s="75"/>
      <c r="AT21" s="43" t="s">
        <v>585</v>
      </c>
      <c r="AU21" s="43"/>
      <c r="AW21" s="11"/>
      <c r="AX21" s="80" t="s">
        <v>613</v>
      </c>
      <c r="AY21" s="83" t="s">
        <v>614</v>
      </c>
      <c r="AZ21" s="74">
        <v>56.7</v>
      </c>
      <c r="BA21" s="75"/>
      <c r="BB21" s="83" t="s">
        <v>615</v>
      </c>
      <c r="BC21" s="83"/>
      <c r="BE21" s="11"/>
      <c r="BF21" s="43"/>
      <c r="BG21" s="43"/>
      <c r="BH21" s="74"/>
      <c r="BI21" s="75"/>
      <c r="BJ21" s="43"/>
      <c r="BK21" s="43"/>
      <c r="BM21" s="11"/>
      <c r="BN21" s="43"/>
      <c r="BO21" s="43"/>
      <c r="BP21" s="74"/>
      <c r="BQ21" s="75"/>
      <c r="BR21" s="43"/>
      <c r="BS21" s="43"/>
      <c r="BU21" s="11"/>
      <c r="BV21" s="43"/>
      <c r="BW21" s="43"/>
      <c r="BX21" s="74"/>
      <c r="BY21" s="75"/>
      <c r="BZ21" s="43"/>
      <c r="CA21" s="43"/>
    </row>
    <row r="22" s="1" customFormat="1" ht="23" customHeight="1" spans="1:79">
      <c r="A22" s="11"/>
      <c r="B22" s="43"/>
      <c r="C22" s="43"/>
      <c r="D22" s="74"/>
      <c r="E22" s="75"/>
      <c r="F22" s="43"/>
      <c r="G22" s="43"/>
      <c r="I22" s="11"/>
      <c r="J22" s="80" t="s">
        <v>616</v>
      </c>
      <c r="K22" s="43" t="s">
        <v>617</v>
      </c>
      <c r="L22" s="74">
        <v>6</v>
      </c>
      <c r="M22" s="75"/>
      <c r="N22" s="43" t="s">
        <v>585</v>
      </c>
      <c r="O22" s="43"/>
      <c r="Q22" s="11"/>
      <c r="R22" s="43" t="s">
        <v>618</v>
      </c>
      <c r="S22" s="43" t="s">
        <v>619</v>
      </c>
      <c r="T22" s="74">
        <v>10000</v>
      </c>
      <c r="U22" s="75"/>
      <c r="V22" s="43" t="s">
        <v>620</v>
      </c>
      <c r="W22" s="43"/>
      <c r="Y22" s="11"/>
      <c r="Z22" s="80" t="s">
        <v>621</v>
      </c>
      <c r="AA22" s="43" t="s">
        <v>622</v>
      </c>
      <c r="AB22" s="74">
        <v>1.5</v>
      </c>
      <c r="AC22" s="75"/>
      <c r="AD22" s="43" t="s">
        <v>585</v>
      </c>
      <c r="AE22" s="43"/>
      <c r="AG22" s="11"/>
      <c r="AH22" s="80" t="s">
        <v>623</v>
      </c>
      <c r="AI22" s="43" t="s">
        <v>624</v>
      </c>
      <c r="AJ22" s="74">
        <v>3</v>
      </c>
      <c r="AK22" s="75"/>
      <c r="AL22" s="43" t="s">
        <v>585</v>
      </c>
      <c r="AM22" s="43"/>
      <c r="AO22" s="11"/>
      <c r="AP22" s="80" t="s">
        <v>625</v>
      </c>
      <c r="AQ22" s="43" t="s">
        <v>626</v>
      </c>
      <c r="AR22" s="74">
        <v>5</v>
      </c>
      <c r="AS22" s="75"/>
      <c r="AT22" s="43" t="s">
        <v>585</v>
      </c>
      <c r="AU22" s="43"/>
      <c r="AW22" s="11"/>
      <c r="AX22" s="43"/>
      <c r="AY22" s="43"/>
      <c r="AZ22" s="74"/>
      <c r="BA22" s="75"/>
      <c r="BB22" s="43"/>
      <c r="BC22" s="43"/>
      <c r="BE22" s="11"/>
      <c r="BF22" s="43"/>
      <c r="BG22" s="43"/>
      <c r="BH22" s="74"/>
      <c r="BI22" s="75"/>
      <c r="BJ22" s="43"/>
      <c r="BK22" s="43"/>
      <c r="BM22" s="11"/>
      <c r="BN22" s="43"/>
      <c r="BO22" s="43"/>
      <c r="BP22" s="74"/>
      <c r="BQ22" s="75"/>
      <c r="BR22" s="43"/>
      <c r="BS22" s="43"/>
      <c r="BU22" s="11"/>
      <c r="BV22" s="43"/>
      <c r="BW22" s="43"/>
      <c r="BX22" s="74"/>
      <c r="BY22" s="75"/>
      <c r="BZ22" s="43"/>
      <c r="CA22" s="43"/>
    </row>
    <row r="23" s="1" customFormat="1" ht="23" customHeight="1" spans="1:79">
      <c r="A23" s="11"/>
      <c r="B23" s="43"/>
      <c r="C23" s="43"/>
      <c r="D23" s="74"/>
      <c r="E23" s="75"/>
      <c r="F23" s="76"/>
      <c r="G23" s="77"/>
      <c r="I23" s="11"/>
      <c r="J23" s="43"/>
      <c r="K23" s="43"/>
      <c r="L23" s="74"/>
      <c r="M23" s="75"/>
      <c r="N23" s="76"/>
      <c r="O23" s="77"/>
      <c r="Q23" s="11"/>
      <c r="R23" s="43"/>
      <c r="S23" s="43"/>
      <c r="T23" s="74"/>
      <c r="U23" s="75"/>
      <c r="V23" s="76"/>
      <c r="W23" s="77"/>
      <c r="Y23" s="11"/>
      <c r="Z23" s="43"/>
      <c r="AA23" s="43"/>
      <c r="AB23" s="74"/>
      <c r="AC23" s="75"/>
      <c r="AD23" s="76"/>
      <c r="AE23" s="77"/>
      <c r="AG23" s="11"/>
      <c r="AH23" s="43"/>
      <c r="AI23" s="43"/>
      <c r="AJ23" s="74"/>
      <c r="AK23" s="75"/>
      <c r="AL23" s="76"/>
      <c r="AM23" s="77"/>
      <c r="AO23" s="11"/>
      <c r="AP23" s="80" t="s">
        <v>627</v>
      </c>
      <c r="AQ23" s="43" t="s">
        <v>628</v>
      </c>
      <c r="AR23" s="74">
        <v>3</v>
      </c>
      <c r="AS23" s="75"/>
      <c r="AT23" s="43" t="s">
        <v>585</v>
      </c>
      <c r="AU23" s="43"/>
      <c r="AW23" s="11"/>
      <c r="AX23" s="43"/>
      <c r="AY23" s="43"/>
      <c r="AZ23" s="74"/>
      <c r="BA23" s="75"/>
      <c r="BB23" s="76"/>
      <c r="BC23" s="77"/>
      <c r="BE23" s="11"/>
      <c r="BF23" s="43"/>
      <c r="BG23" s="43"/>
      <c r="BH23" s="74"/>
      <c r="BI23" s="75"/>
      <c r="BJ23" s="76"/>
      <c r="BK23" s="77"/>
      <c r="BM23" s="11"/>
      <c r="BN23" s="43"/>
      <c r="BO23" s="43"/>
      <c r="BP23" s="74"/>
      <c r="BQ23" s="75"/>
      <c r="BR23" s="76"/>
      <c r="BS23" s="77"/>
      <c r="BU23" s="11"/>
      <c r="BV23" s="43"/>
      <c r="BW23" s="43"/>
      <c r="BX23" s="74"/>
      <c r="BY23" s="75"/>
      <c r="BZ23" s="76"/>
      <c r="CA23" s="77"/>
    </row>
    <row r="24" s="1" customFormat="1" ht="23" customHeight="1" spans="1:79">
      <c r="A24" s="11"/>
      <c r="B24" s="76" t="s">
        <v>133</v>
      </c>
      <c r="C24" s="77"/>
      <c r="D24" s="74">
        <v>75</v>
      </c>
      <c r="E24" s="75"/>
      <c r="F24" s="76"/>
      <c r="G24" s="77"/>
      <c r="I24" s="11"/>
      <c r="J24" s="76" t="s">
        <v>133</v>
      </c>
      <c r="K24" s="77"/>
      <c r="L24" s="74">
        <v>20</v>
      </c>
      <c r="M24" s="75"/>
      <c r="N24" s="76"/>
      <c r="O24" s="77"/>
      <c r="Q24" s="11"/>
      <c r="R24" s="76" t="s">
        <v>133</v>
      </c>
      <c r="S24" s="77"/>
      <c r="T24" s="74">
        <v>30000</v>
      </c>
      <c r="U24" s="75"/>
      <c r="V24" s="76"/>
      <c r="W24" s="77"/>
      <c r="Y24" s="11"/>
      <c r="Z24" s="76" t="s">
        <v>133</v>
      </c>
      <c r="AA24" s="77"/>
      <c r="AB24" s="74">
        <v>5</v>
      </c>
      <c r="AC24" s="75"/>
      <c r="AD24" s="76"/>
      <c r="AE24" s="77"/>
      <c r="AG24" s="11"/>
      <c r="AH24" s="76" t="s">
        <v>133</v>
      </c>
      <c r="AI24" s="77"/>
      <c r="AJ24" s="74">
        <v>7</v>
      </c>
      <c r="AK24" s="75"/>
      <c r="AL24" s="76"/>
      <c r="AM24" s="77"/>
      <c r="AO24" s="11"/>
      <c r="AP24" s="76" t="s">
        <v>133</v>
      </c>
      <c r="AQ24" s="77"/>
      <c r="AR24" s="74">
        <f>SUM(AR20:AR23)</f>
        <v>30</v>
      </c>
      <c r="AS24" s="75"/>
      <c r="AT24" s="76"/>
      <c r="AU24" s="77"/>
      <c r="AW24" s="11"/>
      <c r="AX24" s="76" t="s">
        <v>133</v>
      </c>
      <c r="AY24" s="77"/>
      <c r="AZ24" s="74">
        <v>345</v>
      </c>
      <c r="BA24" s="75"/>
      <c r="BB24" s="76"/>
      <c r="BC24" s="77"/>
      <c r="BE24" s="11"/>
      <c r="BF24" s="76" t="s">
        <v>133</v>
      </c>
      <c r="BG24" s="77"/>
      <c r="BH24" s="74">
        <v>165</v>
      </c>
      <c r="BI24" s="75"/>
      <c r="BJ24" s="76"/>
      <c r="BK24" s="77"/>
      <c r="BM24" s="11"/>
      <c r="BN24" s="76" t="s">
        <v>133</v>
      </c>
      <c r="BO24" s="77"/>
      <c r="BP24" s="74">
        <v>850</v>
      </c>
      <c r="BQ24" s="75"/>
      <c r="BR24" s="76"/>
      <c r="BS24" s="77"/>
      <c r="BU24" s="11"/>
      <c r="BV24" s="76" t="s">
        <v>133</v>
      </c>
      <c r="BW24" s="77"/>
      <c r="BX24" s="74">
        <v>9500</v>
      </c>
      <c r="BY24" s="75"/>
      <c r="BZ24" s="76"/>
      <c r="CA24" s="77"/>
    </row>
    <row r="25" s="6" customFormat="1" ht="44" customHeight="1" spans="1:79">
      <c r="A25" s="53" t="s">
        <v>629</v>
      </c>
      <c r="B25" s="53"/>
      <c r="C25" s="53"/>
      <c r="D25" s="53"/>
      <c r="E25" s="53"/>
      <c r="F25" s="53"/>
      <c r="G25" s="53"/>
      <c r="I25" s="53" t="s">
        <v>629</v>
      </c>
      <c r="J25" s="53"/>
      <c r="K25" s="53"/>
      <c r="L25" s="53"/>
      <c r="M25" s="53"/>
      <c r="N25" s="53"/>
      <c r="O25" s="53"/>
      <c r="Q25" s="53" t="s">
        <v>629</v>
      </c>
      <c r="R25" s="53"/>
      <c r="S25" s="53"/>
      <c r="T25" s="53"/>
      <c r="U25" s="53"/>
      <c r="V25" s="53"/>
      <c r="W25" s="53"/>
      <c r="Y25" s="53" t="s">
        <v>629</v>
      </c>
      <c r="Z25" s="53"/>
      <c r="AA25" s="53"/>
      <c r="AB25" s="53"/>
      <c r="AC25" s="53"/>
      <c r="AD25" s="53"/>
      <c r="AE25" s="53"/>
      <c r="AG25" s="53" t="s">
        <v>629</v>
      </c>
      <c r="AH25" s="53"/>
      <c r="AI25" s="53"/>
      <c r="AJ25" s="53"/>
      <c r="AK25" s="53"/>
      <c r="AL25" s="53"/>
      <c r="AM25" s="53"/>
      <c r="AO25" s="53" t="s">
        <v>629</v>
      </c>
      <c r="AP25" s="53"/>
      <c r="AQ25" s="53"/>
      <c r="AR25" s="53"/>
      <c r="AS25" s="53"/>
      <c r="AT25" s="53"/>
      <c r="AU25" s="53"/>
      <c r="AW25" s="53" t="s">
        <v>629</v>
      </c>
      <c r="AX25" s="53"/>
      <c r="AY25" s="53"/>
      <c r="AZ25" s="53"/>
      <c r="BA25" s="53"/>
      <c r="BB25" s="53"/>
      <c r="BC25" s="53"/>
      <c r="BE25" s="53" t="s">
        <v>629</v>
      </c>
      <c r="BF25" s="53"/>
      <c r="BG25" s="53"/>
      <c r="BH25" s="53"/>
      <c r="BI25" s="53"/>
      <c r="BJ25" s="53"/>
      <c r="BK25" s="53"/>
      <c r="BM25" s="53" t="s">
        <v>629</v>
      </c>
      <c r="BN25" s="53"/>
      <c r="BO25" s="53"/>
      <c r="BP25" s="53"/>
      <c r="BQ25" s="53"/>
      <c r="BR25" s="53"/>
      <c r="BS25" s="53"/>
      <c r="BU25" s="53" t="s">
        <v>629</v>
      </c>
      <c r="BV25" s="53"/>
      <c r="BW25" s="53"/>
      <c r="BX25" s="53"/>
      <c r="BY25" s="53"/>
      <c r="BZ25" s="53"/>
      <c r="CA25" s="53"/>
    </row>
    <row r="26" s="58" customFormat="1" ht="44" customHeight="1" spans="1:79">
      <c r="A26" s="44" t="s">
        <v>630</v>
      </c>
      <c r="B26" s="54"/>
      <c r="C26" s="55"/>
      <c r="D26" s="55"/>
      <c r="E26" s="55"/>
      <c r="F26" s="55"/>
      <c r="G26" s="56"/>
      <c r="I26" s="44" t="s">
        <v>630</v>
      </c>
      <c r="J26" s="54"/>
      <c r="K26" s="55"/>
      <c r="L26" s="55"/>
      <c r="M26" s="55"/>
      <c r="N26" s="55"/>
      <c r="O26" s="56"/>
      <c r="Q26" s="44" t="s">
        <v>630</v>
      </c>
      <c r="R26" s="54"/>
      <c r="S26" s="55"/>
      <c r="T26" s="55"/>
      <c r="U26" s="55"/>
      <c r="V26" s="55"/>
      <c r="W26" s="56"/>
      <c r="Y26" s="44" t="s">
        <v>630</v>
      </c>
      <c r="Z26" s="54"/>
      <c r="AA26" s="55"/>
      <c r="AB26" s="55"/>
      <c r="AC26" s="55"/>
      <c r="AD26" s="55"/>
      <c r="AE26" s="56"/>
      <c r="AG26" s="44" t="s">
        <v>630</v>
      </c>
      <c r="AH26" s="54"/>
      <c r="AI26" s="55"/>
      <c r="AJ26" s="55"/>
      <c r="AK26" s="55"/>
      <c r="AL26" s="55"/>
      <c r="AM26" s="56"/>
      <c r="AO26" s="44" t="s">
        <v>630</v>
      </c>
      <c r="AP26" s="54"/>
      <c r="AQ26" s="55"/>
      <c r="AR26" s="55"/>
      <c r="AS26" s="55"/>
      <c r="AT26" s="55"/>
      <c r="AU26" s="56"/>
      <c r="AW26" s="44" t="s">
        <v>630</v>
      </c>
      <c r="AX26" s="54"/>
      <c r="AY26" s="55"/>
      <c r="AZ26" s="55"/>
      <c r="BA26" s="55"/>
      <c r="BB26" s="55"/>
      <c r="BC26" s="56"/>
      <c r="BE26" s="44" t="s">
        <v>630</v>
      </c>
      <c r="BF26" s="54"/>
      <c r="BG26" s="55"/>
      <c r="BH26" s="55"/>
      <c r="BI26" s="55"/>
      <c r="BJ26" s="55"/>
      <c r="BK26" s="56"/>
      <c r="BM26" s="44" t="s">
        <v>630</v>
      </c>
      <c r="BN26" s="54"/>
      <c r="BO26" s="55"/>
      <c r="BP26" s="55"/>
      <c r="BQ26" s="55"/>
      <c r="BR26" s="55"/>
      <c r="BS26" s="56"/>
      <c r="BU26" s="44" t="s">
        <v>630</v>
      </c>
      <c r="BV26" s="54"/>
      <c r="BW26" s="55"/>
      <c r="BX26" s="55"/>
      <c r="BY26" s="55"/>
      <c r="BZ26" s="55"/>
      <c r="CA26" s="56"/>
    </row>
    <row r="27" s="1" customFormat="1" ht="26" customHeight="1" spans="1:79">
      <c r="A27" s="57" t="s">
        <v>631</v>
      </c>
      <c r="B27" s="57"/>
      <c r="C27" s="57"/>
      <c r="D27" s="57"/>
      <c r="E27" s="57"/>
      <c r="F27" s="57"/>
      <c r="G27" s="57"/>
      <c r="I27" s="57" t="s">
        <v>631</v>
      </c>
      <c r="J27" s="57"/>
      <c r="K27" s="57"/>
      <c r="L27" s="57"/>
      <c r="M27" s="57"/>
      <c r="N27" s="57"/>
      <c r="O27" s="57"/>
      <c r="Q27" s="57" t="s">
        <v>631</v>
      </c>
      <c r="R27" s="57"/>
      <c r="S27" s="57"/>
      <c r="T27" s="57"/>
      <c r="U27" s="57"/>
      <c r="V27" s="57"/>
      <c r="W27" s="57"/>
      <c r="Y27" s="57" t="s">
        <v>631</v>
      </c>
      <c r="Z27" s="57"/>
      <c r="AA27" s="57"/>
      <c r="AB27" s="57"/>
      <c r="AC27" s="57"/>
      <c r="AD27" s="57"/>
      <c r="AE27" s="57"/>
      <c r="AG27" s="57" t="s">
        <v>631</v>
      </c>
      <c r="AH27" s="57"/>
      <c r="AI27" s="57"/>
      <c r="AJ27" s="57"/>
      <c r="AK27" s="57"/>
      <c r="AL27" s="57"/>
      <c r="AM27" s="57"/>
      <c r="AO27" s="57" t="s">
        <v>631</v>
      </c>
      <c r="AP27" s="57"/>
      <c r="AQ27" s="57"/>
      <c r="AR27" s="57"/>
      <c r="AS27" s="57"/>
      <c r="AT27" s="57"/>
      <c r="AU27" s="57"/>
      <c r="AW27" s="57" t="s">
        <v>631</v>
      </c>
      <c r="AX27" s="57"/>
      <c r="AY27" s="57"/>
      <c r="AZ27" s="57"/>
      <c r="BA27" s="57"/>
      <c r="BB27" s="57"/>
      <c r="BC27" s="57"/>
      <c r="BE27" s="57" t="s">
        <v>631</v>
      </c>
      <c r="BF27" s="57"/>
      <c r="BG27" s="57"/>
      <c r="BH27" s="57"/>
      <c r="BI27" s="57"/>
      <c r="BJ27" s="57"/>
      <c r="BK27" s="57"/>
      <c r="BM27" s="57" t="s">
        <v>631</v>
      </c>
      <c r="BN27" s="57"/>
      <c r="BO27" s="57"/>
      <c r="BP27" s="57"/>
      <c r="BQ27" s="57"/>
      <c r="BR27" s="57"/>
      <c r="BS27" s="57"/>
      <c r="BU27" s="57" t="s">
        <v>631</v>
      </c>
      <c r="BV27" s="57"/>
      <c r="BW27" s="57"/>
      <c r="BX27" s="57"/>
      <c r="BY27" s="57"/>
      <c r="BZ27" s="57"/>
      <c r="CA27" s="57"/>
    </row>
  </sheetData>
  <mergeCells count="414">
    <mergeCell ref="A2:G2"/>
    <mergeCell ref="I2:O2"/>
    <mergeCell ref="Q2:W2"/>
    <mergeCell ref="Y2:AE2"/>
    <mergeCell ref="AG2:AM2"/>
    <mergeCell ref="AO2:AU2"/>
    <mergeCell ref="AW2:BC2"/>
    <mergeCell ref="BE2:BK2"/>
    <mergeCell ref="BM2:BS2"/>
    <mergeCell ref="BU2:CA2"/>
    <mergeCell ref="A3:D3"/>
    <mergeCell ref="F3:G3"/>
    <mergeCell ref="I3:L3"/>
    <mergeCell ref="N3:O3"/>
    <mergeCell ref="Q3:T3"/>
    <mergeCell ref="V3:W3"/>
    <mergeCell ref="Y3:AB3"/>
    <mergeCell ref="AD3:AE3"/>
    <mergeCell ref="AG3:AJ3"/>
    <mergeCell ref="AL3:AM3"/>
    <mergeCell ref="AO3:AR3"/>
    <mergeCell ref="AT3:AU3"/>
    <mergeCell ref="AW3:AZ3"/>
    <mergeCell ref="BB3:BC3"/>
    <mergeCell ref="BE3:BH3"/>
    <mergeCell ref="BJ3:BK3"/>
    <mergeCell ref="BM3:BP3"/>
    <mergeCell ref="BR3:BS3"/>
    <mergeCell ref="BU3:BX3"/>
    <mergeCell ref="BZ3:CA3"/>
    <mergeCell ref="B4:C4"/>
    <mergeCell ref="F4:G4"/>
    <mergeCell ref="J4:K4"/>
    <mergeCell ref="N4:O4"/>
    <mergeCell ref="R4:S4"/>
    <mergeCell ref="V4:W4"/>
    <mergeCell ref="Z4:AA4"/>
    <mergeCell ref="AD4:AE4"/>
    <mergeCell ref="AH4:AI4"/>
    <mergeCell ref="AL4:AM4"/>
    <mergeCell ref="AP4:AQ4"/>
    <mergeCell ref="AT4:AU4"/>
    <mergeCell ref="AX4:AY4"/>
    <mergeCell ref="BB4:BC4"/>
    <mergeCell ref="BF4:BG4"/>
    <mergeCell ref="BJ4:BK4"/>
    <mergeCell ref="BN4:BO4"/>
    <mergeCell ref="BR4:BS4"/>
    <mergeCell ref="BV4:BW4"/>
    <mergeCell ref="BZ4:CA4"/>
    <mergeCell ref="B5:C5"/>
    <mergeCell ref="F5:G5"/>
    <mergeCell ref="J5:K5"/>
    <mergeCell ref="N5:O5"/>
    <mergeCell ref="R5:S5"/>
    <mergeCell ref="V5:W5"/>
    <mergeCell ref="Z5:AA5"/>
    <mergeCell ref="AD5:AE5"/>
    <mergeCell ref="AH5:AI5"/>
    <mergeCell ref="AL5:AM5"/>
    <mergeCell ref="AP5:AQ5"/>
    <mergeCell ref="AT5:AU5"/>
    <mergeCell ref="AX5:AY5"/>
    <mergeCell ref="BB5:BC5"/>
    <mergeCell ref="BF5:BG5"/>
    <mergeCell ref="BJ5:BK5"/>
    <mergeCell ref="BN5:BO5"/>
    <mergeCell ref="BR5:BS5"/>
    <mergeCell ref="BV5:BW5"/>
    <mergeCell ref="BZ5:CA5"/>
    <mergeCell ref="B6:G6"/>
    <mergeCell ref="J6:O6"/>
    <mergeCell ref="R6:W6"/>
    <mergeCell ref="Z6:AE6"/>
    <mergeCell ref="AH6:AM6"/>
    <mergeCell ref="AP6:AU6"/>
    <mergeCell ref="AX6:BC6"/>
    <mergeCell ref="BF6:BK6"/>
    <mergeCell ref="BN6:BS6"/>
    <mergeCell ref="BV6:CA6"/>
    <mergeCell ref="B7:G7"/>
    <mergeCell ref="J7:O7"/>
    <mergeCell ref="R7:W7"/>
    <mergeCell ref="Z7:AE7"/>
    <mergeCell ref="AH7:AM7"/>
    <mergeCell ref="AP7:AU7"/>
    <mergeCell ref="AX7:BC7"/>
    <mergeCell ref="BF7:BK7"/>
    <mergeCell ref="BN7:BS7"/>
    <mergeCell ref="BV7:CA7"/>
    <mergeCell ref="B8:G8"/>
    <mergeCell ref="J8:O8"/>
    <mergeCell ref="R8:W8"/>
    <mergeCell ref="Z8:AE8"/>
    <mergeCell ref="AH8:AM8"/>
    <mergeCell ref="AP8:AU8"/>
    <mergeCell ref="AX8:BC8"/>
    <mergeCell ref="BF8:BK8"/>
    <mergeCell ref="BN8:BS8"/>
    <mergeCell ref="BV8:CA8"/>
    <mergeCell ref="D9:E9"/>
    <mergeCell ref="L9:M9"/>
    <mergeCell ref="T9:U9"/>
    <mergeCell ref="AB9:AC9"/>
    <mergeCell ref="AJ9:AK9"/>
    <mergeCell ref="AR9:AS9"/>
    <mergeCell ref="AZ9:BA9"/>
    <mergeCell ref="BH9:BI9"/>
    <mergeCell ref="BP9:BQ9"/>
    <mergeCell ref="BX9:BY9"/>
    <mergeCell ref="D10:E10"/>
    <mergeCell ref="L10:M10"/>
    <mergeCell ref="T10:U10"/>
    <mergeCell ref="AB10:AC10"/>
    <mergeCell ref="AJ10:AK10"/>
    <mergeCell ref="AR10:AS10"/>
    <mergeCell ref="AZ10:BA10"/>
    <mergeCell ref="BH10:BI10"/>
    <mergeCell ref="BP10:BQ10"/>
    <mergeCell ref="BX10:BY10"/>
    <mergeCell ref="D11:E11"/>
    <mergeCell ref="L11:M11"/>
    <mergeCell ref="T11:U11"/>
    <mergeCell ref="AB11:AC11"/>
    <mergeCell ref="AJ11:AK11"/>
    <mergeCell ref="AR11:AS11"/>
    <mergeCell ref="AZ11:BA11"/>
    <mergeCell ref="BH11:BI11"/>
    <mergeCell ref="BP11:BQ11"/>
    <mergeCell ref="BX11:BY11"/>
    <mergeCell ref="D12:E12"/>
    <mergeCell ref="L12:M12"/>
    <mergeCell ref="T12:U12"/>
    <mergeCell ref="AB12:AC12"/>
    <mergeCell ref="AJ12:AK12"/>
    <mergeCell ref="AR12:AS12"/>
    <mergeCell ref="AZ12:BA12"/>
    <mergeCell ref="BH12:BI12"/>
    <mergeCell ref="BP12:BQ12"/>
    <mergeCell ref="BX12:BY12"/>
    <mergeCell ref="D13:E13"/>
    <mergeCell ref="L13:M13"/>
    <mergeCell ref="T13:U13"/>
    <mergeCell ref="AB13:AC13"/>
    <mergeCell ref="AJ13:AK13"/>
    <mergeCell ref="AR13:AS13"/>
    <mergeCell ref="AZ13:BA13"/>
    <mergeCell ref="BH13:BI13"/>
    <mergeCell ref="BP13:BQ13"/>
    <mergeCell ref="BX13:BY13"/>
    <mergeCell ref="D14:E14"/>
    <mergeCell ref="L14:M14"/>
    <mergeCell ref="T14:U14"/>
    <mergeCell ref="AB14:AC14"/>
    <mergeCell ref="AJ14:AK14"/>
    <mergeCell ref="AR14:AS14"/>
    <mergeCell ref="AZ14:BA14"/>
    <mergeCell ref="BH14:BI14"/>
    <mergeCell ref="BP14:BQ14"/>
    <mergeCell ref="BX14:BY14"/>
    <mergeCell ref="D15:E15"/>
    <mergeCell ref="L15:M15"/>
    <mergeCell ref="T15:U15"/>
    <mergeCell ref="AB15:AC15"/>
    <mergeCell ref="AJ15:AK15"/>
    <mergeCell ref="AR15:AS15"/>
    <mergeCell ref="AZ15:BA15"/>
    <mergeCell ref="BH15:BI15"/>
    <mergeCell ref="BP15:BQ15"/>
    <mergeCell ref="BX15:BY15"/>
    <mergeCell ref="D16:E16"/>
    <mergeCell ref="L16:M16"/>
    <mergeCell ref="T16:U16"/>
    <mergeCell ref="AB16:AC16"/>
    <mergeCell ref="AJ16:AK16"/>
    <mergeCell ref="AR16:AS16"/>
    <mergeCell ref="AZ16:BA16"/>
    <mergeCell ref="BH16:BI16"/>
    <mergeCell ref="BP16:BQ16"/>
    <mergeCell ref="BX16:BY16"/>
    <mergeCell ref="D17:E17"/>
    <mergeCell ref="L17:M17"/>
    <mergeCell ref="T17:U17"/>
    <mergeCell ref="AB17:AC17"/>
    <mergeCell ref="AJ17:AK17"/>
    <mergeCell ref="AR17:AS17"/>
    <mergeCell ref="AZ17:BA17"/>
    <mergeCell ref="BH17:BI17"/>
    <mergeCell ref="BP17:BQ17"/>
    <mergeCell ref="BX17:BY17"/>
    <mergeCell ref="D18:E18"/>
    <mergeCell ref="L18:M18"/>
    <mergeCell ref="T18:U18"/>
    <mergeCell ref="AB18:AC18"/>
    <mergeCell ref="AJ18:AK18"/>
    <mergeCell ref="AR18:AS18"/>
    <mergeCell ref="AZ18:BA18"/>
    <mergeCell ref="BH18:BI18"/>
    <mergeCell ref="BP18:BQ18"/>
    <mergeCell ref="BX18:BY18"/>
    <mergeCell ref="D19:E19"/>
    <mergeCell ref="F19:G19"/>
    <mergeCell ref="L19:M19"/>
    <mergeCell ref="N19:O19"/>
    <mergeCell ref="T19:U19"/>
    <mergeCell ref="V19:W19"/>
    <mergeCell ref="AB19:AC19"/>
    <mergeCell ref="AD19:AE19"/>
    <mergeCell ref="AJ19:AK19"/>
    <mergeCell ref="AL19:AM19"/>
    <mergeCell ref="AR19:AS19"/>
    <mergeCell ref="AT19:AU19"/>
    <mergeCell ref="AZ19:BA19"/>
    <mergeCell ref="BB19:BC19"/>
    <mergeCell ref="BH19:BI19"/>
    <mergeCell ref="BJ19:BK19"/>
    <mergeCell ref="BP19:BQ19"/>
    <mergeCell ref="BR19:BS19"/>
    <mergeCell ref="BX19:BY19"/>
    <mergeCell ref="BZ19:CA19"/>
    <mergeCell ref="D20:E20"/>
    <mergeCell ref="F20:G20"/>
    <mergeCell ref="L20:M20"/>
    <mergeCell ref="N20:O20"/>
    <mergeCell ref="T20:U20"/>
    <mergeCell ref="V20:W20"/>
    <mergeCell ref="AB20:AC20"/>
    <mergeCell ref="AD20:AE20"/>
    <mergeCell ref="AJ20:AK20"/>
    <mergeCell ref="AL20:AM20"/>
    <mergeCell ref="AR20:AS20"/>
    <mergeCell ref="AT20:AU20"/>
    <mergeCell ref="AZ20:BA20"/>
    <mergeCell ref="BB20:BC20"/>
    <mergeCell ref="BH20:BI20"/>
    <mergeCell ref="BJ20:BK20"/>
    <mergeCell ref="BP20:BQ20"/>
    <mergeCell ref="BR20:BS20"/>
    <mergeCell ref="BX20:BY20"/>
    <mergeCell ref="BZ20:CA20"/>
    <mergeCell ref="D21:E21"/>
    <mergeCell ref="F21:G21"/>
    <mergeCell ref="L21:M21"/>
    <mergeCell ref="N21:O21"/>
    <mergeCell ref="T21:U21"/>
    <mergeCell ref="V21:W21"/>
    <mergeCell ref="AB21:AC21"/>
    <mergeCell ref="AD21:AE21"/>
    <mergeCell ref="AJ21:AK21"/>
    <mergeCell ref="AL21:AM21"/>
    <mergeCell ref="AR21:AS21"/>
    <mergeCell ref="AT21:AU21"/>
    <mergeCell ref="AZ21:BA21"/>
    <mergeCell ref="BB21:BC21"/>
    <mergeCell ref="BH21:BI21"/>
    <mergeCell ref="BJ21:BK21"/>
    <mergeCell ref="BP21:BQ21"/>
    <mergeCell ref="BR21:BS21"/>
    <mergeCell ref="BX21:BY21"/>
    <mergeCell ref="BZ21:CA21"/>
    <mergeCell ref="D22:E22"/>
    <mergeCell ref="F22:G22"/>
    <mergeCell ref="L22:M22"/>
    <mergeCell ref="N22:O22"/>
    <mergeCell ref="T22:U22"/>
    <mergeCell ref="V22:W22"/>
    <mergeCell ref="AB22:AC22"/>
    <mergeCell ref="AD22:AE22"/>
    <mergeCell ref="AJ22:AK22"/>
    <mergeCell ref="AL22:AM22"/>
    <mergeCell ref="AR22:AS22"/>
    <mergeCell ref="AT22:AU22"/>
    <mergeCell ref="AZ22:BA22"/>
    <mergeCell ref="BB22:BC22"/>
    <mergeCell ref="BH22:BI22"/>
    <mergeCell ref="BJ22:BK22"/>
    <mergeCell ref="BP22:BQ22"/>
    <mergeCell ref="BR22:BS22"/>
    <mergeCell ref="BX22:BY22"/>
    <mergeCell ref="BZ22:CA22"/>
    <mergeCell ref="D23:E23"/>
    <mergeCell ref="F23:G23"/>
    <mergeCell ref="L23:M23"/>
    <mergeCell ref="N23:O23"/>
    <mergeCell ref="T23:U23"/>
    <mergeCell ref="V23:W23"/>
    <mergeCell ref="AB23:AC23"/>
    <mergeCell ref="AD23:AE23"/>
    <mergeCell ref="AJ23:AK23"/>
    <mergeCell ref="AL23:AM23"/>
    <mergeCell ref="AR23:AS23"/>
    <mergeCell ref="AT23:AU23"/>
    <mergeCell ref="AZ23:BA23"/>
    <mergeCell ref="BB23:BC23"/>
    <mergeCell ref="BH23:BI23"/>
    <mergeCell ref="BJ23:BK23"/>
    <mergeCell ref="BP23:BQ23"/>
    <mergeCell ref="BR23:BS23"/>
    <mergeCell ref="BX23:BY23"/>
    <mergeCell ref="BZ23:CA23"/>
    <mergeCell ref="B24:C24"/>
    <mergeCell ref="D24:E24"/>
    <mergeCell ref="F24:G24"/>
    <mergeCell ref="J24:K24"/>
    <mergeCell ref="L24:M24"/>
    <mergeCell ref="N24:O24"/>
    <mergeCell ref="R24:S24"/>
    <mergeCell ref="T24:U24"/>
    <mergeCell ref="V24:W24"/>
    <mergeCell ref="Z24:AA24"/>
    <mergeCell ref="AB24:AC24"/>
    <mergeCell ref="AD24:AE24"/>
    <mergeCell ref="AH24:AI24"/>
    <mergeCell ref="AJ24:AK24"/>
    <mergeCell ref="AL24:AM24"/>
    <mergeCell ref="AP24:AQ24"/>
    <mergeCell ref="AR24:AS24"/>
    <mergeCell ref="AT24:AU24"/>
    <mergeCell ref="AX24:AY24"/>
    <mergeCell ref="AZ24:BA24"/>
    <mergeCell ref="BB24:BC24"/>
    <mergeCell ref="BF24:BG24"/>
    <mergeCell ref="BH24:BI24"/>
    <mergeCell ref="BJ24:BK24"/>
    <mergeCell ref="BN24:BO24"/>
    <mergeCell ref="BP24:BQ24"/>
    <mergeCell ref="BR24:BS24"/>
    <mergeCell ref="BV24:BW24"/>
    <mergeCell ref="BX24:BY24"/>
    <mergeCell ref="BZ24:CA24"/>
    <mergeCell ref="A25:G25"/>
    <mergeCell ref="I25:O25"/>
    <mergeCell ref="Q25:W25"/>
    <mergeCell ref="Y25:AE25"/>
    <mergeCell ref="AG25:AM25"/>
    <mergeCell ref="AO25:AU25"/>
    <mergeCell ref="AW25:BC25"/>
    <mergeCell ref="BE25:BK25"/>
    <mergeCell ref="BM25:BS25"/>
    <mergeCell ref="BU25:CA25"/>
    <mergeCell ref="B26:G26"/>
    <mergeCell ref="J26:O26"/>
    <mergeCell ref="R26:W26"/>
    <mergeCell ref="Z26:AE26"/>
    <mergeCell ref="AH26:AM26"/>
    <mergeCell ref="AP26:AU26"/>
    <mergeCell ref="AX26:BC26"/>
    <mergeCell ref="BF26:BK26"/>
    <mergeCell ref="BN26:BS26"/>
    <mergeCell ref="BV26:CA26"/>
    <mergeCell ref="A27:G27"/>
    <mergeCell ref="I27:O27"/>
    <mergeCell ref="Q27:W27"/>
    <mergeCell ref="Y27:AE27"/>
    <mergeCell ref="AG27:AM27"/>
    <mergeCell ref="AO27:AU27"/>
    <mergeCell ref="AW27:BC27"/>
    <mergeCell ref="BE27:BK27"/>
    <mergeCell ref="BM27:BS27"/>
    <mergeCell ref="BU27:CA27"/>
    <mergeCell ref="A9:A18"/>
    <mergeCell ref="A19:A24"/>
    <mergeCell ref="B10:B13"/>
    <mergeCell ref="B14:B18"/>
    <mergeCell ref="B20:B21"/>
    <mergeCell ref="D4:D5"/>
    <mergeCell ref="I9:I18"/>
    <mergeCell ref="I19:I24"/>
    <mergeCell ref="J10:J13"/>
    <mergeCell ref="J14:J18"/>
    <mergeCell ref="L4:L5"/>
    <mergeCell ref="Q9:Q18"/>
    <mergeCell ref="Q19:Q24"/>
    <mergeCell ref="R10:R13"/>
    <mergeCell ref="R14:R18"/>
    <mergeCell ref="T4:T5"/>
    <mergeCell ref="Y9:Y18"/>
    <mergeCell ref="Y19:Y24"/>
    <mergeCell ref="Z10:Z13"/>
    <mergeCell ref="Z14:Z18"/>
    <mergeCell ref="AB4:AB5"/>
    <mergeCell ref="AG9:AG18"/>
    <mergeCell ref="AG19:AG24"/>
    <mergeCell ref="AH10:AH13"/>
    <mergeCell ref="AH14:AH18"/>
    <mergeCell ref="AJ4:AJ5"/>
    <mergeCell ref="AO9:AO18"/>
    <mergeCell ref="AO19:AO24"/>
    <mergeCell ref="AP10:AP13"/>
    <mergeCell ref="AP14:AP18"/>
    <mergeCell ref="AR4:AR5"/>
    <mergeCell ref="AW9:AW18"/>
    <mergeCell ref="AW19:AW24"/>
    <mergeCell ref="AX10:AX13"/>
    <mergeCell ref="AX14:AX18"/>
    <mergeCell ref="AZ4:AZ5"/>
    <mergeCell ref="BE9:BE18"/>
    <mergeCell ref="BE19:BE24"/>
    <mergeCell ref="BF10:BF13"/>
    <mergeCell ref="BF14:BF18"/>
    <mergeCell ref="BF20:BF21"/>
    <mergeCell ref="BH4:BH5"/>
    <mergeCell ref="BM9:BM18"/>
    <mergeCell ref="BM19:BM24"/>
    <mergeCell ref="BN10:BN13"/>
    <mergeCell ref="BN14:BN18"/>
    <mergeCell ref="BN20:BN21"/>
    <mergeCell ref="BP4:BP5"/>
    <mergeCell ref="BU9:BU18"/>
    <mergeCell ref="BU19:BU24"/>
    <mergeCell ref="BV10:BV13"/>
    <mergeCell ref="BV14:BV18"/>
    <mergeCell ref="BV20:BV21"/>
    <mergeCell ref="BX4:BX5"/>
  </mergeCells>
  <printOptions horizontalCentered="1"/>
  <pageMargins left="0.0780000016093254" right="0.0780000016093254" top="0.0780000016093254" bottom="0.0780000016093254"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workbookViewId="0">
      <selection activeCell="L10" sqref="L10"/>
    </sheetView>
  </sheetViews>
  <sheetFormatPr defaultColWidth="7.5" defaultRowHeight="12.75" customHeight="1" outlineLevelCol="5"/>
  <cols>
    <col min="1" max="1" width="24.8166666666667" style="1" customWidth="1"/>
    <col min="2" max="2" width="11.4583333333333" style="1" customWidth="1"/>
    <col min="3" max="3" width="13.5" style="1" customWidth="1"/>
    <col min="4" max="4" width="15.625" style="1" customWidth="1"/>
    <col min="5" max="5" width="14.625" style="1" customWidth="1"/>
    <col min="6" max="6" width="13.0916666666667" style="1" customWidth="1"/>
    <col min="7" max="221" width="7.5" style="1" customWidth="1"/>
    <col min="222" max="16384" width="7.5" style="1"/>
  </cols>
  <sheetData>
    <row r="1" s="1" customFormat="1" ht="20.1" customHeight="1" spans="1:4">
      <c r="A1" s="3"/>
      <c r="B1" s="4"/>
      <c r="C1" s="5"/>
      <c r="D1" s="6"/>
    </row>
    <row r="2" s="1" customFormat="1" ht="30.75" customHeight="1" spans="1:6">
      <c r="A2" s="7" t="s">
        <v>632</v>
      </c>
      <c r="B2" s="7"/>
      <c r="C2" s="7"/>
      <c r="D2" s="7"/>
      <c r="E2" s="7"/>
      <c r="F2" s="7"/>
    </row>
    <row r="3" s="1" customFormat="1" ht="21.75" customHeight="1" spans="1:6">
      <c r="A3" s="8" t="s">
        <v>380</v>
      </c>
      <c r="B3" s="8"/>
      <c r="C3" s="8"/>
      <c r="D3" s="9"/>
      <c r="E3" s="9"/>
      <c r="F3" s="10"/>
    </row>
    <row r="4" s="1" customFormat="1" ht="25.5" customHeight="1" spans="1:6">
      <c r="A4" s="11" t="s">
        <v>633</v>
      </c>
      <c r="B4" s="12" t="s">
        <v>4</v>
      </c>
      <c r="C4" s="12"/>
      <c r="D4" s="12"/>
      <c r="E4" s="12"/>
      <c r="F4" s="12"/>
    </row>
    <row r="5" s="1" customFormat="1" ht="23" customHeight="1" spans="1:6">
      <c r="A5" s="13" t="s">
        <v>634</v>
      </c>
      <c r="B5" s="14" t="s">
        <v>635</v>
      </c>
      <c r="C5" s="15"/>
      <c r="D5" s="15"/>
      <c r="E5" s="15"/>
      <c r="F5" s="16"/>
    </row>
    <row r="6" s="1" customFormat="1" ht="23" customHeight="1" spans="1:6">
      <c r="A6" s="17"/>
      <c r="B6" s="14" t="s">
        <v>636</v>
      </c>
      <c r="C6" s="15"/>
      <c r="D6" s="16"/>
      <c r="E6" s="18" t="s">
        <v>637</v>
      </c>
      <c r="F6" s="19"/>
    </row>
    <row r="7" s="1" customFormat="1" ht="23" customHeight="1" spans="1:6">
      <c r="A7" s="20"/>
      <c r="B7" s="21" t="s">
        <v>638</v>
      </c>
      <c r="C7" s="22"/>
      <c r="D7" s="23">
        <v>11520.87</v>
      </c>
      <c r="E7" s="24" t="s">
        <v>639</v>
      </c>
      <c r="F7" s="24">
        <v>517.45</v>
      </c>
    </row>
    <row r="8" s="1" customFormat="1" ht="23" customHeight="1" spans="1:6">
      <c r="A8" s="20"/>
      <c r="B8" s="21" t="s">
        <v>640</v>
      </c>
      <c r="C8" s="22"/>
      <c r="D8" s="22"/>
      <c r="E8" s="24" t="s">
        <v>641</v>
      </c>
      <c r="F8" s="25">
        <v>11003.42</v>
      </c>
    </row>
    <row r="9" s="1" customFormat="1" ht="23" customHeight="1" spans="1:6">
      <c r="A9" s="26"/>
      <c r="B9" s="27" t="s">
        <v>642</v>
      </c>
      <c r="C9" s="28"/>
      <c r="D9" s="28"/>
      <c r="E9" s="24"/>
      <c r="F9" s="24"/>
    </row>
    <row r="10" s="1" customFormat="1" ht="105" customHeight="1" spans="1:6">
      <c r="A10" s="11" t="s">
        <v>643</v>
      </c>
      <c r="B10" s="29" t="s">
        <v>644</v>
      </c>
      <c r="C10" s="29"/>
      <c r="D10" s="29"/>
      <c r="E10" s="29"/>
      <c r="F10" s="29"/>
    </row>
    <row r="11" s="1" customFormat="1" ht="23" customHeight="1" spans="1:6">
      <c r="A11" s="30" t="s">
        <v>645</v>
      </c>
      <c r="B11" s="31" t="s">
        <v>646</v>
      </c>
      <c r="C11" s="32" t="s">
        <v>647</v>
      </c>
      <c r="D11" s="33"/>
      <c r="E11" s="33"/>
      <c r="F11" s="34"/>
    </row>
    <row r="12" s="1" customFormat="1" ht="23" customHeight="1" spans="1:6">
      <c r="A12" s="35"/>
      <c r="B12" s="31" t="s">
        <v>648</v>
      </c>
      <c r="C12" s="36" t="s">
        <v>649</v>
      </c>
      <c r="D12" s="37"/>
      <c r="E12" s="37"/>
      <c r="F12" s="38"/>
    </row>
    <row r="13" s="1" customFormat="1" ht="23" customHeight="1" spans="1:6">
      <c r="A13" s="35"/>
      <c r="B13" s="31" t="s">
        <v>650</v>
      </c>
      <c r="C13" s="36" t="s">
        <v>651</v>
      </c>
      <c r="D13" s="37"/>
      <c r="E13" s="37"/>
      <c r="F13" s="38"/>
    </row>
    <row r="14" s="1" customFormat="1" ht="23" customHeight="1" spans="1:6">
      <c r="A14" s="35"/>
      <c r="B14" s="31" t="s">
        <v>652</v>
      </c>
      <c r="C14" s="36" t="s">
        <v>653</v>
      </c>
      <c r="D14" s="37"/>
      <c r="E14" s="37"/>
      <c r="F14" s="38"/>
    </row>
    <row r="15" s="1" customFormat="1" ht="23" customHeight="1" spans="1:6">
      <c r="A15" s="35"/>
      <c r="B15" s="31" t="s">
        <v>654</v>
      </c>
      <c r="C15" s="36" t="s">
        <v>655</v>
      </c>
      <c r="D15" s="37"/>
      <c r="E15" s="37"/>
      <c r="F15" s="38"/>
    </row>
    <row r="16" s="1" customFormat="1" ht="23" customHeight="1" spans="1:6">
      <c r="A16" s="39"/>
      <c r="B16" s="31" t="s">
        <v>656</v>
      </c>
      <c r="C16" s="36"/>
      <c r="D16" s="37"/>
      <c r="E16" s="37"/>
      <c r="F16" s="38"/>
    </row>
    <row r="17" s="1" customFormat="1" ht="23" customHeight="1" spans="1:6">
      <c r="A17" s="40" t="s">
        <v>427</v>
      </c>
      <c r="B17" s="40" t="s">
        <v>428</v>
      </c>
      <c r="C17" s="40" t="s">
        <v>429</v>
      </c>
      <c r="D17" s="41" t="s">
        <v>430</v>
      </c>
      <c r="E17" s="42"/>
      <c r="F17" s="40" t="s">
        <v>431</v>
      </c>
    </row>
    <row r="18" s="1" customFormat="1" ht="23" customHeight="1" spans="1:6">
      <c r="A18" s="40"/>
      <c r="B18" s="43" t="s">
        <v>433</v>
      </c>
      <c r="C18" s="44" t="s">
        <v>434</v>
      </c>
      <c r="D18" s="45" t="s">
        <v>657</v>
      </c>
      <c r="E18" s="45"/>
      <c r="F18" s="46" t="s">
        <v>658</v>
      </c>
    </row>
    <row r="19" s="1" customFormat="1" ht="23" customHeight="1" spans="1:6">
      <c r="A19" s="40"/>
      <c r="B19" s="43"/>
      <c r="C19" s="44" t="s">
        <v>464</v>
      </c>
      <c r="D19" s="45" t="s">
        <v>475</v>
      </c>
      <c r="E19" s="45"/>
      <c r="F19" s="47">
        <v>1</v>
      </c>
    </row>
    <row r="20" s="1" customFormat="1" ht="23" customHeight="1" spans="1:6">
      <c r="A20" s="40"/>
      <c r="B20" s="43"/>
      <c r="C20" s="44" t="s">
        <v>481</v>
      </c>
      <c r="D20" s="45" t="s">
        <v>659</v>
      </c>
      <c r="E20" s="45"/>
      <c r="F20" s="47">
        <v>1</v>
      </c>
    </row>
    <row r="21" s="1" customFormat="1" ht="23" customHeight="1" spans="1:6">
      <c r="A21" s="40"/>
      <c r="B21" s="43"/>
      <c r="C21" s="44" t="s">
        <v>493</v>
      </c>
      <c r="D21" s="45" t="s">
        <v>660</v>
      </c>
      <c r="E21" s="45"/>
      <c r="F21" s="46" t="s">
        <v>661</v>
      </c>
    </row>
    <row r="22" s="1" customFormat="1" ht="23" customHeight="1" spans="1:6">
      <c r="A22" s="40"/>
      <c r="B22" s="48" t="s">
        <v>522</v>
      </c>
      <c r="C22" s="43" t="s">
        <v>523</v>
      </c>
      <c r="D22" s="49" t="s">
        <v>662</v>
      </c>
      <c r="E22" s="50"/>
      <c r="F22" s="46" t="s">
        <v>552</v>
      </c>
    </row>
    <row r="23" s="1" customFormat="1" ht="23" customHeight="1" spans="1:6">
      <c r="A23" s="40"/>
      <c r="B23" s="51"/>
      <c r="C23" s="43" t="s">
        <v>524</v>
      </c>
      <c r="D23" s="49" t="s">
        <v>663</v>
      </c>
      <c r="E23" s="50"/>
      <c r="F23" s="47" t="s">
        <v>552</v>
      </c>
    </row>
    <row r="24" s="1" customFormat="1" ht="23" customHeight="1" spans="1:6">
      <c r="A24" s="40"/>
      <c r="B24" s="51"/>
      <c r="C24" s="43" t="s">
        <v>553</v>
      </c>
      <c r="D24" s="49" t="s">
        <v>554</v>
      </c>
      <c r="E24" s="50"/>
      <c r="F24" s="46" t="s">
        <v>555</v>
      </c>
    </row>
    <row r="25" s="1" customFormat="1" ht="23" customHeight="1" spans="1:6">
      <c r="A25" s="40"/>
      <c r="B25" s="51"/>
      <c r="C25" s="43" t="s">
        <v>559</v>
      </c>
      <c r="D25" s="49" t="s">
        <v>664</v>
      </c>
      <c r="E25" s="50"/>
      <c r="F25" s="46" t="s">
        <v>547</v>
      </c>
    </row>
    <row r="26" s="1" customFormat="1" ht="29" customHeight="1" spans="1:6">
      <c r="A26" s="40"/>
      <c r="B26" s="52"/>
      <c r="C26" s="43" t="s">
        <v>567</v>
      </c>
      <c r="D26" s="49" t="s">
        <v>568</v>
      </c>
      <c r="E26" s="50"/>
      <c r="F26" s="47" t="s">
        <v>569</v>
      </c>
    </row>
    <row r="27" s="1" customFormat="1" ht="41" customHeight="1" spans="1:6">
      <c r="A27" s="53" t="s">
        <v>665</v>
      </c>
      <c r="B27" s="53"/>
      <c r="C27" s="53"/>
      <c r="D27" s="53"/>
      <c r="E27" s="53"/>
      <c r="F27" s="53"/>
    </row>
    <row r="28" s="2" customFormat="1" ht="42" customHeight="1" spans="1:6">
      <c r="A28" s="44" t="s">
        <v>630</v>
      </c>
      <c r="B28" s="54"/>
      <c r="C28" s="55"/>
      <c r="D28" s="55"/>
      <c r="E28" s="55"/>
      <c r="F28" s="56"/>
    </row>
    <row r="29" s="1" customFormat="1" ht="28" customHeight="1" spans="1:6">
      <c r="A29" s="57" t="s">
        <v>666</v>
      </c>
      <c r="B29" s="57"/>
      <c r="C29" s="57"/>
      <c r="D29" s="57"/>
      <c r="E29" s="57"/>
      <c r="F29" s="57"/>
    </row>
  </sheetData>
  <mergeCells count="34">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A27:F27"/>
    <mergeCell ref="B28:F28"/>
    <mergeCell ref="A29:F29"/>
    <mergeCell ref="A5:A9"/>
    <mergeCell ref="A11:A16"/>
    <mergeCell ref="A17:A26"/>
    <mergeCell ref="B18:B21"/>
    <mergeCell ref="B22:B26"/>
  </mergeCells>
  <printOptions horizontalCentered="1"/>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topLeftCell="A16" workbookViewId="0">
      <selection activeCell="L10" sqref="L10"/>
    </sheetView>
  </sheetViews>
  <sheetFormatPr defaultColWidth="10" defaultRowHeight="13.5" outlineLevelCol="7"/>
  <cols>
    <col min="1" max="1" width="29.5" style="59" customWidth="1"/>
    <col min="2" max="2" width="11" style="59" customWidth="1"/>
    <col min="3" max="3" width="23.125" style="59" customWidth="1"/>
    <col min="4" max="4" width="11" style="59" customWidth="1"/>
    <col min="5" max="5" width="24" style="59" customWidth="1"/>
    <col min="6" max="6" width="11" style="59" customWidth="1"/>
    <col min="7" max="7" width="20.25" style="59" customWidth="1"/>
    <col min="8" max="8" width="11" style="59" customWidth="1"/>
    <col min="9" max="9" width="9.75" style="59" customWidth="1"/>
    <col min="10" max="16384" width="10" style="59"/>
  </cols>
  <sheetData>
    <row r="1" ht="6" customHeight="1" spans="1:8">
      <c r="A1" s="85"/>
      <c r="H1" s="194"/>
    </row>
    <row r="2" ht="21.2" customHeight="1" spans="1:8">
      <c r="A2" s="195" t="s">
        <v>7</v>
      </c>
      <c r="B2" s="195"/>
      <c r="C2" s="195"/>
      <c r="D2" s="195"/>
      <c r="E2" s="195"/>
      <c r="F2" s="195"/>
      <c r="G2" s="195"/>
      <c r="H2" s="195"/>
    </row>
    <row r="3" ht="15" customHeight="1" spans="1:8">
      <c r="A3" s="104" t="s">
        <v>29</v>
      </c>
      <c r="B3" s="104"/>
      <c r="C3" s="104"/>
      <c r="D3" s="104"/>
      <c r="E3" s="104"/>
      <c r="F3" s="104"/>
      <c r="G3" s="102" t="s">
        <v>30</v>
      </c>
      <c r="H3" s="102"/>
    </row>
    <row r="4" ht="15.6" customHeight="1" spans="1:8">
      <c r="A4" s="88" t="s">
        <v>31</v>
      </c>
      <c r="B4" s="88"/>
      <c r="C4" s="88" t="s">
        <v>32</v>
      </c>
      <c r="D4" s="88"/>
      <c r="E4" s="88"/>
      <c r="F4" s="88"/>
      <c r="G4" s="88"/>
      <c r="H4" s="88"/>
    </row>
    <row r="5" ht="19.5" customHeight="1" spans="1:8">
      <c r="A5" s="88" t="s">
        <v>33</v>
      </c>
      <c r="B5" s="88" t="s">
        <v>34</v>
      </c>
      <c r="C5" s="88" t="s">
        <v>35</v>
      </c>
      <c r="D5" s="88" t="s">
        <v>34</v>
      </c>
      <c r="E5" s="88" t="s">
        <v>36</v>
      </c>
      <c r="F5" s="88" t="s">
        <v>34</v>
      </c>
      <c r="G5" s="88" t="s">
        <v>37</v>
      </c>
      <c r="H5" s="88" t="s">
        <v>34</v>
      </c>
    </row>
    <row r="6" ht="14.25" customHeight="1" spans="1:8">
      <c r="A6" s="90" t="s">
        <v>38</v>
      </c>
      <c r="B6" s="107">
        <v>115208675.06</v>
      </c>
      <c r="C6" s="128" t="s">
        <v>39</v>
      </c>
      <c r="D6" s="108"/>
      <c r="E6" s="90" t="s">
        <v>40</v>
      </c>
      <c r="F6" s="93">
        <v>5174475.06</v>
      </c>
      <c r="G6" s="128" t="s">
        <v>41</v>
      </c>
      <c r="H6" s="107">
        <v>4558127.36</v>
      </c>
    </row>
    <row r="7" ht="14.25" customHeight="1" spans="1:8">
      <c r="A7" s="128" t="s">
        <v>42</v>
      </c>
      <c r="B7" s="107">
        <v>115208675.06</v>
      </c>
      <c r="C7" s="128" t="s">
        <v>43</v>
      </c>
      <c r="D7" s="108"/>
      <c r="E7" s="128" t="s">
        <v>44</v>
      </c>
      <c r="F7" s="107">
        <v>4558127.36</v>
      </c>
      <c r="G7" s="128" t="s">
        <v>45</v>
      </c>
      <c r="H7" s="107">
        <v>1209427.7</v>
      </c>
    </row>
    <row r="8" ht="14.25" customHeight="1" spans="1:8">
      <c r="A8" s="90" t="s">
        <v>46</v>
      </c>
      <c r="B8" s="107"/>
      <c r="C8" s="128" t="s">
        <v>47</v>
      </c>
      <c r="D8" s="108"/>
      <c r="E8" s="128" t="s">
        <v>48</v>
      </c>
      <c r="F8" s="107">
        <v>608427.7</v>
      </c>
      <c r="G8" s="128" t="s">
        <v>49</v>
      </c>
      <c r="H8" s="107"/>
    </row>
    <row r="9" ht="14.25" customHeight="1" spans="1:8">
      <c r="A9" s="128" t="s">
        <v>50</v>
      </c>
      <c r="B9" s="107"/>
      <c r="C9" s="128" t="s">
        <v>51</v>
      </c>
      <c r="D9" s="108"/>
      <c r="E9" s="128" t="s">
        <v>52</v>
      </c>
      <c r="F9" s="107">
        <v>7920</v>
      </c>
      <c r="G9" s="128" t="s">
        <v>53</v>
      </c>
      <c r="H9" s="107"/>
    </row>
    <row r="10" ht="14.25" customHeight="1" spans="1:8">
      <c r="A10" s="128" t="s">
        <v>54</v>
      </c>
      <c r="B10" s="107"/>
      <c r="C10" s="128" t="s">
        <v>55</v>
      </c>
      <c r="D10" s="108"/>
      <c r="E10" s="90" t="s">
        <v>56</v>
      </c>
      <c r="F10" s="93">
        <v>110034200</v>
      </c>
      <c r="G10" s="128" t="s">
        <v>57</v>
      </c>
      <c r="H10" s="107"/>
    </row>
    <row r="11" ht="14.25" customHeight="1" spans="1:8">
      <c r="A11" s="128" t="s">
        <v>58</v>
      </c>
      <c r="B11" s="107"/>
      <c r="C11" s="128" t="s">
        <v>59</v>
      </c>
      <c r="D11" s="108"/>
      <c r="E11" s="128" t="s">
        <v>60</v>
      </c>
      <c r="F11" s="107"/>
      <c r="G11" s="128" t="s">
        <v>61</v>
      </c>
      <c r="H11" s="107"/>
    </row>
    <row r="12" ht="14.25" customHeight="1" spans="1:8">
      <c r="A12" s="128" t="s">
        <v>62</v>
      </c>
      <c r="B12" s="107"/>
      <c r="C12" s="128" t="s">
        <v>63</v>
      </c>
      <c r="D12" s="108"/>
      <c r="E12" s="128" t="s">
        <v>64</v>
      </c>
      <c r="F12" s="107">
        <v>601000</v>
      </c>
      <c r="G12" s="128" t="s">
        <v>65</v>
      </c>
      <c r="H12" s="107"/>
    </row>
    <row r="13" ht="14.25" customHeight="1" spans="1:8">
      <c r="A13" s="128" t="s">
        <v>66</v>
      </c>
      <c r="B13" s="107"/>
      <c r="C13" s="128" t="s">
        <v>67</v>
      </c>
      <c r="D13" s="108">
        <v>114514860.16</v>
      </c>
      <c r="E13" s="128" t="s">
        <v>68</v>
      </c>
      <c r="F13" s="107">
        <v>105983200</v>
      </c>
      <c r="G13" s="128" t="s">
        <v>69</v>
      </c>
      <c r="H13" s="107"/>
    </row>
    <row r="14" ht="14.25" customHeight="1" spans="1:8">
      <c r="A14" s="128" t="s">
        <v>70</v>
      </c>
      <c r="B14" s="107"/>
      <c r="C14" s="128" t="s">
        <v>71</v>
      </c>
      <c r="D14" s="108"/>
      <c r="E14" s="128" t="s">
        <v>72</v>
      </c>
      <c r="F14" s="107"/>
      <c r="G14" s="128" t="s">
        <v>73</v>
      </c>
      <c r="H14" s="107">
        <v>105991120</v>
      </c>
    </row>
    <row r="15" ht="14.25" customHeight="1" spans="1:8">
      <c r="A15" s="128" t="s">
        <v>74</v>
      </c>
      <c r="B15" s="107"/>
      <c r="C15" s="128" t="s">
        <v>75</v>
      </c>
      <c r="D15" s="108">
        <v>280591.54</v>
      </c>
      <c r="E15" s="128" t="s">
        <v>76</v>
      </c>
      <c r="F15" s="107"/>
      <c r="G15" s="128" t="s">
        <v>77</v>
      </c>
      <c r="H15" s="107">
        <v>3450000</v>
      </c>
    </row>
    <row r="16" ht="14.25" customHeight="1" spans="1:8">
      <c r="A16" s="128" t="s">
        <v>78</v>
      </c>
      <c r="B16" s="107"/>
      <c r="C16" s="128" t="s">
        <v>79</v>
      </c>
      <c r="D16" s="108"/>
      <c r="E16" s="128" t="s">
        <v>80</v>
      </c>
      <c r="F16" s="107"/>
      <c r="G16" s="128" t="s">
        <v>81</v>
      </c>
      <c r="H16" s="107"/>
    </row>
    <row r="17" ht="14.25" customHeight="1" spans="1:8">
      <c r="A17" s="128" t="s">
        <v>82</v>
      </c>
      <c r="B17" s="107"/>
      <c r="C17" s="128" t="s">
        <v>83</v>
      </c>
      <c r="D17" s="108"/>
      <c r="E17" s="128" t="s">
        <v>84</v>
      </c>
      <c r="F17" s="107"/>
      <c r="G17" s="128" t="s">
        <v>85</v>
      </c>
      <c r="H17" s="107"/>
    </row>
    <row r="18" ht="14.25" customHeight="1" spans="1:8">
      <c r="A18" s="128" t="s">
        <v>86</v>
      </c>
      <c r="B18" s="107"/>
      <c r="C18" s="128" t="s">
        <v>87</v>
      </c>
      <c r="D18" s="108"/>
      <c r="E18" s="128" t="s">
        <v>88</v>
      </c>
      <c r="F18" s="107"/>
      <c r="G18" s="128" t="s">
        <v>89</v>
      </c>
      <c r="H18" s="107"/>
    </row>
    <row r="19" ht="14.25" customHeight="1" spans="1:8">
      <c r="A19" s="128" t="s">
        <v>90</v>
      </c>
      <c r="B19" s="107"/>
      <c r="C19" s="128" t="s">
        <v>91</v>
      </c>
      <c r="D19" s="108"/>
      <c r="E19" s="128" t="s">
        <v>92</v>
      </c>
      <c r="F19" s="107">
        <v>3450000</v>
      </c>
      <c r="G19" s="128" t="s">
        <v>93</v>
      </c>
      <c r="H19" s="107"/>
    </row>
    <row r="20" ht="14.25" customHeight="1" spans="1:8">
      <c r="A20" s="90" t="s">
        <v>94</v>
      </c>
      <c r="B20" s="93"/>
      <c r="C20" s="128" t="s">
        <v>95</v>
      </c>
      <c r="D20" s="108"/>
      <c r="E20" s="128" t="s">
        <v>96</v>
      </c>
      <c r="F20" s="107"/>
      <c r="G20" s="128"/>
      <c r="H20" s="107"/>
    </row>
    <row r="21" ht="14.25" customHeight="1" spans="1:8">
      <c r="A21" s="90" t="s">
        <v>97</v>
      </c>
      <c r="B21" s="93"/>
      <c r="C21" s="128" t="s">
        <v>98</v>
      </c>
      <c r="D21" s="108"/>
      <c r="E21" s="90" t="s">
        <v>99</v>
      </c>
      <c r="F21" s="93"/>
      <c r="G21" s="128"/>
      <c r="H21" s="107"/>
    </row>
    <row r="22" ht="14.25" customHeight="1" spans="1:8">
      <c r="A22" s="90" t="s">
        <v>100</v>
      </c>
      <c r="B22" s="93"/>
      <c r="C22" s="128" t="s">
        <v>101</v>
      </c>
      <c r="D22" s="108"/>
      <c r="E22" s="128"/>
      <c r="F22" s="128"/>
      <c r="G22" s="128"/>
      <c r="H22" s="107"/>
    </row>
    <row r="23" ht="14.25" customHeight="1" spans="1:8">
      <c r="A23" s="90" t="s">
        <v>102</v>
      </c>
      <c r="B23" s="93"/>
      <c r="C23" s="128" t="s">
        <v>103</v>
      </c>
      <c r="D23" s="108"/>
      <c r="E23" s="128"/>
      <c r="F23" s="128"/>
      <c r="G23" s="128"/>
      <c r="H23" s="107"/>
    </row>
    <row r="24" ht="14.25" customHeight="1" spans="1:8">
      <c r="A24" s="90" t="s">
        <v>104</v>
      </c>
      <c r="B24" s="93"/>
      <c r="C24" s="128" t="s">
        <v>105</v>
      </c>
      <c r="D24" s="108"/>
      <c r="E24" s="128"/>
      <c r="F24" s="128"/>
      <c r="G24" s="128"/>
      <c r="H24" s="107"/>
    </row>
    <row r="25" ht="14.25" customHeight="1" spans="1:8">
      <c r="A25" s="128" t="s">
        <v>106</v>
      </c>
      <c r="B25" s="107"/>
      <c r="C25" s="128" t="s">
        <v>107</v>
      </c>
      <c r="D25" s="108">
        <v>413223.36</v>
      </c>
      <c r="E25" s="128"/>
      <c r="F25" s="128"/>
      <c r="G25" s="128"/>
      <c r="H25" s="107"/>
    </row>
    <row r="26" ht="14.25" customHeight="1" spans="1:8">
      <c r="A26" s="128" t="s">
        <v>108</v>
      </c>
      <c r="B26" s="107"/>
      <c r="C26" s="128" t="s">
        <v>109</v>
      </c>
      <c r="D26" s="108"/>
      <c r="E26" s="128"/>
      <c r="F26" s="128"/>
      <c r="G26" s="128"/>
      <c r="H26" s="107"/>
    </row>
    <row r="27" ht="14.25" customHeight="1" spans="1:8">
      <c r="A27" s="128" t="s">
        <v>110</v>
      </c>
      <c r="B27" s="107"/>
      <c r="C27" s="128" t="s">
        <v>111</v>
      </c>
      <c r="D27" s="108"/>
      <c r="E27" s="128"/>
      <c r="F27" s="128"/>
      <c r="G27" s="128"/>
      <c r="H27" s="107"/>
    </row>
    <row r="28" ht="14.25" customHeight="1" spans="1:8">
      <c r="A28" s="90" t="s">
        <v>112</v>
      </c>
      <c r="B28" s="93"/>
      <c r="C28" s="128" t="s">
        <v>113</v>
      </c>
      <c r="D28" s="108"/>
      <c r="E28" s="128"/>
      <c r="F28" s="128"/>
      <c r="G28" s="128"/>
      <c r="H28" s="107"/>
    </row>
    <row r="29" ht="14.25" customHeight="1" spans="1:8">
      <c r="A29" s="90" t="s">
        <v>114</v>
      </c>
      <c r="B29" s="93"/>
      <c r="C29" s="128" t="s">
        <v>115</v>
      </c>
      <c r="D29" s="108"/>
      <c r="E29" s="128"/>
      <c r="F29" s="128"/>
      <c r="G29" s="128"/>
      <c r="H29" s="107"/>
    </row>
    <row r="30" ht="14.25" customHeight="1" spans="1:8">
      <c r="A30" s="90" t="s">
        <v>116</v>
      </c>
      <c r="B30" s="93"/>
      <c r="C30" s="128" t="s">
        <v>117</v>
      </c>
      <c r="D30" s="108"/>
      <c r="E30" s="128"/>
      <c r="F30" s="128"/>
      <c r="G30" s="128"/>
      <c r="H30" s="107"/>
    </row>
    <row r="31" ht="14.25" customHeight="1" spans="1:8">
      <c r="A31" s="90" t="s">
        <v>118</v>
      </c>
      <c r="B31" s="93"/>
      <c r="C31" s="128" t="s">
        <v>119</v>
      </c>
      <c r="D31" s="108"/>
      <c r="E31" s="128"/>
      <c r="F31" s="128"/>
      <c r="G31" s="128"/>
      <c r="H31" s="107"/>
    </row>
    <row r="32" ht="14.25" customHeight="1" spans="1:8">
      <c r="A32" s="90" t="s">
        <v>120</v>
      </c>
      <c r="B32" s="93"/>
      <c r="C32" s="128" t="s">
        <v>121</v>
      </c>
      <c r="D32" s="108"/>
      <c r="E32" s="128"/>
      <c r="F32" s="128"/>
      <c r="G32" s="128"/>
      <c r="H32" s="107"/>
    </row>
    <row r="33" ht="14.25" customHeight="1" spans="1:8">
      <c r="A33" s="128"/>
      <c r="B33" s="128"/>
      <c r="C33" s="128" t="s">
        <v>122</v>
      </c>
      <c r="D33" s="108"/>
      <c r="E33" s="128"/>
      <c r="F33" s="128"/>
      <c r="G33" s="128"/>
      <c r="H33" s="128"/>
    </row>
    <row r="34" ht="14.25" customHeight="1" spans="1:8">
      <c r="A34" s="128"/>
      <c r="B34" s="128"/>
      <c r="C34" s="128" t="s">
        <v>123</v>
      </c>
      <c r="D34" s="108"/>
      <c r="E34" s="128"/>
      <c r="F34" s="128"/>
      <c r="G34" s="128"/>
      <c r="H34" s="128"/>
    </row>
    <row r="35" ht="14.25" customHeight="1" spans="1:8">
      <c r="A35" s="128"/>
      <c r="B35" s="128"/>
      <c r="C35" s="128" t="s">
        <v>124</v>
      </c>
      <c r="D35" s="108"/>
      <c r="E35" s="128"/>
      <c r="F35" s="128"/>
      <c r="G35" s="128"/>
      <c r="H35" s="128"/>
    </row>
    <row r="36" ht="14.25" customHeight="1" spans="1:8">
      <c r="A36" s="128"/>
      <c r="B36" s="128"/>
      <c r="C36" s="128"/>
      <c r="D36" s="128"/>
      <c r="E36" s="128"/>
      <c r="F36" s="128"/>
      <c r="G36" s="128"/>
      <c r="H36" s="128"/>
    </row>
    <row r="37" ht="14.25" customHeight="1" spans="1:8">
      <c r="A37" s="90" t="s">
        <v>125</v>
      </c>
      <c r="B37" s="93">
        <v>115208675.06</v>
      </c>
      <c r="C37" s="90" t="s">
        <v>126</v>
      </c>
      <c r="D37" s="93">
        <v>115208675.06</v>
      </c>
      <c r="E37" s="90" t="s">
        <v>126</v>
      </c>
      <c r="F37" s="93">
        <f>F10+F6</f>
        <v>115208675.06</v>
      </c>
      <c r="G37" s="90" t="s">
        <v>126</v>
      </c>
      <c r="H37" s="93">
        <f>H6+H7+H14+H15</f>
        <v>115208675.06</v>
      </c>
    </row>
    <row r="38" ht="14.25" customHeight="1" spans="1:8">
      <c r="A38" s="90" t="s">
        <v>127</v>
      </c>
      <c r="B38" s="93"/>
      <c r="C38" s="90" t="s">
        <v>128</v>
      </c>
      <c r="D38" s="93"/>
      <c r="E38" s="90" t="s">
        <v>128</v>
      </c>
      <c r="F38" s="93"/>
      <c r="G38" s="90" t="s">
        <v>128</v>
      </c>
      <c r="H38" s="93"/>
    </row>
    <row r="39" ht="14.25" customHeight="1" spans="1:8">
      <c r="A39" s="128"/>
      <c r="B39" s="107"/>
      <c r="C39" s="128"/>
      <c r="D39" s="107"/>
      <c r="E39" s="90"/>
      <c r="F39" s="93"/>
      <c r="G39" s="90"/>
      <c r="H39" s="93"/>
    </row>
    <row r="40" ht="14.25" customHeight="1" spans="1:8">
      <c r="A40" s="90" t="s">
        <v>129</v>
      </c>
      <c r="B40" s="93">
        <v>115208675.06</v>
      </c>
      <c r="C40" s="90" t="s">
        <v>130</v>
      </c>
      <c r="D40" s="93">
        <f>D37</f>
        <v>115208675.06</v>
      </c>
      <c r="E40" s="90" t="s">
        <v>130</v>
      </c>
      <c r="F40" s="93">
        <f>F37</f>
        <v>115208675.06</v>
      </c>
      <c r="G40" s="90" t="s">
        <v>130</v>
      </c>
      <c r="H40" s="93">
        <f>H37</f>
        <v>115208675.06</v>
      </c>
    </row>
  </sheetData>
  <mergeCells count="5">
    <mergeCell ref="A2:H2"/>
    <mergeCell ref="A3:F3"/>
    <mergeCell ref="G3:H3"/>
    <mergeCell ref="A4:B4"/>
    <mergeCell ref="C4:H4"/>
  </mergeCells>
  <printOptions horizontalCentered="1"/>
  <pageMargins left="0.0780000016093254" right="0.0780000016093254" top="0.196527777777778" bottom="0.0388888888888889" header="0" footer="0"/>
  <pageSetup paperSize="9" scale="9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L10" sqref="L10"/>
    </sheetView>
  </sheetViews>
  <sheetFormatPr defaultColWidth="10" defaultRowHeight="13.5"/>
  <cols>
    <col min="1" max="1" width="5.875" style="59" customWidth="1"/>
    <col min="2" max="2" width="16.125" style="59" customWidth="1"/>
    <col min="3" max="3" width="11" style="59" customWidth="1"/>
    <col min="4" max="4" width="12.25" style="59" customWidth="1"/>
    <col min="5" max="5" width="11.75" style="59" customWidth="1"/>
    <col min="6" max="25" width="7.75" style="59" customWidth="1"/>
    <col min="26" max="26" width="9.75" style="59" customWidth="1"/>
    <col min="27" max="16384" width="10" style="59"/>
  </cols>
  <sheetData>
    <row r="1" ht="14.25" customHeight="1" spans="1:1">
      <c r="A1" s="85"/>
    </row>
    <row r="2" ht="29.45" customHeight="1" spans="1:25">
      <c r="A2" s="86" t="s">
        <v>8</v>
      </c>
      <c r="B2" s="86"/>
      <c r="C2" s="86"/>
      <c r="D2" s="86"/>
      <c r="E2" s="86"/>
      <c r="F2" s="86"/>
      <c r="G2" s="86"/>
      <c r="H2" s="86"/>
      <c r="I2" s="86"/>
      <c r="J2" s="86"/>
      <c r="K2" s="86"/>
      <c r="L2" s="86"/>
      <c r="M2" s="86"/>
      <c r="N2" s="86"/>
      <c r="O2" s="86"/>
      <c r="P2" s="86"/>
      <c r="Q2" s="86"/>
      <c r="R2" s="86"/>
      <c r="S2" s="86"/>
      <c r="T2" s="86"/>
      <c r="U2" s="86"/>
      <c r="V2" s="86"/>
      <c r="W2" s="86"/>
      <c r="X2" s="86"/>
      <c r="Y2" s="86"/>
    </row>
    <row r="3" ht="19.5" customHeight="1" spans="1:25">
      <c r="A3" s="104" t="s">
        <v>29</v>
      </c>
      <c r="B3" s="104"/>
      <c r="C3" s="104"/>
      <c r="D3" s="104"/>
      <c r="E3" s="104"/>
      <c r="F3" s="104"/>
      <c r="G3" s="104"/>
      <c r="H3" s="104"/>
      <c r="I3" s="104"/>
      <c r="J3" s="104"/>
      <c r="K3" s="104"/>
      <c r="L3" s="104"/>
      <c r="M3" s="104"/>
      <c r="N3" s="104"/>
      <c r="O3" s="104"/>
      <c r="P3" s="104"/>
      <c r="Q3" s="104"/>
      <c r="R3" s="104"/>
      <c r="S3" s="104"/>
      <c r="T3" s="104"/>
      <c r="U3" s="104"/>
      <c r="V3" s="104"/>
      <c r="W3" s="104"/>
      <c r="X3" s="102" t="s">
        <v>30</v>
      </c>
      <c r="Y3" s="102"/>
    </row>
    <row r="4" ht="19.5" customHeight="1" spans="1:25">
      <c r="A4" s="92" t="s">
        <v>131</v>
      </c>
      <c r="B4" s="92" t="s">
        <v>132</v>
      </c>
      <c r="C4" s="92" t="s">
        <v>133</v>
      </c>
      <c r="D4" s="92" t="s">
        <v>134</v>
      </c>
      <c r="E4" s="92"/>
      <c r="F4" s="92"/>
      <c r="G4" s="92"/>
      <c r="H4" s="92"/>
      <c r="I4" s="92"/>
      <c r="J4" s="92"/>
      <c r="K4" s="92"/>
      <c r="L4" s="92"/>
      <c r="M4" s="92"/>
      <c r="N4" s="92"/>
      <c r="O4" s="92"/>
      <c r="P4" s="92"/>
      <c r="Q4" s="92"/>
      <c r="R4" s="92"/>
      <c r="S4" s="92" t="s">
        <v>127</v>
      </c>
      <c r="T4" s="92"/>
      <c r="U4" s="92"/>
      <c r="V4" s="92"/>
      <c r="W4" s="92"/>
      <c r="X4" s="92"/>
      <c r="Y4" s="92"/>
    </row>
    <row r="5" ht="19.5" customHeight="1" spans="1:25">
      <c r="A5" s="92"/>
      <c r="B5" s="92"/>
      <c r="C5" s="92"/>
      <c r="D5" s="92" t="s">
        <v>135</v>
      </c>
      <c r="E5" s="92" t="s">
        <v>136</v>
      </c>
      <c r="F5" s="92" t="s">
        <v>137</v>
      </c>
      <c r="G5" s="92" t="s">
        <v>138</v>
      </c>
      <c r="H5" s="92" t="s">
        <v>139</v>
      </c>
      <c r="I5" s="92" t="s">
        <v>140</v>
      </c>
      <c r="J5" s="92" t="s">
        <v>141</v>
      </c>
      <c r="K5" s="92"/>
      <c r="L5" s="92"/>
      <c r="M5" s="92"/>
      <c r="N5" s="92" t="s">
        <v>142</v>
      </c>
      <c r="O5" s="92" t="s">
        <v>143</v>
      </c>
      <c r="P5" s="92" t="s">
        <v>144</v>
      </c>
      <c r="Q5" s="92" t="s">
        <v>145</v>
      </c>
      <c r="R5" s="92" t="s">
        <v>146</v>
      </c>
      <c r="S5" s="92" t="s">
        <v>135</v>
      </c>
      <c r="T5" s="92" t="s">
        <v>136</v>
      </c>
      <c r="U5" s="92" t="s">
        <v>137</v>
      </c>
      <c r="V5" s="92" t="s">
        <v>138</v>
      </c>
      <c r="W5" s="92" t="s">
        <v>139</v>
      </c>
      <c r="X5" s="92" t="s">
        <v>140</v>
      </c>
      <c r="Y5" s="92" t="s">
        <v>147</v>
      </c>
    </row>
    <row r="6" ht="19.5" customHeight="1" spans="1:25">
      <c r="A6" s="92"/>
      <c r="B6" s="92"/>
      <c r="C6" s="92"/>
      <c r="D6" s="92"/>
      <c r="E6" s="92"/>
      <c r="F6" s="92"/>
      <c r="G6" s="92"/>
      <c r="H6" s="92"/>
      <c r="I6" s="92"/>
      <c r="J6" s="92" t="s">
        <v>148</v>
      </c>
      <c r="K6" s="92" t="s">
        <v>149</v>
      </c>
      <c r="L6" s="92" t="s">
        <v>150</v>
      </c>
      <c r="M6" s="92" t="s">
        <v>139</v>
      </c>
      <c r="N6" s="92"/>
      <c r="O6" s="92"/>
      <c r="P6" s="92"/>
      <c r="Q6" s="92"/>
      <c r="R6" s="92"/>
      <c r="S6" s="92"/>
      <c r="T6" s="92"/>
      <c r="U6" s="92"/>
      <c r="V6" s="92"/>
      <c r="W6" s="92"/>
      <c r="X6" s="92"/>
      <c r="Y6" s="92"/>
    </row>
    <row r="7" ht="19.9" customHeight="1" spans="1:25">
      <c r="A7" s="90"/>
      <c r="B7" s="90" t="s">
        <v>133</v>
      </c>
      <c r="C7" s="129">
        <v>115208675.06</v>
      </c>
      <c r="D7" s="129">
        <f>C7</f>
        <v>115208675.06</v>
      </c>
      <c r="E7" s="129">
        <f>D7</f>
        <v>115208675.06</v>
      </c>
      <c r="F7" s="129"/>
      <c r="G7" s="129"/>
      <c r="H7" s="129"/>
      <c r="I7" s="129"/>
      <c r="J7" s="129"/>
      <c r="K7" s="129"/>
      <c r="L7" s="129"/>
      <c r="M7" s="129"/>
      <c r="N7" s="129"/>
      <c r="O7" s="129"/>
      <c r="P7" s="129"/>
      <c r="Q7" s="129"/>
      <c r="R7" s="129"/>
      <c r="S7" s="129"/>
      <c r="T7" s="129"/>
      <c r="U7" s="129"/>
      <c r="V7" s="129"/>
      <c r="W7" s="129"/>
      <c r="X7" s="129"/>
      <c r="Y7" s="129"/>
    </row>
    <row r="8" ht="19.9" customHeight="1" spans="1:25">
      <c r="A8" s="94" t="s">
        <v>151</v>
      </c>
      <c r="B8" s="94" t="s">
        <v>4</v>
      </c>
      <c r="C8" s="129">
        <f>C7</f>
        <v>115208675.06</v>
      </c>
      <c r="D8" s="129">
        <f>C8</f>
        <v>115208675.06</v>
      </c>
      <c r="E8" s="129">
        <f>D8</f>
        <v>115208675.06</v>
      </c>
      <c r="F8" s="129"/>
      <c r="G8" s="129"/>
      <c r="H8" s="129"/>
      <c r="I8" s="129"/>
      <c r="J8" s="129"/>
      <c r="K8" s="129"/>
      <c r="L8" s="129"/>
      <c r="M8" s="129"/>
      <c r="N8" s="129"/>
      <c r="O8" s="129"/>
      <c r="P8" s="129"/>
      <c r="Q8" s="129"/>
      <c r="R8" s="129"/>
      <c r="S8" s="129"/>
      <c r="T8" s="129"/>
      <c r="U8" s="129"/>
      <c r="V8" s="129"/>
      <c r="W8" s="129"/>
      <c r="X8" s="129"/>
      <c r="Y8" s="129"/>
    </row>
    <row r="9" ht="19.9" customHeight="1" spans="1:25">
      <c r="A9" s="193" t="s">
        <v>152</v>
      </c>
      <c r="B9" s="193" t="s">
        <v>153</v>
      </c>
      <c r="C9" s="108">
        <f>C8</f>
        <v>115208675.06</v>
      </c>
      <c r="D9" s="108">
        <f>C9</f>
        <v>115208675.06</v>
      </c>
      <c r="E9" s="107">
        <f>D9</f>
        <v>115208675.06</v>
      </c>
      <c r="F9" s="107"/>
      <c r="G9" s="107"/>
      <c r="H9" s="107"/>
      <c r="I9" s="107"/>
      <c r="J9" s="107"/>
      <c r="K9" s="107"/>
      <c r="L9" s="107"/>
      <c r="M9" s="107"/>
      <c r="N9" s="107"/>
      <c r="O9" s="107"/>
      <c r="P9" s="107"/>
      <c r="Q9" s="107"/>
      <c r="R9" s="107"/>
      <c r="S9" s="107"/>
      <c r="T9" s="107"/>
      <c r="U9" s="107"/>
      <c r="V9" s="107"/>
      <c r="W9" s="107"/>
      <c r="X9" s="107"/>
      <c r="Y9" s="107"/>
    </row>
    <row r="10" ht="14.25" customHeight="1"/>
    <row r="11" ht="14.25" customHeight="1" spans="7:7">
      <c r="G11" s="85"/>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6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4" workbookViewId="0">
      <selection activeCell="A4" sqref="$A1:$XFD1048576"/>
    </sheetView>
  </sheetViews>
  <sheetFormatPr defaultColWidth="10" defaultRowHeight="13.5"/>
  <cols>
    <col min="1" max="1" width="4.625" style="59" customWidth="1"/>
    <col min="2" max="2" width="4.875" style="59" customWidth="1"/>
    <col min="3" max="3" width="5" style="59" customWidth="1"/>
    <col min="4" max="4" width="12" style="59" customWidth="1"/>
    <col min="5" max="5" width="25.75" style="59" customWidth="1"/>
    <col min="6" max="6" width="13.625" style="59" customWidth="1"/>
    <col min="7" max="7" width="12.625" style="59" customWidth="1"/>
    <col min="8" max="8" width="14" style="59" customWidth="1"/>
    <col min="9" max="9" width="14.75" style="59" customWidth="1"/>
    <col min="10" max="11" width="17.5" style="59" customWidth="1"/>
    <col min="12" max="12" width="9.75" style="59" customWidth="1"/>
    <col min="13" max="16384" width="10" style="59"/>
  </cols>
  <sheetData>
    <row r="1" ht="14.25" customHeight="1" spans="1:4">
      <c r="A1" s="85"/>
      <c r="D1" s="165"/>
    </row>
    <row r="2" ht="27.95" customHeight="1" spans="1:11">
      <c r="A2" s="86" t="s">
        <v>9</v>
      </c>
      <c r="B2" s="86"/>
      <c r="C2" s="86"/>
      <c r="D2" s="86"/>
      <c r="E2" s="86"/>
      <c r="F2" s="86"/>
      <c r="G2" s="86"/>
      <c r="H2" s="86"/>
      <c r="I2" s="86"/>
      <c r="J2" s="86"/>
      <c r="K2" s="86"/>
    </row>
    <row r="3" ht="21.95" customHeight="1" spans="1:11">
      <c r="A3" s="166" t="s">
        <v>29</v>
      </c>
      <c r="B3" s="166"/>
      <c r="C3" s="166"/>
      <c r="D3" s="166"/>
      <c r="E3" s="166"/>
      <c r="F3" s="166"/>
      <c r="G3" s="166"/>
      <c r="H3" s="166"/>
      <c r="I3" s="166"/>
      <c r="J3" s="166"/>
      <c r="K3" s="102" t="s">
        <v>30</v>
      </c>
    </row>
    <row r="4" ht="24.2" customHeight="1" spans="1:11">
      <c r="A4" s="88" t="s">
        <v>154</v>
      </c>
      <c r="B4" s="88"/>
      <c r="C4" s="88"/>
      <c r="D4" s="88" t="s">
        <v>155</v>
      </c>
      <c r="E4" s="88" t="s">
        <v>156</v>
      </c>
      <c r="F4" s="88" t="s">
        <v>133</v>
      </c>
      <c r="G4" s="88" t="s">
        <v>157</v>
      </c>
      <c r="H4" s="88" t="s">
        <v>158</v>
      </c>
      <c r="I4" s="88" t="s">
        <v>159</v>
      </c>
      <c r="J4" s="88" t="s">
        <v>160</v>
      </c>
      <c r="K4" s="88" t="s">
        <v>161</v>
      </c>
    </row>
    <row r="5" ht="22.7" customHeight="1" spans="1:11">
      <c r="A5" s="88" t="s">
        <v>162</v>
      </c>
      <c r="B5" s="88" t="s">
        <v>163</v>
      </c>
      <c r="C5" s="88" t="s">
        <v>164</v>
      </c>
      <c r="D5" s="88"/>
      <c r="E5" s="88"/>
      <c r="F5" s="88"/>
      <c r="G5" s="88"/>
      <c r="H5" s="88"/>
      <c r="I5" s="88"/>
      <c r="J5" s="88"/>
      <c r="K5" s="88"/>
    </row>
    <row r="6" ht="19.9" customHeight="1" spans="1:11">
      <c r="A6" s="127"/>
      <c r="B6" s="127"/>
      <c r="C6" s="127"/>
      <c r="D6" s="167" t="s">
        <v>133</v>
      </c>
      <c r="E6" s="167"/>
      <c r="F6" s="168">
        <f>F7</f>
        <v>115208675.06</v>
      </c>
      <c r="G6" s="168">
        <v>5174475.06</v>
      </c>
      <c r="H6" s="168">
        <f>H7</f>
        <v>110034200</v>
      </c>
      <c r="I6" s="168"/>
      <c r="J6" s="167"/>
      <c r="K6" s="167"/>
    </row>
    <row r="7" ht="19.9" customHeight="1" spans="1:11">
      <c r="A7" s="169"/>
      <c r="B7" s="169"/>
      <c r="C7" s="169"/>
      <c r="D7" s="170" t="s">
        <v>151</v>
      </c>
      <c r="E7" s="170" t="s">
        <v>4</v>
      </c>
      <c r="F7" s="171">
        <f>F8</f>
        <v>115208675.06</v>
      </c>
      <c r="G7" s="171">
        <v>5174475.06</v>
      </c>
      <c r="H7" s="171">
        <f>H8</f>
        <v>110034200</v>
      </c>
      <c r="I7" s="171"/>
      <c r="J7" s="183"/>
      <c r="K7" s="183"/>
    </row>
    <row r="8" ht="19.9" customHeight="1" spans="1:11">
      <c r="A8" s="169"/>
      <c r="B8" s="169"/>
      <c r="C8" s="169"/>
      <c r="D8" s="170" t="s">
        <v>152</v>
      </c>
      <c r="E8" s="170" t="s">
        <v>153</v>
      </c>
      <c r="F8" s="171">
        <f>F11+F18+F21+F26+F29+F30+F33+F12+F13+F14+F15+F16+F23+F24+F19+F20</f>
        <v>115208675.06</v>
      </c>
      <c r="G8" s="171">
        <v>5174475.06</v>
      </c>
      <c r="H8" s="171">
        <f>H11+H21+H12+H13+H14+H15+H16+H23+H24+H19+H20</f>
        <v>110034200</v>
      </c>
      <c r="I8" s="171"/>
      <c r="J8" s="183"/>
      <c r="K8" s="183"/>
    </row>
    <row r="9" s="59" customFormat="1" ht="19.9" customHeight="1" spans="1:11">
      <c r="A9" s="172">
        <v>208</v>
      </c>
      <c r="B9" s="172"/>
      <c r="C9" s="172"/>
      <c r="D9" s="172">
        <v>208</v>
      </c>
      <c r="E9" s="170" t="s">
        <v>165</v>
      </c>
      <c r="F9" s="171">
        <f>F10+F17+F22+F25</f>
        <v>114514860.16</v>
      </c>
      <c r="G9" s="171">
        <f>G10+G17+G22+G25</f>
        <v>4480660.16</v>
      </c>
      <c r="H9" s="171">
        <f>H10+H17+H22</f>
        <v>110034200</v>
      </c>
      <c r="I9" s="171"/>
      <c r="J9" s="183"/>
      <c r="K9" s="183"/>
    </row>
    <row r="10" s="59" customFormat="1" ht="19.9" customHeight="1" spans="1:11">
      <c r="A10" s="172">
        <v>208</v>
      </c>
      <c r="B10" s="173" t="s">
        <v>166</v>
      </c>
      <c r="C10" s="172"/>
      <c r="D10" s="172">
        <v>20801</v>
      </c>
      <c r="E10" s="170" t="s">
        <v>167</v>
      </c>
      <c r="F10" s="174">
        <f>F11+F12+F13+F14+F15+F16</f>
        <v>5457955.7</v>
      </c>
      <c r="G10" s="174">
        <f>G11</f>
        <v>4057955.7</v>
      </c>
      <c r="H10" s="174">
        <f>H11+H12+H13+H14+H15+H16</f>
        <v>1400000</v>
      </c>
      <c r="I10" s="171"/>
      <c r="J10" s="183"/>
      <c r="K10" s="183"/>
    </row>
    <row r="11" s="59" customFormat="1" ht="19.9" customHeight="1" spans="1:11">
      <c r="A11" s="175" t="s">
        <v>168</v>
      </c>
      <c r="B11" s="175" t="s">
        <v>166</v>
      </c>
      <c r="C11" s="175" t="s">
        <v>166</v>
      </c>
      <c r="D11" s="176" t="s">
        <v>169</v>
      </c>
      <c r="E11" s="177" t="s">
        <v>170</v>
      </c>
      <c r="F11" s="174">
        <f>G11+H11</f>
        <v>4807955.7</v>
      </c>
      <c r="G11" s="174">
        <v>4057955.7</v>
      </c>
      <c r="H11" s="174">
        <v>750000</v>
      </c>
      <c r="I11" s="174"/>
      <c r="J11" s="177"/>
      <c r="K11" s="177"/>
    </row>
    <row r="12" s="59" customFormat="1" ht="19.9" customHeight="1" spans="1:11">
      <c r="A12" s="178">
        <v>208</v>
      </c>
      <c r="B12" s="179" t="s">
        <v>166</v>
      </c>
      <c r="C12" s="179" t="s">
        <v>171</v>
      </c>
      <c r="D12" s="178">
        <v>2080199</v>
      </c>
      <c r="E12" s="178" t="s">
        <v>172</v>
      </c>
      <c r="F12" s="180">
        <v>200000</v>
      </c>
      <c r="G12" s="178"/>
      <c r="H12" s="180">
        <v>200000</v>
      </c>
      <c r="I12" s="174"/>
      <c r="J12" s="177"/>
      <c r="K12" s="177"/>
    </row>
    <row r="13" s="59" customFormat="1" ht="19.9" customHeight="1" spans="1:11">
      <c r="A13" s="178">
        <v>208</v>
      </c>
      <c r="B13" s="179" t="s">
        <v>166</v>
      </c>
      <c r="C13" s="179" t="s">
        <v>171</v>
      </c>
      <c r="D13" s="178">
        <v>2080199</v>
      </c>
      <c r="E13" s="178" t="s">
        <v>172</v>
      </c>
      <c r="F13" s="180">
        <v>30000</v>
      </c>
      <c r="G13" s="178"/>
      <c r="H13" s="180">
        <v>30000</v>
      </c>
      <c r="I13" s="174"/>
      <c r="J13" s="177"/>
      <c r="K13" s="177"/>
    </row>
    <row r="14" s="59" customFormat="1" ht="19.9" customHeight="1" spans="1:11">
      <c r="A14" s="178">
        <v>208</v>
      </c>
      <c r="B14" s="179" t="s">
        <v>166</v>
      </c>
      <c r="C14" s="179" t="s">
        <v>171</v>
      </c>
      <c r="D14" s="178">
        <v>2080199</v>
      </c>
      <c r="E14" s="178" t="s">
        <v>172</v>
      </c>
      <c r="F14" s="180">
        <v>50000</v>
      </c>
      <c r="G14" s="178"/>
      <c r="H14" s="180">
        <v>50000</v>
      </c>
      <c r="I14" s="174"/>
      <c r="J14" s="177"/>
      <c r="K14" s="177"/>
    </row>
    <row r="15" s="59" customFormat="1" ht="19.9" customHeight="1" spans="1:11">
      <c r="A15" s="178">
        <v>208</v>
      </c>
      <c r="B15" s="179" t="s">
        <v>166</v>
      </c>
      <c r="C15" s="179" t="s">
        <v>171</v>
      </c>
      <c r="D15" s="178">
        <v>2080199</v>
      </c>
      <c r="E15" s="178" t="s">
        <v>172</v>
      </c>
      <c r="F15" s="180">
        <v>70000</v>
      </c>
      <c r="G15" s="178"/>
      <c r="H15" s="180">
        <v>70000</v>
      </c>
      <c r="I15" s="174"/>
      <c r="J15" s="177"/>
      <c r="K15" s="177"/>
    </row>
    <row r="16" s="59" customFormat="1" ht="19.9" customHeight="1" spans="1:11">
      <c r="A16" s="178">
        <v>208</v>
      </c>
      <c r="B16" s="179" t="s">
        <v>166</v>
      </c>
      <c r="C16" s="179" t="s">
        <v>171</v>
      </c>
      <c r="D16" s="178">
        <v>2080199</v>
      </c>
      <c r="E16" s="178" t="s">
        <v>172</v>
      </c>
      <c r="F16" s="180">
        <v>300000</v>
      </c>
      <c r="G16" s="178"/>
      <c r="H16" s="180">
        <v>300000</v>
      </c>
      <c r="I16" s="174"/>
      <c r="J16" s="177"/>
      <c r="K16" s="177"/>
    </row>
    <row r="17" s="59" customFormat="1" ht="19.9" customHeight="1" spans="1:11">
      <c r="A17" s="172">
        <v>208</v>
      </c>
      <c r="B17" s="173" t="s">
        <v>173</v>
      </c>
      <c r="C17" s="172"/>
      <c r="D17" s="172">
        <v>20805</v>
      </c>
      <c r="E17" s="170" t="s">
        <v>174</v>
      </c>
      <c r="F17" s="174">
        <f>F18+F19+F20+F21</f>
        <v>103935404.48</v>
      </c>
      <c r="G17" s="174">
        <f>G18</f>
        <v>401204.48</v>
      </c>
      <c r="H17" s="174">
        <f>H18+H19+H20+H21</f>
        <v>103534200</v>
      </c>
      <c r="I17" s="174"/>
      <c r="J17" s="177"/>
      <c r="K17" s="177"/>
    </row>
    <row r="18" s="59" customFormat="1" ht="19.9" customHeight="1" spans="1:11">
      <c r="A18" s="175" t="s">
        <v>168</v>
      </c>
      <c r="B18" s="175" t="s">
        <v>173</v>
      </c>
      <c r="C18" s="175" t="s">
        <v>173</v>
      </c>
      <c r="D18" s="176" t="s">
        <v>175</v>
      </c>
      <c r="E18" s="177" t="s">
        <v>176</v>
      </c>
      <c r="F18" s="174">
        <v>401204.48</v>
      </c>
      <c r="G18" s="174">
        <v>401204.48</v>
      </c>
      <c r="H18" s="174"/>
      <c r="I18" s="174"/>
      <c r="J18" s="177"/>
      <c r="K18" s="177"/>
    </row>
    <row r="19" s="59" customFormat="1" ht="19.9" customHeight="1" spans="1:11">
      <c r="A19" s="178">
        <v>208</v>
      </c>
      <c r="B19" s="179" t="s">
        <v>173</v>
      </c>
      <c r="C19" s="179" t="s">
        <v>177</v>
      </c>
      <c r="D19" s="178">
        <v>2080506</v>
      </c>
      <c r="E19" s="178" t="s">
        <v>178</v>
      </c>
      <c r="F19" s="180">
        <v>8500000</v>
      </c>
      <c r="G19" s="178"/>
      <c r="H19" s="180">
        <v>8500000</v>
      </c>
      <c r="I19" s="174"/>
      <c r="J19" s="177"/>
      <c r="K19" s="177"/>
    </row>
    <row r="20" s="59" customFormat="1" ht="19.9" customHeight="1" spans="1:11">
      <c r="A20" s="178">
        <v>208</v>
      </c>
      <c r="B20" s="179" t="s">
        <v>173</v>
      </c>
      <c r="C20" s="179" t="s">
        <v>179</v>
      </c>
      <c r="D20" s="178">
        <v>2080507</v>
      </c>
      <c r="E20" s="181" t="s">
        <v>180</v>
      </c>
      <c r="F20" s="182">
        <v>95000000</v>
      </c>
      <c r="G20" s="181"/>
      <c r="H20" s="182">
        <v>95000000</v>
      </c>
      <c r="I20" s="174"/>
      <c r="J20" s="177"/>
      <c r="K20" s="177"/>
    </row>
    <row r="21" s="59" customFormat="1" ht="19.9" customHeight="1" spans="1:11">
      <c r="A21" s="175" t="s">
        <v>168</v>
      </c>
      <c r="B21" s="175" t="s">
        <v>173</v>
      </c>
      <c r="C21" s="175" t="s">
        <v>171</v>
      </c>
      <c r="D21" s="176" t="s">
        <v>181</v>
      </c>
      <c r="E21" s="177" t="s">
        <v>182</v>
      </c>
      <c r="F21" s="174">
        <v>34200</v>
      </c>
      <c r="G21" s="174"/>
      <c r="H21" s="174">
        <v>34200</v>
      </c>
      <c r="I21" s="174"/>
      <c r="J21" s="177"/>
      <c r="K21" s="177"/>
    </row>
    <row r="22" s="59" customFormat="1" ht="19.9" customHeight="1" spans="1:11">
      <c r="A22" s="172">
        <v>208</v>
      </c>
      <c r="B22" s="172">
        <v>26</v>
      </c>
      <c r="C22" s="172"/>
      <c r="D22" s="172">
        <v>20826</v>
      </c>
      <c r="E22" s="183" t="s">
        <v>183</v>
      </c>
      <c r="F22" s="174">
        <f>F23+F24</f>
        <v>5100000</v>
      </c>
      <c r="G22" s="174"/>
      <c r="H22" s="174">
        <f>H23+H24</f>
        <v>5100000</v>
      </c>
      <c r="I22" s="174"/>
      <c r="J22" s="177"/>
      <c r="K22" s="177"/>
    </row>
    <row r="23" s="59" customFormat="1" ht="19.9" customHeight="1" spans="1:11">
      <c r="A23" s="178">
        <v>208</v>
      </c>
      <c r="B23" s="179" t="s">
        <v>184</v>
      </c>
      <c r="C23" s="179" t="s">
        <v>185</v>
      </c>
      <c r="D23" s="178">
        <v>2082602</v>
      </c>
      <c r="E23" s="178" t="s">
        <v>186</v>
      </c>
      <c r="F23" s="180">
        <v>3450000</v>
      </c>
      <c r="G23" s="178"/>
      <c r="H23" s="180">
        <v>3450000</v>
      </c>
      <c r="I23" s="174"/>
      <c r="J23" s="177"/>
      <c r="K23" s="177"/>
    </row>
    <row r="24" s="59" customFormat="1" ht="19.9" customHeight="1" spans="1:11">
      <c r="A24" s="178">
        <v>208</v>
      </c>
      <c r="B24" s="179" t="s">
        <v>184</v>
      </c>
      <c r="C24" s="179" t="s">
        <v>166</v>
      </c>
      <c r="D24" s="178">
        <v>2082601</v>
      </c>
      <c r="E24" s="178" t="s">
        <v>187</v>
      </c>
      <c r="F24" s="180">
        <v>1650000</v>
      </c>
      <c r="G24" s="178"/>
      <c r="H24" s="180">
        <v>1650000</v>
      </c>
      <c r="I24" s="174"/>
      <c r="J24" s="177"/>
      <c r="K24" s="177"/>
    </row>
    <row r="25" s="59" customFormat="1" ht="19.9" customHeight="1" spans="1:11">
      <c r="A25" s="172">
        <v>208</v>
      </c>
      <c r="B25" s="172">
        <v>27</v>
      </c>
      <c r="C25" s="172"/>
      <c r="D25" s="172">
        <v>20827</v>
      </c>
      <c r="E25" s="183" t="s">
        <v>188</v>
      </c>
      <c r="F25" s="174">
        <v>21499.98</v>
      </c>
      <c r="G25" s="174">
        <v>21499.98</v>
      </c>
      <c r="H25" s="174"/>
      <c r="I25" s="174"/>
      <c r="J25" s="177"/>
      <c r="K25" s="177"/>
    </row>
    <row r="26" s="59" customFormat="1" ht="19.9" customHeight="1" spans="1:11">
      <c r="A26" s="175" t="s">
        <v>168</v>
      </c>
      <c r="B26" s="175" t="s">
        <v>189</v>
      </c>
      <c r="C26" s="175" t="s">
        <v>185</v>
      </c>
      <c r="D26" s="176" t="s">
        <v>190</v>
      </c>
      <c r="E26" s="177" t="s">
        <v>191</v>
      </c>
      <c r="F26" s="174">
        <v>21499.98</v>
      </c>
      <c r="G26" s="174">
        <v>21499.98</v>
      </c>
      <c r="H26" s="174"/>
      <c r="I26" s="174"/>
      <c r="J26" s="177"/>
      <c r="K26" s="177"/>
    </row>
    <row r="27" s="59" customFormat="1" ht="19.9" customHeight="1" spans="1:11">
      <c r="A27" s="172">
        <v>210</v>
      </c>
      <c r="B27" s="172"/>
      <c r="C27" s="172"/>
      <c r="D27" s="172">
        <v>210</v>
      </c>
      <c r="E27" s="183" t="s">
        <v>192</v>
      </c>
      <c r="F27" s="174">
        <f>F28</f>
        <v>280591.54</v>
      </c>
      <c r="G27" s="174">
        <f>G28</f>
        <v>280591.54</v>
      </c>
      <c r="H27" s="174"/>
      <c r="I27" s="174"/>
      <c r="J27" s="177"/>
      <c r="K27" s="177"/>
    </row>
    <row r="28" s="59" customFormat="1" ht="19.9" customHeight="1" spans="1:11">
      <c r="A28" s="172">
        <v>210</v>
      </c>
      <c r="B28" s="173" t="s">
        <v>193</v>
      </c>
      <c r="C28" s="172"/>
      <c r="D28" s="172">
        <v>21011</v>
      </c>
      <c r="E28" s="183" t="s">
        <v>194</v>
      </c>
      <c r="F28" s="174">
        <f>F29+F30</f>
        <v>280591.54</v>
      </c>
      <c r="G28" s="174">
        <f>G29+G30</f>
        <v>280591.54</v>
      </c>
      <c r="H28" s="174"/>
      <c r="I28" s="174"/>
      <c r="J28" s="177"/>
      <c r="K28" s="177"/>
    </row>
    <row r="29" s="59" customFormat="1" ht="19.9" customHeight="1" spans="1:11">
      <c r="A29" s="175" t="s">
        <v>195</v>
      </c>
      <c r="B29" s="175" t="s">
        <v>193</v>
      </c>
      <c r="C29" s="175" t="s">
        <v>166</v>
      </c>
      <c r="D29" s="176" t="s">
        <v>196</v>
      </c>
      <c r="E29" s="177" t="s">
        <v>197</v>
      </c>
      <c r="F29" s="174">
        <v>209137.3</v>
      </c>
      <c r="G29" s="174">
        <v>209137.3</v>
      </c>
      <c r="H29" s="174"/>
      <c r="I29" s="174"/>
      <c r="J29" s="177"/>
      <c r="K29" s="177"/>
    </row>
    <row r="30" s="59" customFormat="1" ht="19.9" customHeight="1" spans="1:11">
      <c r="A30" s="175" t="s">
        <v>195</v>
      </c>
      <c r="B30" s="175" t="s">
        <v>193</v>
      </c>
      <c r="C30" s="175" t="s">
        <v>198</v>
      </c>
      <c r="D30" s="176" t="s">
        <v>199</v>
      </c>
      <c r="E30" s="177" t="s">
        <v>200</v>
      </c>
      <c r="F30" s="174">
        <v>71454.24</v>
      </c>
      <c r="G30" s="174">
        <v>71454.24</v>
      </c>
      <c r="H30" s="174"/>
      <c r="I30" s="174"/>
      <c r="J30" s="177"/>
      <c r="K30" s="177"/>
    </row>
    <row r="31" s="59" customFormat="1" ht="19.9" customHeight="1" spans="1:11">
      <c r="A31" s="172">
        <v>221</v>
      </c>
      <c r="B31" s="172"/>
      <c r="C31" s="172"/>
      <c r="D31" s="172">
        <v>221</v>
      </c>
      <c r="E31" s="183" t="s">
        <v>201</v>
      </c>
      <c r="F31" s="184">
        <f>F33</f>
        <v>413223.36</v>
      </c>
      <c r="G31" s="184">
        <f>G33</f>
        <v>413223.36</v>
      </c>
      <c r="H31" s="184"/>
      <c r="I31" s="184"/>
      <c r="J31" s="192"/>
      <c r="K31" s="192"/>
    </row>
    <row r="32" s="59" customFormat="1" ht="19.9" customHeight="1" spans="1:11">
      <c r="A32" s="185">
        <v>221</v>
      </c>
      <c r="B32" s="186" t="s">
        <v>185</v>
      </c>
      <c r="C32" s="185"/>
      <c r="D32" s="185">
        <v>22102</v>
      </c>
      <c r="E32" s="187" t="s">
        <v>202</v>
      </c>
      <c r="F32" s="184">
        <f>F31</f>
        <v>413223.36</v>
      </c>
      <c r="G32" s="184">
        <f>G33</f>
        <v>413223.36</v>
      </c>
      <c r="H32" s="184"/>
      <c r="I32" s="184"/>
      <c r="J32" s="192"/>
      <c r="K32" s="192"/>
    </row>
    <row r="33" s="59" customFormat="1" ht="19.9" customHeight="1" spans="1:11">
      <c r="A33" s="188" t="s">
        <v>203</v>
      </c>
      <c r="B33" s="188" t="s">
        <v>185</v>
      </c>
      <c r="C33" s="188" t="s">
        <v>166</v>
      </c>
      <c r="D33" s="189" t="s">
        <v>204</v>
      </c>
      <c r="E33" s="190" t="s">
        <v>205</v>
      </c>
      <c r="F33" s="191">
        <v>413223.36</v>
      </c>
      <c r="G33" s="191">
        <v>413223.36</v>
      </c>
      <c r="H33" s="191"/>
      <c r="I33" s="191"/>
      <c r="J33" s="190"/>
      <c r="K33" s="190"/>
    </row>
    <row r="34" ht="19.9" customHeight="1"/>
    <row r="35" ht="19.9"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7"/>
  <sheetViews>
    <sheetView topLeftCell="A19" workbookViewId="0">
      <selection activeCell="A19" sqref="$A1:$XFD1048576"/>
    </sheetView>
  </sheetViews>
  <sheetFormatPr defaultColWidth="10" defaultRowHeight="13.5"/>
  <cols>
    <col min="1" max="1" width="3.625" style="59" customWidth="1"/>
    <col min="2" max="2" width="4.75" style="59" customWidth="1"/>
    <col min="3" max="3" width="4.625" style="59" customWidth="1"/>
    <col min="4" max="4" width="7.375" style="59" customWidth="1"/>
    <col min="5" max="5" width="20.125" style="59" customWidth="1"/>
    <col min="6" max="7" width="11" style="59" customWidth="1"/>
    <col min="8" max="8" width="9.375" style="59" customWidth="1"/>
    <col min="9" max="12" width="7.125" style="59" customWidth="1"/>
    <col min="13" max="13" width="6.75" style="59" customWidth="1"/>
    <col min="14" max="14" width="7.125" style="59" customWidth="1"/>
    <col min="15" max="15" width="11.25" style="59" customWidth="1"/>
    <col min="16" max="16" width="9.875" style="59" customWidth="1"/>
    <col min="17" max="17" width="7.125" style="59" customWidth="1"/>
    <col min="18" max="18" width="7" style="59" customWidth="1"/>
    <col min="19" max="20" width="7.125" style="59" customWidth="1"/>
    <col min="21" max="22" width="9.75" style="59" customWidth="1"/>
    <col min="23" max="16384" width="10" style="59"/>
  </cols>
  <sheetData>
    <row r="1" ht="14.25" customHeight="1" spans="1:1">
      <c r="A1" s="85"/>
    </row>
    <row r="2" ht="36.95" customHeight="1" spans="1:20">
      <c r="A2" s="86" t="s">
        <v>10</v>
      </c>
      <c r="B2" s="86"/>
      <c r="C2" s="86"/>
      <c r="D2" s="86"/>
      <c r="E2" s="86"/>
      <c r="F2" s="86"/>
      <c r="G2" s="86"/>
      <c r="H2" s="86"/>
      <c r="I2" s="86"/>
      <c r="J2" s="86"/>
      <c r="K2" s="86"/>
      <c r="L2" s="86"/>
      <c r="M2" s="86"/>
      <c r="N2" s="86"/>
      <c r="O2" s="86"/>
      <c r="P2" s="86"/>
      <c r="Q2" s="86"/>
      <c r="R2" s="86"/>
      <c r="S2" s="86"/>
      <c r="T2" s="86"/>
    </row>
    <row r="3" ht="17.25" customHeight="1" spans="1:20">
      <c r="A3" s="104" t="s">
        <v>29</v>
      </c>
      <c r="B3" s="104"/>
      <c r="C3" s="104"/>
      <c r="D3" s="104"/>
      <c r="E3" s="104"/>
      <c r="F3" s="104"/>
      <c r="G3" s="104"/>
      <c r="H3" s="104"/>
      <c r="I3" s="104"/>
      <c r="J3" s="104"/>
      <c r="K3" s="104"/>
      <c r="L3" s="104"/>
      <c r="M3" s="104"/>
      <c r="N3" s="104"/>
      <c r="O3" s="104"/>
      <c r="P3" s="104"/>
      <c r="Q3" s="104"/>
      <c r="R3" s="104"/>
      <c r="S3" s="102" t="s">
        <v>30</v>
      </c>
      <c r="T3" s="102"/>
    </row>
    <row r="4" ht="17.25" customHeight="1" spans="1:20">
      <c r="A4" s="92" t="s">
        <v>154</v>
      </c>
      <c r="B4" s="92"/>
      <c r="C4" s="92"/>
      <c r="D4" s="92" t="s">
        <v>206</v>
      </c>
      <c r="E4" s="92" t="s">
        <v>207</v>
      </c>
      <c r="F4" s="92" t="s">
        <v>208</v>
      </c>
      <c r="G4" s="92" t="s">
        <v>209</v>
      </c>
      <c r="H4" s="92" t="s">
        <v>210</v>
      </c>
      <c r="I4" s="92" t="s">
        <v>211</v>
      </c>
      <c r="J4" s="92" t="s">
        <v>212</v>
      </c>
      <c r="K4" s="92" t="s">
        <v>213</v>
      </c>
      <c r="L4" s="92" t="s">
        <v>214</v>
      </c>
      <c r="M4" s="92" t="s">
        <v>215</v>
      </c>
      <c r="N4" s="92" t="s">
        <v>216</v>
      </c>
      <c r="O4" s="92" t="s">
        <v>217</v>
      </c>
      <c r="P4" s="92" t="s">
        <v>218</v>
      </c>
      <c r="Q4" s="92" t="s">
        <v>219</v>
      </c>
      <c r="R4" s="92" t="s">
        <v>220</v>
      </c>
      <c r="S4" s="92" t="s">
        <v>221</v>
      </c>
      <c r="T4" s="92" t="s">
        <v>222</v>
      </c>
    </row>
    <row r="5" ht="18" customHeight="1" spans="1:20">
      <c r="A5" s="92" t="s">
        <v>162</v>
      </c>
      <c r="B5" s="92" t="s">
        <v>163</v>
      </c>
      <c r="C5" s="92" t="s">
        <v>164</v>
      </c>
      <c r="D5" s="92"/>
      <c r="E5" s="92"/>
      <c r="F5" s="92"/>
      <c r="G5" s="92"/>
      <c r="H5" s="92"/>
      <c r="I5" s="92"/>
      <c r="J5" s="92"/>
      <c r="K5" s="92"/>
      <c r="L5" s="92"/>
      <c r="M5" s="92"/>
      <c r="N5" s="92"/>
      <c r="O5" s="92"/>
      <c r="P5" s="92"/>
      <c r="Q5" s="92"/>
      <c r="R5" s="92"/>
      <c r="S5" s="92"/>
      <c r="T5" s="92"/>
    </row>
    <row r="6" ht="19.9" customHeight="1" spans="1:20">
      <c r="A6" s="90"/>
      <c r="B6" s="90"/>
      <c r="C6" s="90"/>
      <c r="D6" s="90"/>
      <c r="E6" s="90" t="s">
        <v>133</v>
      </c>
      <c r="F6" s="93">
        <f>F7</f>
        <v>115208675.06</v>
      </c>
      <c r="G6" s="93">
        <v>4558127.36</v>
      </c>
      <c r="H6" s="93">
        <f>H7</f>
        <v>1209427.7</v>
      </c>
      <c r="I6" s="93"/>
      <c r="J6" s="93"/>
      <c r="K6" s="93"/>
      <c r="L6" s="93"/>
      <c r="M6" s="93"/>
      <c r="N6" s="93"/>
      <c r="O6" s="93">
        <f>O7</f>
        <v>105991120</v>
      </c>
      <c r="P6" s="93">
        <f>P7</f>
        <v>3450000</v>
      </c>
      <c r="Q6" s="93"/>
      <c r="R6" s="93"/>
      <c r="S6" s="93"/>
      <c r="T6" s="93"/>
    </row>
    <row r="7" ht="19.9" customHeight="1" spans="1:20">
      <c r="A7" s="90"/>
      <c r="B7" s="90"/>
      <c r="C7" s="90"/>
      <c r="D7" s="94" t="s">
        <v>151</v>
      </c>
      <c r="E7" s="94" t="s">
        <v>4</v>
      </c>
      <c r="F7" s="93">
        <f>F8</f>
        <v>115208675.06</v>
      </c>
      <c r="G7" s="93">
        <v>4558127.36</v>
      </c>
      <c r="H7" s="93">
        <f>H8</f>
        <v>1209427.7</v>
      </c>
      <c r="I7" s="93"/>
      <c r="J7" s="93"/>
      <c r="K7" s="93"/>
      <c r="L7" s="93"/>
      <c r="M7" s="93"/>
      <c r="N7" s="93"/>
      <c r="O7" s="93">
        <f>O8</f>
        <v>105991120</v>
      </c>
      <c r="P7" s="93">
        <f>P8</f>
        <v>3450000</v>
      </c>
      <c r="Q7" s="93"/>
      <c r="R7" s="93"/>
      <c r="S7" s="93"/>
      <c r="T7" s="93"/>
    </row>
    <row r="8" ht="19.9" customHeight="1" spans="1:20">
      <c r="A8" s="109"/>
      <c r="B8" s="109"/>
      <c r="C8" s="109"/>
      <c r="D8" s="105" t="s">
        <v>152</v>
      </c>
      <c r="E8" s="105" t="s">
        <v>153</v>
      </c>
      <c r="F8" s="161">
        <f>F11+F30+F19+F27+F31+F34+F22+F13+F14+F15+F16+F12+F17+F24+F20+F21+F25</f>
        <v>115208675.06</v>
      </c>
      <c r="G8" s="161">
        <v>4558127.36</v>
      </c>
      <c r="H8" s="161">
        <f>H11+H22+H13+H14+H15+H16</f>
        <v>1209427.7</v>
      </c>
      <c r="I8" s="161"/>
      <c r="J8" s="161"/>
      <c r="K8" s="161"/>
      <c r="L8" s="161"/>
      <c r="M8" s="161"/>
      <c r="N8" s="161"/>
      <c r="O8" s="161">
        <f>O11+O30+O22+O12+O17+O24+O20+O21</f>
        <v>105991120</v>
      </c>
      <c r="P8" s="161">
        <f>P25</f>
        <v>3450000</v>
      </c>
      <c r="Q8" s="161"/>
      <c r="R8" s="161"/>
      <c r="S8" s="161"/>
      <c r="T8" s="161"/>
    </row>
    <row r="9" s="59" customFormat="1" ht="19.9" customHeight="1" spans="1:20">
      <c r="A9" s="130">
        <v>208</v>
      </c>
      <c r="B9" s="130"/>
      <c r="C9" s="130"/>
      <c r="D9" s="105">
        <v>208</v>
      </c>
      <c r="E9" s="105" t="s">
        <v>165</v>
      </c>
      <c r="F9" s="161">
        <f>F10+F18+F23+F26</f>
        <v>114514860.16</v>
      </c>
      <c r="G9" s="161">
        <f>G10+G18+G26</f>
        <v>3866232.46</v>
      </c>
      <c r="H9" s="161">
        <f>H10+H18+H23+H26</f>
        <v>1209427.7</v>
      </c>
      <c r="I9" s="161"/>
      <c r="J9" s="161"/>
      <c r="K9" s="161"/>
      <c r="L9" s="161"/>
      <c r="M9" s="161"/>
      <c r="N9" s="161"/>
      <c r="O9" s="161">
        <f>O10+O18+O23+O26</f>
        <v>105989200</v>
      </c>
      <c r="P9" s="161">
        <f>P23</f>
        <v>3450000</v>
      </c>
      <c r="Q9" s="161"/>
      <c r="R9" s="161"/>
      <c r="S9" s="161"/>
      <c r="T9" s="161"/>
    </row>
    <row r="10" s="160" customFormat="1" ht="19.9" customHeight="1" spans="1:20">
      <c r="A10" s="130">
        <v>208</v>
      </c>
      <c r="B10" s="131" t="s">
        <v>166</v>
      </c>
      <c r="C10" s="130"/>
      <c r="D10" s="130">
        <v>20801</v>
      </c>
      <c r="E10" s="105" t="s">
        <v>167</v>
      </c>
      <c r="F10" s="161">
        <f>F11+F12+F13+F14+F15+F16+F17</f>
        <v>5457955.7</v>
      </c>
      <c r="G10" s="161">
        <f>G11</f>
        <v>3443528</v>
      </c>
      <c r="H10" s="161">
        <f>H11+H13+H14+H15+H16</f>
        <v>1188427.7</v>
      </c>
      <c r="I10" s="161"/>
      <c r="J10" s="161"/>
      <c r="K10" s="161"/>
      <c r="L10" s="161"/>
      <c r="M10" s="161"/>
      <c r="N10" s="161"/>
      <c r="O10" s="161">
        <f>O11+O12+O17</f>
        <v>826000</v>
      </c>
      <c r="P10" s="161"/>
      <c r="Q10" s="161"/>
      <c r="R10" s="161"/>
      <c r="S10" s="161"/>
      <c r="T10" s="161"/>
    </row>
    <row r="11" s="59" customFormat="1" ht="19.9" customHeight="1" spans="1:20">
      <c r="A11" s="110" t="s">
        <v>168</v>
      </c>
      <c r="B11" s="110" t="s">
        <v>166</v>
      </c>
      <c r="C11" s="110" t="s">
        <v>166</v>
      </c>
      <c r="D11" s="106" t="s">
        <v>223</v>
      </c>
      <c r="E11" s="111" t="s">
        <v>170</v>
      </c>
      <c r="F11" s="112">
        <v>4057955.7</v>
      </c>
      <c r="G11" s="112">
        <v>3443528</v>
      </c>
      <c r="H11" s="112">
        <v>608427.7</v>
      </c>
      <c r="I11" s="112"/>
      <c r="J11" s="112"/>
      <c r="K11" s="112"/>
      <c r="L11" s="112"/>
      <c r="M11" s="112"/>
      <c r="N11" s="112"/>
      <c r="O11" s="112">
        <v>6000</v>
      </c>
      <c r="P11" s="112"/>
      <c r="Q11" s="112"/>
      <c r="R11" s="112"/>
      <c r="S11" s="112"/>
      <c r="T11" s="112"/>
    </row>
    <row r="12" s="59" customFormat="1" ht="19.9" customHeight="1" spans="1:20">
      <c r="A12" s="110" t="s">
        <v>168</v>
      </c>
      <c r="B12" s="110" t="s">
        <v>166</v>
      </c>
      <c r="C12" s="110" t="s">
        <v>166</v>
      </c>
      <c r="D12" s="106" t="s">
        <v>223</v>
      </c>
      <c r="E12" s="111" t="s">
        <v>170</v>
      </c>
      <c r="F12" s="151">
        <v>750000</v>
      </c>
      <c r="G12" s="151"/>
      <c r="H12" s="151"/>
      <c r="I12" s="151"/>
      <c r="J12" s="151"/>
      <c r="K12" s="151"/>
      <c r="L12" s="151"/>
      <c r="M12" s="151"/>
      <c r="N12" s="151"/>
      <c r="O12" s="151">
        <v>750000</v>
      </c>
      <c r="P12" s="112"/>
      <c r="Q12" s="112"/>
      <c r="R12" s="112"/>
      <c r="S12" s="112"/>
      <c r="T12" s="112"/>
    </row>
    <row r="13" s="59" customFormat="1" ht="19.9" customHeight="1" spans="1:20">
      <c r="A13" s="152">
        <v>208</v>
      </c>
      <c r="B13" s="153" t="s">
        <v>166</v>
      </c>
      <c r="C13" s="153" t="s">
        <v>171</v>
      </c>
      <c r="D13" s="95" t="s">
        <v>223</v>
      </c>
      <c r="E13" s="152" t="s">
        <v>172</v>
      </c>
      <c r="F13" s="154">
        <v>200000</v>
      </c>
      <c r="G13" s="152"/>
      <c r="H13" s="154">
        <v>200000</v>
      </c>
      <c r="I13" s="156"/>
      <c r="J13" s="156"/>
      <c r="K13" s="156"/>
      <c r="L13" s="156"/>
      <c r="M13" s="156"/>
      <c r="N13" s="156"/>
      <c r="O13" s="156"/>
      <c r="P13" s="112"/>
      <c r="Q13" s="112"/>
      <c r="R13" s="112"/>
      <c r="S13" s="112"/>
      <c r="T13" s="112"/>
    </row>
    <row r="14" s="59" customFormat="1" ht="19.9" customHeight="1" spans="1:20">
      <c r="A14" s="152">
        <v>208</v>
      </c>
      <c r="B14" s="153" t="s">
        <v>166</v>
      </c>
      <c r="C14" s="153" t="s">
        <v>171</v>
      </c>
      <c r="D14" s="95" t="s">
        <v>223</v>
      </c>
      <c r="E14" s="152" t="s">
        <v>172</v>
      </c>
      <c r="F14" s="154">
        <v>30000</v>
      </c>
      <c r="G14" s="152"/>
      <c r="H14" s="154">
        <v>30000</v>
      </c>
      <c r="I14" s="156"/>
      <c r="J14" s="156"/>
      <c r="K14" s="156"/>
      <c r="L14" s="156"/>
      <c r="M14" s="156"/>
      <c r="N14" s="156"/>
      <c r="O14" s="156"/>
      <c r="P14" s="112"/>
      <c r="Q14" s="112"/>
      <c r="R14" s="112"/>
      <c r="S14" s="112"/>
      <c r="T14" s="112"/>
    </row>
    <row r="15" s="59" customFormat="1" ht="19.9" customHeight="1" spans="1:20">
      <c r="A15" s="152">
        <v>208</v>
      </c>
      <c r="B15" s="153" t="s">
        <v>166</v>
      </c>
      <c r="C15" s="153" t="s">
        <v>171</v>
      </c>
      <c r="D15" s="95" t="s">
        <v>223</v>
      </c>
      <c r="E15" s="152" t="s">
        <v>172</v>
      </c>
      <c r="F15" s="154">
        <v>50000</v>
      </c>
      <c r="G15" s="152"/>
      <c r="H15" s="154">
        <v>50000</v>
      </c>
      <c r="I15" s="156"/>
      <c r="J15" s="156"/>
      <c r="K15" s="156"/>
      <c r="L15" s="156"/>
      <c r="M15" s="156"/>
      <c r="N15" s="156"/>
      <c r="O15" s="156"/>
      <c r="P15" s="112"/>
      <c r="Q15" s="112"/>
      <c r="R15" s="112"/>
      <c r="S15" s="112"/>
      <c r="T15" s="112"/>
    </row>
    <row r="16" s="59" customFormat="1" ht="19.9" customHeight="1" spans="1:20">
      <c r="A16" s="152">
        <v>208</v>
      </c>
      <c r="B16" s="153" t="s">
        <v>166</v>
      </c>
      <c r="C16" s="153" t="s">
        <v>171</v>
      </c>
      <c r="D16" s="95" t="s">
        <v>223</v>
      </c>
      <c r="E16" s="152" t="s">
        <v>172</v>
      </c>
      <c r="F16" s="154">
        <v>300000</v>
      </c>
      <c r="G16" s="152"/>
      <c r="H16" s="154">
        <v>300000</v>
      </c>
      <c r="I16" s="156"/>
      <c r="J16" s="156"/>
      <c r="K16" s="156"/>
      <c r="L16" s="156"/>
      <c r="M16" s="156"/>
      <c r="N16" s="156"/>
      <c r="O16" s="156"/>
      <c r="P16" s="112"/>
      <c r="Q16" s="112"/>
      <c r="R16" s="112"/>
      <c r="S16" s="112"/>
      <c r="T16" s="112"/>
    </row>
    <row r="17" s="59" customFormat="1" ht="19.9" customHeight="1" spans="1:20">
      <c r="A17" s="152">
        <v>208</v>
      </c>
      <c r="B17" s="153" t="s">
        <v>166</v>
      </c>
      <c r="C17" s="153" t="s">
        <v>171</v>
      </c>
      <c r="D17" s="106" t="s">
        <v>223</v>
      </c>
      <c r="E17" s="152" t="s">
        <v>172</v>
      </c>
      <c r="F17" s="154">
        <v>70000</v>
      </c>
      <c r="G17" s="152"/>
      <c r="H17" s="154"/>
      <c r="I17" s="156"/>
      <c r="J17" s="156"/>
      <c r="K17" s="156"/>
      <c r="L17" s="156"/>
      <c r="M17" s="156"/>
      <c r="N17" s="156"/>
      <c r="O17" s="154">
        <v>70000</v>
      </c>
      <c r="P17" s="112"/>
      <c r="Q17" s="112"/>
      <c r="R17" s="112"/>
      <c r="S17" s="112"/>
      <c r="T17" s="112"/>
    </row>
    <row r="18" s="59" customFormat="1" ht="19.9" customHeight="1" spans="1:20">
      <c r="A18" s="130">
        <v>208</v>
      </c>
      <c r="B18" s="131" t="s">
        <v>173</v>
      </c>
      <c r="C18" s="130"/>
      <c r="D18" s="130">
        <v>20805</v>
      </c>
      <c r="E18" s="105" t="s">
        <v>174</v>
      </c>
      <c r="F18" s="154">
        <f>F19+F20+F21+F22</f>
        <v>103935404.48</v>
      </c>
      <c r="G18" s="152">
        <f>G19</f>
        <v>401204.48</v>
      </c>
      <c r="H18" s="154">
        <f>H22</f>
        <v>21000</v>
      </c>
      <c r="I18" s="156"/>
      <c r="J18" s="156"/>
      <c r="K18" s="156"/>
      <c r="L18" s="156"/>
      <c r="M18" s="156"/>
      <c r="N18" s="156"/>
      <c r="O18" s="154">
        <f>O20+O21+O22</f>
        <v>103513200</v>
      </c>
      <c r="P18" s="112"/>
      <c r="Q18" s="112"/>
      <c r="R18" s="112"/>
      <c r="S18" s="112"/>
      <c r="T18" s="112"/>
    </row>
    <row r="19" s="59" customFormat="1" ht="19.9" customHeight="1" spans="1:20">
      <c r="A19" s="110" t="s">
        <v>168</v>
      </c>
      <c r="B19" s="110" t="s">
        <v>173</v>
      </c>
      <c r="C19" s="110" t="s">
        <v>173</v>
      </c>
      <c r="D19" s="106" t="s">
        <v>223</v>
      </c>
      <c r="E19" s="111" t="s">
        <v>224</v>
      </c>
      <c r="F19" s="112">
        <v>401204.48</v>
      </c>
      <c r="G19" s="112">
        <v>401204.48</v>
      </c>
      <c r="H19" s="112"/>
      <c r="I19" s="112"/>
      <c r="J19" s="112"/>
      <c r="K19" s="112"/>
      <c r="L19" s="112"/>
      <c r="M19" s="112"/>
      <c r="N19" s="112"/>
      <c r="O19" s="112"/>
      <c r="P19" s="112"/>
      <c r="Q19" s="112"/>
      <c r="R19" s="112"/>
      <c r="S19" s="112"/>
      <c r="T19" s="112"/>
    </row>
    <row r="20" s="59" customFormat="1" ht="19.9" customHeight="1" spans="1:20">
      <c r="A20" s="152">
        <v>208</v>
      </c>
      <c r="B20" s="153" t="s">
        <v>173</v>
      </c>
      <c r="C20" s="153" t="s">
        <v>177</v>
      </c>
      <c r="D20" s="106" t="s">
        <v>223</v>
      </c>
      <c r="E20" s="152" t="s">
        <v>178</v>
      </c>
      <c r="F20" s="154">
        <v>8500000</v>
      </c>
      <c r="G20" s="152"/>
      <c r="H20" s="154"/>
      <c r="I20" s="156"/>
      <c r="J20" s="156"/>
      <c r="K20" s="156"/>
      <c r="L20" s="156"/>
      <c r="M20" s="156"/>
      <c r="N20" s="156"/>
      <c r="O20" s="154">
        <v>8500000</v>
      </c>
      <c r="P20" s="156"/>
      <c r="Q20" s="112"/>
      <c r="R20" s="112"/>
      <c r="S20" s="112"/>
      <c r="T20" s="112"/>
    </row>
    <row r="21" s="59" customFormat="1" ht="19.9" customHeight="1" spans="1:20">
      <c r="A21" s="152">
        <v>208</v>
      </c>
      <c r="B21" s="153" t="s">
        <v>173</v>
      </c>
      <c r="C21" s="153" t="s">
        <v>179</v>
      </c>
      <c r="D21" s="106" t="s">
        <v>223</v>
      </c>
      <c r="E21" s="97" t="s">
        <v>180</v>
      </c>
      <c r="F21" s="99">
        <v>95000000</v>
      </c>
      <c r="G21" s="97"/>
      <c r="H21" s="99"/>
      <c r="I21" s="156"/>
      <c r="J21" s="156"/>
      <c r="K21" s="156"/>
      <c r="L21" s="156"/>
      <c r="M21" s="156"/>
      <c r="N21" s="156"/>
      <c r="O21" s="99">
        <v>95000000</v>
      </c>
      <c r="P21" s="156"/>
      <c r="Q21" s="112"/>
      <c r="R21" s="112"/>
      <c r="S21" s="112"/>
      <c r="T21" s="112"/>
    </row>
    <row r="22" s="59" customFormat="1" ht="19.9" customHeight="1" spans="1:20">
      <c r="A22" s="162" t="s">
        <v>168</v>
      </c>
      <c r="B22" s="162" t="s">
        <v>173</v>
      </c>
      <c r="C22" s="162" t="s">
        <v>171</v>
      </c>
      <c r="D22" s="95" t="s">
        <v>223</v>
      </c>
      <c r="E22" s="163" t="s">
        <v>182</v>
      </c>
      <c r="F22" s="164">
        <v>34200</v>
      </c>
      <c r="G22" s="164"/>
      <c r="H22" s="164">
        <v>21000</v>
      </c>
      <c r="I22" s="164"/>
      <c r="J22" s="164"/>
      <c r="K22" s="164"/>
      <c r="L22" s="164"/>
      <c r="M22" s="164"/>
      <c r="N22" s="164"/>
      <c r="O22" s="164">
        <v>13200</v>
      </c>
      <c r="P22" s="112"/>
      <c r="Q22" s="112"/>
      <c r="R22" s="112"/>
      <c r="S22" s="112"/>
      <c r="T22" s="112"/>
    </row>
    <row r="23" s="59" customFormat="1" ht="19.9" customHeight="1" spans="1:20">
      <c r="A23" s="130">
        <v>208</v>
      </c>
      <c r="B23" s="130">
        <v>26</v>
      </c>
      <c r="C23" s="130"/>
      <c r="D23" s="130">
        <v>20826</v>
      </c>
      <c r="E23" s="109" t="s">
        <v>183</v>
      </c>
      <c r="F23" s="164">
        <f>F24+F25</f>
        <v>5100000</v>
      </c>
      <c r="G23" s="164"/>
      <c r="H23" s="164"/>
      <c r="I23" s="164"/>
      <c r="J23" s="164"/>
      <c r="K23" s="164"/>
      <c r="L23" s="164"/>
      <c r="M23" s="164"/>
      <c r="N23" s="164"/>
      <c r="O23" s="164">
        <f>O24</f>
        <v>1650000</v>
      </c>
      <c r="P23" s="112">
        <f>P25</f>
        <v>3450000</v>
      </c>
      <c r="Q23" s="112"/>
      <c r="R23" s="112"/>
      <c r="S23" s="112"/>
      <c r="T23" s="112"/>
    </row>
    <row r="24" s="59" customFormat="1" ht="19.9" customHeight="1" spans="1:20">
      <c r="A24" s="152">
        <v>208</v>
      </c>
      <c r="B24" s="153" t="s">
        <v>184</v>
      </c>
      <c r="C24" s="153" t="s">
        <v>166</v>
      </c>
      <c r="D24" s="106" t="s">
        <v>223</v>
      </c>
      <c r="E24" s="152" t="s">
        <v>187</v>
      </c>
      <c r="F24" s="154">
        <v>1650000</v>
      </c>
      <c r="G24" s="152"/>
      <c r="H24" s="154"/>
      <c r="I24" s="156"/>
      <c r="J24" s="156"/>
      <c r="K24" s="156"/>
      <c r="L24" s="156"/>
      <c r="M24" s="156"/>
      <c r="N24" s="156"/>
      <c r="O24" s="154">
        <v>1650000</v>
      </c>
      <c r="P24" s="156"/>
      <c r="Q24" s="112"/>
      <c r="R24" s="112"/>
      <c r="S24" s="112"/>
      <c r="T24" s="112"/>
    </row>
    <row r="25" s="59" customFormat="1" ht="19.9" customHeight="1" spans="1:20">
      <c r="A25" s="152">
        <v>208</v>
      </c>
      <c r="B25" s="153" t="s">
        <v>184</v>
      </c>
      <c r="C25" s="153" t="s">
        <v>185</v>
      </c>
      <c r="D25" s="106" t="s">
        <v>223</v>
      </c>
      <c r="E25" s="152" t="s">
        <v>186</v>
      </c>
      <c r="F25" s="151">
        <v>3450000</v>
      </c>
      <c r="G25" s="156"/>
      <c r="H25" s="156"/>
      <c r="I25" s="156"/>
      <c r="J25" s="156"/>
      <c r="K25" s="156"/>
      <c r="L25" s="156"/>
      <c r="M25" s="156"/>
      <c r="N25" s="156"/>
      <c r="O25" s="156"/>
      <c r="P25" s="151">
        <v>3450000</v>
      </c>
      <c r="Q25" s="112"/>
      <c r="R25" s="112"/>
      <c r="S25" s="112"/>
      <c r="T25" s="112"/>
    </row>
    <row r="26" s="59" customFormat="1" ht="19.9" customHeight="1" spans="1:20">
      <c r="A26" s="130">
        <v>208</v>
      </c>
      <c r="B26" s="130">
        <v>27</v>
      </c>
      <c r="C26" s="130"/>
      <c r="D26" s="130">
        <v>20827</v>
      </c>
      <c r="E26" s="109" t="s">
        <v>188</v>
      </c>
      <c r="F26" s="112">
        <f>F27</f>
        <v>21499.98</v>
      </c>
      <c r="G26" s="112">
        <f>G27</f>
        <v>21499.98</v>
      </c>
      <c r="H26" s="112"/>
      <c r="I26" s="112"/>
      <c r="J26" s="112"/>
      <c r="K26" s="112"/>
      <c r="L26" s="112"/>
      <c r="M26" s="112"/>
      <c r="N26" s="112"/>
      <c r="O26" s="112"/>
      <c r="P26" s="112"/>
      <c r="Q26" s="112"/>
      <c r="R26" s="112"/>
      <c r="S26" s="112"/>
      <c r="T26" s="112"/>
    </row>
    <row r="27" s="59" customFormat="1" ht="19.9" customHeight="1" spans="1:20">
      <c r="A27" s="110" t="s">
        <v>168</v>
      </c>
      <c r="B27" s="110" t="s">
        <v>189</v>
      </c>
      <c r="C27" s="110" t="s">
        <v>185</v>
      </c>
      <c r="D27" s="106" t="s">
        <v>223</v>
      </c>
      <c r="E27" s="111" t="s">
        <v>191</v>
      </c>
      <c r="F27" s="112">
        <v>21499.98</v>
      </c>
      <c r="G27" s="112">
        <v>21499.98</v>
      </c>
      <c r="H27" s="112"/>
      <c r="I27" s="112"/>
      <c r="J27" s="112"/>
      <c r="K27" s="112"/>
      <c r="L27" s="112"/>
      <c r="M27" s="112"/>
      <c r="N27" s="112"/>
      <c r="O27" s="112"/>
      <c r="P27" s="112"/>
      <c r="Q27" s="112"/>
      <c r="R27" s="112"/>
      <c r="S27" s="112"/>
      <c r="T27" s="112"/>
    </row>
    <row r="28" s="59" customFormat="1" ht="19.9" customHeight="1" spans="1:20">
      <c r="A28" s="130">
        <v>210</v>
      </c>
      <c r="B28" s="130"/>
      <c r="C28" s="130"/>
      <c r="D28" s="130">
        <v>210</v>
      </c>
      <c r="E28" s="109" t="s">
        <v>192</v>
      </c>
      <c r="F28" s="112">
        <f>F30+F31</f>
        <v>280591.54</v>
      </c>
      <c r="G28" s="112">
        <f>G30+G31</f>
        <v>278671.54</v>
      </c>
      <c r="H28" s="112"/>
      <c r="I28" s="112"/>
      <c r="J28" s="112"/>
      <c r="K28" s="112"/>
      <c r="L28" s="112"/>
      <c r="M28" s="112"/>
      <c r="N28" s="112"/>
      <c r="O28" s="112">
        <f>O30</f>
        <v>1920</v>
      </c>
      <c r="P28" s="112"/>
      <c r="Q28" s="112"/>
      <c r="R28" s="112"/>
      <c r="S28" s="112"/>
      <c r="T28" s="112"/>
    </row>
    <row r="29" s="59" customFormat="1" ht="19.9" customHeight="1" spans="1:20">
      <c r="A29" s="130">
        <v>210</v>
      </c>
      <c r="B29" s="131" t="s">
        <v>193</v>
      </c>
      <c r="C29" s="130"/>
      <c r="D29" s="130">
        <v>21011</v>
      </c>
      <c r="E29" s="109" t="s">
        <v>194</v>
      </c>
      <c r="F29" s="112">
        <f>F30+F31</f>
        <v>280591.54</v>
      </c>
      <c r="G29" s="112">
        <f>G30+G31</f>
        <v>278671.54</v>
      </c>
      <c r="H29" s="112"/>
      <c r="I29" s="112"/>
      <c r="J29" s="112"/>
      <c r="K29" s="112"/>
      <c r="L29" s="112"/>
      <c r="M29" s="112"/>
      <c r="N29" s="112"/>
      <c r="O29" s="112">
        <f>O30</f>
        <v>1920</v>
      </c>
      <c r="P29" s="112"/>
      <c r="Q29" s="112"/>
      <c r="R29" s="112"/>
      <c r="S29" s="112"/>
      <c r="T29" s="112"/>
    </row>
    <row r="30" s="59" customFormat="1" ht="19.9" customHeight="1" spans="1:20">
      <c r="A30" s="110" t="s">
        <v>195</v>
      </c>
      <c r="B30" s="110" t="s">
        <v>193</v>
      </c>
      <c r="C30" s="110" t="s">
        <v>166</v>
      </c>
      <c r="D30" s="106" t="s">
        <v>223</v>
      </c>
      <c r="E30" s="111" t="s">
        <v>197</v>
      </c>
      <c r="F30" s="112">
        <v>209137.3</v>
      </c>
      <c r="G30" s="112">
        <v>207217.3</v>
      </c>
      <c r="H30" s="112"/>
      <c r="I30" s="112"/>
      <c r="J30" s="112"/>
      <c r="K30" s="112"/>
      <c r="L30" s="112"/>
      <c r="M30" s="112"/>
      <c r="N30" s="112"/>
      <c r="O30" s="112">
        <v>1920</v>
      </c>
      <c r="P30" s="112"/>
      <c r="Q30" s="112"/>
      <c r="R30" s="112"/>
      <c r="S30" s="112"/>
      <c r="T30" s="112"/>
    </row>
    <row r="31" s="59" customFormat="1" ht="19.9" customHeight="1" spans="1:20">
      <c r="A31" s="110" t="s">
        <v>195</v>
      </c>
      <c r="B31" s="110" t="s">
        <v>193</v>
      </c>
      <c r="C31" s="110" t="s">
        <v>198</v>
      </c>
      <c r="D31" s="106" t="s">
        <v>223</v>
      </c>
      <c r="E31" s="111" t="s">
        <v>200</v>
      </c>
      <c r="F31" s="112">
        <v>71454.24</v>
      </c>
      <c r="G31" s="112">
        <v>71454.24</v>
      </c>
      <c r="H31" s="112"/>
      <c r="I31" s="112"/>
      <c r="J31" s="112"/>
      <c r="K31" s="112"/>
      <c r="L31" s="112"/>
      <c r="M31" s="112"/>
      <c r="N31" s="112"/>
      <c r="O31" s="112"/>
      <c r="P31" s="112"/>
      <c r="Q31" s="112"/>
      <c r="R31" s="112"/>
      <c r="S31" s="112"/>
      <c r="T31" s="112"/>
    </row>
    <row r="32" s="59" customFormat="1" ht="19.9" customHeight="1" spans="1:20">
      <c r="A32" s="130">
        <v>221</v>
      </c>
      <c r="B32" s="130"/>
      <c r="C32" s="130"/>
      <c r="D32" s="130">
        <v>221</v>
      </c>
      <c r="E32" s="109" t="s">
        <v>201</v>
      </c>
      <c r="F32" s="112">
        <v>413223.36</v>
      </c>
      <c r="G32" s="112">
        <v>413223.36</v>
      </c>
      <c r="H32" s="112"/>
      <c r="I32" s="112"/>
      <c r="J32" s="112"/>
      <c r="K32" s="112"/>
      <c r="L32" s="112"/>
      <c r="M32" s="112"/>
      <c r="N32" s="112"/>
      <c r="O32" s="112"/>
      <c r="P32" s="112"/>
      <c r="Q32" s="112"/>
      <c r="R32" s="112"/>
      <c r="S32" s="112"/>
      <c r="T32" s="112"/>
    </row>
    <row r="33" s="59" customFormat="1" ht="19.9" customHeight="1" spans="1:20">
      <c r="A33" s="147">
        <v>221</v>
      </c>
      <c r="B33" s="148" t="s">
        <v>185</v>
      </c>
      <c r="C33" s="147"/>
      <c r="D33" s="147">
        <v>22102</v>
      </c>
      <c r="E33" s="149" t="s">
        <v>202</v>
      </c>
      <c r="F33" s="112">
        <v>413223.36</v>
      </c>
      <c r="G33" s="112">
        <v>413223.36</v>
      </c>
      <c r="H33" s="112"/>
      <c r="I33" s="112"/>
      <c r="J33" s="112"/>
      <c r="K33" s="112"/>
      <c r="L33" s="112"/>
      <c r="M33" s="112"/>
      <c r="N33" s="112"/>
      <c r="O33" s="112"/>
      <c r="P33" s="112"/>
      <c r="Q33" s="112"/>
      <c r="R33" s="112"/>
      <c r="S33" s="112"/>
      <c r="T33" s="112"/>
    </row>
    <row r="34" s="59" customFormat="1" ht="18" customHeight="1" spans="1:20">
      <c r="A34" s="110" t="s">
        <v>203</v>
      </c>
      <c r="B34" s="110" t="s">
        <v>185</v>
      </c>
      <c r="C34" s="110" t="s">
        <v>166</v>
      </c>
      <c r="D34" s="106" t="s">
        <v>223</v>
      </c>
      <c r="E34" s="111" t="s">
        <v>205</v>
      </c>
      <c r="F34" s="112">
        <v>413223.36</v>
      </c>
      <c r="G34" s="112">
        <v>413223.36</v>
      </c>
      <c r="H34" s="112"/>
      <c r="I34" s="112"/>
      <c r="J34" s="112"/>
      <c r="K34" s="112"/>
      <c r="L34" s="112"/>
      <c r="M34" s="112"/>
      <c r="N34" s="112"/>
      <c r="O34" s="112"/>
      <c r="P34" s="112"/>
      <c r="Q34" s="112"/>
      <c r="R34" s="112"/>
      <c r="S34" s="112"/>
      <c r="T34" s="112"/>
    </row>
    <row r="35" s="160" customFormat="1" ht="19.9" customHeight="1" spans="17:20">
      <c r="Q35" s="156"/>
      <c r="R35" s="156"/>
      <c r="S35" s="156"/>
      <c r="T35" s="156"/>
    </row>
    <row r="36" s="160" customFormat="1" ht="19.9" customHeight="1" spans="17:20">
      <c r="Q36" s="156"/>
      <c r="R36" s="156"/>
      <c r="S36" s="156"/>
      <c r="T36" s="156"/>
    </row>
    <row r="37" ht="19.9" customHeight="1"/>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A1" sqref="$A1:$XFD1048576"/>
    </sheetView>
  </sheetViews>
  <sheetFormatPr defaultColWidth="10" defaultRowHeight="13.5"/>
  <cols>
    <col min="1" max="2" width="4.125" style="59" customWidth="1"/>
    <col min="3" max="3" width="4.25" style="59" customWidth="1"/>
    <col min="4" max="4" width="6.125" style="59" customWidth="1"/>
    <col min="5" max="5" width="21.125" style="59" customWidth="1"/>
    <col min="6" max="6" width="11" style="59" customWidth="1"/>
    <col min="7" max="7" width="9.375" style="59" customWidth="1"/>
    <col min="8" max="8" width="8" style="59" customWidth="1"/>
    <col min="9" max="9" width="7.125" style="59" customWidth="1"/>
    <col min="10" max="11" width="9.75" style="59" customWidth="1"/>
    <col min="12" max="12" width="11.5" style="59"/>
    <col min="13" max="16384" width="10" style="59"/>
  </cols>
  <sheetData>
    <row r="1" ht="14.25" customHeight="1" spans="1:1">
      <c r="A1" s="85"/>
    </row>
    <row r="2" ht="32.45" customHeight="1" spans="1:9">
      <c r="A2" s="86" t="s">
        <v>11</v>
      </c>
      <c r="B2" s="86"/>
      <c r="C2" s="86"/>
      <c r="D2" s="86"/>
      <c r="E2" s="86"/>
      <c r="F2" s="86"/>
      <c r="G2" s="86"/>
      <c r="H2" s="86"/>
      <c r="I2" s="86"/>
    </row>
    <row r="3" ht="21.2" customHeight="1" spans="1:9">
      <c r="A3" s="104" t="s">
        <v>225</v>
      </c>
      <c r="B3" s="104"/>
      <c r="C3" s="104"/>
      <c r="D3" s="104"/>
      <c r="E3" s="104"/>
      <c r="F3" s="104"/>
      <c r="G3" s="104"/>
      <c r="H3" s="104"/>
      <c r="I3" s="104"/>
    </row>
    <row r="4" ht="19.5" customHeight="1" spans="1:9">
      <c r="A4" s="92" t="s">
        <v>154</v>
      </c>
      <c r="B4" s="92"/>
      <c r="C4" s="92"/>
      <c r="D4" s="92" t="s">
        <v>206</v>
      </c>
      <c r="E4" s="92" t="s">
        <v>207</v>
      </c>
      <c r="F4" s="92" t="s">
        <v>157</v>
      </c>
      <c r="G4" s="92"/>
      <c r="H4" s="92"/>
      <c r="I4" s="92"/>
    </row>
    <row r="5" ht="33.2" customHeight="1" spans="1:9">
      <c r="A5" s="92" t="s">
        <v>162</v>
      </c>
      <c r="B5" s="92" t="s">
        <v>163</v>
      </c>
      <c r="C5" s="92" t="s">
        <v>164</v>
      </c>
      <c r="D5" s="92"/>
      <c r="E5" s="92"/>
      <c r="F5" s="92" t="s">
        <v>133</v>
      </c>
      <c r="G5" s="92" t="s">
        <v>226</v>
      </c>
      <c r="H5" s="92" t="s">
        <v>227</v>
      </c>
      <c r="I5" s="92" t="s">
        <v>217</v>
      </c>
    </row>
    <row r="6" ht="19.9" customHeight="1" spans="1:9">
      <c r="A6" s="90"/>
      <c r="B6" s="90"/>
      <c r="C6" s="90"/>
      <c r="D6" s="90"/>
      <c r="E6" s="90" t="s">
        <v>133</v>
      </c>
      <c r="F6" s="93">
        <v>5174475.06</v>
      </c>
      <c r="G6" s="93">
        <v>4558127.36</v>
      </c>
      <c r="H6" s="93">
        <v>608427.7</v>
      </c>
      <c r="I6" s="93">
        <v>7920</v>
      </c>
    </row>
    <row r="7" ht="19.9" customHeight="1" spans="1:9">
      <c r="A7" s="90"/>
      <c r="B7" s="90"/>
      <c r="C7" s="90"/>
      <c r="D7" s="94" t="s">
        <v>151</v>
      </c>
      <c r="E7" s="94" t="s">
        <v>4</v>
      </c>
      <c r="F7" s="93">
        <v>5174475.06</v>
      </c>
      <c r="G7" s="93">
        <v>4558127.36</v>
      </c>
      <c r="H7" s="93">
        <v>608427.7</v>
      </c>
      <c r="I7" s="93">
        <v>7920</v>
      </c>
    </row>
    <row r="8" ht="19.9" customHeight="1" spans="1:9">
      <c r="A8" s="109"/>
      <c r="B8" s="109"/>
      <c r="C8" s="109"/>
      <c r="D8" s="105" t="s">
        <v>152</v>
      </c>
      <c r="E8" s="105" t="s">
        <v>153</v>
      </c>
      <c r="F8" s="93">
        <v>5174475.06</v>
      </c>
      <c r="G8" s="93">
        <v>4558127.36</v>
      </c>
      <c r="H8" s="93">
        <v>608427.7</v>
      </c>
      <c r="I8" s="93">
        <v>7920</v>
      </c>
    </row>
    <row r="9" ht="19.9" customHeight="1" spans="1:9">
      <c r="A9" s="130">
        <v>208</v>
      </c>
      <c r="B9" s="130"/>
      <c r="C9" s="130"/>
      <c r="D9" s="105">
        <v>208</v>
      </c>
      <c r="E9" s="105" t="s">
        <v>165</v>
      </c>
      <c r="F9" s="93">
        <f>F10+F12+F14</f>
        <v>4480660.16</v>
      </c>
      <c r="G9" s="93">
        <f>G10+G12+G14</f>
        <v>3866232.46</v>
      </c>
      <c r="H9" s="93">
        <f>H10</f>
        <v>608427.7</v>
      </c>
      <c r="I9" s="93">
        <f>I10</f>
        <v>6000</v>
      </c>
    </row>
    <row r="10" s="59" customFormat="1" ht="19.9" customHeight="1" spans="1:9">
      <c r="A10" s="130">
        <v>208</v>
      </c>
      <c r="B10" s="131" t="s">
        <v>166</v>
      </c>
      <c r="C10" s="130"/>
      <c r="D10" s="130">
        <v>20801</v>
      </c>
      <c r="E10" s="105" t="s">
        <v>167</v>
      </c>
      <c r="F10" s="107">
        <v>4057955.7</v>
      </c>
      <c r="G10" s="107">
        <v>3443528</v>
      </c>
      <c r="H10" s="107">
        <v>608427.7</v>
      </c>
      <c r="I10" s="107">
        <v>6000</v>
      </c>
    </row>
    <row r="11" s="59" customFormat="1" ht="19.9" customHeight="1" spans="1:9">
      <c r="A11" s="110" t="s">
        <v>168</v>
      </c>
      <c r="B11" s="110" t="s">
        <v>166</v>
      </c>
      <c r="C11" s="110" t="s">
        <v>166</v>
      </c>
      <c r="D11" s="106" t="s">
        <v>223</v>
      </c>
      <c r="E11" s="111" t="s">
        <v>170</v>
      </c>
      <c r="F11" s="107">
        <v>4057955.7</v>
      </c>
      <c r="G11" s="107">
        <v>3443528</v>
      </c>
      <c r="H11" s="107">
        <v>608427.7</v>
      </c>
      <c r="I11" s="107">
        <v>6000</v>
      </c>
    </row>
    <row r="12" s="59" customFormat="1" ht="19.9" customHeight="1" spans="1:9">
      <c r="A12" s="130">
        <v>208</v>
      </c>
      <c r="B12" s="131" t="s">
        <v>173</v>
      </c>
      <c r="C12" s="130"/>
      <c r="D12" s="130">
        <v>20805</v>
      </c>
      <c r="E12" s="105" t="s">
        <v>174</v>
      </c>
      <c r="F12" s="107">
        <v>401204.48</v>
      </c>
      <c r="G12" s="107">
        <v>401204.48</v>
      </c>
      <c r="H12" s="107"/>
      <c r="I12" s="107"/>
    </row>
    <row r="13" s="59" customFormat="1" ht="19.9" customHeight="1" spans="1:9">
      <c r="A13" s="110" t="s">
        <v>168</v>
      </c>
      <c r="B13" s="110" t="s">
        <v>173</v>
      </c>
      <c r="C13" s="110" t="s">
        <v>173</v>
      </c>
      <c r="D13" s="106" t="s">
        <v>223</v>
      </c>
      <c r="E13" s="111" t="s">
        <v>176</v>
      </c>
      <c r="F13" s="107">
        <v>401204.48</v>
      </c>
      <c r="G13" s="107">
        <v>401204.48</v>
      </c>
      <c r="H13" s="107"/>
      <c r="I13" s="107"/>
    </row>
    <row r="14" s="59" customFormat="1" ht="19.9" customHeight="1" spans="1:9">
      <c r="A14" s="130">
        <v>208</v>
      </c>
      <c r="B14" s="130">
        <v>27</v>
      </c>
      <c r="C14" s="130"/>
      <c r="D14" s="130">
        <v>20827</v>
      </c>
      <c r="E14" s="109" t="s">
        <v>188</v>
      </c>
      <c r="F14" s="107">
        <v>21499.98</v>
      </c>
      <c r="G14" s="107">
        <v>21499.98</v>
      </c>
      <c r="H14" s="156"/>
      <c r="I14" s="107"/>
    </row>
    <row r="15" s="59" customFormat="1" ht="19.9" customHeight="1" spans="1:9">
      <c r="A15" s="110" t="s">
        <v>168</v>
      </c>
      <c r="B15" s="110" t="s">
        <v>189</v>
      </c>
      <c r="C15" s="110" t="s">
        <v>185</v>
      </c>
      <c r="D15" s="106" t="s">
        <v>223</v>
      </c>
      <c r="E15" s="111" t="s">
        <v>191</v>
      </c>
      <c r="F15" s="107">
        <v>21499.98</v>
      </c>
      <c r="G15" s="107">
        <v>21499.98</v>
      </c>
      <c r="H15" s="156"/>
      <c r="I15" s="107"/>
    </row>
    <row r="16" s="59" customFormat="1" ht="19.9" customHeight="1" spans="1:9">
      <c r="A16" s="130">
        <v>210</v>
      </c>
      <c r="B16" s="130"/>
      <c r="C16" s="130"/>
      <c r="D16" s="130">
        <v>210</v>
      </c>
      <c r="E16" s="109" t="s">
        <v>192</v>
      </c>
      <c r="F16" s="107">
        <f>F17</f>
        <v>280591.54</v>
      </c>
      <c r="G16" s="107">
        <f>G17</f>
        <v>278671.54</v>
      </c>
      <c r="H16" s="156"/>
      <c r="I16" s="107">
        <f>I17</f>
        <v>1920</v>
      </c>
    </row>
    <row r="17" s="59" customFormat="1" ht="19.9" customHeight="1" spans="1:9">
      <c r="A17" s="130">
        <v>210</v>
      </c>
      <c r="B17" s="131" t="s">
        <v>193</v>
      </c>
      <c r="C17" s="130"/>
      <c r="D17" s="130">
        <v>21011</v>
      </c>
      <c r="E17" s="109" t="s">
        <v>194</v>
      </c>
      <c r="F17" s="107">
        <f>F18+F19</f>
        <v>280591.54</v>
      </c>
      <c r="G17" s="107">
        <f>G18+G19</f>
        <v>278671.54</v>
      </c>
      <c r="H17" s="156"/>
      <c r="I17" s="107">
        <f>I18</f>
        <v>1920</v>
      </c>
    </row>
    <row r="18" s="59" customFormat="1" ht="19.9" customHeight="1" spans="1:9">
      <c r="A18" s="110" t="s">
        <v>195</v>
      </c>
      <c r="B18" s="110" t="s">
        <v>193</v>
      </c>
      <c r="C18" s="110" t="s">
        <v>166</v>
      </c>
      <c r="D18" s="106" t="s">
        <v>223</v>
      </c>
      <c r="E18" s="111" t="s">
        <v>197</v>
      </c>
      <c r="F18" s="107">
        <v>209137.3</v>
      </c>
      <c r="G18" s="107">
        <v>207217.3</v>
      </c>
      <c r="H18" s="107"/>
      <c r="I18" s="107">
        <v>1920</v>
      </c>
    </row>
    <row r="19" s="59" customFormat="1" ht="19.9" customHeight="1" spans="1:9">
      <c r="A19" s="110" t="s">
        <v>195</v>
      </c>
      <c r="B19" s="110" t="s">
        <v>193</v>
      </c>
      <c r="C19" s="110" t="s">
        <v>198</v>
      </c>
      <c r="D19" s="106" t="s">
        <v>223</v>
      </c>
      <c r="E19" s="111" t="s">
        <v>200</v>
      </c>
      <c r="F19" s="107">
        <v>71454.24</v>
      </c>
      <c r="G19" s="107">
        <v>71454.24</v>
      </c>
      <c r="H19" s="107"/>
      <c r="I19" s="107"/>
    </row>
    <row r="20" s="59" customFormat="1" ht="19.9" customHeight="1" spans="1:9">
      <c r="A20" s="130">
        <v>221</v>
      </c>
      <c r="B20" s="130"/>
      <c r="C20" s="130"/>
      <c r="D20" s="130">
        <v>221</v>
      </c>
      <c r="E20" s="109" t="s">
        <v>201</v>
      </c>
      <c r="F20" s="107">
        <v>413223.36</v>
      </c>
      <c r="G20" s="107">
        <v>413223.36</v>
      </c>
      <c r="H20" s="107"/>
      <c r="I20" s="107"/>
    </row>
    <row r="21" s="59" customFormat="1" ht="19.9" customHeight="1" spans="1:9">
      <c r="A21" s="147">
        <v>221</v>
      </c>
      <c r="B21" s="148" t="s">
        <v>185</v>
      </c>
      <c r="C21" s="147"/>
      <c r="D21" s="147">
        <v>22102</v>
      </c>
      <c r="E21" s="149" t="s">
        <v>202</v>
      </c>
      <c r="F21" s="107">
        <v>413223.36</v>
      </c>
      <c r="G21" s="107">
        <v>413223.36</v>
      </c>
      <c r="H21" s="107"/>
      <c r="I21" s="107"/>
    </row>
    <row r="22" s="59" customFormat="1" ht="19.9" customHeight="1" spans="1:9">
      <c r="A22" s="110" t="s">
        <v>203</v>
      </c>
      <c r="B22" s="110" t="s">
        <v>185</v>
      </c>
      <c r="C22" s="110" t="s">
        <v>166</v>
      </c>
      <c r="D22" s="106" t="s">
        <v>223</v>
      </c>
      <c r="E22" s="111" t="s">
        <v>205</v>
      </c>
      <c r="F22" s="107">
        <v>413223.36</v>
      </c>
      <c r="G22" s="107">
        <v>413223.36</v>
      </c>
      <c r="H22" s="107"/>
      <c r="I22" s="107"/>
    </row>
  </sheetData>
  <mergeCells count="6">
    <mergeCell ref="A2:I2"/>
    <mergeCell ref="A3:I3"/>
    <mergeCell ref="A4:C4"/>
    <mergeCell ref="F4:I4"/>
    <mergeCell ref="D4:D5"/>
    <mergeCell ref="E4:E5"/>
  </mergeCells>
  <printOptions horizontalCentered="1"/>
  <pageMargins left="0.0780000016093254" right="0.0780000016093254" top="0.0780000016093254" bottom="0.0780000016093254" header="0" footer="0"/>
  <pageSetup paperSize="9" scale="8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L10" sqref="L10"/>
    </sheetView>
  </sheetViews>
  <sheetFormatPr defaultColWidth="10" defaultRowHeight="13.5" outlineLevelCol="4"/>
  <cols>
    <col min="1" max="1" width="24.625" style="59" customWidth="1"/>
    <col min="2" max="2" width="16" style="59" customWidth="1"/>
    <col min="3" max="4" width="22.25" style="59" customWidth="1"/>
    <col min="5" max="5" width="0.125" style="59" customWidth="1"/>
    <col min="6" max="6" width="9.75" style="59" customWidth="1"/>
    <col min="7" max="16384" width="10" style="59"/>
  </cols>
  <sheetData>
    <row r="1" ht="14.25" customHeight="1" spans="1:1">
      <c r="A1" s="85"/>
    </row>
    <row r="2" ht="27.95" customHeight="1" spans="1:4">
      <c r="A2" s="86" t="s">
        <v>12</v>
      </c>
      <c r="B2" s="86"/>
      <c r="C2" s="86"/>
      <c r="D2" s="86"/>
    </row>
    <row r="3" ht="16.5" customHeight="1" spans="1:5">
      <c r="A3" s="104" t="s">
        <v>29</v>
      </c>
      <c r="B3" s="104"/>
      <c r="C3" s="104"/>
      <c r="D3" s="102" t="s">
        <v>30</v>
      </c>
      <c r="E3" s="85"/>
    </row>
    <row r="4" ht="17.65" customHeight="1" spans="1:5">
      <c r="A4" s="88" t="s">
        <v>31</v>
      </c>
      <c r="B4" s="88"/>
      <c r="C4" s="88" t="s">
        <v>32</v>
      </c>
      <c r="D4" s="88"/>
      <c r="E4" s="89"/>
    </row>
    <row r="5" ht="17.65" customHeight="1" spans="1:5">
      <c r="A5" s="88" t="s">
        <v>33</v>
      </c>
      <c r="B5" s="88" t="s">
        <v>34</v>
      </c>
      <c r="C5" s="88" t="s">
        <v>33</v>
      </c>
      <c r="D5" s="88" t="s">
        <v>34</v>
      </c>
      <c r="E5" s="89"/>
    </row>
    <row r="6" ht="17.65" customHeight="1" spans="1:5">
      <c r="A6" s="90" t="s">
        <v>228</v>
      </c>
      <c r="B6" s="93">
        <f>B7</f>
        <v>115208675.06</v>
      </c>
      <c r="C6" s="90" t="s">
        <v>229</v>
      </c>
      <c r="D6" s="129">
        <f>B6</f>
        <v>115208675.06</v>
      </c>
      <c r="E6" s="91"/>
    </row>
    <row r="7" ht="17.65" customHeight="1" spans="1:5">
      <c r="A7" s="128" t="s">
        <v>230</v>
      </c>
      <c r="B7" s="107">
        <v>115208675.06</v>
      </c>
      <c r="C7" s="128" t="s">
        <v>39</v>
      </c>
      <c r="D7" s="108"/>
      <c r="E7" s="91"/>
    </row>
    <row r="8" ht="17.65" customHeight="1" spans="1:5">
      <c r="A8" s="128" t="s">
        <v>231</v>
      </c>
      <c r="B8" s="107">
        <f>B7</f>
        <v>115208675.06</v>
      </c>
      <c r="C8" s="128" t="s">
        <v>43</v>
      </c>
      <c r="D8" s="108"/>
      <c r="E8" s="91"/>
    </row>
    <row r="9" ht="27.2" customHeight="1" spans="1:5">
      <c r="A9" s="128" t="s">
        <v>46</v>
      </c>
      <c r="B9" s="107"/>
      <c r="C9" s="128" t="s">
        <v>47</v>
      </c>
      <c r="D9" s="108"/>
      <c r="E9" s="91"/>
    </row>
    <row r="10" ht="17.65" customHeight="1" spans="1:5">
      <c r="A10" s="128" t="s">
        <v>232</v>
      </c>
      <c r="B10" s="107"/>
      <c r="C10" s="128" t="s">
        <v>51</v>
      </c>
      <c r="D10" s="108"/>
      <c r="E10" s="91"/>
    </row>
    <row r="11" ht="17.65" customHeight="1" spans="1:5">
      <c r="A11" s="128" t="s">
        <v>233</v>
      </c>
      <c r="B11" s="107"/>
      <c r="C11" s="128" t="s">
        <v>55</v>
      </c>
      <c r="D11" s="108"/>
      <c r="E11" s="91"/>
    </row>
    <row r="12" ht="17.65" customHeight="1" spans="1:5">
      <c r="A12" s="128" t="s">
        <v>234</v>
      </c>
      <c r="B12" s="107"/>
      <c r="C12" s="128" t="s">
        <v>59</v>
      </c>
      <c r="D12" s="108"/>
      <c r="E12" s="91"/>
    </row>
    <row r="13" ht="17.65" customHeight="1" spans="1:5">
      <c r="A13" s="90" t="s">
        <v>235</v>
      </c>
      <c r="B13" s="93"/>
      <c r="C13" s="128" t="s">
        <v>63</v>
      </c>
      <c r="D13" s="108"/>
      <c r="E13" s="91"/>
    </row>
    <row r="14" ht="17.65" customHeight="1" spans="1:5">
      <c r="A14" s="128" t="s">
        <v>230</v>
      </c>
      <c r="B14" s="107"/>
      <c r="C14" s="128" t="s">
        <v>67</v>
      </c>
      <c r="D14" s="108">
        <v>114514860.16</v>
      </c>
      <c r="E14" s="91"/>
    </row>
    <row r="15" ht="17.65" customHeight="1" spans="1:5">
      <c r="A15" s="128" t="s">
        <v>232</v>
      </c>
      <c r="B15" s="107"/>
      <c r="C15" s="128" t="s">
        <v>71</v>
      </c>
      <c r="D15" s="108"/>
      <c r="E15" s="91"/>
    </row>
    <row r="16" ht="17.65" customHeight="1" spans="1:5">
      <c r="A16" s="128" t="s">
        <v>233</v>
      </c>
      <c r="B16" s="107"/>
      <c r="C16" s="128" t="s">
        <v>75</v>
      </c>
      <c r="D16" s="108">
        <v>280591.54</v>
      </c>
      <c r="E16" s="91"/>
    </row>
    <row r="17" ht="17.65" customHeight="1" spans="1:5">
      <c r="A17" s="128" t="s">
        <v>234</v>
      </c>
      <c r="B17" s="107"/>
      <c r="C17" s="128" t="s">
        <v>79</v>
      </c>
      <c r="D17" s="108"/>
      <c r="E17" s="91"/>
    </row>
    <row r="18" ht="17.65" customHeight="1" spans="1:5">
      <c r="A18" s="128"/>
      <c r="B18" s="107"/>
      <c r="C18" s="128" t="s">
        <v>83</v>
      </c>
      <c r="D18" s="108"/>
      <c r="E18" s="91"/>
    </row>
    <row r="19" ht="17.65" customHeight="1" spans="1:5">
      <c r="A19" s="128"/>
      <c r="B19" s="128"/>
      <c r="C19" s="128" t="s">
        <v>87</v>
      </c>
      <c r="D19" s="108"/>
      <c r="E19" s="91"/>
    </row>
    <row r="20" ht="17.65" customHeight="1" spans="1:5">
      <c r="A20" s="128"/>
      <c r="B20" s="128"/>
      <c r="C20" s="128" t="s">
        <v>91</v>
      </c>
      <c r="D20" s="108"/>
      <c r="E20" s="91"/>
    </row>
    <row r="21" ht="17.65" customHeight="1" spans="1:5">
      <c r="A21" s="128"/>
      <c r="B21" s="128"/>
      <c r="C21" s="128" t="s">
        <v>95</v>
      </c>
      <c r="D21" s="108"/>
      <c r="E21" s="91"/>
    </row>
    <row r="22" ht="17.65" customHeight="1" spans="1:5">
      <c r="A22" s="128"/>
      <c r="B22" s="128"/>
      <c r="C22" s="128" t="s">
        <v>98</v>
      </c>
      <c r="D22" s="108"/>
      <c r="E22" s="91"/>
    </row>
    <row r="23" ht="17.65" customHeight="1" spans="1:5">
      <c r="A23" s="128"/>
      <c r="B23" s="128"/>
      <c r="C23" s="128" t="s">
        <v>101</v>
      </c>
      <c r="D23" s="108"/>
      <c r="E23" s="91"/>
    </row>
    <row r="24" ht="17.65" customHeight="1" spans="1:5">
      <c r="A24" s="128"/>
      <c r="B24" s="128"/>
      <c r="C24" s="128" t="s">
        <v>103</v>
      </c>
      <c r="D24" s="108"/>
      <c r="E24" s="91"/>
    </row>
    <row r="25" ht="17.65" customHeight="1" spans="1:5">
      <c r="A25" s="128"/>
      <c r="B25" s="128"/>
      <c r="C25" s="128" t="s">
        <v>105</v>
      </c>
      <c r="D25" s="108"/>
      <c r="E25" s="91"/>
    </row>
    <row r="26" ht="17.65" customHeight="1" spans="1:5">
      <c r="A26" s="128"/>
      <c r="B26" s="128"/>
      <c r="C26" s="128" t="s">
        <v>107</v>
      </c>
      <c r="D26" s="108">
        <v>413223.36</v>
      </c>
      <c r="E26" s="91"/>
    </row>
    <row r="27" ht="17.65" customHeight="1" spans="1:5">
      <c r="A27" s="128"/>
      <c r="B27" s="128"/>
      <c r="C27" s="128" t="s">
        <v>109</v>
      </c>
      <c r="D27" s="108"/>
      <c r="E27" s="91"/>
    </row>
    <row r="28" ht="17.65" customHeight="1" spans="1:5">
      <c r="A28" s="128"/>
      <c r="B28" s="128"/>
      <c r="C28" s="128" t="s">
        <v>111</v>
      </c>
      <c r="D28" s="108"/>
      <c r="E28" s="91"/>
    </row>
    <row r="29" ht="17.65" customHeight="1" spans="1:5">
      <c r="A29" s="128"/>
      <c r="B29" s="128"/>
      <c r="C29" s="128" t="s">
        <v>113</v>
      </c>
      <c r="D29" s="108"/>
      <c r="E29" s="91"/>
    </row>
    <row r="30" ht="17.65" customHeight="1" spans="1:5">
      <c r="A30" s="128"/>
      <c r="B30" s="128"/>
      <c r="C30" s="128" t="s">
        <v>115</v>
      </c>
      <c r="D30" s="108"/>
      <c r="E30" s="91"/>
    </row>
    <row r="31" ht="17.65" customHeight="1" spans="1:5">
      <c r="A31" s="128"/>
      <c r="B31" s="128"/>
      <c r="C31" s="128" t="s">
        <v>117</v>
      </c>
      <c r="D31" s="108"/>
      <c r="E31" s="91"/>
    </row>
    <row r="32" ht="17.65" customHeight="1" spans="1:5">
      <c r="A32" s="128"/>
      <c r="B32" s="128"/>
      <c r="C32" s="128" t="s">
        <v>119</v>
      </c>
      <c r="D32" s="108"/>
      <c r="E32" s="91"/>
    </row>
    <row r="33" ht="17.65" customHeight="1" spans="1:5">
      <c r="A33" s="128"/>
      <c r="B33" s="128"/>
      <c r="C33" s="128" t="s">
        <v>121</v>
      </c>
      <c r="D33" s="108"/>
      <c r="E33" s="91"/>
    </row>
    <row r="34" ht="17.65" customHeight="1" spans="1:5">
      <c r="A34" s="128"/>
      <c r="B34" s="128"/>
      <c r="C34" s="128" t="s">
        <v>122</v>
      </c>
      <c r="D34" s="108"/>
      <c r="E34" s="91"/>
    </row>
    <row r="35" ht="17.65" customHeight="1" spans="1:5">
      <c r="A35" s="128"/>
      <c r="B35" s="128"/>
      <c r="C35" s="128" t="s">
        <v>123</v>
      </c>
      <c r="D35" s="108"/>
      <c r="E35" s="91"/>
    </row>
    <row r="36" ht="17.65" customHeight="1" spans="1:5">
      <c r="A36" s="128"/>
      <c r="B36" s="128"/>
      <c r="C36" s="128" t="s">
        <v>124</v>
      </c>
      <c r="D36" s="108"/>
      <c r="E36" s="91"/>
    </row>
    <row r="37" ht="17.65" customHeight="1" spans="1:5">
      <c r="A37" s="128"/>
      <c r="B37" s="128"/>
      <c r="C37" s="128"/>
      <c r="D37" s="128"/>
      <c r="E37" s="91"/>
    </row>
    <row r="38" ht="17.65" customHeight="1" spans="1:5">
      <c r="A38" s="90"/>
      <c r="B38" s="90"/>
      <c r="C38" s="90" t="s">
        <v>236</v>
      </c>
      <c r="D38" s="93"/>
      <c r="E38" s="159"/>
    </row>
    <row r="39" ht="17.65" customHeight="1" spans="1:5">
      <c r="A39" s="90"/>
      <c r="B39" s="90"/>
      <c r="C39" s="90"/>
      <c r="D39" s="90"/>
      <c r="E39" s="159"/>
    </row>
    <row r="40" ht="17.65" customHeight="1" spans="1:5">
      <c r="A40" s="92" t="s">
        <v>237</v>
      </c>
      <c r="B40" s="93">
        <f>B8</f>
        <v>115208675.06</v>
      </c>
      <c r="C40" s="92" t="s">
        <v>238</v>
      </c>
      <c r="D40" s="129">
        <f>D6</f>
        <v>115208675.06</v>
      </c>
      <c r="E40" s="15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workbookViewId="0">
      <selection activeCell="A4" sqref="$A1:$XFD1048576"/>
    </sheetView>
  </sheetViews>
  <sheetFormatPr defaultColWidth="10" defaultRowHeight="13.5"/>
  <cols>
    <col min="1" max="2" width="4.875" style="59" customWidth="1"/>
    <col min="3" max="3" width="6" style="59" customWidth="1"/>
    <col min="4" max="4" width="9" style="59" customWidth="1"/>
    <col min="5" max="5" width="22.875" style="59" customWidth="1"/>
    <col min="6" max="6" width="16.375" style="59" customWidth="1"/>
    <col min="7" max="7" width="11.5" style="59" customWidth="1"/>
    <col min="8" max="8" width="12.5" style="59" customWidth="1"/>
    <col min="9" max="9" width="14.625" style="59" customWidth="1"/>
    <col min="10" max="10" width="11.375" style="59" customWidth="1"/>
    <col min="11" max="11" width="19" style="59" customWidth="1"/>
    <col min="12" max="12" width="10" style="59"/>
    <col min="13" max="13" width="12.625" style="59"/>
    <col min="14" max="16384" width="10" style="59"/>
  </cols>
  <sheetData>
    <row r="1" ht="14.25" customHeight="1" spans="1:4">
      <c r="A1" s="85"/>
      <c r="D1" s="85"/>
    </row>
    <row r="2" ht="37.7" customHeight="1" spans="1:11">
      <c r="A2" s="86" t="s">
        <v>13</v>
      </c>
      <c r="B2" s="86"/>
      <c r="C2" s="86"/>
      <c r="D2" s="86"/>
      <c r="E2" s="86"/>
      <c r="F2" s="86"/>
      <c r="G2" s="86"/>
      <c r="H2" s="86"/>
      <c r="I2" s="86"/>
      <c r="J2" s="86"/>
      <c r="K2" s="86"/>
    </row>
    <row r="3" ht="21.2" customHeight="1" spans="1:11">
      <c r="A3" s="104" t="s">
        <v>29</v>
      </c>
      <c r="B3" s="104"/>
      <c r="C3" s="104"/>
      <c r="D3" s="104"/>
      <c r="E3" s="104"/>
      <c r="F3" s="104"/>
      <c r="G3" s="104"/>
      <c r="H3" s="104"/>
      <c r="I3" s="104"/>
      <c r="J3" s="102" t="s">
        <v>30</v>
      </c>
      <c r="K3" s="102"/>
    </row>
    <row r="4" ht="21.95" customHeight="1" spans="1:11">
      <c r="A4" s="88" t="s">
        <v>154</v>
      </c>
      <c r="B4" s="88"/>
      <c r="C4" s="88"/>
      <c r="D4" s="88" t="s">
        <v>155</v>
      </c>
      <c r="E4" s="88" t="s">
        <v>156</v>
      </c>
      <c r="F4" s="88" t="s">
        <v>133</v>
      </c>
      <c r="G4" s="88" t="s">
        <v>157</v>
      </c>
      <c r="H4" s="88"/>
      <c r="I4" s="88"/>
      <c r="J4" s="88"/>
      <c r="K4" s="88" t="s">
        <v>158</v>
      </c>
    </row>
    <row r="5" ht="18" customHeight="1" spans="1:11">
      <c r="A5" s="88"/>
      <c r="B5" s="88"/>
      <c r="C5" s="88"/>
      <c r="D5" s="88"/>
      <c r="E5" s="88"/>
      <c r="F5" s="88"/>
      <c r="G5" s="88" t="s">
        <v>135</v>
      </c>
      <c r="H5" s="88" t="s">
        <v>239</v>
      </c>
      <c r="I5" s="88"/>
      <c r="J5" s="88" t="s">
        <v>240</v>
      </c>
      <c r="K5" s="88"/>
    </row>
    <row r="6" ht="24.95" customHeight="1" spans="1:11">
      <c r="A6" s="88" t="s">
        <v>162</v>
      </c>
      <c r="B6" s="88" t="s">
        <v>163</v>
      </c>
      <c r="C6" s="88" t="s">
        <v>164</v>
      </c>
      <c r="D6" s="88"/>
      <c r="E6" s="88"/>
      <c r="F6" s="88"/>
      <c r="G6" s="88"/>
      <c r="H6" s="88" t="s">
        <v>226</v>
      </c>
      <c r="I6" s="88" t="s">
        <v>217</v>
      </c>
      <c r="J6" s="88"/>
      <c r="K6" s="88"/>
    </row>
    <row r="7" ht="19.9" customHeight="1" spans="1:11">
      <c r="A7" s="128"/>
      <c r="B7" s="128"/>
      <c r="C7" s="128"/>
      <c r="D7" s="90"/>
      <c r="E7" s="90" t="s">
        <v>133</v>
      </c>
      <c r="F7" s="93">
        <f>G7+K7</f>
        <v>115208675.06</v>
      </c>
      <c r="G7" s="93">
        <v>5174475.06</v>
      </c>
      <c r="H7" s="93">
        <v>4558127.36</v>
      </c>
      <c r="I7" s="93">
        <v>7920</v>
      </c>
      <c r="J7" s="93">
        <v>608427.7</v>
      </c>
      <c r="K7" s="93">
        <f>K9</f>
        <v>110034200</v>
      </c>
    </row>
    <row r="8" s="59" customFormat="1" ht="19.9" customHeight="1" spans="1:11">
      <c r="A8" s="128"/>
      <c r="B8" s="128"/>
      <c r="C8" s="128"/>
      <c r="D8" s="94" t="s">
        <v>151</v>
      </c>
      <c r="E8" s="94" t="s">
        <v>4</v>
      </c>
      <c r="F8" s="93">
        <f>F9</f>
        <v>115208675.06</v>
      </c>
      <c r="G8" s="93">
        <v>5174475.06</v>
      </c>
      <c r="H8" s="93">
        <v>4558127.36</v>
      </c>
      <c r="I8" s="93">
        <v>7920</v>
      </c>
      <c r="J8" s="93">
        <v>608427.7</v>
      </c>
      <c r="K8" s="93">
        <f>K9</f>
        <v>110034200</v>
      </c>
    </row>
    <row r="9" s="59" customFormat="1" ht="19.9" customHeight="1" spans="1:11">
      <c r="A9" s="128"/>
      <c r="B9" s="128"/>
      <c r="C9" s="128"/>
      <c r="D9" s="105" t="s">
        <v>152</v>
      </c>
      <c r="E9" s="105" t="s">
        <v>153</v>
      </c>
      <c r="F9" s="93">
        <f>F12+F20+F23+F28+F31+F32+F35+F14+F15+F16+F17+F13+F18+F25+F21+F22+F26</f>
        <v>115208675.06</v>
      </c>
      <c r="G9" s="93">
        <v>5174475.06</v>
      </c>
      <c r="H9" s="93">
        <v>4558127.36</v>
      </c>
      <c r="I9" s="93">
        <v>7920</v>
      </c>
      <c r="J9" s="93">
        <v>608427.7</v>
      </c>
      <c r="K9" s="93">
        <f>K23+K14+K15+K16+K17+K13+K18+K25+K21+K22+K26</f>
        <v>110034200</v>
      </c>
    </row>
    <row r="10" s="59" customFormat="1" ht="19.9" customHeight="1" spans="1:11">
      <c r="A10" s="130">
        <v>208</v>
      </c>
      <c r="B10" s="130"/>
      <c r="C10" s="130"/>
      <c r="D10" s="105">
        <v>208</v>
      </c>
      <c r="E10" s="105" t="s">
        <v>165</v>
      </c>
      <c r="F10" s="93">
        <f>F11+F19+F24+F27</f>
        <v>114514860.16</v>
      </c>
      <c r="G10" s="93">
        <f>G11+G19+G27</f>
        <v>4480660.16</v>
      </c>
      <c r="H10" s="93">
        <f>H11+H19+H27</f>
        <v>3866232.46</v>
      </c>
      <c r="I10" s="93">
        <f>I11</f>
        <v>6000</v>
      </c>
      <c r="J10" s="93">
        <f>J11</f>
        <v>608427.7</v>
      </c>
      <c r="K10" s="93">
        <f>K11+K19+K24</f>
        <v>110034200</v>
      </c>
    </row>
    <row r="11" ht="19.9" customHeight="1" spans="1:11">
      <c r="A11" s="130">
        <v>208</v>
      </c>
      <c r="B11" s="131" t="s">
        <v>166</v>
      </c>
      <c r="C11" s="130"/>
      <c r="D11" s="130">
        <v>20801</v>
      </c>
      <c r="E11" s="105" t="s">
        <v>167</v>
      </c>
      <c r="F11" s="107">
        <f>F12+F13+F14+F15+F16+F17+F18</f>
        <v>5457955.7</v>
      </c>
      <c r="G11" s="107">
        <f>G12</f>
        <v>4057955.7</v>
      </c>
      <c r="H11" s="108">
        <f>H12</f>
        <v>3443528</v>
      </c>
      <c r="I11" s="108">
        <f>I12</f>
        <v>6000</v>
      </c>
      <c r="J11" s="108">
        <f>J12</f>
        <v>608427.7</v>
      </c>
      <c r="K11" s="93">
        <f>K13+K14+K15+K16+K17+K18</f>
        <v>1400000</v>
      </c>
    </row>
    <row r="12" s="59" customFormat="1" ht="19.9" customHeight="1" spans="1:11">
      <c r="A12" s="110" t="s">
        <v>168</v>
      </c>
      <c r="B12" s="110" t="s">
        <v>166</v>
      </c>
      <c r="C12" s="110" t="s">
        <v>166</v>
      </c>
      <c r="D12" s="106" t="s">
        <v>241</v>
      </c>
      <c r="E12" s="128" t="s">
        <v>170</v>
      </c>
      <c r="F12" s="107">
        <v>4057955.7</v>
      </c>
      <c r="G12" s="107">
        <v>4057955.7</v>
      </c>
      <c r="H12" s="108">
        <v>3443528</v>
      </c>
      <c r="I12" s="108">
        <v>6000</v>
      </c>
      <c r="J12" s="108">
        <v>608427.7</v>
      </c>
      <c r="K12" s="108"/>
    </row>
    <row r="13" s="59" customFormat="1" ht="19.9" customHeight="1" spans="1:11">
      <c r="A13" s="110" t="s">
        <v>168</v>
      </c>
      <c r="B13" s="110" t="s">
        <v>166</v>
      </c>
      <c r="C13" s="110" t="s">
        <v>166</v>
      </c>
      <c r="D13" s="150">
        <v>2080199</v>
      </c>
      <c r="E13" s="111" t="s">
        <v>170</v>
      </c>
      <c r="F13" s="151">
        <v>750000</v>
      </c>
      <c r="G13" s="151"/>
      <c r="H13" s="151"/>
      <c r="I13" s="151"/>
      <c r="J13" s="151"/>
      <c r="K13" s="151">
        <v>750000</v>
      </c>
    </row>
    <row r="14" s="59" customFormat="1" ht="19.9" customHeight="1" spans="1:11">
      <c r="A14" s="152">
        <v>208</v>
      </c>
      <c r="B14" s="153" t="s">
        <v>166</v>
      </c>
      <c r="C14" s="153" t="s">
        <v>171</v>
      </c>
      <c r="D14" s="150">
        <v>2080199</v>
      </c>
      <c r="E14" s="152" t="s">
        <v>172</v>
      </c>
      <c r="F14" s="154">
        <v>200000</v>
      </c>
      <c r="G14" s="152"/>
      <c r="H14" s="154"/>
      <c r="I14" s="158"/>
      <c r="J14" s="154"/>
      <c r="K14" s="154">
        <v>200000</v>
      </c>
    </row>
    <row r="15" s="59" customFormat="1" ht="19.9" customHeight="1" spans="1:11">
      <c r="A15" s="152">
        <v>208</v>
      </c>
      <c r="B15" s="153" t="s">
        <v>166</v>
      </c>
      <c r="C15" s="153" t="s">
        <v>171</v>
      </c>
      <c r="D15" s="150">
        <v>2080199</v>
      </c>
      <c r="E15" s="152" t="s">
        <v>172</v>
      </c>
      <c r="F15" s="154">
        <v>30000</v>
      </c>
      <c r="G15" s="152"/>
      <c r="H15" s="154"/>
      <c r="I15" s="158"/>
      <c r="J15" s="154"/>
      <c r="K15" s="154">
        <v>30000</v>
      </c>
    </row>
    <row r="16" s="59" customFormat="1" ht="19.9" customHeight="1" spans="1:11">
      <c r="A16" s="152">
        <v>208</v>
      </c>
      <c r="B16" s="153" t="s">
        <v>166</v>
      </c>
      <c r="C16" s="153" t="s">
        <v>171</v>
      </c>
      <c r="D16" s="150">
        <v>2080199</v>
      </c>
      <c r="E16" s="152" t="s">
        <v>172</v>
      </c>
      <c r="F16" s="154">
        <v>50000</v>
      </c>
      <c r="G16" s="152"/>
      <c r="H16" s="154"/>
      <c r="I16" s="158"/>
      <c r="J16" s="154"/>
      <c r="K16" s="154">
        <v>50000</v>
      </c>
    </row>
    <row r="17" s="59" customFormat="1" ht="19.9" customHeight="1" spans="1:11">
      <c r="A17" s="152">
        <v>208</v>
      </c>
      <c r="B17" s="153" t="s">
        <v>166</v>
      </c>
      <c r="C17" s="153" t="s">
        <v>171</v>
      </c>
      <c r="D17" s="150">
        <v>2080199</v>
      </c>
      <c r="E17" s="152" t="s">
        <v>172</v>
      </c>
      <c r="F17" s="154">
        <v>300000</v>
      </c>
      <c r="G17" s="152"/>
      <c r="H17" s="154"/>
      <c r="I17" s="158"/>
      <c r="J17" s="154"/>
      <c r="K17" s="154">
        <v>300000</v>
      </c>
    </row>
    <row r="18" s="59" customFormat="1" ht="19.9" customHeight="1" spans="1:11">
      <c r="A18" s="152">
        <v>208</v>
      </c>
      <c r="B18" s="153" t="s">
        <v>166</v>
      </c>
      <c r="C18" s="153" t="s">
        <v>171</v>
      </c>
      <c r="D18" s="150">
        <v>2080199</v>
      </c>
      <c r="E18" s="152" t="s">
        <v>172</v>
      </c>
      <c r="F18" s="154">
        <v>70000</v>
      </c>
      <c r="G18" s="152"/>
      <c r="H18" s="154"/>
      <c r="I18" s="156"/>
      <c r="J18" s="154"/>
      <c r="K18" s="154">
        <v>70000</v>
      </c>
    </row>
    <row r="19" s="59" customFormat="1" ht="19.9" customHeight="1" spans="1:11">
      <c r="A19" s="130">
        <v>208</v>
      </c>
      <c r="B19" s="131" t="s">
        <v>173</v>
      </c>
      <c r="C19" s="130"/>
      <c r="D19" s="130">
        <v>20805</v>
      </c>
      <c r="E19" s="105" t="s">
        <v>174</v>
      </c>
      <c r="F19" s="151">
        <f>F20+F21+F22+F23</f>
        <v>103935404.48</v>
      </c>
      <c r="G19" s="151">
        <f>G20</f>
        <v>401204.48</v>
      </c>
      <c r="H19" s="151">
        <f>H20</f>
        <v>401204.48</v>
      </c>
      <c r="I19" s="151"/>
      <c r="J19" s="151"/>
      <c r="K19" s="151">
        <f>K21+K22+K23</f>
        <v>103534200</v>
      </c>
    </row>
    <row r="20" s="59" customFormat="1" ht="19.9" customHeight="1" spans="1:11">
      <c r="A20" s="110" t="s">
        <v>168</v>
      </c>
      <c r="B20" s="110" t="s">
        <v>173</v>
      </c>
      <c r="C20" s="110" t="s">
        <v>173</v>
      </c>
      <c r="D20" s="106" t="s">
        <v>242</v>
      </c>
      <c r="E20" s="128" t="s">
        <v>176</v>
      </c>
      <c r="F20" s="107">
        <v>401204.48</v>
      </c>
      <c r="G20" s="107">
        <v>401204.48</v>
      </c>
      <c r="H20" s="108">
        <v>401204.48</v>
      </c>
      <c r="I20" s="108"/>
      <c r="J20" s="108"/>
      <c r="K20" s="108"/>
    </row>
    <row r="21" s="59" customFormat="1" ht="19.9" customHeight="1" spans="1:11">
      <c r="A21" s="152">
        <v>208</v>
      </c>
      <c r="B21" s="153" t="s">
        <v>173</v>
      </c>
      <c r="C21" s="153" t="s">
        <v>177</v>
      </c>
      <c r="D21" s="150">
        <v>2080506</v>
      </c>
      <c r="E21" s="152" t="s">
        <v>178</v>
      </c>
      <c r="F21" s="154">
        <v>8500000</v>
      </c>
      <c r="G21" s="152"/>
      <c r="H21" s="154"/>
      <c r="I21" s="156"/>
      <c r="J21" s="154"/>
      <c r="K21" s="154">
        <v>8500000</v>
      </c>
    </row>
    <row r="22" s="59" customFormat="1" ht="19.9" customHeight="1" spans="1:11">
      <c r="A22" s="152">
        <v>208</v>
      </c>
      <c r="B22" s="153" t="s">
        <v>173</v>
      </c>
      <c r="C22" s="153" t="s">
        <v>179</v>
      </c>
      <c r="D22" s="150">
        <v>2080507</v>
      </c>
      <c r="E22" s="152" t="s">
        <v>180</v>
      </c>
      <c r="F22" s="99">
        <v>95000000</v>
      </c>
      <c r="G22" s="97"/>
      <c r="H22" s="99"/>
      <c r="I22" s="156"/>
      <c r="J22" s="154"/>
      <c r="K22" s="154">
        <v>95000000</v>
      </c>
    </row>
    <row r="23" s="59" customFormat="1" ht="19.9" customHeight="1" spans="1:11">
      <c r="A23" s="110" t="s">
        <v>168</v>
      </c>
      <c r="B23" s="110" t="s">
        <v>173</v>
      </c>
      <c r="C23" s="110" t="s">
        <v>171</v>
      </c>
      <c r="D23" s="106" t="s">
        <v>243</v>
      </c>
      <c r="E23" s="128" t="s">
        <v>182</v>
      </c>
      <c r="F23" s="107">
        <v>34200</v>
      </c>
      <c r="G23" s="107"/>
      <c r="H23" s="108"/>
      <c r="I23" s="108"/>
      <c r="J23" s="108"/>
      <c r="K23" s="108">
        <v>34200</v>
      </c>
    </row>
    <row r="24" s="59" customFormat="1" ht="19.9" customHeight="1" spans="1:11">
      <c r="A24" s="130">
        <v>208</v>
      </c>
      <c r="B24" s="130">
        <v>26</v>
      </c>
      <c r="C24" s="130"/>
      <c r="D24" s="130">
        <v>20826</v>
      </c>
      <c r="E24" s="109" t="s">
        <v>183</v>
      </c>
      <c r="F24" s="107">
        <f>F25+F26</f>
        <v>5100000</v>
      </c>
      <c r="G24" s="107"/>
      <c r="H24" s="108"/>
      <c r="I24" s="108"/>
      <c r="J24" s="108"/>
      <c r="K24" s="108">
        <f>K25+K26</f>
        <v>5100000</v>
      </c>
    </row>
    <row r="25" s="59" customFormat="1" ht="19.9" customHeight="1" spans="1:11">
      <c r="A25" s="152">
        <v>208</v>
      </c>
      <c r="B25" s="153" t="s">
        <v>184</v>
      </c>
      <c r="C25" s="153" t="s">
        <v>166</v>
      </c>
      <c r="D25" s="150">
        <v>2082601</v>
      </c>
      <c r="E25" s="152" t="s">
        <v>187</v>
      </c>
      <c r="F25" s="154">
        <v>1650000</v>
      </c>
      <c r="G25" s="152"/>
      <c r="H25" s="154"/>
      <c r="I25" s="156"/>
      <c r="J25" s="154"/>
      <c r="K25" s="154">
        <v>1650000</v>
      </c>
    </row>
    <row r="26" s="59" customFormat="1" ht="19.9" customHeight="1" spans="1:11">
      <c r="A26" s="152">
        <v>208</v>
      </c>
      <c r="B26" s="153" t="s">
        <v>184</v>
      </c>
      <c r="C26" s="153" t="s">
        <v>185</v>
      </c>
      <c r="D26" s="155">
        <v>2082602</v>
      </c>
      <c r="E26" s="152" t="s">
        <v>186</v>
      </c>
      <c r="F26" s="151">
        <v>3450000</v>
      </c>
      <c r="G26" s="156"/>
      <c r="H26" s="156"/>
      <c r="I26" s="156"/>
      <c r="J26" s="151"/>
      <c r="K26" s="151">
        <v>3450000</v>
      </c>
    </row>
    <row r="27" s="59" customFormat="1" ht="19.9" customHeight="1" spans="1:11">
      <c r="A27" s="130">
        <v>208</v>
      </c>
      <c r="B27" s="130">
        <v>27</v>
      </c>
      <c r="C27" s="130"/>
      <c r="D27" s="130">
        <v>20827</v>
      </c>
      <c r="E27" s="109" t="s">
        <v>188</v>
      </c>
      <c r="F27" s="107">
        <v>21499.98</v>
      </c>
      <c r="G27" s="107">
        <v>21499.98</v>
      </c>
      <c r="H27" s="108">
        <v>21499.98</v>
      </c>
      <c r="I27" s="108"/>
      <c r="J27" s="108"/>
      <c r="K27" s="108"/>
    </row>
    <row r="28" s="59" customFormat="1" ht="19.9" customHeight="1" spans="1:11">
      <c r="A28" s="110" t="s">
        <v>168</v>
      </c>
      <c r="B28" s="110" t="s">
        <v>189</v>
      </c>
      <c r="C28" s="110" t="s">
        <v>185</v>
      </c>
      <c r="D28" s="106" t="s">
        <v>244</v>
      </c>
      <c r="E28" s="128" t="s">
        <v>191</v>
      </c>
      <c r="F28" s="107">
        <v>21499.98</v>
      </c>
      <c r="G28" s="107">
        <v>21499.98</v>
      </c>
      <c r="H28" s="108">
        <v>21499.98</v>
      </c>
      <c r="I28" s="108"/>
      <c r="J28" s="108"/>
      <c r="K28" s="108"/>
    </row>
    <row r="29" s="59" customFormat="1" ht="19.9" customHeight="1" spans="1:11">
      <c r="A29" s="130">
        <v>210</v>
      </c>
      <c r="B29" s="130"/>
      <c r="C29" s="130"/>
      <c r="D29" s="130">
        <v>210</v>
      </c>
      <c r="E29" s="109" t="s">
        <v>192</v>
      </c>
      <c r="F29" s="107">
        <f>F30</f>
        <v>280591.54</v>
      </c>
      <c r="G29" s="107">
        <f>G30</f>
        <v>280591.54</v>
      </c>
      <c r="H29" s="108">
        <f>H30</f>
        <v>278671.54</v>
      </c>
      <c r="I29" s="108">
        <f>I30</f>
        <v>1920</v>
      </c>
      <c r="J29" s="108"/>
      <c r="K29" s="108"/>
    </row>
    <row r="30" s="59" customFormat="1" ht="19.9" customHeight="1" spans="1:11">
      <c r="A30" s="130">
        <v>210</v>
      </c>
      <c r="B30" s="131" t="s">
        <v>193</v>
      </c>
      <c r="C30" s="130"/>
      <c r="D30" s="130">
        <v>21011</v>
      </c>
      <c r="E30" s="109" t="s">
        <v>194</v>
      </c>
      <c r="F30" s="107">
        <f>F31+F32</f>
        <v>280591.54</v>
      </c>
      <c r="G30" s="107">
        <f>G31+G32</f>
        <v>280591.54</v>
      </c>
      <c r="H30" s="108">
        <f>H31+H32</f>
        <v>278671.54</v>
      </c>
      <c r="I30" s="108">
        <f>I31</f>
        <v>1920</v>
      </c>
      <c r="J30" s="108"/>
      <c r="K30" s="108"/>
    </row>
    <row r="31" s="59" customFormat="1" ht="19.9" customHeight="1" spans="1:11">
      <c r="A31" s="110" t="s">
        <v>195</v>
      </c>
      <c r="B31" s="110" t="s">
        <v>193</v>
      </c>
      <c r="C31" s="110" t="s">
        <v>166</v>
      </c>
      <c r="D31" s="106" t="s">
        <v>245</v>
      </c>
      <c r="E31" s="128" t="s">
        <v>197</v>
      </c>
      <c r="F31" s="107">
        <v>209137.3</v>
      </c>
      <c r="G31" s="107">
        <v>209137.3</v>
      </c>
      <c r="H31" s="108">
        <v>207217.3</v>
      </c>
      <c r="I31" s="108">
        <v>1920</v>
      </c>
      <c r="J31" s="108"/>
      <c r="K31" s="108"/>
    </row>
    <row r="32" s="59" customFormat="1" ht="19.9" customHeight="1" spans="1:11">
      <c r="A32" s="110" t="s">
        <v>195</v>
      </c>
      <c r="B32" s="110" t="s">
        <v>193</v>
      </c>
      <c r="C32" s="110" t="s">
        <v>198</v>
      </c>
      <c r="D32" s="106" t="s">
        <v>246</v>
      </c>
      <c r="E32" s="128" t="s">
        <v>200</v>
      </c>
      <c r="F32" s="107">
        <v>71454.24</v>
      </c>
      <c r="G32" s="107">
        <v>71454.24</v>
      </c>
      <c r="H32" s="108">
        <v>71454.24</v>
      </c>
      <c r="I32" s="108"/>
      <c r="J32" s="108"/>
      <c r="K32" s="108"/>
    </row>
    <row r="33" s="59" customFormat="1" ht="19.9" customHeight="1" spans="1:11">
      <c r="A33" s="130">
        <v>221</v>
      </c>
      <c r="B33" s="130"/>
      <c r="C33" s="130"/>
      <c r="D33" s="130">
        <v>221</v>
      </c>
      <c r="E33" s="109" t="s">
        <v>201</v>
      </c>
      <c r="F33" s="96">
        <v>413223.36</v>
      </c>
      <c r="G33" s="96">
        <v>413223.36</v>
      </c>
      <c r="H33" s="157">
        <v>413223.36</v>
      </c>
      <c r="I33" s="157"/>
      <c r="J33" s="157"/>
      <c r="K33" s="157"/>
    </row>
    <row r="34" s="59" customFormat="1" ht="19.9" customHeight="1" spans="1:11">
      <c r="A34" s="147">
        <v>221</v>
      </c>
      <c r="B34" s="148" t="s">
        <v>185</v>
      </c>
      <c r="C34" s="147"/>
      <c r="D34" s="147">
        <v>22102</v>
      </c>
      <c r="E34" s="149" t="s">
        <v>202</v>
      </c>
      <c r="F34" s="96">
        <v>413223.36</v>
      </c>
      <c r="G34" s="96">
        <v>413223.36</v>
      </c>
      <c r="H34" s="157">
        <v>413223.36</v>
      </c>
      <c r="I34" s="157"/>
      <c r="J34" s="157"/>
      <c r="K34" s="157"/>
    </row>
    <row r="35" s="59" customFormat="1" ht="19.9" customHeight="1" spans="1:11">
      <c r="A35" s="138" t="s">
        <v>203</v>
      </c>
      <c r="B35" s="138" t="s">
        <v>185</v>
      </c>
      <c r="C35" s="138" t="s">
        <v>166</v>
      </c>
      <c r="D35" s="101" t="s">
        <v>247</v>
      </c>
      <c r="E35" s="139" t="s">
        <v>205</v>
      </c>
      <c r="F35" s="135">
        <v>413223.36</v>
      </c>
      <c r="G35" s="135">
        <v>413223.36</v>
      </c>
      <c r="H35" s="137">
        <v>413223.36</v>
      </c>
      <c r="I35" s="137"/>
      <c r="J35" s="137"/>
      <c r="K35" s="137"/>
    </row>
    <row r="36" ht="19.9" customHeight="1"/>
    <row r="37" ht="19.9" customHeight="1"/>
    <row r="38" ht="19.9" customHeight="1"/>
    <row r="39" ht="19.9" customHeight="1"/>
    <row r="40" ht="19.9" customHeight="1"/>
    <row r="41" ht="19.9" customHeight="1"/>
    <row r="42" ht="19.9" customHeight="1"/>
    <row r="43" ht="19.9" customHeight="1"/>
    <row r="44" ht="19.9" customHeight="1"/>
    <row r="45" ht="19.9" customHeight="1"/>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低唱潛吟心坎舞</cp:lastModifiedBy>
  <dcterms:created xsi:type="dcterms:W3CDTF">2022-03-23T08:27:00Z</dcterms:created>
  <dcterms:modified xsi:type="dcterms:W3CDTF">2023-09-27T01:00:36Z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B0EB97D870BF4E3B8ECB4FC78B8CC801</vt:lpwstr>
  </property>
</Properties>
</file>