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 " sheetId="27" r:id="rId23"/>
    <sheet name="22整体支出绩效目标表" sheetId="28" r:id="rId24"/>
    <sheet name="Sheet1" sheetId="25" r:id="rId25"/>
  </sheets>
  <calcPr calcId="144525"/>
</workbook>
</file>

<file path=xl/sharedStrings.xml><?xml version="1.0" encoding="utf-8"?>
<sst xmlns="http://schemas.openxmlformats.org/spreadsheetml/2006/main" count="1671" uniqueCount="529">
  <si>
    <t>2022年部门预算公开表</t>
  </si>
  <si>
    <t>单位编码：</t>
  </si>
  <si>
    <t>042001</t>
  </si>
  <si>
    <t>单位名称：</t>
  </si>
  <si>
    <t>炎陵县退役军人事务局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</si>
  <si>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</si>
  <si>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</si>
  <si>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</si>
  <si>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</si>
  <si>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</si>
  <si>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</si>
  <si>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</si>
  <si>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</si>
  <si>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</si>
  <si>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</si>
  <si>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</si>
  <si>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</si>
  <si>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</si>
  <si>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</si>
  <si>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</si>
  <si>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</si>
  <si>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</si>
  <si>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</si>
  <si>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</si>
  <si>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</si>
  <si>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</si>
  <si>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</si>
  <si>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</si>
  <si>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</si>
  <si>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单位：042001-炎陵县退役军人事务局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</si>
  <si>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</si>
  <si>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</si>
  <si>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</si>
  <si>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</si>
  <si>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</si>
  <si>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</si>
  <si>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</si>
  <si>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</si>
  <si>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</si>
  <si>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</si>
  <si>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</si>
  <si>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</si>
  <si>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</si>
  <si>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</si>
  <si>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</si>
  <si>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</si>
  <si>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</si>
  <si>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</si>
  <si>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</si>
  <si>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</si>
  <si>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</si>
  <si>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</si>
  <si>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</si>
  <si>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</si>
  <si>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</si>
  <si>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</si>
  <si>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</si>
  <si>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</si>
  <si>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</si>
  <si>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</si>
  <si>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</si>
  <si>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</si>
  <si>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</si>
  <si>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</si>
  <si>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</si>
  <si>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</si>
  <si>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</si>
  <si>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</si>
  <si>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</si>
  <si>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</si>
  <si>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</si>
  <si>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</si>
  <si>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</si>
  <si>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</si>
  <si>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</si>
  <si>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</si>
  <si>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</si>
  <si>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</si>
  <si>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</si>
  <si>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</si>
  <si>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</si>
  <si>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</si>
  <si>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</si>
  <si>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</si>
  <si>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</si>
  <si>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</si>
  <si>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</si>
  <si>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</si>
  <si>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</si>
  <si>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</si>
  <si>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</si>
  <si>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</si>
  <si>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</si>
  <si>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</si>
  <si>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</si>
  <si>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</si>
  <si>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</si>
  <si>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</si>
  <si>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</si>
  <si>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</si>
  <si>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</si>
  <si>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</si>
  <si>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</si>
  <si>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</si>
  <si>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</si>
  <si>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</si>
  <si>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</si>
  <si>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</si>
  <si>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</si>
  <si>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</si>
  <si>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</si>
  <si>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</si>
  <si>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</si>
  <si>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</si>
  <si>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</si>
  <si>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</si>
  <si>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</si>
  <si>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</si>
  <si>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</si>
  <si>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</si>
  <si>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</si>
  <si>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</si>
  <si>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</si>
  <si>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</si>
  <si>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</si>
  <si>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</si>
  <si>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</si>
  <si>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</si>
  <si>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</si>
  <si>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</si>
  <si>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</si>
  <si>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</si>
  <si>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</si>
  <si>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</si>
  <si>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</si>
  <si>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</si>
  <si>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</si>
  <si>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</si>
  <si>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</si>
  <si>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</si>
  <si>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</si>
  <si>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</si>
  <si>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</si>
  <si>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</si>
  <si>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</si>
  <si>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</si>
  <si>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</si>
  <si>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</si>
  <si>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</si>
  <si>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</si>
  <si>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</si>
  <si>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042</t>
  </si>
  <si>
    <t xml:space="preserve">  042001</t>
  </si>
  <si>
    <t xml:space="preserve">  炎陵县退役军人事务局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</si>
  <si>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</si>
  <si>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</si>
  <si>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</si>
  <si>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</si>
  <si>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</si>
  <si>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</si>
  <si>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</si>
  <si>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</si>
  <si>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</si>
  <si>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</si>
  <si>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</si>
  <si>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</si>
  <si>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</si>
  <si>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</si>
  <si>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</si>
  <si>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</si>
  <si>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</si>
  <si>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</si>
  <si>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</si>
  <si>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</si>
  <si>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</si>
  <si>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08</t>
  </si>
  <si>
    <t>20808</t>
  </si>
  <si>
    <t>抚恤</t>
  </si>
  <si>
    <t>义务兵优待</t>
  </si>
  <si>
    <t>09</t>
  </si>
  <si>
    <t>20809</t>
  </si>
  <si>
    <t>退役安置</t>
  </si>
  <si>
    <t>其他退役安置支出</t>
  </si>
  <si>
    <t>27</t>
  </si>
  <si>
    <t>20827</t>
  </si>
  <si>
    <t>财政对其他社会保险基金的补助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</si>
  <si>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</si>
  <si>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</si>
  <si>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</si>
  <si>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</si>
  <si>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</si>
  <si>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</si>
  <si>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</si>
  <si>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>20828</t>
  </si>
  <si>
    <t>退役军人管理事务</t>
  </si>
  <si>
    <t xml:space="preserve">    2082801</t>
  </si>
  <si>
    <t xml:space="preserve">    行政运行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</si>
  <si>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</si>
  <si>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</si>
  <si>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</si>
  <si>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</si>
  <si>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</si>
  <si>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</si>
  <si>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</si>
  <si>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</si>
  <si>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</si>
  <si>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</si>
  <si>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</si>
  <si>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</si>
  <si>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</si>
  <si>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</si>
  <si>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</si>
  <si>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</si>
  <si>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</si>
  <si>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</si>
  <si>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</si>
  <si>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</si>
  <si>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</si>
  <si>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</si>
  <si>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</si>
  <si>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</si>
  <si>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</si>
  <si>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</si>
  <si>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</si>
  <si>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</si>
  <si>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</si>
  <si>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</si>
  <si>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</si>
  <si>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</si>
  <si>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</si>
  <si>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</si>
  <si>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</si>
  <si>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</si>
  <si>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</si>
  <si>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</si>
  <si>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</si>
  <si>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</si>
  <si>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</si>
  <si>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</si>
  <si>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</si>
  <si>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</si>
  <si>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</si>
  <si>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</si>
  <si>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</si>
  <si>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</si>
  <si>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</si>
  <si>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</si>
  <si>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</si>
  <si>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</si>
  <si>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</si>
  <si>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</si>
  <si>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</si>
  <si>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</si>
  <si>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</si>
  <si>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</si>
  <si>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</si>
  <si>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</si>
  <si>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</si>
  <si>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</si>
  <si>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</si>
  <si>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</si>
  <si>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</si>
  <si>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</si>
  <si>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</si>
  <si>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</si>
  <si>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</si>
  <si>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</si>
  <si>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</si>
  <si>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</si>
  <si>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</si>
  <si>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</si>
  <si>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</si>
  <si>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</si>
  <si>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</si>
  <si>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</si>
  <si>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</si>
  <si>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</si>
  <si>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</si>
  <si>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</si>
  <si>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</si>
  <si>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</si>
  <si>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</si>
  <si>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</si>
  <si>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</si>
  <si>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</si>
  <si>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</si>
  <si>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</si>
  <si>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</si>
  <si>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</si>
  <si>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</si>
  <si>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</si>
  <si>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</si>
  <si>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</si>
  <si>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</si>
  <si>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</si>
  <si>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</si>
  <si>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</si>
  <si>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</si>
  <si>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</si>
  <si>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</si>
  <si>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</si>
  <si>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</si>
  <si>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</si>
  <si>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</si>
  <si>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</si>
  <si>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</si>
  <si>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</si>
  <si>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</si>
  <si>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</si>
  <si>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</si>
  <si>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</si>
  <si>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</si>
  <si>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</si>
  <si>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</si>
  <si>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</si>
  <si>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</si>
  <si>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</si>
  <si>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</si>
  <si>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</si>
  <si>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</si>
  <si>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</si>
  <si>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</si>
  <si>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</si>
  <si>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</si>
  <si>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</si>
  <si>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</si>
  <si>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</si>
  <si>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</si>
  <si>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</si>
  <si>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</si>
  <si>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</si>
  <si>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</si>
  <si>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</si>
  <si>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</si>
  <si>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</si>
  <si>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</si>
  <si>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</si>
  <si>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</si>
  <si>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</si>
  <si>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</si>
  <si>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</si>
  <si>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</si>
  <si>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</si>
  <si>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</si>
  <si>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</si>
  <si>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</si>
  <si>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</si>
  <si>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</si>
  <si>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</si>
  <si>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</si>
  <si>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</si>
  <si>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</si>
  <si>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</si>
  <si>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</si>
  <si>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</si>
  <si>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</si>
  <si>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</si>
  <si>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注：本单位无政府性基金预算。</t>
  </si>
  <si>
    <t>国有资本经营预算支出表</t>
  </si>
  <si>
    <t>本年国有资本经营预算支出</t>
  </si>
  <si>
    <t>注：本单位无国有资本经营预算。</t>
  </si>
  <si>
    <t>本年财政专户管理资金预算支出</t>
  </si>
  <si>
    <t>注：本单位无财政专户管理资金预算。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</si>
  <si>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</si>
  <si>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</si>
  <si>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</si>
  <si>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</si>
  <si>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</si>
  <si>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</si>
  <si>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</si>
  <si>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</si>
  <si>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</si>
  <si>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</si>
  <si>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</si>
  <si>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</si>
  <si>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</si>
  <si>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部门专项-项目支出（义务兵优待金）</t>
  </si>
  <si>
    <t xml:space="preserve">   部门专项-项目支出（涉退维稳经费）</t>
  </si>
  <si>
    <t xml:space="preserve">   部门专项-项目支出（大学生参军奖励金）</t>
  </si>
  <si>
    <t xml:space="preserve">   部门专项-项目支出（企业退休军转干经费）</t>
  </si>
  <si>
    <t xml:space="preserve">   部门专项-项目支出（退役士兵自主择业一次性经济补偿）</t>
  </si>
  <si>
    <t xml:space="preserve">   部门专项-项目支出（财政对就业资金补助（军队退役人员公益性岗位））</t>
  </si>
  <si>
    <t>2022年县级专项资金支出方向绩效目标表</t>
  </si>
  <si>
    <t>填报单位：（盖章）炎陵县退役军人事务局</t>
  </si>
  <si>
    <t>金额单位：万元</t>
  </si>
  <si>
    <t xml:space="preserve">支出方向         </t>
  </si>
  <si>
    <t>所属专项</t>
  </si>
  <si>
    <t>名称</t>
  </si>
  <si>
    <t>义务兵优待金</t>
  </si>
  <si>
    <t>项目金额</t>
  </si>
  <si>
    <t>100</t>
  </si>
  <si>
    <t>金额</t>
  </si>
  <si>
    <t>项目实施期</t>
  </si>
  <si>
    <t>2022年1月1日-2022年12月31日</t>
  </si>
  <si>
    <t>实施期绩效目标</t>
  </si>
  <si>
    <t xml:space="preserve">   为深入贯彻落实全国、湖南省、株洲市征兵工作会议精神，提高应征适龄表年入伍积极性，为高标准完成我县夏秋季征兵任务，深入推进兵役工作落实，提高全县国防后备力量建设水平打下坚实基础。</t>
  </si>
  <si>
    <t>年度绩效目标</t>
  </si>
  <si>
    <t xml:space="preserve">  始终把保障义务兵的合法权益作为优抚工作的重点，严格按照省市县要求，落实义务兵家庭优待金，按时足额发放到位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</si>
  <si>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</si>
  <si>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</si>
  <si>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</si>
  <si>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</si>
  <si>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</si>
  <si>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</si>
  <si>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</si>
  <si>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</si>
  <si>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入伍义务兵家庭优待金标准和发放义务兵优待金人数</t>
  </si>
  <si>
    <t>根据入伍实际人数发放1500元/户标准。</t>
  </si>
  <si>
    <t>质量指标</t>
  </si>
  <si>
    <t>入伍义务兵家庭优待金发放标准达标率</t>
  </si>
  <si>
    <t>时效指标</t>
  </si>
  <si>
    <t>发放及时性</t>
  </si>
  <si>
    <t>成本指标</t>
  </si>
  <si>
    <t>义务兵优待金100万元</t>
  </si>
  <si>
    <t>100万元</t>
  </si>
  <si>
    <t>效益指标</t>
  </si>
  <si>
    <t>经济效益指标</t>
  </si>
  <si>
    <t>社会效益指标</t>
  </si>
  <si>
    <t>实现义务兵的合法权益有保障</t>
  </si>
  <si>
    <t>生态效益指标</t>
  </si>
  <si>
    <t>可持续影响指标</t>
  </si>
  <si>
    <t>提高应征适龄青年入伍积极性</t>
  </si>
  <si>
    <t>社会公众及服务对象满意度指标</t>
  </si>
  <si>
    <t>服务对象满意度96﹪</t>
  </si>
  <si>
    <t xml:space="preserve"> </t>
  </si>
  <si>
    <t>支出明细及测算说明</t>
  </si>
  <si>
    <t>支出内容简介</t>
  </si>
  <si>
    <t>支出明细</t>
  </si>
  <si>
    <t>支出测算依据及过程说明</t>
  </si>
  <si>
    <t>120个人，人平15000元</t>
  </si>
  <si>
    <t xml:space="preserve">       单位负责人签字：</t>
  </si>
  <si>
    <t>股室审核意见</t>
  </si>
  <si>
    <t>填表人：周芳梅</t>
  </si>
  <si>
    <t>联系电话：0731-26220316</t>
  </si>
  <si>
    <t>填报日期：2022-4-6</t>
  </si>
  <si>
    <t>退役士兵自主择业一次性经济补偿金</t>
  </si>
  <si>
    <t>48</t>
  </si>
  <si>
    <t xml:space="preserve">    进一步落实国家鼓励就业创业和扶持退役士兵自主就业的优惠政策，星光照耀引导鼓励退役士兵自主就业、自主创业。</t>
  </si>
  <si>
    <t xml:space="preserve">    始终把保障自主就业创业退役士兵的合法权益作为安置工作的重点，严格按照省市县要求，落实自主就业退役士兵一次性经济补助金，按时规定的补助标准及时足额发放到位。</t>
  </si>
  <si>
    <t>退役士兵一次性经济补助标准、退役士兵一次性经济补助人数</t>
  </si>
  <si>
    <t>40个人，人平12000元</t>
  </si>
  <si>
    <t>退役士兵一次性经济补助标准达标率</t>
  </si>
  <si>
    <t>2022年10月31日之前发放到位</t>
  </si>
  <si>
    <t>退役士兵自主择业一次性经济补偿48万元</t>
  </si>
  <si>
    <t>48万</t>
  </si>
  <si>
    <t>实现退役士兵的合法权益有保障</t>
  </si>
  <si>
    <t>积极引导鼓励退役士兵自主就业、自主创业</t>
  </si>
  <si>
    <t>服务对象满意度</t>
  </si>
  <si>
    <t>大学生参军奖励金</t>
  </si>
  <si>
    <t>40</t>
  </si>
  <si>
    <t xml:space="preserve">    始终把退役复学的大学生合法权益当作优抚政策的重点，严格按照省市县要求，落实各项政策规定的补助标准及时足额发放到位。</t>
  </si>
  <si>
    <t>2022年入伍大学生的家庭</t>
  </si>
  <si>
    <t>约50个</t>
  </si>
  <si>
    <t>入伍合格率</t>
  </si>
  <si>
    <t>奖励发放及时率</t>
  </si>
  <si>
    <t>40万</t>
  </si>
  <si>
    <t>入伍大学生满意度</t>
  </si>
  <si>
    <t>50个人，人平8000元</t>
  </si>
  <si>
    <t>企业退休军转干经费</t>
  </si>
  <si>
    <t>45</t>
  </si>
  <si>
    <t xml:space="preserve">   进一步落实在企业退休的军转干部的优抚政策，始终把在企业退休的军转干部的合法权益当做优抚政策的重点，严格按照省市县要求，落实各项政策。</t>
  </si>
  <si>
    <t xml:space="preserve">   完成好企业退休的军转干部的优抚政策，始终把在企业退休的军转干部的合法权益当做优抚政策的重点，严格按照省市县要求，落实各项政策。</t>
  </si>
  <si>
    <t>企业军转干部数27人，企业军转干部生活困难补助约18000元/人、年。</t>
  </si>
  <si>
    <t>企业退休军转干补助标准达标率</t>
  </si>
  <si>
    <t>补助发放及时性</t>
  </si>
  <si>
    <t>企业退休军转干补助45万元</t>
  </si>
  <si>
    <t>45万元</t>
  </si>
  <si>
    <t>实现企业军转干的合法权益有保障</t>
  </si>
  <si>
    <t>企业军转干人员幸福感增强</t>
  </si>
  <si>
    <t>群众满意97%</t>
  </si>
  <si>
    <t>97%%</t>
  </si>
  <si>
    <t>企业退休军转干工资、生活补助</t>
  </si>
  <si>
    <t>军队退役人员公益性岗位</t>
  </si>
  <si>
    <t>90</t>
  </si>
  <si>
    <t xml:space="preserve">   认真做好部分城镇军队退役人员（五类人员）的就业援助工作，保障城镇军队退役人员公益性岗位补贴资金按时足额发放到位。</t>
  </si>
  <si>
    <t xml:space="preserve">   完成好城镇军队退役人员（五类人员）的就业援助工作，保障城镇军队退役人员公益性岗位补贴资金按时足额发放到位。</t>
  </si>
  <si>
    <t>目前30人，月标准1380元，缴纳养老保险和医疗单位部分</t>
  </si>
  <si>
    <t>　按照省市最低工资标准文件确定我县为第三档</t>
  </si>
  <si>
    <t>补助资金发放及时性</t>
  </si>
  <si>
    <t>财政对军队退役人员公益性岗位就业补助</t>
  </si>
  <si>
    <t>90万元</t>
  </si>
  <si>
    <t>　保障政策的平稳过渡，切实维护军队退役人员的合法权益</t>
  </si>
  <si>
    <t>保障政策的平稳过渡，切实维护军队退役人员的合法权益</t>
  </si>
  <si>
    <t>受益人员满意度</t>
  </si>
  <si>
    <t xml:space="preserve">   根据株洲市处理信访突出问题及群体性事件联席会议办公室文件 株信联办发｛2015｝16号关于对部分城镇军队退役人员继续实施援助的通知</t>
  </si>
  <si>
    <t>涉退维稳经费</t>
  </si>
  <si>
    <t>20</t>
  </si>
  <si>
    <t xml:space="preserve"> 进一步落实涉退役军维稳工作</t>
  </si>
  <si>
    <t>　单位正常运转，比较好地完成各项职责与任务。</t>
  </si>
  <si>
    <t>1、组织开展涉退维稳座谈会次数》4次，2、涉退维稳办公费用《20万元。</t>
  </si>
  <si>
    <t>涉退维稳工作经费支出率</t>
  </si>
  <si>
    <t>完成好工作100%</t>
  </si>
  <si>
    <t>涉退维稳工作完成及时率</t>
  </si>
  <si>
    <t>涉退维稳工作经费20万元</t>
  </si>
  <si>
    <t>20万元</t>
  </si>
  <si>
    <t>更好的完成涉退维稳工作程度</t>
  </si>
  <si>
    <t xml:space="preserve">   宣传红色基因、弘扬英烈精神、开展党史学习教育的重要载体，承担着褒扬英烈、教育群众的功能。</t>
  </si>
  <si>
    <t>群众满意度97%</t>
  </si>
  <si>
    <t>退役军人事务局涉退维稳工作需要</t>
  </si>
  <si>
    <t>2022年部门整体支出绩效目标表</t>
  </si>
  <si>
    <t>部门名称</t>
  </si>
  <si>
    <t>年度预算申请（万元）</t>
  </si>
  <si>
    <t>资金总额：494.8</t>
  </si>
  <si>
    <t>按收入性质分：494.8</t>
  </si>
  <si>
    <t>按支出性质分：494.8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</si>
  <si>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</si>
  <si>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</si>
  <si>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</si>
  <si>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</si>
  <si>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</si>
  <si>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</si>
  <si>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主要负责全县军队转业干部、复员干部、离退休干部、退役士兵和无军籍退休退职职工的接收、安置和自主择业、就业退役军人的服务管理；落实各类优抚对象的抚恤和优待；褒扬彰显退役军人为党、国家和人民牺牲奉献的精神风范和价值导向；负责全县烈士及退役军人荣誉奖励等工作。</t>
  </si>
  <si>
    <t>年度重点工作计划</t>
  </si>
  <si>
    <t>事项</t>
  </si>
  <si>
    <t>工作目标</t>
  </si>
  <si>
    <t>事项1</t>
  </si>
  <si>
    <t>保基本工资</t>
  </si>
  <si>
    <t>事项2</t>
  </si>
  <si>
    <t>保正常运转</t>
  </si>
  <si>
    <t>事项3</t>
  </si>
  <si>
    <t>确保涉退役人员稳定</t>
  </si>
  <si>
    <t>事项4</t>
  </si>
  <si>
    <t>及时发放退役士兵各类优资金、生活困难援助、医疗救助</t>
  </si>
  <si>
    <t>事项5</t>
  </si>
  <si>
    <t>及时发放军休干部和企业军转干部人员工资、生活困难补助资金</t>
  </si>
  <si>
    <t>实现各类优抚对象的合法权益有保障</t>
  </si>
  <si>
    <t>及时发放</t>
  </si>
  <si>
    <t>确保社会稳定</t>
  </si>
  <si>
    <t xml:space="preserve">      单位负责人签字：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</si>
</sst>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3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3" xfId="5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1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4" fillId="0" borderId="7" xfId="51" applyFont="1" applyBorder="1" applyAlignment="1" applyProtection="1">
      <alignment horizontal="center" vertical="center" wrapText="1"/>
    </xf>
    <xf numFmtId="0" fontId="2" fillId="0" borderId="4" xfId="51" applyFont="1" applyBorder="1" applyAlignment="1" applyProtection="1">
      <alignment horizontal="center" vertical="center"/>
    </xf>
    <xf numFmtId="0" fontId="2" fillId="0" borderId="6" xfId="51" applyFont="1" applyBorder="1" applyAlignment="1" applyProtection="1">
      <alignment horizontal="center" vertical="center"/>
    </xf>
    <xf numFmtId="0" fontId="2" fillId="0" borderId="2" xfId="49" applyFont="1" applyFill="1" applyBorder="1" applyAlignment="1">
      <alignment vertical="center" wrapText="1"/>
    </xf>
    <xf numFmtId="0" fontId="4" fillId="0" borderId="8" xfId="51" applyFont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left" vertical="center"/>
    </xf>
    <xf numFmtId="0" fontId="2" fillId="0" borderId="3" xfId="51" applyFont="1" applyFill="1" applyBorder="1" applyAlignment="1" applyProtection="1">
      <alignment horizontal="left" vertical="center"/>
    </xf>
    <xf numFmtId="0" fontId="2" fillId="0" borderId="2" xfId="49" applyNumberFormat="1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top" wrapText="1"/>
    </xf>
    <xf numFmtId="0" fontId="2" fillId="0" borderId="5" xfId="49" applyNumberFormat="1" applyFont="1" applyFill="1" applyBorder="1" applyAlignment="1">
      <alignment horizontal="center" vertical="top" wrapText="1"/>
    </xf>
    <xf numFmtId="0" fontId="2" fillId="0" borderId="6" xfId="49" applyNumberFormat="1" applyFont="1" applyFill="1" applyBorder="1" applyAlignment="1">
      <alignment horizontal="center" vertical="top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vertical="center" wrapText="1"/>
    </xf>
    <xf numFmtId="9" fontId="2" fillId="0" borderId="2" xfId="50" applyNumberFormat="1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4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right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2" fillId="0" borderId="9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0" xfId="49" applyNumberFormat="1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vertical="center" wrapText="1"/>
    </xf>
    <xf numFmtId="9" fontId="2" fillId="0" borderId="2" xfId="50" applyNumberFormat="1" applyFont="1" applyFill="1" applyBorder="1" applyAlignment="1">
      <alignment horizontal="center" vertical="center" wrapText="1"/>
    </xf>
    <xf numFmtId="49" fontId="2" fillId="0" borderId="4" xfId="50" applyNumberFormat="1" applyFont="1" applyFill="1" applyBorder="1" applyAlignment="1">
      <alignment horizontal="center" vertical="center" wrapText="1"/>
    </xf>
    <xf numFmtId="49" fontId="2" fillId="0" borderId="6" xfId="5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vertical="center" wrapText="1"/>
    </xf>
    <xf numFmtId="49" fontId="2" fillId="0" borderId="2" xfId="50" applyNumberFormat="1" applyFont="1" applyFill="1" applyBorder="1" applyAlignment="1">
      <alignment horizontal="left" vertical="center" wrapText="1"/>
    </xf>
    <xf numFmtId="0" fontId="2" fillId="0" borderId="4" xfId="50" applyNumberFormat="1" applyFont="1" applyFill="1" applyBorder="1" applyAlignment="1">
      <alignment horizontal="left" vertical="center" wrapText="1"/>
    </xf>
    <xf numFmtId="0" fontId="2" fillId="0" borderId="6" xfId="5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" fontId="15" fillId="0" borderId="11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9" fillId="0" borderId="0" xfId="0" applyFont="1" applyFill="1" applyAlignment="1"/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176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15" fillId="0" borderId="2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4" fontId="14" fillId="0" borderId="12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4" fontId="15" fillId="0" borderId="12" xfId="0" applyNumberFormat="1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4" fontId="14" fillId="2" borderId="11" xfId="0" applyNumberFormat="1" applyFont="1" applyFill="1" applyBorder="1" applyAlignment="1">
      <alignment vertical="center" wrapText="1"/>
    </xf>
    <xf numFmtId="4" fontId="15" fillId="2" borderId="1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4" fontId="12" fillId="0" borderId="11" xfId="0" applyNumberFormat="1" applyFont="1" applyBorder="1" applyAlignment="1">
      <alignment vertical="center" wrapText="1"/>
    </xf>
    <xf numFmtId="49" fontId="13" fillId="0" borderId="11" xfId="0" applyNumberFormat="1" applyFont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4" fontId="13" fillId="2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4" fillId="2" borderId="11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9" sqref="F19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70" t="s">
        <v>0</v>
      </c>
      <c r="B1" s="170"/>
      <c r="C1" s="170"/>
      <c r="D1" s="170"/>
      <c r="E1" s="170"/>
      <c r="F1" s="170"/>
      <c r="G1" s="170"/>
      <c r="H1" s="170"/>
      <c r="I1" s="170"/>
    </row>
    <row r="2" ht="20.45" customHeight="1" spans="1:9">
      <c r="A2" s="88"/>
      <c r="B2" s="88"/>
      <c r="C2" s="88"/>
      <c r="D2" s="88"/>
      <c r="E2" s="88"/>
      <c r="F2" s="88"/>
      <c r="G2" s="88"/>
      <c r="H2" s="88"/>
      <c r="I2" s="88"/>
    </row>
    <row r="3" ht="18.75" customHeight="1" spans="1:9">
      <c r="A3" s="88"/>
      <c r="B3" s="88"/>
      <c r="C3" s="88"/>
      <c r="D3" s="88"/>
      <c r="E3" s="88"/>
      <c r="F3" s="88"/>
      <c r="G3" s="88"/>
      <c r="H3" s="88"/>
      <c r="I3" s="88"/>
    </row>
    <row r="4" ht="34.7" customHeight="1" spans="1:9">
      <c r="A4" s="171"/>
      <c r="B4" s="172"/>
      <c r="C4" s="53"/>
      <c r="D4" s="171" t="s">
        <v>1</v>
      </c>
      <c r="E4" s="172" t="s">
        <v>2</v>
      </c>
      <c r="F4" s="172"/>
      <c r="G4" s="172"/>
      <c r="H4" s="172"/>
      <c r="I4" s="53"/>
    </row>
    <row r="5" ht="47.45" customHeight="1" spans="1:9">
      <c r="A5" s="171"/>
      <c r="B5" s="172"/>
      <c r="C5" s="53"/>
      <c r="D5" s="171" t="s">
        <v>3</v>
      </c>
      <c r="E5" s="172" t="s">
        <v>4</v>
      </c>
      <c r="F5" s="172"/>
      <c r="G5" s="172"/>
      <c r="H5" s="172"/>
      <c r="I5" s="5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D14" sqref="D1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53"/>
    </row>
    <row r="2" ht="39.2" customHeight="1" spans="1:14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9.5" customHeight="1" spans="1:14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7" t="s">
        <v>30</v>
      </c>
      <c r="N3" s="87"/>
    </row>
    <row r="4" ht="36.95" customHeight="1" spans="1:14">
      <c r="A4" s="77" t="s">
        <v>154</v>
      </c>
      <c r="B4" s="77"/>
      <c r="C4" s="77"/>
      <c r="D4" s="77" t="s">
        <v>215</v>
      </c>
      <c r="E4" s="77" t="s">
        <v>216</v>
      </c>
      <c r="F4" s="77" t="s">
        <v>233</v>
      </c>
      <c r="G4" s="77" t="s">
        <v>218</v>
      </c>
      <c r="H4" s="77"/>
      <c r="I4" s="77"/>
      <c r="J4" s="77"/>
      <c r="K4" s="77"/>
      <c r="L4" s="77" t="s">
        <v>222</v>
      </c>
      <c r="M4" s="77"/>
      <c r="N4" s="77"/>
    </row>
    <row r="5" ht="34.7" customHeight="1" spans="1:14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 t="s">
        <v>133</v>
      </c>
      <c r="H5" s="77" t="s">
        <v>264</v>
      </c>
      <c r="I5" s="77" t="s">
        <v>265</v>
      </c>
      <c r="J5" s="77" t="s">
        <v>266</v>
      </c>
      <c r="K5" s="77" t="s">
        <v>267</v>
      </c>
      <c r="L5" s="77" t="s">
        <v>133</v>
      </c>
      <c r="M5" s="77" t="s">
        <v>234</v>
      </c>
      <c r="N5" s="77" t="s">
        <v>268</v>
      </c>
    </row>
    <row r="6" ht="19.9" customHeight="1" spans="1:14">
      <c r="A6" s="79"/>
      <c r="B6" s="79"/>
      <c r="C6" s="79"/>
      <c r="D6" s="79"/>
      <c r="E6" s="79" t="s">
        <v>133</v>
      </c>
      <c r="F6" s="104">
        <f t="shared" ref="F6:K6" si="0">F7</f>
        <v>1311337.11</v>
      </c>
      <c r="G6" s="104">
        <f t="shared" si="0"/>
        <v>1311337.11</v>
      </c>
      <c r="H6" s="104">
        <f t="shared" si="0"/>
        <v>993885</v>
      </c>
      <c r="I6" s="104">
        <f t="shared" si="0"/>
        <v>197225.91</v>
      </c>
      <c r="J6" s="104">
        <f t="shared" si="0"/>
        <v>119266.2</v>
      </c>
      <c r="K6" s="104">
        <f t="shared" si="0"/>
        <v>960</v>
      </c>
      <c r="L6" s="104"/>
      <c r="M6" s="104"/>
      <c r="N6" s="104"/>
    </row>
    <row r="7" ht="19.9" customHeight="1" spans="1:14">
      <c r="A7" s="79"/>
      <c r="B7" s="79"/>
      <c r="C7" s="79"/>
      <c r="D7" s="83" t="s">
        <v>151</v>
      </c>
      <c r="E7" s="83" t="s">
        <v>4</v>
      </c>
      <c r="F7" s="104">
        <f t="shared" ref="F7:K7" si="1">F8</f>
        <v>1311337.11</v>
      </c>
      <c r="G7" s="104">
        <f t="shared" si="1"/>
        <v>1311337.11</v>
      </c>
      <c r="H7" s="104">
        <f t="shared" si="1"/>
        <v>993885</v>
      </c>
      <c r="I7" s="104">
        <f t="shared" si="1"/>
        <v>197225.91</v>
      </c>
      <c r="J7" s="104">
        <f t="shared" si="1"/>
        <v>119266.2</v>
      </c>
      <c r="K7" s="104">
        <f t="shared" si="1"/>
        <v>960</v>
      </c>
      <c r="L7" s="104"/>
      <c r="M7" s="104"/>
      <c r="N7" s="104"/>
    </row>
    <row r="8" ht="19.9" customHeight="1" spans="1:14">
      <c r="A8" s="79"/>
      <c r="B8" s="79"/>
      <c r="C8" s="79"/>
      <c r="D8" s="84" t="s">
        <v>152</v>
      </c>
      <c r="E8" s="84" t="s">
        <v>153</v>
      </c>
      <c r="F8" s="104">
        <f t="shared" ref="F8:K8" si="2">F9+F17+F22</f>
        <v>1311337.11</v>
      </c>
      <c r="G8" s="104">
        <f t="shared" si="2"/>
        <v>1311337.11</v>
      </c>
      <c r="H8" s="104">
        <f t="shared" si="2"/>
        <v>993885</v>
      </c>
      <c r="I8" s="104">
        <f t="shared" si="2"/>
        <v>197225.91</v>
      </c>
      <c r="J8" s="104">
        <f t="shared" si="2"/>
        <v>119266.2</v>
      </c>
      <c r="K8" s="104">
        <f t="shared" si="2"/>
        <v>960</v>
      </c>
      <c r="L8" s="104"/>
      <c r="M8" s="104"/>
      <c r="N8" s="104"/>
    </row>
    <row r="9" ht="19.9" customHeight="1" spans="1:14">
      <c r="A9" s="108">
        <v>208</v>
      </c>
      <c r="B9" s="108"/>
      <c r="C9" s="108"/>
      <c r="D9" s="89" t="s">
        <v>232</v>
      </c>
      <c r="E9" s="109" t="s">
        <v>166</v>
      </c>
      <c r="F9" s="104">
        <f>F10+F12+F15</f>
        <v>1112586.59</v>
      </c>
      <c r="G9" s="104">
        <f t="shared" ref="F9:K9" si="3">G10+G12+G15</f>
        <v>1112586.59</v>
      </c>
      <c r="H9" s="104">
        <f t="shared" si="3"/>
        <v>993885</v>
      </c>
      <c r="I9" s="104">
        <f t="shared" si="3"/>
        <v>118701.59</v>
      </c>
      <c r="J9" s="104">
        <f t="shared" si="3"/>
        <v>0</v>
      </c>
      <c r="K9" s="104">
        <f t="shared" si="3"/>
        <v>0</v>
      </c>
      <c r="L9" s="104"/>
      <c r="M9" s="104"/>
      <c r="N9" s="104"/>
    </row>
    <row r="10" ht="19.9" customHeight="1" spans="1:14">
      <c r="A10" s="108">
        <v>208</v>
      </c>
      <c r="B10" s="108" t="s">
        <v>167</v>
      </c>
      <c r="C10" s="108"/>
      <c r="D10" s="89" t="s">
        <v>232</v>
      </c>
      <c r="E10" s="109" t="s">
        <v>169</v>
      </c>
      <c r="F10" s="104">
        <f>F11</f>
        <v>112941.6</v>
      </c>
      <c r="G10" s="104">
        <f t="shared" ref="F10:K10" si="4">G11</f>
        <v>112941.6</v>
      </c>
      <c r="H10" s="104">
        <f t="shared" si="4"/>
        <v>0</v>
      </c>
      <c r="I10" s="104">
        <f t="shared" si="4"/>
        <v>112941.6</v>
      </c>
      <c r="J10" s="104">
        <f t="shared" si="4"/>
        <v>0</v>
      </c>
      <c r="K10" s="104">
        <f t="shared" si="4"/>
        <v>0</v>
      </c>
      <c r="L10" s="104"/>
      <c r="M10" s="104"/>
      <c r="N10" s="104"/>
    </row>
    <row r="11" ht="19.9" customHeight="1" spans="1:14">
      <c r="A11" s="92" t="s">
        <v>165</v>
      </c>
      <c r="B11" s="92" t="s">
        <v>167</v>
      </c>
      <c r="C11" s="92" t="s">
        <v>167</v>
      </c>
      <c r="D11" s="89" t="s">
        <v>232</v>
      </c>
      <c r="E11" s="103" t="s">
        <v>171</v>
      </c>
      <c r="F11" s="86">
        <v>112941.6</v>
      </c>
      <c r="G11" s="86">
        <v>112941.6</v>
      </c>
      <c r="H11" s="90"/>
      <c r="I11" s="90">
        <v>112941.6</v>
      </c>
      <c r="J11" s="90"/>
      <c r="K11" s="90"/>
      <c r="L11" s="86"/>
      <c r="M11" s="90"/>
      <c r="N11" s="90"/>
    </row>
    <row r="12" ht="19.9" customHeight="1" spans="1:14">
      <c r="A12" s="133" t="s">
        <v>165</v>
      </c>
      <c r="B12" s="133" t="s">
        <v>183</v>
      </c>
      <c r="C12" s="133"/>
      <c r="D12" s="89" t="s">
        <v>232</v>
      </c>
      <c r="E12" s="134" t="s">
        <v>185</v>
      </c>
      <c r="F12" s="86">
        <f t="shared" ref="F12:K12" si="5">F13+F14</f>
        <v>5759.99</v>
      </c>
      <c r="G12" s="86">
        <f t="shared" si="5"/>
        <v>5759.99</v>
      </c>
      <c r="H12" s="86">
        <f t="shared" si="5"/>
        <v>0</v>
      </c>
      <c r="I12" s="86">
        <f t="shared" si="5"/>
        <v>5759.99</v>
      </c>
      <c r="J12" s="86">
        <f t="shared" si="5"/>
        <v>0</v>
      </c>
      <c r="K12" s="86">
        <f t="shared" si="5"/>
        <v>0</v>
      </c>
      <c r="L12" s="86"/>
      <c r="M12" s="90"/>
      <c r="N12" s="90"/>
    </row>
    <row r="13" ht="19.9" customHeight="1" spans="1:14">
      <c r="A13" s="92" t="s">
        <v>165</v>
      </c>
      <c r="B13" s="92" t="s">
        <v>183</v>
      </c>
      <c r="C13" s="92" t="s">
        <v>186</v>
      </c>
      <c r="D13" s="89" t="s">
        <v>232</v>
      </c>
      <c r="E13" s="103" t="s">
        <v>188</v>
      </c>
      <c r="F13" s="86">
        <v>2543.99</v>
      </c>
      <c r="G13" s="86">
        <v>2543.99</v>
      </c>
      <c r="H13" s="90"/>
      <c r="I13" s="90">
        <v>2543.99</v>
      </c>
      <c r="J13" s="90"/>
      <c r="K13" s="90"/>
      <c r="L13" s="86"/>
      <c r="M13" s="90"/>
      <c r="N13" s="90"/>
    </row>
    <row r="14" ht="19.9" customHeight="1" spans="1:14">
      <c r="A14" s="92" t="s">
        <v>165</v>
      </c>
      <c r="B14" s="92" t="s">
        <v>183</v>
      </c>
      <c r="C14" s="92" t="s">
        <v>189</v>
      </c>
      <c r="D14" s="89" t="s">
        <v>232</v>
      </c>
      <c r="E14" s="103" t="s">
        <v>191</v>
      </c>
      <c r="F14" s="86">
        <v>3216</v>
      </c>
      <c r="G14" s="86">
        <v>3216</v>
      </c>
      <c r="H14" s="90"/>
      <c r="I14" s="90">
        <v>3216</v>
      </c>
      <c r="J14" s="90"/>
      <c r="K14" s="90"/>
      <c r="L14" s="86"/>
      <c r="M14" s="90"/>
      <c r="N14" s="90"/>
    </row>
    <row r="15" ht="19.9" customHeight="1" spans="1:14">
      <c r="A15" s="111" t="s">
        <v>165</v>
      </c>
      <c r="B15" s="111" t="s">
        <v>192</v>
      </c>
      <c r="C15" s="111"/>
      <c r="D15" s="89" t="s">
        <v>232</v>
      </c>
      <c r="E15" s="109" t="s">
        <v>194</v>
      </c>
      <c r="F15" s="86">
        <f t="shared" ref="F15:K15" si="6">F16</f>
        <v>993885</v>
      </c>
      <c r="G15" s="86">
        <f t="shared" si="6"/>
        <v>993885</v>
      </c>
      <c r="H15" s="86">
        <f t="shared" si="6"/>
        <v>993885</v>
      </c>
      <c r="I15" s="86">
        <f t="shared" si="6"/>
        <v>0</v>
      </c>
      <c r="J15" s="86">
        <f t="shared" si="6"/>
        <v>0</v>
      </c>
      <c r="K15" s="86">
        <f t="shared" si="6"/>
        <v>0</v>
      </c>
      <c r="L15" s="86"/>
      <c r="M15" s="90"/>
      <c r="N15" s="90"/>
    </row>
    <row r="16" ht="19.9" customHeight="1" spans="1:14">
      <c r="A16" s="92" t="s">
        <v>165</v>
      </c>
      <c r="B16" s="92" t="s">
        <v>192</v>
      </c>
      <c r="C16" s="92" t="s">
        <v>186</v>
      </c>
      <c r="D16" s="89" t="s">
        <v>232</v>
      </c>
      <c r="E16" s="103" t="s">
        <v>196</v>
      </c>
      <c r="F16" s="86">
        <v>993885</v>
      </c>
      <c r="G16" s="86">
        <v>993885</v>
      </c>
      <c r="H16" s="90">
        <v>993885</v>
      </c>
      <c r="I16" s="90"/>
      <c r="J16" s="90"/>
      <c r="K16" s="90"/>
      <c r="L16" s="86"/>
      <c r="M16" s="90"/>
      <c r="N16" s="90"/>
    </row>
    <row r="17" ht="19.9" customHeight="1" spans="1:14">
      <c r="A17" s="111" t="s">
        <v>197</v>
      </c>
      <c r="B17" s="111"/>
      <c r="C17" s="111"/>
      <c r="D17" s="89" t="s">
        <v>232</v>
      </c>
      <c r="E17" s="109" t="s">
        <v>198</v>
      </c>
      <c r="F17" s="86">
        <f t="shared" ref="F17:K17" si="7">F18</f>
        <v>79484.32</v>
      </c>
      <c r="G17" s="86">
        <f t="shared" si="7"/>
        <v>79484.32</v>
      </c>
      <c r="H17" s="86">
        <f t="shared" si="7"/>
        <v>0</v>
      </c>
      <c r="I17" s="86">
        <f t="shared" si="7"/>
        <v>78524.32</v>
      </c>
      <c r="J17" s="86">
        <f t="shared" si="7"/>
        <v>0</v>
      </c>
      <c r="K17" s="86">
        <f t="shared" si="7"/>
        <v>960</v>
      </c>
      <c r="L17" s="86"/>
      <c r="M17" s="90"/>
      <c r="N17" s="90"/>
    </row>
    <row r="18" ht="19.9" customHeight="1" spans="1:14">
      <c r="A18" s="111" t="s">
        <v>197</v>
      </c>
      <c r="B18" s="111" t="s">
        <v>199</v>
      </c>
      <c r="C18" s="111"/>
      <c r="D18" s="89" t="s">
        <v>232</v>
      </c>
      <c r="E18" s="109" t="s">
        <v>201</v>
      </c>
      <c r="F18" s="86">
        <f t="shared" ref="F18:K18" si="8">F19+F20+F21</f>
        <v>79484.32</v>
      </c>
      <c r="G18" s="86">
        <f t="shared" si="8"/>
        <v>79484.32</v>
      </c>
      <c r="H18" s="86">
        <f t="shared" si="8"/>
        <v>0</v>
      </c>
      <c r="I18" s="86">
        <f t="shared" si="8"/>
        <v>78524.32</v>
      </c>
      <c r="J18" s="86">
        <f t="shared" si="8"/>
        <v>0</v>
      </c>
      <c r="K18" s="86">
        <f t="shared" si="8"/>
        <v>960</v>
      </c>
      <c r="L18" s="86"/>
      <c r="M18" s="90"/>
      <c r="N18" s="90"/>
    </row>
    <row r="19" ht="19.9" customHeight="1" spans="1:14">
      <c r="A19" s="92" t="s">
        <v>197</v>
      </c>
      <c r="B19" s="92" t="s">
        <v>199</v>
      </c>
      <c r="C19" s="92" t="s">
        <v>186</v>
      </c>
      <c r="D19" s="89" t="s">
        <v>232</v>
      </c>
      <c r="E19" s="103" t="s">
        <v>203</v>
      </c>
      <c r="F19" s="86">
        <v>58389.88</v>
      </c>
      <c r="G19" s="86">
        <v>58389.88</v>
      </c>
      <c r="H19" s="90"/>
      <c r="I19" s="90">
        <v>58389.88</v>
      </c>
      <c r="J19" s="90"/>
      <c r="K19" s="90"/>
      <c r="L19" s="86"/>
      <c r="M19" s="90"/>
      <c r="N19" s="90"/>
    </row>
    <row r="20" ht="19.9" customHeight="1" spans="1:14">
      <c r="A20" s="92" t="s">
        <v>197</v>
      </c>
      <c r="B20" s="92" t="s">
        <v>199</v>
      </c>
      <c r="C20" s="92" t="s">
        <v>204</v>
      </c>
      <c r="D20" s="89" t="s">
        <v>232</v>
      </c>
      <c r="E20" s="103" t="s">
        <v>206</v>
      </c>
      <c r="F20" s="86">
        <v>20134.44</v>
      </c>
      <c r="G20" s="86">
        <v>20134.44</v>
      </c>
      <c r="H20" s="90"/>
      <c r="I20" s="90">
        <v>20134.44</v>
      </c>
      <c r="J20" s="90"/>
      <c r="K20" s="90"/>
      <c r="L20" s="86"/>
      <c r="M20" s="90"/>
      <c r="N20" s="90"/>
    </row>
    <row r="21" ht="19.9" customHeight="1" spans="1:14">
      <c r="A21" s="92" t="s">
        <v>197</v>
      </c>
      <c r="B21" s="92" t="s">
        <v>199</v>
      </c>
      <c r="C21" s="92" t="s">
        <v>172</v>
      </c>
      <c r="D21" s="89" t="s">
        <v>232</v>
      </c>
      <c r="E21" s="103" t="s">
        <v>208</v>
      </c>
      <c r="F21" s="86">
        <v>960</v>
      </c>
      <c r="G21" s="86">
        <v>960</v>
      </c>
      <c r="H21" s="90"/>
      <c r="I21" s="90"/>
      <c r="J21" s="90"/>
      <c r="K21" s="90">
        <v>960</v>
      </c>
      <c r="L21" s="86"/>
      <c r="M21" s="90"/>
      <c r="N21" s="90"/>
    </row>
    <row r="22" ht="19.9" customHeight="1" spans="1:14">
      <c r="A22" s="111" t="s">
        <v>209</v>
      </c>
      <c r="B22" s="111"/>
      <c r="C22" s="111"/>
      <c r="D22" s="89" t="s">
        <v>232</v>
      </c>
      <c r="E22" s="109" t="s">
        <v>210</v>
      </c>
      <c r="F22" s="86">
        <f t="shared" ref="F22:K22" si="9">F23</f>
        <v>119266.2</v>
      </c>
      <c r="G22" s="86">
        <f t="shared" si="9"/>
        <v>119266.2</v>
      </c>
      <c r="H22" s="86">
        <f t="shared" si="9"/>
        <v>0</v>
      </c>
      <c r="I22" s="86">
        <f t="shared" si="9"/>
        <v>0</v>
      </c>
      <c r="J22" s="86">
        <f t="shared" si="9"/>
        <v>119266.2</v>
      </c>
      <c r="K22" s="86">
        <f t="shared" si="9"/>
        <v>0</v>
      </c>
      <c r="L22" s="86"/>
      <c r="M22" s="90"/>
      <c r="N22" s="90"/>
    </row>
    <row r="23" ht="19.9" customHeight="1" spans="1:14">
      <c r="A23" s="111" t="s">
        <v>209</v>
      </c>
      <c r="B23" s="111" t="s">
        <v>189</v>
      </c>
      <c r="C23" s="111"/>
      <c r="D23" s="89" t="s">
        <v>232</v>
      </c>
      <c r="E23" s="109" t="s">
        <v>212</v>
      </c>
      <c r="F23" s="86">
        <f t="shared" ref="F23:K23" si="10">F24</f>
        <v>119266.2</v>
      </c>
      <c r="G23" s="86">
        <f t="shared" si="10"/>
        <v>119266.2</v>
      </c>
      <c r="H23" s="86">
        <f t="shared" si="10"/>
        <v>0</v>
      </c>
      <c r="I23" s="86">
        <f t="shared" si="10"/>
        <v>0</v>
      </c>
      <c r="J23" s="86">
        <f t="shared" si="10"/>
        <v>119266.2</v>
      </c>
      <c r="K23" s="86">
        <f t="shared" si="10"/>
        <v>0</v>
      </c>
      <c r="L23" s="86"/>
      <c r="M23" s="90"/>
      <c r="N23" s="90"/>
    </row>
    <row r="24" ht="19.9" customHeight="1" spans="1:14">
      <c r="A24" s="125" t="s">
        <v>209</v>
      </c>
      <c r="B24" s="125" t="s">
        <v>189</v>
      </c>
      <c r="C24" s="125" t="s">
        <v>186</v>
      </c>
      <c r="D24" s="126" t="s">
        <v>232</v>
      </c>
      <c r="E24" s="127" t="s">
        <v>214</v>
      </c>
      <c r="F24" s="128">
        <v>119266.2</v>
      </c>
      <c r="G24" s="128">
        <v>119266.2</v>
      </c>
      <c r="H24" s="129"/>
      <c r="I24" s="129"/>
      <c r="J24" s="129">
        <v>119266.2</v>
      </c>
      <c r="K24" s="129"/>
      <c r="L24" s="128"/>
      <c r="M24" s="129"/>
      <c r="N24" s="12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5"/>
  <sheetViews>
    <sheetView workbookViewId="0">
      <selection activeCell="E18" sqref="E1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8.25" customWidth="1"/>
    <col min="8" max="8" width="8.375" customWidth="1"/>
    <col min="9" max="10" width="9.125" customWidth="1"/>
    <col min="11" max="11" width="7.75" customWidth="1"/>
    <col min="12" max="13" width="8.625" customWidth="1"/>
    <col min="14" max="14" width="7.75" customWidth="1"/>
    <col min="15" max="15" width="9.125" customWidth="1"/>
    <col min="16" max="16" width="8.875" customWidth="1"/>
    <col min="17" max="17" width="7.75" customWidth="1"/>
    <col min="18" max="18" width="9" customWidth="1"/>
    <col min="19" max="22" width="7.75" customWidth="1"/>
    <col min="23" max="24" width="9.75" customWidth="1"/>
  </cols>
  <sheetData>
    <row r="1" ht="14.25" customHeight="1" spans="1:1">
      <c r="A1" s="53"/>
    </row>
    <row r="2" ht="43.7" customHeight="1" spans="1:22">
      <c r="A2" s="130" t="s">
        <v>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ht="21.2" customHeight="1" spans="1:22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87" t="s">
        <v>30</v>
      </c>
      <c r="V3" s="87"/>
    </row>
    <row r="4" ht="23.45" customHeight="1" spans="1:22">
      <c r="A4" s="77" t="s">
        <v>154</v>
      </c>
      <c r="B4" s="77"/>
      <c r="C4" s="77"/>
      <c r="D4" s="77" t="s">
        <v>215</v>
      </c>
      <c r="E4" s="77" t="s">
        <v>216</v>
      </c>
      <c r="F4" s="77" t="s">
        <v>233</v>
      </c>
      <c r="G4" s="77" t="s">
        <v>269</v>
      </c>
      <c r="H4" s="77"/>
      <c r="I4" s="77"/>
      <c r="J4" s="77"/>
      <c r="K4" s="77"/>
      <c r="L4" s="77" t="s">
        <v>270</v>
      </c>
      <c r="M4" s="77"/>
      <c r="N4" s="77"/>
      <c r="O4" s="77"/>
      <c r="P4" s="77"/>
      <c r="Q4" s="77"/>
      <c r="R4" s="77" t="s">
        <v>266</v>
      </c>
      <c r="S4" s="77" t="s">
        <v>271</v>
      </c>
      <c r="T4" s="77"/>
      <c r="U4" s="77"/>
      <c r="V4" s="77"/>
    </row>
    <row r="5" ht="48.95" customHeight="1" spans="1:22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 t="s">
        <v>133</v>
      </c>
      <c r="H5" s="77" t="s">
        <v>272</v>
      </c>
      <c r="I5" s="77" t="s">
        <v>273</v>
      </c>
      <c r="J5" s="77" t="s">
        <v>274</v>
      </c>
      <c r="K5" s="77" t="s">
        <v>275</v>
      </c>
      <c r="L5" s="77" t="s">
        <v>133</v>
      </c>
      <c r="M5" s="77" t="s">
        <v>276</v>
      </c>
      <c r="N5" s="77" t="s">
        <v>277</v>
      </c>
      <c r="O5" s="77" t="s">
        <v>278</v>
      </c>
      <c r="P5" s="77" t="s">
        <v>279</v>
      </c>
      <c r="Q5" s="77" t="s">
        <v>280</v>
      </c>
      <c r="R5" s="77"/>
      <c r="S5" s="77" t="s">
        <v>133</v>
      </c>
      <c r="T5" s="77" t="s">
        <v>281</v>
      </c>
      <c r="U5" s="77" t="s">
        <v>282</v>
      </c>
      <c r="V5" s="77" t="s">
        <v>267</v>
      </c>
    </row>
    <row r="6" s="95" customFormat="1" ht="17" customHeight="1" spans="1:62">
      <c r="A6" s="124"/>
      <c r="B6" s="124"/>
      <c r="C6" s="124"/>
      <c r="D6" s="131"/>
      <c r="E6" s="99" t="s">
        <v>283</v>
      </c>
      <c r="F6" s="132"/>
      <c r="G6" s="124"/>
      <c r="H6" s="121">
        <v>30101</v>
      </c>
      <c r="I6" s="121">
        <v>30102</v>
      </c>
      <c r="J6" s="121">
        <v>30103</v>
      </c>
      <c r="K6" s="121">
        <v>30107</v>
      </c>
      <c r="L6" s="121"/>
      <c r="M6" s="121">
        <v>30108</v>
      </c>
      <c r="N6" s="121">
        <v>30109</v>
      </c>
      <c r="O6" s="121">
        <v>30110</v>
      </c>
      <c r="P6" s="121">
        <v>30111</v>
      </c>
      <c r="Q6" s="121">
        <v>30112</v>
      </c>
      <c r="R6" s="121">
        <v>30114</v>
      </c>
      <c r="S6" s="121"/>
      <c r="T6" s="121">
        <v>30113</v>
      </c>
      <c r="U6" s="121">
        <v>30106</v>
      </c>
      <c r="V6" s="124">
        <v>30199</v>
      </c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</row>
    <row r="7" ht="19.9" customHeight="1" spans="1:22">
      <c r="A7" s="79"/>
      <c r="B7" s="79"/>
      <c r="C7" s="79"/>
      <c r="D7" s="79"/>
      <c r="E7" s="79" t="s">
        <v>133</v>
      </c>
      <c r="F7" s="82">
        <v>1311337.11</v>
      </c>
      <c r="G7" s="82">
        <v>993885</v>
      </c>
      <c r="H7" s="82">
        <v>416844</v>
      </c>
      <c r="I7" s="82">
        <v>254304</v>
      </c>
      <c r="J7" s="82">
        <v>322737</v>
      </c>
      <c r="K7" s="82"/>
      <c r="L7" s="82">
        <v>197225.91</v>
      </c>
      <c r="M7" s="82">
        <v>112941.6</v>
      </c>
      <c r="N7" s="82"/>
      <c r="O7" s="82">
        <v>58389.88</v>
      </c>
      <c r="P7" s="82">
        <v>20134.44</v>
      </c>
      <c r="Q7" s="82">
        <v>5759.99</v>
      </c>
      <c r="R7" s="82">
        <v>119266.2</v>
      </c>
      <c r="S7" s="82">
        <v>960</v>
      </c>
      <c r="T7" s="82"/>
      <c r="U7" s="82">
        <v>960</v>
      </c>
      <c r="V7" s="82"/>
    </row>
    <row r="8" ht="19.9" customHeight="1" spans="1:22">
      <c r="A8" s="79"/>
      <c r="B8" s="79"/>
      <c r="C8" s="79"/>
      <c r="D8" s="83" t="s">
        <v>151</v>
      </c>
      <c r="E8" s="83" t="s">
        <v>4</v>
      </c>
      <c r="F8" s="82">
        <v>1311337.11</v>
      </c>
      <c r="G8" s="82">
        <v>993885</v>
      </c>
      <c r="H8" s="82">
        <v>416844</v>
      </c>
      <c r="I8" s="82">
        <v>254304</v>
      </c>
      <c r="J8" s="82">
        <v>322737</v>
      </c>
      <c r="K8" s="82"/>
      <c r="L8" s="82">
        <v>197225.91</v>
      </c>
      <c r="M8" s="82">
        <v>112941.6</v>
      </c>
      <c r="N8" s="82"/>
      <c r="O8" s="82">
        <v>58389.88</v>
      </c>
      <c r="P8" s="82">
        <v>20134.44</v>
      </c>
      <c r="Q8" s="82">
        <v>5759.99</v>
      </c>
      <c r="R8" s="82">
        <v>119266.2</v>
      </c>
      <c r="S8" s="82">
        <v>960</v>
      </c>
      <c r="T8" s="82"/>
      <c r="U8" s="82">
        <v>960</v>
      </c>
      <c r="V8" s="82"/>
    </row>
    <row r="9" ht="19.9" customHeight="1" spans="1:22">
      <c r="A9" s="79"/>
      <c r="B9" s="79"/>
      <c r="C9" s="79"/>
      <c r="D9" s="84" t="s">
        <v>152</v>
      </c>
      <c r="E9" s="84" t="s">
        <v>153</v>
      </c>
      <c r="F9" s="82">
        <v>1311337.11</v>
      </c>
      <c r="G9" s="82">
        <v>993885</v>
      </c>
      <c r="H9" s="82">
        <v>416844</v>
      </c>
      <c r="I9" s="82">
        <v>254304</v>
      </c>
      <c r="J9" s="82">
        <v>322737</v>
      </c>
      <c r="K9" s="82"/>
      <c r="L9" s="82">
        <v>197225.91</v>
      </c>
      <c r="M9" s="82">
        <v>112941.6</v>
      </c>
      <c r="N9" s="82"/>
      <c r="O9" s="82">
        <v>58389.88</v>
      </c>
      <c r="P9" s="82">
        <v>20134.44</v>
      </c>
      <c r="Q9" s="82">
        <v>5759.99</v>
      </c>
      <c r="R9" s="82">
        <v>119266.2</v>
      </c>
      <c r="S9" s="82">
        <v>960</v>
      </c>
      <c r="T9" s="82"/>
      <c r="U9" s="82">
        <v>960</v>
      </c>
      <c r="V9" s="82"/>
    </row>
    <row r="10" ht="19.9" customHeight="1" spans="1:22">
      <c r="A10" s="108">
        <v>208</v>
      </c>
      <c r="B10" s="108"/>
      <c r="C10" s="108"/>
      <c r="D10" s="89" t="s">
        <v>232</v>
      </c>
      <c r="E10" s="109" t="s">
        <v>166</v>
      </c>
      <c r="F10" s="82">
        <f>F11+F16+F13</f>
        <v>1112586.59</v>
      </c>
      <c r="G10" s="82">
        <f t="shared" ref="G10:V10" si="0">G11+G16+G13</f>
        <v>993885</v>
      </c>
      <c r="H10" s="82">
        <f t="shared" si="0"/>
        <v>416844</v>
      </c>
      <c r="I10" s="82">
        <f t="shared" si="0"/>
        <v>254304</v>
      </c>
      <c r="J10" s="82">
        <f t="shared" si="0"/>
        <v>322737</v>
      </c>
      <c r="K10" s="82">
        <f t="shared" si="0"/>
        <v>0</v>
      </c>
      <c r="L10" s="82">
        <f t="shared" si="0"/>
        <v>5759.99</v>
      </c>
      <c r="M10" s="82">
        <f t="shared" si="0"/>
        <v>0</v>
      </c>
      <c r="N10" s="82">
        <f t="shared" si="0"/>
        <v>0</v>
      </c>
      <c r="O10" s="82">
        <f t="shared" si="0"/>
        <v>0</v>
      </c>
      <c r="P10" s="82">
        <f t="shared" si="0"/>
        <v>0</v>
      </c>
      <c r="Q10" s="82">
        <f t="shared" si="0"/>
        <v>5759.99</v>
      </c>
      <c r="R10" s="82">
        <f t="shared" si="0"/>
        <v>0</v>
      </c>
      <c r="S10" s="82">
        <f t="shared" si="0"/>
        <v>0</v>
      </c>
      <c r="T10" s="82">
        <f t="shared" si="0"/>
        <v>0</v>
      </c>
      <c r="U10" s="82">
        <f t="shared" si="0"/>
        <v>0</v>
      </c>
      <c r="V10" s="82">
        <f t="shared" si="0"/>
        <v>0</v>
      </c>
    </row>
    <row r="11" ht="19.9" customHeight="1" spans="1:22">
      <c r="A11" s="108">
        <v>208</v>
      </c>
      <c r="B11" s="108" t="s">
        <v>167</v>
      </c>
      <c r="C11" s="108"/>
      <c r="D11" s="89" t="s">
        <v>232</v>
      </c>
      <c r="E11" s="109" t="s">
        <v>169</v>
      </c>
      <c r="F11" s="82">
        <f>F12</f>
        <v>112941.6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</row>
    <row r="12" ht="19.9" customHeight="1" spans="1:22">
      <c r="A12" s="92" t="s">
        <v>165</v>
      </c>
      <c r="B12" s="92" t="s">
        <v>167</v>
      </c>
      <c r="C12" s="92" t="s">
        <v>167</v>
      </c>
      <c r="D12" s="89" t="s">
        <v>232</v>
      </c>
      <c r="E12" s="103" t="s">
        <v>171</v>
      </c>
      <c r="F12" s="86">
        <v>112941.6</v>
      </c>
      <c r="G12" s="90"/>
      <c r="H12" s="90"/>
      <c r="I12" s="90"/>
      <c r="J12" s="90"/>
      <c r="K12" s="90"/>
      <c r="L12" s="86">
        <v>112941.6</v>
      </c>
      <c r="M12" s="90">
        <v>112941.6</v>
      </c>
      <c r="N12" s="90"/>
      <c r="O12" s="90"/>
      <c r="P12" s="90"/>
      <c r="Q12" s="90"/>
      <c r="R12" s="90"/>
      <c r="S12" s="86"/>
      <c r="T12" s="90"/>
      <c r="U12" s="90"/>
      <c r="V12" s="90"/>
    </row>
    <row r="13" ht="19.9" customHeight="1" spans="1:22">
      <c r="A13" s="133" t="s">
        <v>165</v>
      </c>
      <c r="B13" s="133" t="s">
        <v>183</v>
      </c>
      <c r="C13" s="133"/>
      <c r="D13" s="89" t="s">
        <v>232</v>
      </c>
      <c r="E13" s="134" t="s">
        <v>185</v>
      </c>
      <c r="F13" s="86">
        <f>F14+F15</f>
        <v>5759.99</v>
      </c>
      <c r="G13" s="86">
        <f t="shared" ref="G13:V13" si="1">G14+G15</f>
        <v>0</v>
      </c>
      <c r="H13" s="86">
        <f t="shared" si="1"/>
        <v>0</v>
      </c>
      <c r="I13" s="86">
        <f t="shared" si="1"/>
        <v>0</v>
      </c>
      <c r="J13" s="86">
        <f t="shared" si="1"/>
        <v>0</v>
      </c>
      <c r="K13" s="86">
        <f t="shared" si="1"/>
        <v>0</v>
      </c>
      <c r="L13" s="86">
        <f t="shared" si="1"/>
        <v>5759.99</v>
      </c>
      <c r="M13" s="86">
        <f t="shared" si="1"/>
        <v>0</v>
      </c>
      <c r="N13" s="86">
        <f t="shared" si="1"/>
        <v>0</v>
      </c>
      <c r="O13" s="86">
        <f t="shared" si="1"/>
        <v>0</v>
      </c>
      <c r="P13" s="86">
        <f t="shared" si="1"/>
        <v>0</v>
      </c>
      <c r="Q13" s="86">
        <f t="shared" si="1"/>
        <v>5759.99</v>
      </c>
      <c r="R13" s="86">
        <f t="shared" si="1"/>
        <v>0</v>
      </c>
      <c r="S13" s="86">
        <f t="shared" si="1"/>
        <v>0</v>
      </c>
      <c r="T13" s="86">
        <f t="shared" si="1"/>
        <v>0</v>
      </c>
      <c r="U13" s="86">
        <f t="shared" si="1"/>
        <v>0</v>
      </c>
      <c r="V13" s="86">
        <f t="shared" si="1"/>
        <v>0</v>
      </c>
    </row>
    <row r="14" ht="19.9" customHeight="1" spans="1:22">
      <c r="A14" s="92" t="s">
        <v>165</v>
      </c>
      <c r="B14" s="92" t="s">
        <v>183</v>
      </c>
      <c r="C14" s="92" t="s">
        <v>186</v>
      </c>
      <c r="D14" s="89" t="s">
        <v>232</v>
      </c>
      <c r="E14" s="103" t="s">
        <v>188</v>
      </c>
      <c r="F14" s="86">
        <v>2543.99</v>
      </c>
      <c r="G14" s="90"/>
      <c r="H14" s="90"/>
      <c r="I14" s="90"/>
      <c r="J14" s="90"/>
      <c r="K14" s="90"/>
      <c r="L14" s="86">
        <v>2543.99</v>
      </c>
      <c r="M14" s="90"/>
      <c r="N14" s="90"/>
      <c r="O14" s="90"/>
      <c r="P14" s="90"/>
      <c r="Q14" s="90">
        <v>2543.99</v>
      </c>
      <c r="R14" s="90"/>
      <c r="S14" s="86"/>
      <c r="T14" s="90"/>
      <c r="U14" s="90"/>
      <c r="V14" s="90"/>
    </row>
    <row r="15" ht="19.9" customHeight="1" spans="1:22">
      <c r="A15" s="92" t="s">
        <v>165</v>
      </c>
      <c r="B15" s="92" t="s">
        <v>183</v>
      </c>
      <c r="C15" s="92" t="s">
        <v>189</v>
      </c>
      <c r="D15" s="89" t="s">
        <v>232</v>
      </c>
      <c r="E15" s="103" t="s">
        <v>191</v>
      </c>
      <c r="F15" s="86">
        <v>3216</v>
      </c>
      <c r="G15" s="90"/>
      <c r="H15" s="90"/>
      <c r="I15" s="90"/>
      <c r="J15" s="90"/>
      <c r="K15" s="90"/>
      <c r="L15" s="86">
        <v>3216</v>
      </c>
      <c r="M15" s="90"/>
      <c r="N15" s="90"/>
      <c r="O15" s="90"/>
      <c r="P15" s="90"/>
      <c r="Q15" s="90">
        <v>3216</v>
      </c>
      <c r="R15" s="90"/>
      <c r="S15" s="86"/>
      <c r="T15" s="90"/>
      <c r="U15" s="90"/>
      <c r="V15" s="90"/>
    </row>
    <row r="16" ht="19.9" customHeight="1" spans="1:22">
      <c r="A16" s="111" t="s">
        <v>165</v>
      </c>
      <c r="B16" s="111" t="s">
        <v>192</v>
      </c>
      <c r="C16" s="111"/>
      <c r="D16" s="89" t="s">
        <v>232</v>
      </c>
      <c r="E16" s="109" t="s">
        <v>194</v>
      </c>
      <c r="F16" s="86">
        <f>F17</f>
        <v>993885</v>
      </c>
      <c r="G16" s="86">
        <f t="shared" ref="G16:V16" si="2">G17</f>
        <v>993885</v>
      </c>
      <c r="H16" s="86">
        <f t="shared" si="2"/>
        <v>416844</v>
      </c>
      <c r="I16" s="86">
        <f t="shared" si="2"/>
        <v>254304</v>
      </c>
      <c r="J16" s="86">
        <f t="shared" si="2"/>
        <v>322737</v>
      </c>
      <c r="K16" s="86">
        <f t="shared" si="2"/>
        <v>0</v>
      </c>
      <c r="L16" s="86">
        <f t="shared" si="2"/>
        <v>0</v>
      </c>
      <c r="M16" s="86">
        <f t="shared" si="2"/>
        <v>0</v>
      </c>
      <c r="N16" s="86">
        <f t="shared" si="2"/>
        <v>0</v>
      </c>
      <c r="O16" s="86">
        <f t="shared" si="2"/>
        <v>0</v>
      </c>
      <c r="P16" s="86">
        <f t="shared" si="2"/>
        <v>0</v>
      </c>
      <c r="Q16" s="86">
        <f t="shared" si="2"/>
        <v>0</v>
      </c>
      <c r="R16" s="86">
        <f t="shared" si="2"/>
        <v>0</v>
      </c>
      <c r="S16" s="86">
        <f t="shared" si="2"/>
        <v>0</v>
      </c>
      <c r="T16" s="86">
        <f t="shared" si="2"/>
        <v>0</v>
      </c>
      <c r="U16" s="86">
        <f t="shared" si="2"/>
        <v>0</v>
      </c>
      <c r="V16" s="86">
        <f t="shared" si="2"/>
        <v>0</v>
      </c>
    </row>
    <row r="17" ht="19.9" customHeight="1" spans="1:22">
      <c r="A17" s="92" t="s">
        <v>165</v>
      </c>
      <c r="B17" s="92" t="s">
        <v>192</v>
      </c>
      <c r="C17" s="92" t="s">
        <v>186</v>
      </c>
      <c r="D17" s="89" t="s">
        <v>232</v>
      </c>
      <c r="E17" s="103" t="s">
        <v>196</v>
      </c>
      <c r="F17" s="86">
        <v>993885</v>
      </c>
      <c r="G17" s="90">
        <v>993885</v>
      </c>
      <c r="H17" s="90">
        <v>416844</v>
      </c>
      <c r="I17" s="90">
        <v>254304</v>
      </c>
      <c r="J17" s="90">
        <v>322737</v>
      </c>
      <c r="K17" s="90"/>
      <c r="L17" s="86"/>
      <c r="M17" s="90"/>
      <c r="N17" s="90"/>
      <c r="O17" s="90"/>
      <c r="P17" s="90"/>
      <c r="Q17" s="90"/>
      <c r="R17" s="90"/>
      <c r="S17" s="86"/>
      <c r="T17" s="90"/>
      <c r="U17" s="90"/>
      <c r="V17" s="90"/>
    </row>
    <row r="18" ht="19.9" customHeight="1" spans="1:22">
      <c r="A18" s="111" t="s">
        <v>197</v>
      </c>
      <c r="B18" s="111"/>
      <c r="C18" s="111"/>
      <c r="D18" s="89" t="s">
        <v>232</v>
      </c>
      <c r="E18" s="109" t="s">
        <v>198</v>
      </c>
      <c r="F18" s="86">
        <f>F19</f>
        <v>79484.32</v>
      </c>
      <c r="G18" s="86">
        <f t="shared" ref="G18:V18" si="3">G19</f>
        <v>0</v>
      </c>
      <c r="H18" s="86">
        <f t="shared" si="3"/>
        <v>0</v>
      </c>
      <c r="I18" s="86">
        <f t="shared" si="3"/>
        <v>0</v>
      </c>
      <c r="J18" s="86">
        <f t="shared" si="3"/>
        <v>0</v>
      </c>
      <c r="K18" s="86">
        <f t="shared" si="3"/>
        <v>0</v>
      </c>
      <c r="L18" s="86">
        <f t="shared" si="3"/>
        <v>78524.32</v>
      </c>
      <c r="M18" s="86">
        <f t="shared" si="3"/>
        <v>0</v>
      </c>
      <c r="N18" s="86">
        <f t="shared" si="3"/>
        <v>0</v>
      </c>
      <c r="O18" s="86">
        <f t="shared" si="3"/>
        <v>58389.88</v>
      </c>
      <c r="P18" s="86">
        <f t="shared" si="3"/>
        <v>20134.44</v>
      </c>
      <c r="Q18" s="86">
        <f t="shared" si="3"/>
        <v>0</v>
      </c>
      <c r="R18" s="86">
        <f t="shared" si="3"/>
        <v>0</v>
      </c>
      <c r="S18" s="86">
        <f t="shared" si="3"/>
        <v>960</v>
      </c>
      <c r="T18" s="86">
        <f t="shared" si="3"/>
        <v>0</v>
      </c>
      <c r="U18" s="86">
        <f t="shared" si="3"/>
        <v>960</v>
      </c>
      <c r="V18" s="86">
        <f t="shared" si="3"/>
        <v>0</v>
      </c>
    </row>
    <row r="19" ht="19.9" customHeight="1" spans="1:22">
      <c r="A19" s="111" t="s">
        <v>197</v>
      </c>
      <c r="B19" s="111" t="s">
        <v>199</v>
      </c>
      <c r="C19" s="111"/>
      <c r="D19" s="89" t="s">
        <v>232</v>
      </c>
      <c r="E19" s="109" t="s">
        <v>201</v>
      </c>
      <c r="F19" s="86">
        <f>F20+F21+F22</f>
        <v>79484.32</v>
      </c>
      <c r="G19" s="86">
        <f t="shared" ref="G19:V19" si="4">G20+G21+G22</f>
        <v>0</v>
      </c>
      <c r="H19" s="86">
        <f t="shared" si="4"/>
        <v>0</v>
      </c>
      <c r="I19" s="86">
        <f t="shared" si="4"/>
        <v>0</v>
      </c>
      <c r="J19" s="86">
        <f t="shared" si="4"/>
        <v>0</v>
      </c>
      <c r="K19" s="86">
        <f t="shared" si="4"/>
        <v>0</v>
      </c>
      <c r="L19" s="86">
        <f t="shared" si="4"/>
        <v>78524.32</v>
      </c>
      <c r="M19" s="86">
        <f t="shared" si="4"/>
        <v>0</v>
      </c>
      <c r="N19" s="86">
        <f t="shared" si="4"/>
        <v>0</v>
      </c>
      <c r="O19" s="86">
        <f t="shared" si="4"/>
        <v>58389.88</v>
      </c>
      <c r="P19" s="86">
        <f t="shared" si="4"/>
        <v>20134.44</v>
      </c>
      <c r="Q19" s="86">
        <f t="shared" si="4"/>
        <v>0</v>
      </c>
      <c r="R19" s="86">
        <f t="shared" si="4"/>
        <v>0</v>
      </c>
      <c r="S19" s="86">
        <f t="shared" si="4"/>
        <v>960</v>
      </c>
      <c r="T19" s="86">
        <f t="shared" si="4"/>
        <v>0</v>
      </c>
      <c r="U19" s="86">
        <f t="shared" si="4"/>
        <v>960</v>
      </c>
      <c r="V19" s="86">
        <f t="shared" si="4"/>
        <v>0</v>
      </c>
    </row>
    <row r="20" ht="19.9" customHeight="1" spans="1:22">
      <c r="A20" s="92" t="s">
        <v>197</v>
      </c>
      <c r="B20" s="92" t="s">
        <v>199</v>
      </c>
      <c r="C20" s="92" t="s">
        <v>186</v>
      </c>
      <c r="D20" s="89" t="s">
        <v>232</v>
      </c>
      <c r="E20" s="103" t="s">
        <v>203</v>
      </c>
      <c r="F20" s="86">
        <v>58389.88</v>
      </c>
      <c r="G20" s="90"/>
      <c r="H20" s="90"/>
      <c r="I20" s="90"/>
      <c r="J20" s="90"/>
      <c r="K20" s="90"/>
      <c r="L20" s="86">
        <v>58389.88</v>
      </c>
      <c r="M20" s="90"/>
      <c r="N20" s="90"/>
      <c r="O20" s="90">
        <v>58389.88</v>
      </c>
      <c r="P20" s="90"/>
      <c r="Q20" s="90"/>
      <c r="R20" s="90"/>
      <c r="S20" s="86"/>
      <c r="T20" s="90"/>
      <c r="U20" s="90"/>
      <c r="V20" s="90"/>
    </row>
    <row r="21" ht="19.9" customHeight="1" spans="1:22">
      <c r="A21" s="92" t="s">
        <v>197</v>
      </c>
      <c r="B21" s="92" t="s">
        <v>199</v>
      </c>
      <c r="C21" s="92" t="s">
        <v>204</v>
      </c>
      <c r="D21" s="89" t="s">
        <v>232</v>
      </c>
      <c r="E21" s="103" t="s">
        <v>206</v>
      </c>
      <c r="F21" s="86">
        <v>20134.44</v>
      </c>
      <c r="G21" s="90"/>
      <c r="H21" s="90"/>
      <c r="I21" s="90"/>
      <c r="J21" s="90"/>
      <c r="K21" s="90"/>
      <c r="L21" s="86">
        <v>20134.44</v>
      </c>
      <c r="M21" s="90"/>
      <c r="N21" s="90"/>
      <c r="O21" s="90"/>
      <c r="P21" s="90">
        <v>20134.44</v>
      </c>
      <c r="Q21" s="90"/>
      <c r="R21" s="90"/>
      <c r="S21" s="86"/>
      <c r="T21" s="90"/>
      <c r="U21" s="90"/>
      <c r="V21" s="90"/>
    </row>
    <row r="22" ht="19.9" customHeight="1" spans="1:22">
      <c r="A22" s="92" t="s">
        <v>197</v>
      </c>
      <c r="B22" s="92" t="s">
        <v>199</v>
      </c>
      <c r="C22" s="92" t="s">
        <v>172</v>
      </c>
      <c r="D22" s="89" t="s">
        <v>232</v>
      </c>
      <c r="E22" s="103" t="s">
        <v>208</v>
      </c>
      <c r="F22" s="86">
        <v>960</v>
      </c>
      <c r="G22" s="90"/>
      <c r="H22" s="90"/>
      <c r="I22" s="90"/>
      <c r="J22" s="90"/>
      <c r="K22" s="90"/>
      <c r="L22" s="86"/>
      <c r="M22" s="90"/>
      <c r="N22" s="90"/>
      <c r="O22" s="90"/>
      <c r="P22" s="90"/>
      <c r="Q22" s="90"/>
      <c r="R22" s="90"/>
      <c r="S22" s="86">
        <v>960</v>
      </c>
      <c r="T22" s="90"/>
      <c r="U22" s="90">
        <v>960</v>
      </c>
      <c r="V22" s="90"/>
    </row>
    <row r="23" ht="19.9" customHeight="1" spans="1:22">
      <c r="A23" s="111" t="s">
        <v>209</v>
      </c>
      <c r="B23" s="111"/>
      <c r="C23" s="111"/>
      <c r="D23" s="89" t="s">
        <v>232</v>
      </c>
      <c r="E23" s="109" t="s">
        <v>210</v>
      </c>
      <c r="F23" s="86">
        <f>F24</f>
        <v>119266.2</v>
      </c>
      <c r="G23" s="86">
        <f t="shared" ref="G23:V23" si="5">G24</f>
        <v>0</v>
      </c>
      <c r="H23" s="86">
        <f t="shared" si="5"/>
        <v>0</v>
      </c>
      <c r="I23" s="86">
        <f t="shared" si="5"/>
        <v>0</v>
      </c>
      <c r="J23" s="86">
        <f t="shared" si="5"/>
        <v>0</v>
      </c>
      <c r="K23" s="86">
        <f t="shared" si="5"/>
        <v>0</v>
      </c>
      <c r="L23" s="86">
        <f t="shared" si="5"/>
        <v>0</v>
      </c>
      <c r="M23" s="86">
        <f t="shared" si="5"/>
        <v>0</v>
      </c>
      <c r="N23" s="86">
        <f t="shared" si="5"/>
        <v>0</v>
      </c>
      <c r="O23" s="86">
        <f t="shared" si="5"/>
        <v>0</v>
      </c>
      <c r="P23" s="86">
        <f t="shared" si="5"/>
        <v>0</v>
      </c>
      <c r="Q23" s="86">
        <f t="shared" si="5"/>
        <v>0</v>
      </c>
      <c r="R23" s="86">
        <f t="shared" si="5"/>
        <v>119266.2</v>
      </c>
      <c r="S23" s="86">
        <f t="shared" si="5"/>
        <v>0</v>
      </c>
      <c r="T23" s="86">
        <f t="shared" si="5"/>
        <v>0</v>
      </c>
      <c r="U23" s="86">
        <f t="shared" si="5"/>
        <v>0</v>
      </c>
      <c r="V23" s="86">
        <f t="shared" si="5"/>
        <v>0</v>
      </c>
    </row>
    <row r="24" ht="19.9" customHeight="1" spans="1:22">
      <c r="A24" s="111" t="s">
        <v>209</v>
      </c>
      <c r="B24" s="111" t="s">
        <v>189</v>
      </c>
      <c r="C24" s="111"/>
      <c r="D24" s="89" t="s">
        <v>232</v>
      </c>
      <c r="E24" s="109" t="s">
        <v>212</v>
      </c>
      <c r="F24" s="86">
        <f>F25</f>
        <v>119266.2</v>
      </c>
      <c r="G24" s="86">
        <f t="shared" ref="G24:V24" si="6">G25</f>
        <v>0</v>
      </c>
      <c r="H24" s="86">
        <f t="shared" si="6"/>
        <v>0</v>
      </c>
      <c r="I24" s="86">
        <f t="shared" si="6"/>
        <v>0</v>
      </c>
      <c r="J24" s="86">
        <f t="shared" si="6"/>
        <v>0</v>
      </c>
      <c r="K24" s="86">
        <f t="shared" si="6"/>
        <v>0</v>
      </c>
      <c r="L24" s="86">
        <f t="shared" si="6"/>
        <v>0</v>
      </c>
      <c r="M24" s="86">
        <f t="shared" si="6"/>
        <v>0</v>
      </c>
      <c r="N24" s="86">
        <f t="shared" si="6"/>
        <v>0</v>
      </c>
      <c r="O24" s="86">
        <f t="shared" si="6"/>
        <v>0</v>
      </c>
      <c r="P24" s="86">
        <f t="shared" si="6"/>
        <v>0</v>
      </c>
      <c r="Q24" s="86">
        <f t="shared" si="6"/>
        <v>0</v>
      </c>
      <c r="R24" s="86">
        <f t="shared" si="6"/>
        <v>119266.2</v>
      </c>
      <c r="S24" s="86">
        <f t="shared" si="6"/>
        <v>0</v>
      </c>
      <c r="T24" s="86">
        <f t="shared" si="6"/>
        <v>0</v>
      </c>
      <c r="U24" s="86">
        <f t="shared" si="6"/>
        <v>0</v>
      </c>
      <c r="V24" s="86">
        <f t="shared" si="6"/>
        <v>0</v>
      </c>
    </row>
    <row r="25" ht="19.9" customHeight="1" spans="1:22">
      <c r="A25" s="125" t="s">
        <v>209</v>
      </c>
      <c r="B25" s="125" t="s">
        <v>189</v>
      </c>
      <c r="C25" s="125" t="s">
        <v>186</v>
      </c>
      <c r="D25" s="126" t="s">
        <v>232</v>
      </c>
      <c r="E25" s="127" t="s">
        <v>214</v>
      </c>
      <c r="F25" s="128">
        <v>119266.2</v>
      </c>
      <c r="G25" s="129"/>
      <c r="H25" s="129"/>
      <c r="I25" s="129"/>
      <c r="J25" s="129"/>
      <c r="K25" s="129"/>
      <c r="L25" s="128"/>
      <c r="M25" s="129"/>
      <c r="N25" s="129"/>
      <c r="O25" s="129"/>
      <c r="P25" s="129"/>
      <c r="Q25" s="129"/>
      <c r="R25" s="129">
        <v>119266.2</v>
      </c>
      <c r="S25" s="128"/>
      <c r="T25" s="129"/>
      <c r="U25" s="129"/>
      <c r="V25" s="12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A12" sqref="$A12:$XFD1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53"/>
    </row>
    <row r="2" ht="40.7" customHeight="1" spans="1:11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2" customHeight="1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87" t="s">
        <v>30</v>
      </c>
      <c r="K3" s="87"/>
    </row>
    <row r="4" ht="20.45" customHeight="1" spans="1:11">
      <c r="A4" s="77" t="s">
        <v>154</v>
      </c>
      <c r="B4" s="77"/>
      <c r="C4" s="77"/>
      <c r="D4" s="77" t="s">
        <v>215</v>
      </c>
      <c r="E4" s="77" t="s">
        <v>216</v>
      </c>
      <c r="F4" s="77" t="s">
        <v>284</v>
      </c>
      <c r="G4" s="77" t="s">
        <v>285</v>
      </c>
      <c r="H4" s="77" t="s">
        <v>286</v>
      </c>
      <c r="I4" s="77" t="s">
        <v>287</v>
      </c>
      <c r="J4" s="77" t="s">
        <v>288</v>
      </c>
      <c r="K4" s="77" t="s">
        <v>289</v>
      </c>
    </row>
    <row r="5" ht="20.45" customHeight="1" spans="1:11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/>
      <c r="H5" s="77"/>
      <c r="I5" s="77"/>
      <c r="J5" s="77"/>
      <c r="K5" s="77"/>
    </row>
    <row r="6" ht="19.9" customHeight="1" spans="1:11">
      <c r="A6" s="79"/>
      <c r="B6" s="79"/>
      <c r="C6" s="79"/>
      <c r="D6" s="79"/>
      <c r="E6" s="79" t="s">
        <v>133</v>
      </c>
      <c r="F6" s="82">
        <f>F7</f>
        <v>27240</v>
      </c>
      <c r="G6" s="82">
        <v>27240</v>
      </c>
      <c r="H6" s="82"/>
      <c r="I6" s="82"/>
      <c r="J6" s="82"/>
      <c r="K6" s="82">
        <f>K7</f>
        <v>0</v>
      </c>
    </row>
    <row r="7" ht="19.9" customHeight="1" spans="1:11">
      <c r="A7" s="79"/>
      <c r="B7" s="79"/>
      <c r="C7" s="79"/>
      <c r="D7" s="83" t="s">
        <v>151</v>
      </c>
      <c r="E7" s="83" t="s">
        <v>4</v>
      </c>
      <c r="F7" s="82">
        <f>F8</f>
        <v>27240</v>
      </c>
      <c r="G7" s="82">
        <v>27240</v>
      </c>
      <c r="H7" s="82"/>
      <c r="I7" s="82"/>
      <c r="J7" s="82"/>
      <c r="K7" s="82">
        <f>K8</f>
        <v>0</v>
      </c>
    </row>
    <row r="8" ht="19.9" customHeight="1" spans="1:11">
      <c r="A8" s="79"/>
      <c r="B8" s="79"/>
      <c r="C8" s="79"/>
      <c r="D8" s="84" t="s">
        <v>152</v>
      </c>
      <c r="E8" s="84" t="s">
        <v>153</v>
      </c>
      <c r="F8" s="82">
        <f>SUM(F11:F11)</f>
        <v>27240</v>
      </c>
      <c r="G8" s="82">
        <v>27240</v>
      </c>
      <c r="H8" s="82"/>
      <c r="I8" s="82"/>
      <c r="J8" s="82"/>
      <c r="K8" s="82">
        <f>SUM(K11:K11)</f>
        <v>0</v>
      </c>
    </row>
    <row r="9" ht="19.9" customHeight="1" spans="1:11">
      <c r="A9" s="108">
        <v>208</v>
      </c>
      <c r="B9" s="108"/>
      <c r="C9" s="108"/>
      <c r="D9" s="89" t="s">
        <v>232</v>
      </c>
      <c r="E9" s="109" t="s">
        <v>166</v>
      </c>
      <c r="F9" s="82">
        <f t="shared" ref="F9:K9" si="0">F10</f>
        <v>27240</v>
      </c>
      <c r="G9" s="82">
        <f t="shared" si="0"/>
        <v>27240</v>
      </c>
      <c r="H9" s="82">
        <f t="shared" si="0"/>
        <v>0</v>
      </c>
      <c r="I9" s="82">
        <f t="shared" si="0"/>
        <v>0</v>
      </c>
      <c r="J9" s="82">
        <f t="shared" si="0"/>
        <v>0</v>
      </c>
      <c r="K9" s="82">
        <f t="shared" si="0"/>
        <v>0</v>
      </c>
    </row>
    <row r="10" ht="19.9" customHeight="1" spans="1:11">
      <c r="A10" s="108">
        <v>208</v>
      </c>
      <c r="B10" s="108" t="s">
        <v>167</v>
      </c>
      <c r="C10" s="108"/>
      <c r="D10" s="89" t="s">
        <v>232</v>
      </c>
      <c r="E10" s="109" t="s">
        <v>169</v>
      </c>
      <c r="F10" s="82">
        <f t="shared" ref="F10:K10" si="1">F11</f>
        <v>27240</v>
      </c>
      <c r="G10" s="82">
        <f t="shared" si="1"/>
        <v>27240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</row>
    <row r="11" ht="19.9" customHeight="1" spans="1:11">
      <c r="A11" s="125" t="s">
        <v>165</v>
      </c>
      <c r="B11" s="125" t="s">
        <v>167</v>
      </c>
      <c r="C11" s="125" t="s">
        <v>172</v>
      </c>
      <c r="D11" s="126" t="s">
        <v>232</v>
      </c>
      <c r="E11" s="127" t="s">
        <v>174</v>
      </c>
      <c r="F11" s="128">
        <v>27240</v>
      </c>
      <c r="G11" s="129">
        <v>27240</v>
      </c>
      <c r="H11" s="122"/>
      <c r="I11" s="122"/>
      <c r="J11" s="122"/>
      <c r="K11" s="1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3" sqref="$A13:$XFD1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10.625" customWidth="1"/>
    <col min="7" max="17" width="7.75" customWidth="1"/>
    <col min="18" max="18" width="10" customWidth="1"/>
    <col min="19" max="20" width="9.75" customWidth="1"/>
  </cols>
  <sheetData>
    <row r="1" ht="14.25" customHeight="1" spans="1:1">
      <c r="A1" s="53"/>
    </row>
    <row r="2" ht="35.45" customHeight="1" spans="1:18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1.2" customHeight="1" spans="1:18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7" t="s">
        <v>30</v>
      </c>
      <c r="R3" s="87"/>
    </row>
    <row r="4" ht="21.2" customHeight="1" spans="1:18">
      <c r="A4" s="77" t="s">
        <v>154</v>
      </c>
      <c r="B4" s="77"/>
      <c r="C4" s="77"/>
      <c r="D4" s="77" t="s">
        <v>215</v>
      </c>
      <c r="E4" s="77" t="s">
        <v>216</v>
      </c>
      <c r="F4" s="77" t="s">
        <v>284</v>
      </c>
      <c r="G4" s="77" t="s">
        <v>290</v>
      </c>
      <c r="H4" s="77" t="s">
        <v>291</v>
      </c>
      <c r="I4" s="77" t="s">
        <v>292</v>
      </c>
      <c r="J4" s="77" t="s">
        <v>293</v>
      </c>
      <c r="K4" s="77" t="s">
        <v>294</v>
      </c>
      <c r="L4" s="77" t="s">
        <v>295</v>
      </c>
      <c r="M4" s="77" t="s">
        <v>296</v>
      </c>
      <c r="N4" s="77" t="s">
        <v>286</v>
      </c>
      <c r="O4" s="77" t="s">
        <v>297</v>
      </c>
      <c r="P4" s="77" t="s">
        <v>298</v>
      </c>
      <c r="Q4" s="77" t="s">
        <v>287</v>
      </c>
      <c r="R4" s="77" t="s">
        <v>289</v>
      </c>
    </row>
    <row r="5" ht="18.75" customHeight="1" spans="1:18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="119" customFormat="1" ht="18.75" customHeight="1" spans="1:18">
      <c r="A6" s="120"/>
      <c r="B6" s="120"/>
      <c r="C6" s="120"/>
      <c r="D6" s="120"/>
      <c r="E6" s="99" t="s">
        <v>283</v>
      </c>
      <c r="F6" s="120"/>
      <c r="G6" s="121">
        <v>30301</v>
      </c>
      <c r="H6" s="121">
        <v>30302</v>
      </c>
      <c r="I6" s="121">
        <v>30303</v>
      </c>
      <c r="J6" s="121">
        <v>30304</v>
      </c>
      <c r="K6" s="121">
        <v>30305</v>
      </c>
      <c r="L6" s="121">
        <v>30306</v>
      </c>
      <c r="M6" s="121">
        <v>30307</v>
      </c>
      <c r="N6" s="121">
        <v>30308</v>
      </c>
      <c r="O6" s="121">
        <v>30309</v>
      </c>
      <c r="P6" s="121">
        <v>30311</v>
      </c>
      <c r="Q6" s="121">
        <v>30310</v>
      </c>
      <c r="R6" s="124">
        <v>30399</v>
      </c>
    </row>
    <row r="7" ht="19.9" customHeight="1" spans="1:18">
      <c r="A7" s="79"/>
      <c r="B7" s="79"/>
      <c r="C7" s="79"/>
      <c r="D7" s="79"/>
      <c r="E7" s="79" t="s">
        <v>133</v>
      </c>
      <c r="F7" s="82">
        <f t="shared" ref="F7:F11" si="0">F8</f>
        <v>27240</v>
      </c>
      <c r="G7" s="82"/>
      <c r="H7" s="82"/>
      <c r="I7" s="82"/>
      <c r="J7" s="82"/>
      <c r="K7" s="82">
        <v>27240</v>
      </c>
      <c r="L7" s="82"/>
      <c r="M7" s="82"/>
      <c r="N7" s="82"/>
      <c r="O7" s="82"/>
      <c r="P7" s="82"/>
      <c r="Q7" s="82"/>
      <c r="R7" s="82">
        <f>R8</f>
        <v>0</v>
      </c>
    </row>
    <row r="8" ht="19.9" customHeight="1" spans="1:18">
      <c r="A8" s="79"/>
      <c r="B8" s="79"/>
      <c r="C8" s="79"/>
      <c r="D8" s="83" t="s">
        <v>151</v>
      </c>
      <c r="E8" s="83" t="s">
        <v>4</v>
      </c>
      <c r="F8" s="82">
        <f t="shared" si="0"/>
        <v>27240</v>
      </c>
      <c r="G8" s="82"/>
      <c r="H8" s="82"/>
      <c r="I8" s="82"/>
      <c r="J8" s="82"/>
      <c r="K8" s="82">
        <v>27240</v>
      </c>
      <c r="L8" s="82"/>
      <c r="M8" s="82"/>
      <c r="N8" s="82"/>
      <c r="O8" s="82"/>
      <c r="P8" s="82"/>
      <c r="Q8" s="82"/>
      <c r="R8" s="82">
        <f>R9</f>
        <v>0</v>
      </c>
    </row>
    <row r="9" ht="19.9" customHeight="1" spans="1:18">
      <c r="A9" s="105"/>
      <c r="B9" s="105"/>
      <c r="C9" s="105"/>
      <c r="D9" s="106" t="s">
        <v>152</v>
      </c>
      <c r="E9" s="106" t="s">
        <v>153</v>
      </c>
      <c r="F9" s="122">
        <f>SUM(F12:F12)</f>
        <v>27240</v>
      </c>
      <c r="G9" s="122"/>
      <c r="H9" s="122"/>
      <c r="I9" s="122"/>
      <c r="J9" s="122"/>
      <c r="K9" s="122">
        <v>27240</v>
      </c>
      <c r="L9" s="122"/>
      <c r="M9" s="122"/>
      <c r="N9" s="122"/>
      <c r="O9" s="122"/>
      <c r="P9" s="122"/>
      <c r="Q9" s="122"/>
      <c r="R9" s="122">
        <f>SUM(R12:R12)</f>
        <v>0</v>
      </c>
    </row>
    <row r="10" ht="19.9" customHeight="1" spans="1:18">
      <c r="A10" s="108">
        <v>208</v>
      </c>
      <c r="B10" s="108"/>
      <c r="C10" s="108"/>
      <c r="D10" s="89" t="s">
        <v>232</v>
      </c>
      <c r="E10" s="109" t="s">
        <v>166</v>
      </c>
      <c r="F10" s="82">
        <f t="shared" si="0"/>
        <v>27240</v>
      </c>
      <c r="G10" s="82">
        <f t="shared" ref="G10:K10" si="1">G11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27240</v>
      </c>
      <c r="L10" s="123"/>
      <c r="M10" s="123"/>
      <c r="N10" s="123"/>
      <c r="O10" s="123"/>
      <c r="P10" s="123"/>
      <c r="Q10" s="123"/>
      <c r="R10" s="123"/>
    </row>
    <row r="11" ht="19.9" customHeight="1" spans="1:18">
      <c r="A11" s="108">
        <v>208</v>
      </c>
      <c r="B11" s="108" t="s">
        <v>167</v>
      </c>
      <c r="C11" s="108"/>
      <c r="D11" s="89" t="s">
        <v>232</v>
      </c>
      <c r="E11" s="109" t="s">
        <v>169</v>
      </c>
      <c r="F11" s="82">
        <f t="shared" si="0"/>
        <v>27240</v>
      </c>
      <c r="G11" s="82">
        <f t="shared" ref="G11:K11" si="2">G12</f>
        <v>0</v>
      </c>
      <c r="H11" s="82">
        <f t="shared" si="2"/>
        <v>0</v>
      </c>
      <c r="I11" s="82">
        <f t="shared" si="2"/>
        <v>0</v>
      </c>
      <c r="J11" s="82">
        <f t="shared" si="2"/>
        <v>0</v>
      </c>
      <c r="K11" s="82">
        <f t="shared" si="2"/>
        <v>27240</v>
      </c>
      <c r="L11" s="123"/>
      <c r="M11" s="123"/>
      <c r="N11" s="123"/>
      <c r="O11" s="123"/>
      <c r="P11" s="123"/>
      <c r="Q11" s="123"/>
      <c r="R11" s="123"/>
    </row>
    <row r="12" ht="19.9" customHeight="1" spans="1:18">
      <c r="A12" s="112" t="s">
        <v>165</v>
      </c>
      <c r="B12" s="112" t="s">
        <v>167</v>
      </c>
      <c r="C12" s="112" t="s">
        <v>172</v>
      </c>
      <c r="D12" s="113" t="s">
        <v>232</v>
      </c>
      <c r="E12" s="114" t="s">
        <v>174</v>
      </c>
      <c r="F12" s="118">
        <v>27240</v>
      </c>
      <c r="G12" s="115"/>
      <c r="H12" s="115"/>
      <c r="I12" s="115"/>
      <c r="J12" s="115"/>
      <c r="K12" s="115">
        <v>27240</v>
      </c>
      <c r="L12" s="115"/>
      <c r="M12" s="115"/>
      <c r="N12" s="115"/>
      <c r="O12" s="115"/>
      <c r="P12" s="115"/>
      <c r="Q12" s="115"/>
      <c r="R12" s="11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2" sqref="$A12:$XFD1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8" width="9.375" customWidth="1"/>
    <col min="9" max="12" width="7.125" customWidth="1"/>
    <col min="13" max="13" width="8.625" customWidth="1"/>
    <col min="14" max="16" width="7.125" customWidth="1"/>
    <col min="17" max="17" width="8.6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53"/>
    </row>
    <row r="2" ht="31.7" customHeight="1" spans="1:20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2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7" t="s">
        <v>30</v>
      </c>
      <c r="T3" s="87"/>
    </row>
    <row r="4" ht="24.95" customHeight="1" spans="1:20">
      <c r="A4" s="77" t="s">
        <v>154</v>
      </c>
      <c r="B4" s="77"/>
      <c r="C4" s="77"/>
      <c r="D4" s="77" t="s">
        <v>215</v>
      </c>
      <c r="E4" s="77" t="s">
        <v>216</v>
      </c>
      <c r="F4" s="77" t="s">
        <v>284</v>
      </c>
      <c r="G4" s="77" t="s">
        <v>219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 t="s">
        <v>222</v>
      </c>
      <c r="S4" s="77"/>
      <c r="T4" s="77"/>
    </row>
    <row r="5" ht="31.7" customHeight="1" spans="1:20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 t="s">
        <v>133</v>
      </c>
      <c r="H5" s="77" t="s">
        <v>299</v>
      </c>
      <c r="I5" s="77" t="s">
        <v>300</v>
      </c>
      <c r="J5" s="77" t="s">
        <v>301</v>
      </c>
      <c r="K5" s="77" t="s">
        <v>302</v>
      </c>
      <c r="L5" s="77" t="s">
        <v>303</v>
      </c>
      <c r="M5" s="77" t="s">
        <v>304</v>
      </c>
      <c r="N5" s="77" t="s">
        <v>305</v>
      </c>
      <c r="O5" s="77" t="s">
        <v>306</v>
      </c>
      <c r="P5" s="77" t="s">
        <v>307</v>
      </c>
      <c r="Q5" s="77" t="s">
        <v>308</v>
      </c>
      <c r="R5" s="77" t="s">
        <v>133</v>
      </c>
      <c r="S5" s="77" t="s">
        <v>309</v>
      </c>
      <c r="T5" s="77" t="s">
        <v>268</v>
      </c>
    </row>
    <row r="6" ht="19.9" customHeight="1" spans="1:20">
      <c r="A6" s="79"/>
      <c r="B6" s="79"/>
      <c r="C6" s="79"/>
      <c r="D6" s="79"/>
      <c r="E6" s="79" t="s">
        <v>133</v>
      </c>
      <c r="F6" s="104">
        <f>F7</f>
        <v>179412.06</v>
      </c>
      <c r="G6" s="104">
        <f>G7</f>
        <v>179412.06</v>
      </c>
      <c r="H6" s="104">
        <v>139412.06</v>
      </c>
      <c r="I6" s="104"/>
      <c r="J6" s="104"/>
      <c r="K6" s="104"/>
      <c r="L6" s="104"/>
      <c r="M6" s="104">
        <v>10000</v>
      </c>
      <c r="N6" s="104"/>
      <c r="O6" s="104"/>
      <c r="P6" s="104"/>
      <c r="Q6" s="104">
        <f>Q7</f>
        <v>30000</v>
      </c>
      <c r="R6" s="104"/>
      <c r="S6" s="104"/>
      <c r="T6" s="104"/>
    </row>
    <row r="7" ht="19.9" customHeight="1" spans="1:20">
      <c r="A7" s="79"/>
      <c r="B7" s="79"/>
      <c r="C7" s="79"/>
      <c r="D7" s="83" t="s">
        <v>151</v>
      </c>
      <c r="E7" s="83" t="s">
        <v>4</v>
      </c>
      <c r="F7" s="104">
        <f>F8</f>
        <v>179412.06</v>
      </c>
      <c r="G7" s="104">
        <f>G8</f>
        <v>179412.06</v>
      </c>
      <c r="H7" s="104">
        <v>139412.06</v>
      </c>
      <c r="I7" s="104"/>
      <c r="J7" s="104"/>
      <c r="K7" s="104"/>
      <c r="L7" s="104"/>
      <c r="M7" s="104">
        <v>10000</v>
      </c>
      <c r="N7" s="104"/>
      <c r="O7" s="104"/>
      <c r="P7" s="104"/>
      <c r="Q7" s="104">
        <f>Q8</f>
        <v>30000</v>
      </c>
      <c r="R7" s="104"/>
      <c r="S7" s="104"/>
      <c r="T7" s="104"/>
    </row>
    <row r="8" ht="19.9" customHeight="1" spans="1:20">
      <c r="A8" s="105"/>
      <c r="B8" s="105"/>
      <c r="C8" s="105"/>
      <c r="D8" s="106" t="s">
        <v>152</v>
      </c>
      <c r="E8" s="106" t="s">
        <v>153</v>
      </c>
      <c r="F8" s="107">
        <f>G8</f>
        <v>179412.06</v>
      </c>
      <c r="G8" s="107">
        <f>H8+M8+Q8</f>
        <v>179412.06</v>
      </c>
      <c r="H8" s="107">
        <v>139412.06</v>
      </c>
      <c r="I8" s="107"/>
      <c r="J8" s="107"/>
      <c r="K8" s="107"/>
      <c r="L8" s="107"/>
      <c r="M8" s="107">
        <v>10000</v>
      </c>
      <c r="N8" s="107"/>
      <c r="O8" s="107"/>
      <c r="P8" s="107"/>
      <c r="Q8" s="107">
        <f>SUM(Q11:Q11)</f>
        <v>30000</v>
      </c>
      <c r="R8" s="107"/>
      <c r="S8" s="107"/>
      <c r="T8" s="107"/>
    </row>
    <row r="9" ht="19.9" customHeight="1" spans="1:20">
      <c r="A9" s="108">
        <v>208</v>
      </c>
      <c r="B9" s="108"/>
      <c r="C9" s="108"/>
      <c r="D9" s="89" t="s">
        <v>232</v>
      </c>
      <c r="E9" s="109" t="s">
        <v>166</v>
      </c>
      <c r="F9" s="110">
        <f>F10</f>
        <v>179412.06</v>
      </c>
      <c r="G9" s="110">
        <f t="shared" ref="G9:Q9" si="0">G10</f>
        <v>179412.06</v>
      </c>
      <c r="H9" s="110">
        <f t="shared" si="0"/>
        <v>139412.06</v>
      </c>
      <c r="I9" s="110">
        <f t="shared" si="0"/>
        <v>0</v>
      </c>
      <c r="J9" s="110">
        <f t="shared" si="0"/>
        <v>0</v>
      </c>
      <c r="K9" s="110">
        <f t="shared" si="0"/>
        <v>0</v>
      </c>
      <c r="L9" s="110">
        <f t="shared" si="0"/>
        <v>0</v>
      </c>
      <c r="M9" s="110">
        <f t="shared" si="0"/>
        <v>10000</v>
      </c>
      <c r="N9" s="110">
        <f t="shared" si="0"/>
        <v>0</v>
      </c>
      <c r="O9" s="110">
        <f t="shared" si="0"/>
        <v>0</v>
      </c>
      <c r="P9" s="110">
        <f t="shared" si="0"/>
        <v>0</v>
      </c>
      <c r="Q9" s="110">
        <f t="shared" si="0"/>
        <v>30000</v>
      </c>
      <c r="R9" s="110"/>
      <c r="S9" s="110"/>
      <c r="T9" s="110"/>
    </row>
    <row r="10" ht="19.9" customHeight="1" spans="1:20">
      <c r="A10" s="111" t="s">
        <v>165</v>
      </c>
      <c r="B10" s="111" t="s">
        <v>192</v>
      </c>
      <c r="C10" s="111"/>
      <c r="D10" s="89" t="s">
        <v>232</v>
      </c>
      <c r="E10" s="109" t="s">
        <v>194</v>
      </c>
      <c r="F10" s="110">
        <f>F11</f>
        <v>179412.06</v>
      </c>
      <c r="G10" s="110">
        <f t="shared" ref="G10:Q10" si="1">G11</f>
        <v>179412.06</v>
      </c>
      <c r="H10" s="110">
        <f t="shared" si="1"/>
        <v>139412.06</v>
      </c>
      <c r="I10" s="110">
        <f t="shared" si="1"/>
        <v>0</v>
      </c>
      <c r="J10" s="110">
        <f t="shared" si="1"/>
        <v>0</v>
      </c>
      <c r="K10" s="110">
        <f t="shared" si="1"/>
        <v>0</v>
      </c>
      <c r="L10" s="110">
        <f t="shared" si="1"/>
        <v>0</v>
      </c>
      <c r="M10" s="110">
        <f t="shared" si="1"/>
        <v>10000</v>
      </c>
      <c r="N10" s="110">
        <f t="shared" si="1"/>
        <v>0</v>
      </c>
      <c r="O10" s="110">
        <f t="shared" si="1"/>
        <v>0</v>
      </c>
      <c r="P10" s="110">
        <f t="shared" si="1"/>
        <v>0</v>
      </c>
      <c r="Q10" s="110">
        <f t="shared" si="1"/>
        <v>30000</v>
      </c>
      <c r="R10" s="110"/>
      <c r="S10" s="110"/>
      <c r="T10" s="110"/>
    </row>
    <row r="11" ht="19.9" customHeight="1" spans="1:20">
      <c r="A11" s="112" t="s">
        <v>165</v>
      </c>
      <c r="B11" s="112" t="s">
        <v>192</v>
      </c>
      <c r="C11" s="112" t="s">
        <v>186</v>
      </c>
      <c r="D11" s="113" t="s">
        <v>232</v>
      </c>
      <c r="E11" s="114" t="s">
        <v>196</v>
      </c>
      <c r="F11" s="118">
        <v>179412.06</v>
      </c>
      <c r="G11" s="115">
        <v>179412.06</v>
      </c>
      <c r="H11" s="115">
        <v>139412.06</v>
      </c>
      <c r="I11" s="115"/>
      <c r="J11" s="115"/>
      <c r="K11" s="115"/>
      <c r="L11" s="115"/>
      <c r="M11" s="115">
        <v>10000</v>
      </c>
      <c r="N11" s="115"/>
      <c r="O11" s="115"/>
      <c r="P11" s="115"/>
      <c r="Q11" s="115">
        <v>30000</v>
      </c>
      <c r="R11" s="115"/>
      <c r="S11" s="115"/>
      <c r="T11" s="11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workbookViewId="0">
      <selection activeCell="J23" sqref="J2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8.625" customWidth="1"/>
    <col min="8" max="10" width="7.125" customWidth="1"/>
    <col min="11" max="12" width="7.75" customWidth="1"/>
    <col min="13" max="15" width="7.125" customWidth="1"/>
    <col min="16" max="16" width="8.625" customWidth="1"/>
    <col min="17" max="21" width="7.125" customWidth="1"/>
    <col min="22" max="22" width="8.625" customWidth="1"/>
    <col min="23" max="27" width="7.125" customWidth="1"/>
    <col min="28" max="28" width="8.625" customWidth="1"/>
    <col min="29" max="30" width="7.125" customWidth="1"/>
    <col min="31" max="31" width="8.625" customWidth="1"/>
    <col min="32" max="32" width="7.125" customWidth="1"/>
    <col min="33" max="33" width="8.625" customWidth="1"/>
    <col min="34" max="35" width="9.75" customWidth="1"/>
  </cols>
  <sheetData>
    <row r="1" ht="14.25" customHeight="1" spans="1:1">
      <c r="A1" s="53"/>
    </row>
    <row r="2" ht="38.45" customHeight="1" spans="1:33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1.2" customHeight="1" spans="1:33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7" t="s">
        <v>30</v>
      </c>
      <c r="AG3" s="87"/>
    </row>
    <row r="4" ht="21.95" customHeight="1" spans="1:33">
      <c r="A4" s="77" t="s">
        <v>154</v>
      </c>
      <c r="B4" s="77"/>
      <c r="C4" s="77"/>
      <c r="D4" s="77" t="s">
        <v>215</v>
      </c>
      <c r="E4" s="77" t="s">
        <v>216</v>
      </c>
      <c r="F4" s="77" t="s">
        <v>310</v>
      </c>
      <c r="G4" s="77" t="s">
        <v>311</v>
      </c>
      <c r="H4" s="77" t="s">
        <v>312</v>
      </c>
      <c r="I4" s="77" t="s">
        <v>313</v>
      </c>
      <c r="J4" s="77" t="s">
        <v>314</v>
      </c>
      <c r="K4" s="77" t="s">
        <v>315</v>
      </c>
      <c r="L4" s="77" t="s">
        <v>316</v>
      </c>
      <c r="M4" s="77" t="s">
        <v>317</v>
      </c>
      <c r="N4" s="77" t="s">
        <v>318</v>
      </c>
      <c r="O4" s="77" t="s">
        <v>319</v>
      </c>
      <c r="P4" s="77" t="s">
        <v>320</v>
      </c>
      <c r="Q4" s="77" t="s">
        <v>305</v>
      </c>
      <c r="R4" s="77" t="s">
        <v>307</v>
      </c>
      <c r="S4" s="77" t="s">
        <v>321</v>
      </c>
      <c r="T4" s="77" t="s">
        <v>300</v>
      </c>
      <c r="U4" s="77" t="s">
        <v>301</v>
      </c>
      <c r="V4" s="77" t="s">
        <v>304</v>
      </c>
      <c r="W4" s="77" t="s">
        <v>322</v>
      </c>
      <c r="X4" s="77" t="s">
        <v>323</v>
      </c>
      <c r="Y4" s="77" t="s">
        <v>324</v>
      </c>
      <c r="Z4" s="77" t="s">
        <v>325</v>
      </c>
      <c r="AA4" s="77" t="s">
        <v>303</v>
      </c>
      <c r="AB4" s="77" t="s">
        <v>326</v>
      </c>
      <c r="AC4" s="77" t="s">
        <v>327</v>
      </c>
      <c r="AD4" s="77" t="s">
        <v>306</v>
      </c>
      <c r="AE4" s="77" t="s">
        <v>328</v>
      </c>
      <c r="AF4" s="77" t="s">
        <v>329</v>
      </c>
      <c r="AG4" s="77" t="s">
        <v>308</v>
      </c>
    </row>
    <row r="5" ht="18.75" customHeight="1" spans="1:33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="95" customFormat="1" ht="17.25" customHeight="1" spans="1:255">
      <c r="A6" s="96"/>
      <c r="B6" s="96"/>
      <c r="C6" s="97"/>
      <c r="D6" s="98"/>
      <c r="E6" s="99" t="s">
        <v>283</v>
      </c>
      <c r="F6" s="100"/>
      <c r="G6" s="101">
        <v>30201</v>
      </c>
      <c r="H6" s="101">
        <v>30202</v>
      </c>
      <c r="I6" s="101">
        <v>30203</v>
      </c>
      <c r="J6" s="101">
        <v>30204</v>
      </c>
      <c r="K6" s="101">
        <v>30205</v>
      </c>
      <c r="L6" s="101">
        <v>30206</v>
      </c>
      <c r="M6" s="101">
        <v>30207</v>
      </c>
      <c r="N6" s="101">
        <v>30208</v>
      </c>
      <c r="O6" s="101" t="s">
        <v>330</v>
      </c>
      <c r="P6" s="101" t="s">
        <v>331</v>
      </c>
      <c r="Q6" s="101" t="s">
        <v>332</v>
      </c>
      <c r="R6" s="101" t="s">
        <v>330</v>
      </c>
      <c r="S6" s="101" t="s">
        <v>333</v>
      </c>
      <c r="T6" s="101" t="s">
        <v>334</v>
      </c>
      <c r="U6" s="101" t="s">
        <v>335</v>
      </c>
      <c r="V6" s="101" t="s">
        <v>336</v>
      </c>
      <c r="W6" s="101" t="s">
        <v>337</v>
      </c>
      <c r="X6" s="101" t="s">
        <v>338</v>
      </c>
      <c r="Y6" s="101" t="s">
        <v>339</v>
      </c>
      <c r="Z6" s="101" t="s">
        <v>340</v>
      </c>
      <c r="AA6" s="101" t="s">
        <v>341</v>
      </c>
      <c r="AB6" s="101" t="s">
        <v>342</v>
      </c>
      <c r="AC6" s="101" t="s">
        <v>343</v>
      </c>
      <c r="AD6" s="101" t="s">
        <v>344</v>
      </c>
      <c r="AE6" s="101" t="s">
        <v>345</v>
      </c>
      <c r="AF6" s="101" t="s">
        <v>346</v>
      </c>
      <c r="AG6" s="101" t="s">
        <v>347</v>
      </c>
      <c r="AH6" s="116"/>
      <c r="AI6" s="116"/>
      <c r="AJ6" s="116"/>
      <c r="AK6" s="116"/>
      <c r="AL6" s="116"/>
      <c r="AM6" s="116"/>
      <c r="AN6" s="116"/>
      <c r="AO6" s="116"/>
      <c r="AP6" s="116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</row>
    <row r="7" ht="19.9" customHeight="1" spans="1:33">
      <c r="A7" s="81"/>
      <c r="B7" s="102"/>
      <c r="C7" s="102"/>
      <c r="D7" s="103"/>
      <c r="E7" s="103" t="s">
        <v>133</v>
      </c>
      <c r="F7" s="104">
        <f>F8</f>
        <v>179412.06</v>
      </c>
      <c r="G7" s="104">
        <v>20000</v>
      </c>
      <c r="H7" s="104"/>
      <c r="I7" s="104"/>
      <c r="J7" s="104"/>
      <c r="K7" s="104">
        <v>3000</v>
      </c>
      <c r="L7" s="104">
        <v>6000</v>
      </c>
      <c r="M7" s="104"/>
      <c r="N7" s="104"/>
      <c r="O7" s="104"/>
      <c r="P7" s="104">
        <v>15000</v>
      </c>
      <c r="Q7" s="104"/>
      <c r="R7" s="104"/>
      <c r="S7" s="104"/>
      <c r="T7" s="104"/>
      <c r="U7" s="104"/>
      <c r="V7" s="104">
        <v>10000</v>
      </c>
      <c r="W7" s="104"/>
      <c r="X7" s="104"/>
      <c r="Y7" s="104"/>
      <c r="Z7" s="104"/>
      <c r="AA7" s="104"/>
      <c r="AB7" s="104">
        <v>11892.06</v>
      </c>
      <c r="AC7" s="104"/>
      <c r="AD7" s="104"/>
      <c r="AE7" s="104">
        <v>83520</v>
      </c>
      <c r="AF7" s="104"/>
      <c r="AG7" s="104">
        <f>AG8</f>
        <v>30000</v>
      </c>
    </row>
    <row r="8" ht="19.9" customHeight="1" spans="1:33">
      <c r="A8" s="79"/>
      <c r="B8" s="79"/>
      <c r="C8" s="79"/>
      <c r="D8" s="83" t="s">
        <v>151</v>
      </c>
      <c r="E8" s="83" t="s">
        <v>4</v>
      </c>
      <c r="F8" s="104">
        <f>F9</f>
        <v>179412.06</v>
      </c>
      <c r="G8" s="104">
        <v>20000</v>
      </c>
      <c r="H8" s="104"/>
      <c r="I8" s="104"/>
      <c r="J8" s="104"/>
      <c r="K8" s="104">
        <v>3000</v>
      </c>
      <c r="L8" s="104">
        <v>6000</v>
      </c>
      <c r="M8" s="104"/>
      <c r="N8" s="104"/>
      <c r="O8" s="104"/>
      <c r="P8" s="104">
        <v>15000</v>
      </c>
      <c r="Q8" s="104"/>
      <c r="R8" s="104"/>
      <c r="S8" s="104"/>
      <c r="T8" s="104"/>
      <c r="U8" s="104"/>
      <c r="V8" s="104">
        <v>10000</v>
      </c>
      <c r="W8" s="104"/>
      <c r="X8" s="104"/>
      <c r="Y8" s="104"/>
      <c r="Z8" s="104"/>
      <c r="AA8" s="104"/>
      <c r="AB8" s="104">
        <v>11892.06</v>
      </c>
      <c r="AC8" s="104"/>
      <c r="AD8" s="104"/>
      <c r="AE8" s="104">
        <v>83520</v>
      </c>
      <c r="AF8" s="104"/>
      <c r="AG8" s="104">
        <f>AG9</f>
        <v>30000</v>
      </c>
    </row>
    <row r="9" ht="19.9" customHeight="1" spans="1:33">
      <c r="A9" s="105"/>
      <c r="B9" s="105"/>
      <c r="C9" s="105"/>
      <c r="D9" s="106" t="s">
        <v>152</v>
      </c>
      <c r="E9" s="106" t="s">
        <v>153</v>
      </c>
      <c r="F9" s="107">
        <f>SUM(G9:AG9)</f>
        <v>179412.06</v>
      </c>
      <c r="G9" s="107">
        <v>20000</v>
      </c>
      <c r="H9" s="107"/>
      <c r="I9" s="107"/>
      <c r="J9" s="107"/>
      <c r="K9" s="107">
        <v>3000</v>
      </c>
      <c r="L9" s="107">
        <v>6000</v>
      </c>
      <c r="M9" s="107"/>
      <c r="N9" s="107"/>
      <c r="O9" s="107"/>
      <c r="P9" s="107">
        <v>15000</v>
      </c>
      <c r="Q9" s="107"/>
      <c r="R9" s="107"/>
      <c r="S9" s="107"/>
      <c r="T9" s="107"/>
      <c r="U9" s="107"/>
      <c r="V9" s="107">
        <v>10000</v>
      </c>
      <c r="W9" s="107"/>
      <c r="X9" s="107"/>
      <c r="Y9" s="107"/>
      <c r="Z9" s="107"/>
      <c r="AA9" s="107"/>
      <c r="AB9" s="107">
        <v>11892.06</v>
      </c>
      <c r="AC9" s="107"/>
      <c r="AD9" s="107"/>
      <c r="AE9" s="107">
        <v>83520</v>
      </c>
      <c r="AF9" s="107"/>
      <c r="AG9" s="107">
        <f>SUM(AG12:AG12)</f>
        <v>30000</v>
      </c>
    </row>
    <row r="10" ht="19.9" customHeight="1" spans="1:33">
      <c r="A10" s="108">
        <v>208</v>
      </c>
      <c r="B10" s="108"/>
      <c r="C10" s="108"/>
      <c r="D10" s="89" t="s">
        <v>232</v>
      </c>
      <c r="E10" s="109" t="s">
        <v>166</v>
      </c>
      <c r="F10" s="110">
        <f>F11</f>
        <v>179412.06</v>
      </c>
      <c r="G10" s="110">
        <f t="shared" ref="G10:AG10" si="0">G11</f>
        <v>20000</v>
      </c>
      <c r="H10" s="110">
        <f t="shared" si="0"/>
        <v>0</v>
      </c>
      <c r="I10" s="110">
        <f t="shared" si="0"/>
        <v>0</v>
      </c>
      <c r="J10" s="110">
        <f t="shared" si="0"/>
        <v>0</v>
      </c>
      <c r="K10" s="110">
        <f t="shared" si="0"/>
        <v>3000</v>
      </c>
      <c r="L10" s="110">
        <f t="shared" si="0"/>
        <v>6000</v>
      </c>
      <c r="M10" s="110">
        <f t="shared" si="0"/>
        <v>0</v>
      </c>
      <c r="N10" s="110">
        <f t="shared" si="0"/>
        <v>0</v>
      </c>
      <c r="O10" s="110">
        <f t="shared" si="0"/>
        <v>0</v>
      </c>
      <c r="P10" s="110">
        <f t="shared" si="0"/>
        <v>15000</v>
      </c>
      <c r="Q10" s="110">
        <f t="shared" si="0"/>
        <v>0</v>
      </c>
      <c r="R10" s="110">
        <f t="shared" si="0"/>
        <v>0</v>
      </c>
      <c r="S10" s="110">
        <f t="shared" si="0"/>
        <v>0</v>
      </c>
      <c r="T10" s="110">
        <f t="shared" si="0"/>
        <v>0</v>
      </c>
      <c r="U10" s="110">
        <f t="shared" si="0"/>
        <v>0</v>
      </c>
      <c r="V10" s="110">
        <f t="shared" si="0"/>
        <v>10000</v>
      </c>
      <c r="W10" s="110">
        <f t="shared" si="0"/>
        <v>0</v>
      </c>
      <c r="X10" s="110">
        <f t="shared" si="0"/>
        <v>0</v>
      </c>
      <c r="Y10" s="110">
        <f t="shared" si="0"/>
        <v>0</v>
      </c>
      <c r="Z10" s="110">
        <f t="shared" si="0"/>
        <v>0</v>
      </c>
      <c r="AA10" s="110">
        <f t="shared" si="0"/>
        <v>0</v>
      </c>
      <c r="AB10" s="110">
        <f t="shared" si="0"/>
        <v>11892.06</v>
      </c>
      <c r="AC10" s="110">
        <f t="shared" si="0"/>
        <v>0</v>
      </c>
      <c r="AD10" s="110">
        <f t="shared" si="0"/>
        <v>0</v>
      </c>
      <c r="AE10" s="110">
        <f t="shared" si="0"/>
        <v>83520</v>
      </c>
      <c r="AF10" s="110">
        <f t="shared" si="0"/>
        <v>0</v>
      </c>
      <c r="AG10" s="110">
        <f t="shared" si="0"/>
        <v>30000</v>
      </c>
    </row>
    <row r="11" ht="19.9" customHeight="1" spans="1:33">
      <c r="A11" s="111" t="s">
        <v>165</v>
      </c>
      <c r="B11" s="111" t="s">
        <v>192</v>
      </c>
      <c r="C11" s="111"/>
      <c r="D11" s="89" t="s">
        <v>232</v>
      </c>
      <c r="E11" s="109" t="s">
        <v>194</v>
      </c>
      <c r="F11" s="110">
        <f>F12</f>
        <v>179412.06</v>
      </c>
      <c r="G11" s="110">
        <f t="shared" ref="G11:AG11" si="1">G12</f>
        <v>20000</v>
      </c>
      <c r="H11" s="110">
        <f t="shared" si="1"/>
        <v>0</v>
      </c>
      <c r="I11" s="110">
        <f t="shared" si="1"/>
        <v>0</v>
      </c>
      <c r="J11" s="110">
        <f t="shared" si="1"/>
        <v>0</v>
      </c>
      <c r="K11" s="110">
        <f t="shared" si="1"/>
        <v>3000</v>
      </c>
      <c r="L11" s="110">
        <f t="shared" si="1"/>
        <v>6000</v>
      </c>
      <c r="M11" s="110">
        <f t="shared" si="1"/>
        <v>0</v>
      </c>
      <c r="N11" s="110">
        <f t="shared" si="1"/>
        <v>0</v>
      </c>
      <c r="O11" s="110">
        <f t="shared" si="1"/>
        <v>0</v>
      </c>
      <c r="P11" s="110">
        <f t="shared" si="1"/>
        <v>15000</v>
      </c>
      <c r="Q11" s="110">
        <f t="shared" si="1"/>
        <v>0</v>
      </c>
      <c r="R11" s="110">
        <f t="shared" si="1"/>
        <v>0</v>
      </c>
      <c r="S11" s="110">
        <f t="shared" si="1"/>
        <v>0</v>
      </c>
      <c r="T11" s="110">
        <f t="shared" si="1"/>
        <v>0</v>
      </c>
      <c r="U11" s="110">
        <f t="shared" si="1"/>
        <v>0</v>
      </c>
      <c r="V11" s="110">
        <f t="shared" si="1"/>
        <v>10000</v>
      </c>
      <c r="W11" s="110">
        <f t="shared" si="1"/>
        <v>0</v>
      </c>
      <c r="X11" s="110">
        <f t="shared" si="1"/>
        <v>0</v>
      </c>
      <c r="Y11" s="110">
        <f t="shared" si="1"/>
        <v>0</v>
      </c>
      <c r="Z11" s="110">
        <f t="shared" si="1"/>
        <v>0</v>
      </c>
      <c r="AA11" s="110">
        <f t="shared" si="1"/>
        <v>0</v>
      </c>
      <c r="AB11" s="110">
        <f t="shared" si="1"/>
        <v>11892.06</v>
      </c>
      <c r="AC11" s="110">
        <f t="shared" si="1"/>
        <v>0</v>
      </c>
      <c r="AD11" s="110">
        <f t="shared" si="1"/>
        <v>0</v>
      </c>
      <c r="AE11" s="110">
        <f t="shared" si="1"/>
        <v>83520</v>
      </c>
      <c r="AF11" s="110">
        <f t="shared" si="1"/>
        <v>0</v>
      </c>
      <c r="AG11" s="110">
        <f t="shared" si="1"/>
        <v>30000</v>
      </c>
    </row>
    <row r="12" ht="19.9" customHeight="1" spans="1:33">
      <c r="A12" s="112" t="s">
        <v>165</v>
      </c>
      <c r="B12" s="112" t="s">
        <v>192</v>
      </c>
      <c r="C12" s="112" t="s">
        <v>186</v>
      </c>
      <c r="D12" s="113" t="s">
        <v>232</v>
      </c>
      <c r="E12" s="114" t="s">
        <v>196</v>
      </c>
      <c r="F12" s="115">
        <v>179412.06</v>
      </c>
      <c r="G12" s="115">
        <v>20000</v>
      </c>
      <c r="H12" s="115"/>
      <c r="I12" s="115"/>
      <c r="J12" s="115"/>
      <c r="K12" s="115">
        <v>3000</v>
      </c>
      <c r="L12" s="115">
        <v>6000</v>
      </c>
      <c r="M12" s="115"/>
      <c r="N12" s="115"/>
      <c r="O12" s="115"/>
      <c r="P12" s="115">
        <v>15000</v>
      </c>
      <c r="Q12" s="115"/>
      <c r="R12" s="115"/>
      <c r="S12" s="115"/>
      <c r="T12" s="115"/>
      <c r="U12" s="115"/>
      <c r="V12" s="115">
        <v>10000</v>
      </c>
      <c r="W12" s="115"/>
      <c r="X12" s="115"/>
      <c r="Y12" s="115"/>
      <c r="Z12" s="115"/>
      <c r="AA12" s="115"/>
      <c r="AB12" s="115">
        <v>11892.06</v>
      </c>
      <c r="AC12" s="115"/>
      <c r="AD12" s="115"/>
      <c r="AE12" s="115">
        <v>83520</v>
      </c>
      <c r="AF12" s="115"/>
      <c r="AG12" s="115">
        <v>30000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53"/>
    </row>
    <row r="2" ht="29.45" customHeight="1" spans="1:8">
      <c r="A2" s="75" t="s">
        <v>20</v>
      </c>
      <c r="B2" s="75"/>
      <c r="C2" s="75"/>
      <c r="D2" s="75"/>
      <c r="E2" s="75"/>
      <c r="F2" s="75"/>
      <c r="G2" s="75"/>
      <c r="H2" s="75"/>
    </row>
    <row r="3" ht="21.2" customHeight="1" spans="1:8">
      <c r="A3" s="88" t="s">
        <v>29</v>
      </c>
      <c r="B3" s="88"/>
      <c r="C3" s="88"/>
      <c r="D3" s="88"/>
      <c r="E3" s="88"/>
      <c r="F3" s="88"/>
      <c r="G3" s="87" t="s">
        <v>30</v>
      </c>
      <c r="H3" s="87"/>
    </row>
    <row r="4" ht="20.45" customHeight="1" spans="1:8">
      <c r="A4" s="77" t="s">
        <v>348</v>
      </c>
      <c r="B4" s="77" t="s">
        <v>349</v>
      </c>
      <c r="C4" s="77" t="s">
        <v>350</v>
      </c>
      <c r="D4" s="77" t="s">
        <v>351</v>
      </c>
      <c r="E4" s="77" t="s">
        <v>352</v>
      </c>
      <c r="F4" s="77"/>
      <c r="G4" s="77"/>
      <c r="H4" s="77" t="s">
        <v>353</v>
      </c>
    </row>
    <row r="5" ht="22.7" customHeight="1" spans="1:8">
      <c r="A5" s="77"/>
      <c r="B5" s="77"/>
      <c r="C5" s="77"/>
      <c r="D5" s="77"/>
      <c r="E5" s="77" t="s">
        <v>135</v>
      </c>
      <c r="F5" s="77" t="s">
        <v>354</v>
      </c>
      <c r="G5" s="77" t="s">
        <v>355</v>
      </c>
      <c r="H5" s="77"/>
    </row>
    <row r="6" ht="19.9" customHeight="1" spans="1:8">
      <c r="A6" s="79"/>
      <c r="B6" s="79" t="s">
        <v>133</v>
      </c>
      <c r="C6" s="82">
        <v>10000</v>
      </c>
      <c r="D6" s="82"/>
      <c r="E6" s="82"/>
      <c r="F6" s="82"/>
      <c r="G6" s="82"/>
      <c r="H6" s="82">
        <v>10000</v>
      </c>
    </row>
    <row r="7" ht="19.9" customHeight="1" spans="1:8">
      <c r="A7" s="83" t="s">
        <v>151</v>
      </c>
      <c r="B7" s="83" t="s">
        <v>4</v>
      </c>
      <c r="C7" s="82">
        <v>10000</v>
      </c>
      <c r="D7" s="82"/>
      <c r="E7" s="82"/>
      <c r="F7" s="82"/>
      <c r="G7" s="82"/>
      <c r="H7" s="82">
        <v>10000</v>
      </c>
    </row>
    <row r="8" ht="19.9" customHeight="1" spans="1:8">
      <c r="A8" s="89" t="s">
        <v>152</v>
      </c>
      <c r="B8" s="89" t="s">
        <v>153</v>
      </c>
      <c r="C8" s="90">
        <v>10000</v>
      </c>
      <c r="D8" s="90"/>
      <c r="E8" s="86"/>
      <c r="F8" s="90"/>
      <c r="G8" s="90"/>
      <c r="H8" s="90">
        <v>10000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B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53"/>
    </row>
    <row r="2" ht="33.95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1.2" customHeight="1" spans="1:8">
      <c r="A3" s="88" t="s">
        <v>29</v>
      </c>
      <c r="B3" s="88"/>
      <c r="C3" s="88"/>
      <c r="D3" s="88"/>
      <c r="E3" s="88"/>
      <c r="F3" s="88"/>
      <c r="G3" s="87" t="s">
        <v>30</v>
      </c>
      <c r="H3" s="87"/>
    </row>
    <row r="4" ht="20.45" customHeight="1" spans="1:8">
      <c r="A4" s="77" t="s">
        <v>155</v>
      </c>
      <c r="B4" s="77" t="s">
        <v>156</v>
      </c>
      <c r="C4" s="77" t="s">
        <v>133</v>
      </c>
      <c r="D4" s="77" t="s">
        <v>356</v>
      </c>
      <c r="E4" s="77"/>
      <c r="F4" s="77"/>
      <c r="G4" s="77"/>
      <c r="H4" s="77" t="s">
        <v>158</v>
      </c>
    </row>
    <row r="5" ht="17.25" customHeight="1" spans="1:8">
      <c r="A5" s="77"/>
      <c r="B5" s="77"/>
      <c r="C5" s="77"/>
      <c r="D5" s="77" t="s">
        <v>135</v>
      </c>
      <c r="E5" s="77" t="s">
        <v>253</v>
      </c>
      <c r="F5" s="77"/>
      <c r="G5" s="77" t="s">
        <v>254</v>
      </c>
      <c r="H5" s="77"/>
    </row>
    <row r="6" ht="24.2" customHeight="1" spans="1:8">
      <c r="A6" s="77"/>
      <c r="B6" s="77"/>
      <c r="C6" s="77"/>
      <c r="D6" s="77"/>
      <c r="E6" s="77" t="s">
        <v>234</v>
      </c>
      <c r="F6" s="77" t="s">
        <v>226</v>
      </c>
      <c r="G6" s="77"/>
      <c r="H6" s="77"/>
    </row>
    <row r="7" ht="19.9" customHeight="1" spans="1:8">
      <c r="A7" s="79"/>
      <c r="B7" s="81" t="s">
        <v>133</v>
      </c>
      <c r="C7" s="82">
        <v>0</v>
      </c>
      <c r="D7" s="82"/>
      <c r="E7" s="82"/>
      <c r="F7" s="82"/>
      <c r="G7" s="82"/>
      <c r="H7" s="82"/>
    </row>
    <row r="8" ht="19.9" customHeight="1" spans="1:8">
      <c r="A8" s="83"/>
      <c r="B8" s="83"/>
      <c r="C8" s="82"/>
      <c r="D8" s="82"/>
      <c r="E8" s="82"/>
      <c r="F8" s="82"/>
      <c r="G8" s="82"/>
      <c r="H8" s="82"/>
    </row>
    <row r="9" ht="19.9" customHeight="1" spans="1:8">
      <c r="A9" s="84"/>
      <c r="B9" s="84"/>
      <c r="C9" s="82"/>
      <c r="D9" s="82"/>
      <c r="E9" s="82"/>
      <c r="F9" s="82"/>
      <c r="G9" s="82"/>
      <c r="H9" s="82"/>
    </row>
    <row r="10" ht="19.9" customHeight="1" spans="1:8">
      <c r="A10" s="84"/>
      <c r="B10" s="84"/>
      <c r="C10" s="82"/>
      <c r="D10" s="82"/>
      <c r="E10" s="82"/>
      <c r="F10" s="82"/>
      <c r="G10" s="82"/>
      <c r="H10" s="82"/>
    </row>
    <row r="11" ht="19.9" customHeight="1" spans="1:8">
      <c r="A11" s="84"/>
      <c r="B11" s="84"/>
      <c r="C11" s="82"/>
      <c r="D11" s="82"/>
      <c r="E11" s="82"/>
      <c r="F11" s="82"/>
      <c r="G11" s="82"/>
      <c r="H11" s="82"/>
    </row>
    <row r="12" ht="19.9" customHeight="1" spans="1:8">
      <c r="A12" s="89"/>
      <c r="B12" s="89"/>
      <c r="C12" s="86"/>
      <c r="D12" s="86"/>
      <c r="E12" s="90"/>
      <c r="F12" s="90"/>
      <c r="G12" s="90"/>
      <c r="H12" s="90"/>
    </row>
    <row r="14" spans="1:1">
      <c r="A14" t="s">
        <v>357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E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53"/>
    </row>
    <row r="2" ht="41.45" customHeight="1" spans="1:17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1.2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7" t="s">
        <v>30</v>
      </c>
      <c r="T3" s="87"/>
    </row>
    <row r="4" ht="24.2" customHeight="1" spans="1:20">
      <c r="A4" s="77" t="s">
        <v>154</v>
      </c>
      <c r="B4" s="77"/>
      <c r="C4" s="77"/>
      <c r="D4" s="77" t="s">
        <v>215</v>
      </c>
      <c r="E4" s="77" t="s">
        <v>216</v>
      </c>
      <c r="F4" s="77" t="s">
        <v>217</v>
      </c>
      <c r="G4" s="77" t="s">
        <v>218</v>
      </c>
      <c r="H4" s="77" t="s">
        <v>219</v>
      </c>
      <c r="I4" s="77" t="s">
        <v>220</v>
      </c>
      <c r="J4" s="77" t="s">
        <v>221</v>
      </c>
      <c r="K4" s="77" t="s">
        <v>222</v>
      </c>
      <c r="L4" s="77" t="s">
        <v>223</v>
      </c>
      <c r="M4" s="77" t="s">
        <v>224</v>
      </c>
      <c r="N4" s="77" t="s">
        <v>225</v>
      </c>
      <c r="O4" s="77" t="s">
        <v>226</v>
      </c>
      <c r="P4" s="77" t="s">
        <v>227</v>
      </c>
      <c r="Q4" s="77" t="s">
        <v>228</v>
      </c>
      <c r="R4" s="77" t="s">
        <v>229</v>
      </c>
      <c r="S4" s="77" t="s">
        <v>230</v>
      </c>
      <c r="T4" s="77" t="s">
        <v>231</v>
      </c>
    </row>
    <row r="5" ht="17.25" customHeight="1" spans="1:20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ht="19.9" customHeight="1" spans="1:20">
      <c r="A6" s="79"/>
      <c r="B6" s="79"/>
      <c r="C6" s="79"/>
      <c r="D6" s="79"/>
      <c r="E6" s="79" t="s">
        <v>133</v>
      </c>
      <c r="F6" s="82"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ht="19.9" customHeight="1" spans="1:20">
      <c r="A7" s="79"/>
      <c r="B7" s="79"/>
      <c r="C7" s="79"/>
      <c r="D7" s="83"/>
      <c r="E7" s="83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19.9" customHeight="1" spans="1:20">
      <c r="A8" s="91"/>
      <c r="B8" s="91"/>
      <c r="C8" s="91"/>
      <c r="D8" s="84"/>
      <c r="E8" s="84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9.9" customHeight="1" spans="1:20">
      <c r="A9" s="92"/>
      <c r="B9" s="92"/>
      <c r="C9" s="92"/>
      <c r="D9" s="89"/>
      <c r="E9" s="9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1" spans="1:1">
      <c r="A11" t="s">
        <v>357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53"/>
    </row>
    <row r="2" ht="41.45" customHeight="1" spans="1:20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9.45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7" t="s">
        <v>30</v>
      </c>
      <c r="Q3" s="87"/>
      <c r="R3" s="87"/>
      <c r="S3" s="87"/>
      <c r="T3" s="87"/>
    </row>
    <row r="4" ht="25.7" customHeight="1" spans="1:20">
      <c r="A4" s="77" t="s">
        <v>154</v>
      </c>
      <c r="B4" s="77"/>
      <c r="C4" s="77"/>
      <c r="D4" s="77" t="s">
        <v>215</v>
      </c>
      <c r="E4" s="77" t="s">
        <v>216</v>
      </c>
      <c r="F4" s="77" t="s">
        <v>233</v>
      </c>
      <c r="G4" s="77" t="s">
        <v>157</v>
      </c>
      <c r="H4" s="77"/>
      <c r="I4" s="77"/>
      <c r="J4" s="77"/>
      <c r="K4" s="77" t="s">
        <v>158</v>
      </c>
      <c r="L4" s="77"/>
      <c r="M4" s="77"/>
      <c r="N4" s="77"/>
      <c r="O4" s="77"/>
      <c r="P4" s="77"/>
      <c r="Q4" s="77"/>
      <c r="R4" s="77"/>
      <c r="S4" s="77"/>
      <c r="T4" s="77"/>
    </row>
    <row r="5" ht="43.7" customHeight="1" spans="1:20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 t="s">
        <v>133</v>
      </c>
      <c r="H5" s="77" t="s">
        <v>234</v>
      </c>
      <c r="I5" s="77" t="s">
        <v>235</v>
      </c>
      <c r="J5" s="77" t="s">
        <v>226</v>
      </c>
      <c r="K5" s="77" t="s">
        <v>133</v>
      </c>
      <c r="L5" s="77" t="s">
        <v>237</v>
      </c>
      <c r="M5" s="77" t="s">
        <v>238</v>
      </c>
      <c r="N5" s="77" t="s">
        <v>228</v>
      </c>
      <c r="O5" s="77" t="s">
        <v>239</v>
      </c>
      <c r="P5" s="77" t="s">
        <v>240</v>
      </c>
      <c r="Q5" s="77" t="s">
        <v>241</v>
      </c>
      <c r="R5" s="77" t="s">
        <v>224</v>
      </c>
      <c r="S5" s="77" t="s">
        <v>227</v>
      </c>
      <c r="T5" s="77" t="s">
        <v>231</v>
      </c>
    </row>
    <row r="6" ht="19.9" customHeight="1" spans="1:20">
      <c r="A6" s="79"/>
      <c r="B6" s="79"/>
      <c r="C6" s="79"/>
      <c r="D6" s="79"/>
      <c r="E6" s="79" t="s">
        <v>133</v>
      </c>
      <c r="F6" s="82"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ht="19.9" customHeight="1" spans="1:20">
      <c r="A7" s="79"/>
      <c r="B7" s="79"/>
      <c r="C7" s="79"/>
      <c r="D7" s="83"/>
      <c r="E7" s="83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19.9" customHeight="1" spans="1:20">
      <c r="A8" s="91"/>
      <c r="B8" s="91"/>
      <c r="C8" s="91"/>
      <c r="D8" s="84"/>
      <c r="E8" s="84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9.9" customHeight="1" spans="1:20">
      <c r="A9" s="92"/>
      <c r="B9" s="92"/>
      <c r="C9" s="92"/>
      <c r="D9" s="89"/>
      <c r="E9" s="93"/>
      <c r="F9" s="90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1" spans="1:1">
      <c r="A11" t="s">
        <v>357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53"/>
      <c r="B1" s="165" t="s">
        <v>5</v>
      </c>
      <c r="C1" s="165"/>
    </row>
    <row r="2" ht="21.95" customHeight="1" spans="2:3">
      <c r="B2" s="165"/>
      <c r="C2" s="165"/>
    </row>
    <row r="3" ht="27.2" customHeight="1" spans="2:3">
      <c r="B3" s="166" t="s">
        <v>6</v>
      </c>
      <c r="C3" s="166"/>
    </row>
    <row r="4" ht="28.5" customHeight="1" spans="2:3">
      <c r="B4" s="167">
        <v>1</v>
      </c>
      <c r="C4" s="168" t="s">
        <v>7</v>
      </c>
    </row>
    <row r="5" ht="28.5" customHeight="1" spans="2:3">
      <c r="B5" s="167">
        <v>2</v>
      </c>
      <c r="C5" s="169" t="s">
        <v>8</v>
      </c>
    </row>
    <row r="6" ht="28.5" customHeight="1" spans="2:3">
      <c r="B6" s="167">
        <v>3</v>
      </c>
      <c r="C6" s="168" t="s">
        <v>9</v>
      </c>
    </row>
    <row r="7" ht="28.5" customHeight="1" spans="2:3">
      <c r="B7" s="167">
        <v>4</v>
      </c>
      <c r="C7" s="168" t="s">
        <v>10</v>
      </c>
    </row>
    <row r="8" ht="28.5" customHeight="1" spans="2:3">
      <c r="B8" s="167">
        <v>5</v>
      </c>
      <c r="C8" s="169" t="s">
        <v>11</v>
      </c>
    </row>
    <row r="9" ht="28.5" customHeight="1" spans="2:3">
      <c r="B9" s="167">
        <v>6</v>
      </c>
      <c r="C9" s="168" t="s">
        <v>12</v>
      </c>
    </row>
    <row r="10" ht="28.5" customHeight="1" spans="2:3">
      <c r="B10" s="167">
        <v>7</v>
      </c>
      <c r="C10" s="168" t="s">
        <v>13</v>
      </c>
    </row>
    <row r="11" ht="28.5" customHeight="1" spans="2:3">
      <c r="B11" s="167">
        <v>8</v>
      </c>
      <c r="C11" s="168" t="s">
        <v>14</v>
      </c>
    </row>
    <row r="12" ht="28.5" customHeight="1" spans="2:3">
      <c r="B12" s="167">
        <v>9</v>
      </c>
      <c r="C12" s="169" t="s">
        <v>15</v>
      </c>
    </row>
    <row r="13" ht="28.5" customHeight="1" spans="2:3">
      <c r="B13" s="167">
        <v>10</v>
      </c>
      <c r="C13" s="168" t="s">
        <v>16</v>
      </c>
    </row>
    <row r="14" ht="28.5" customHeight="1" spans="2:3">
      <c r="B14" s="167">
        <v>11</v>
      </c>
      <c r="C14" s="169" t="s">
        <v>17</v>
      </c>
    </row>
    <row r="15" ht="28.5" customHeight="1" spans="2:3">
      <c r="B15" s="167">
        <v>12</v>
      </c>
      <c r="C15" s="168" t="s">
        <v>18</v>
      </c>
    </row>
    <row r="16" ht="28.5" customHeight="1" spans="2:3">
      <c r="B16" s="167">
        <v>13</v>
      </c>
      <c r="C16" s="169" t="s">
        <v>19</v>
      </c>
    </row>
    <row r="17" ht="28.5" customHeight="1" spans="2:3">
      <c r="B17" s="167">
        <v>14</v>
      </c>
      <c r="C17" s="168" t="s">
        <v>20</v>
      </c>
    </row>
    <row r="18" ht="28.5" customHeight="1" spans="2:3">
      <c r="B18" s="167">
        <v>15</v>
      </c>
      <c r="C18" s="168" t="s">
        <v>21</v>
      </c>
    </row>
    <row r="19" ht="28.5" customHeight="1" spans="2:3">
      <c r="B19" s="167">
        <v>16</v>
      </c>
      <c r="C19" s="168" t="s">
        <v>22</v>
      </c>
    </row>
    <row r="20" ht="28.5" customHeight="1" spans="2:3">
      <c r="B20" s="167">
        <v>17</v>
      </c>
      <c r="C20" s="168" t="s">
        <v>23</v>
      </c>
    </row>
    <row r="21" ht="28.5" customHeight="1" spans="2:3">
      <c r="B21" s="167">
        <v>18</v>
      </c>
      <c r="C21" s="168" t="s">
        <v>24</v>
      </c>
    </row>
    <row r="22" ht="28.5" customHeight="1" spans="2:3">
      <c r="B22" s="167">
        <v>19</v>
      </c>
      <c r="C22" s="168" t="s">
        <v>25</v>
      </c>
    </row>
    <row r="23" ht="28.5" customHeight="1" spans="2:3">
      <c r="B23" s="167">
        <v>20</v>
      </c>
      <c r="C23" s="168" t="s">
        <v>26</v>
      </c>
    </row>
    <row r="24" ht="28.5" customHeight="1" spans="2:3">
      <c r="B24" s="167">
        <v>21</v>
      </c>
      <c r="C24" s="168" t="s">
        <v>27</v>
      </c>
    </row>
    <row r="25" ht="28.5" customHeight="1" spans="2:3">
      <c r="B25" s="167">
        <v>22</v>
      </c>
      <c r="C25" s="16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53"/>
    </row>
    <row r="2" ht="33.95" customHeight="1" spans="1:8">
      <c r="A2" s="75" t="s">
        <v>358</v>
      </c>
      <c r="B2" s="75"/>
      <c r="C2" s="75"/>
      <c r="D2" s="75"/>
      <c r="E2" s="75"/>
      <c r="F2" s="75"/>
      <c r="G2" s="75"/>
      <c r="H2" s="75"/>
    </row>
    <row r="3" ht="21.2" customHeight="1" spans="1:8">
      <c r="A3" s="88" t="s">
        <v>29</v>
      </c>
      <c r="B3" s="88"/>
      <c r="C3" s="88"/>
      <c r="D3" s="88"/>
      <c r="E3" s="88"/>
      <c r="F3" s="88"/>
      <c r="G3" s="88"/>
      <c r="H3" s="87" t="s">
        <v>30</v>
      </c>
    </row>
    <row r="4" ht="17.25" customHeight="1" spans="1:8">
      <c r="A4" s="77" t="s">
        <v>155</v>
      </c>
      <c r="B4" s="77" t="s">
        <v>156</v>
      </c>
      <c r="C4" s="77" t="s">
        <v>133</v>
      </c>
      <c r="D4" s="77" t="s">
        <v>359</v>
      </c>
      <c r="E4" s="77"/>
      <c r="F4" s="77"/>
      <c r="G4" s="77"/>
      <c r="H4" s="77" t="s">
        <v>158</v>
      </c>
    </row>
    <row r="5" ht="20.45" customHeight="1" spans="1:8">
      <c r="A5" s="77"/>
      <c r="B5" s="77"/>
      <c r="C5" s="77"/>
      <c r="D5" s="77" t="s">
        <v>135</v>
      </c>
      <c r="E5" s="77" t="s">
        <v>253</v>
      </c>
      <c r="F5" s="77"/>
      <c r="G5" s="77" t="s">
        <v>254</v>
      </c>
      <c r="H5" s="77"/>
    </row>
    <row r="6" ht="20.45" customHeight="1" spans="1:8">
      <c r="A6" s="77"/>
      <c r="B6" s="77"/>
      <c r="C6" s="77"/>
      <c r="D6" s="77"/>
      <c r="E6" s="77" t="s">
        <v>234</v>
      </c>
      <c r="F6" s="77" t="s">
        <v>226</v>
      </c>
      <c r="G6" s="77"/>
      <c r="H6" s="77"/>
    </row>
    <row r="7" ht="19.9" customHeight="1" spans="1:8">
      <c r="A7" s="79"/>
      <c r="B7" s="81" t="s">
        <v>133</v>
      </c>
      <c r="C7" s="82">
        <v>0</v>
      </c>
      <c r="D7" s="82"/>
      <c r="E7" s="82"/>
      <c r="F7" s="82"/>
      <c r="G7" s="82"/>
      <c r="H7" s="82"/>
    </row>
    <row r="8" ht="19.9" customHeight="1" spans="1:8">
      <c r="A8" s="83"/>
      <c r="B8" s="83"/>
      <c r="C8" s="82"/>
      <c r="D8" s="82"/>
      <c r="E8" s="82"/>
      <c r="F8" s="82"/>
      <c r="G8" s="82"/>
      <c r="H8" s="82"/>
    </row>
    <row r="9" ht="19.9" customHeight="1" spans="1:8">
      <c r="A9" s="84"/>
      <c r="B9" s="84"/>
      <c r="C9" s="82"/>
      <c r="D9" s="82"/>
      <c r="E9" s="82"/>
      <c r="F9" s="82"/>
      <c r="G9" s="82"/>
      <c r="H9" s="82"/>
    </row>
    <row r="10" ht="19.9" customHeight="1" spans="1:8">
      <c r="A10" s="84"/>
      <c r="B10" s="84"/>
      <c r="C10" s="82"/>
      <c r="D10" s="82"/>
      <c r="E10" s="82"/>
      <c r="F10" s="82"/>
      <c r="G10" s="82"/>
      <c r="H10" s="82"/>
    </row>
    <row r="11" ht="19.9" customHeight="1" spans="1:8">
      <c r="A11" s="84"/>
      <c r="B11" s="84"/>
      <c r="C11" s="82"/>
      <c r="D11" s="82"/>
      <c r="E11" s="82"/>
      <c r="F11" s="82"/>
      <c r="G11" s="82"/>
      <c r="H11" s="82"/>
    </row>
    <row r="12" ht="19.9" customHeight="1" spans="1:8">
      <c r="A12" s="89"/>
      <c r="B12" s="89"/>
      <c r="C12" s="86"/>
      <c r="D12" s="86"/>
      <c r="E12" s="90"/>
      <c r="F12" s="90"/>
      <c r="G12" s="90"/>
      <c r="H12" s="90"/>
    </row>
    <row r="14" spans="1:1">
      <c r="A14" t="s">
        <v>360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7" sqref="C1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53"/>
    </row>
    <row r="2" ht="33.95" customHeight="1" spans="1:8">
      <c r="A2" s="75" t="s">
        <v>25</v>
      </c>
      <c r="B2" s="75"/>
      <c r="C2" s="75"/>
      <c r="D2" s="75"/>
      <c r="E2" s="75"/>
      <c r="F2" s="75"/>
      <c r="G2" s="75"/>
      <c r="H2" s="75"/>
    </row>
    <row r="3" ht="21.2" customHeight="1" spans="1:8">
      <c r="A3" s="88" t="s">
        <v>29</v>
      </c>
      <c r="B3" s="88"/>
      <c r="C3" s="88"/>
      <c r="D3" s="88"/>
      <c r="E3" s="88"/>
      <c r="F3" s="88"/>
      <c r="G3" s="88"/>
      <c r="H3" s="87" t="s">
        <v>30</v>
      </c>
    </row>
    <row r="4" ht="21.95" customHeight="1" spans="1:8">
      <c r="A4" s="77" t="s">
        <v>155</v>
      </c>
      <c r="B4" s="77" t="s">
        <v>156</v>
      </c>
      <c r="C4" s="77" t="s">
        <v>133</v>
      </c>
      <c r="D4" s="77" t="s">
        <v>361</v>
      </c>
      <c r="E4" s="77"/>
      <c r="F4" s="77"/>
      <c r="G4" s="77"/>
      <c r="H4" s="77" t="s">
        <v>158</v>
      </c>
    </row>
    <row r="5" ht="22.7" customHeight="1" spans="1:8">
      <c r="A5" s="77"/>
      <c r="B5" s="77"/>
      <c r="C5" s="77"/>
      <c r="D5" s="77" t="s">
        <v>135</v>
      </c>
      <c r="E5" s="77" t="s">
        <v>253</v>
      </c>
      <c r="F5" s="77"/>
      <c r="G5" s="77" t="s">
        <v>254</v>
      </c>
      <c r="H5" s="77"/>
    </row>
    <row r="6" ht="30.95" customHeight="1" spans="1:8">
      <c r="A6" s="77"/>
      <c r="B6" s="77"/>
      <c r="C6" s="77"/>
      <c r="D6" s="77"/>
      <c r="E6" s="77" t="s">
        <v>234</v>
      </c>
      <c r="F6" s="77" t="s">
        <v>226</v>
      </c>
      <c r="G6" s="77"/>
      <c r="H6" s="77"/>
    </row>
    <row r="7" ht="19.9" customHeight="1" spans="1:8">
      <c r="A7" s="79"/>
      <c r="B7" s="81" t="s">
        <v>133</v>
      </c>
      <c r="C7" s="82">
        <v>0</v>
      </c>
      <c r="D7" s="82"/>
      <c r="E7" s="82"/>
      <c r="F7" s="82"/>
      <c r="G7" s="82"/>
      <c r="H7" s="82"/>
    </row>
    <row r="8" ht="19.9" customHeight="1" spans="1:8">
      <c r="A8" s="83"/>
      <c r="B8" s="83"/>
      <c r="C8" s="82"/>
      <c r="D8" s="82"/>
      <c r="E8" s="82"/>
      <c r="F8" s="82"/>
      <c r="G8" s="82"/>
      <c r="H8" s="82"/>
    </row>
    <row r="9" ht="19.9" customHeight="1" spans="1:8">
      <c r="A9" s="84"/>
      <c r="B9" s="84"/>
      <c r="C9" s="82"/>
      <c r="D9" s="82"/>
      <c r="E9" s="82"/>
      <c r="F9" s="82"/>
      <c r="G9" s="82"/>
      <c r="H9" s="82"/>
    </row>
    <row r="10" ht="19.9" customHeight="1" spans="1:8">
      <c r="A10" s="84"/>
      <c r="B10" s="84"/>
      <c r="C10" s="82"/>
      <c r="D10" s="82"/>
      <c r="E10" s="82"/>
      <c r="F10" s="82"/>
      <c r="G10" s="82"/>
      <c r="H10" s="82"/>
    </row>
    <row r="11" ht="19.9" customHeight="1" spans="1:8">
      <c r="A11" s="84"/>
      <c r="B11" s="84"/>
      <c r="C11" s="82"/>
      <c r="D11" s="82"/>
      <c r="E11" s="82"/>
      <c r="F11" s="82"/>
      <c r="G11" s="82"/>
      <c r="H11" s="82"/>
    </row>
    <row r="12" ht="19.9" customHeight="1" spans="1:8">
      <c r="A12" s="89"/>
      <c r="B12" s="89"/>
      <c r="C12" s="86"/>
      <c r="D12" s="86"/>
      <c r="E12" s="90"/>
      <c r="F12" s="90"/>
      <c r="G12" s="90"/>
      <c r="H12" s="90"/>
    </row>
    <row r="14" spans="1:1">
      <c r="A14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C14" sqref="C14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10.375" customWidth="1"/>
    <col min="6" max="6" width="10.625" customWidth="1"/>
    <col min="7" max="13" width="7.75" customWidth="1"/>
    <col min="14" max="14" width="10.75" customWidth="1"/>
    <col min="15" max="15" width="7.75" customWidth="1"/>
    <col min="16" max="18" width="9.75" customWidth="1"/>
  </cols>
  <sheetData>
    <row r="1" ht="14.25" customHeight="1" spans="1:1">
      <c r="A1" s="53"/>
    </row>
    <row r="2" ht="39.95" customHeight="1" spans="1:15">
      <c r="A2" s="75" t="s">
        <v>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ht="21.2" customHeight="1" spans="1:15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87" t="s">
        <v>30</v>
      </c>
      <c r="O3" s="87"/>
    </row>
    <row r="4" ht="22.7" customHeight="1" spans="1:15">
      <c r="A4" s="77" t="s">
        <v>215</v>
      </c>
      <c r="B4" s="78"/>
      <c r="C4" s="77" t="s">
        <v>363</v>
      </c>
      <c r="D4" s="77" t="s">
        <v>364</v>
      </c>
      <c r="E4" s="77"/>
      <c r="F4" s="77"/>
      <c r="G4" s="77"/>
      <c r="H4" s="77"/>
      <c r="I4" s="77"/>
      <c r="J4" s="77"/>
      <c r="K4" s="77"/>
      <c r="L4" s="77"/>
      <c r="M4" s="77"/>
      <c r="N4" s="77" t="s">
        <v>365</v>
      </c>
      <c r="O4" s="77"/>
    </row>
    <row r="5" ht="27.95" customHeight="1" spans="1:15">
      <c r="A5" s="77"/>
      <c r="B5" s="78"/>
      <c r="C5" s="77"/>
      <c r="D5" s="77" t="s">
        <v>366</v>
      </c>
      <c r="E5" s="77" t="s">
        <v>136</v>
      </c>
      <c r="F5" s="77"/>
      <c r="G5" s="77"/>
      <c r="H5" s="77"/>
      <c r="I5" s="77"/>
      <c r="J5" s="77"/>
      <c r="K5" s="77" t="s">
        <v>367</v>
      </c>
      <c r="L5" s="77" t="s">
        <v>138</v>
      </c>
      <c r="M5" s="77" t="s">
        <v>139</v>
      </c>
      <c r="N5" s="77" t="s">
        <v>368</v>
      </c>
      <c r="O5" s="77" t="s">
        <v>369</v>
      </c>
    </row>
    <row r="6" ht="39.2" customHeight="1" spans="1:15">
      <c r="A6" s="77"/>
      <c r="B6" s="78"/>
      <c r="C6" s="77"/>
      <c r="D6" s="77"/>
      <c r="E6" s="77" t="s">
        <v>370</v>
      </c>
      <c r="F6" s="77" t="s">
        <v>371</v>
      </c>
      <c r="G6" s="77" t="s">
        <v>372</v>
      </c>
      <c r="H6" s="77" t="s">
        <v>373</v>
      </c>
      <c r="I6" s="77" t="s">
        <v>374</v>
      </c>
      <c r="J6" s="77" t="s">
        <v>375</v>
      </c>
      <c r="K6" s="77"/>
      <c r="L6" s="77"/>
      <c r="M6" s="77"/>
      <c r="N6" s="77"/>
      <c r="O6" s="77"/>
    </row>
    <row r="7" ht="19.9" customHeight="1" spans="1:15">
      <c r="A7" s="79"/>
      <c r="B7" s="80"/>
      <c r="C7" s="81" t="s">
        <v>133</v>
      </c>
      <c r="D7" s="82">
        <v>0</v>
      </c>
      <c r="E7" s="82">
        <f>E8</f>
        <v>3430000</v>
      </c>
      <c r="F7" s="82">
        <f>F8</f>
        <v>3430000</v>
      </c>
      <c r="G7" s="82"/>
      <c r="H7" s="82"/>
      <c r="I7" s="82"/>
      <c r="J7" s="82"/>
      <c r="K7" s="82"/>
      <c r="L7" s="82"/>
      <c r="M7" s="82"/>
      <c r="N7" s="82">
        <f>N8</f>
        <v>3430000</v>
      </c>
      <c r="O7" s="79"/>
    </row>
    <row r="8" ht="19.9" customHeight="1" spans="1:15">
      <c r="A8" s="83" t="s">
        <v>151</v>
      </c>
      <c r="B8" s="80"/>
      <c r="C8" s="83" t="s">
        <v>4</v>
      </c>
      <c r="D8" s="82">
        <v>1</v>
      </c>
      <c r="E8" s="82">
        <f>SUM(E9:E14)</f>
        <v>3430000</v>
      </c>
      <c r="F8" s="82">
        <f>SUM(F9:F14)</f>
        <v>3430000</v>
      </c>
      <c r="G8" s="82"/>
      <c r="H8" s="82"/>
      <c r="I8" s="82"/>
      <c r="J8" s="82"/>
      <c r="K8" s="82"/>
      <c r="L8" s="82"/>
      <c r="M8" s="82"/>
      <c r="N8" s="82">
        <f>SUM(N9:N14)</f>
        <v>3430000</v>
      </c>
      <c r="O8" s="79"/>
    </row>
    <row r="9" ht="19.9" customHeight="1" spans="1:15">
      <c r="A9" s="173" t="s">
        <v>2</v>
      </c>
      <c r="B9" s="80"/>
      <c r="C9" s="85" t="s">
        <v>376</v>
      </c>
      <c r="D9" s="82">
        <f t="shared" ref="D9:D14" si="0">E9</f>
        <v>1000000</v>
      </c>
      <c r="E9" s="86">
        <v>1000000</v>
      </c>
      <c r="F9" s="86">
        <v>1000000</v>
      </c>
      <c r="G9" s="82"/>
      <c r="H9" s="82"/>
      <c r="I9" s="82"/>
      <c r="J9" s="82"/>
      <c r="K9" s="82"/>
      <c r="L9" s="82"/>
      <c r="M9" s="82"/>
      <c r="N9" s="86">
        <v>1000000</v>
      </c>
      <c r="O9" s="79"/>
    </row>
    <row r="10" ht="19.9" customHeight="1" spans="1:15">
      <c r="A10" s="83"/>
      <c r="B10" s="80"/>
      <c r="C10" s="85" t="s">
        <v>377</v>
      </c>
      <c r="D10" s="82">
        <f t="shared" si="0"/>
        <v>200000</v>
      </c>
      <c r="E10" s="86">
        <v>200000</v>
      </c>
      <c r="F10" s="86">
        <v>200000</v>
      </c>
      <c r="G10" s="82"/>
      <c r="H10" s="82"/>
      <c r="I10" s="82"/>
      <c r="J10" s="82"/>
      <c r="K10" s="82"/>
      <c r="L10" s="82"/>
      <c r="M10" s="82"/>
      <c r="N10" s="86">
        <v>200000</v>
      </c>
      <c r="O10" s="79"/>
    </row>
    <row r="11" ht="19.9" customHeight="1" spans="1:15">
      <c r="A11" s="83"/>
      <c r="B11" s="80"/>
      <c r="C11" s="85" t="s">
        <v>378</v>
      </c>
      <c r="D11" s="82">
        <f t="shared" si="0"/>
        <v>400000</v>
      </c>
      <c r="E11" s="86">
        <v>400000</v>
      </c>
      <c r="F11" s="86">
        <v>400000</v>
      </c>
      <c r="G11" s="82"/>
      <c r="H11" s="82"/>
      <c r="I11" s="82"/>
      <c r="J11" s="82"/>
      <c r="K11" s="82"/>
      <c r="L11" s="82"/>
      <c r="M11" s="82"/>
      <c r="N11" s="86">
        <v>400000</v>
      </c>
      <c r="O11" s="79"/>
    </row>
    <row r="12" ht="19.9" customHeight="1" spans="1:15">
      <c r="A12" s="83"/>
      <c r="B12" s="80"/>
      <c r="C12" s="85" t="s">
        <v>379</v>
      </c>
      <c r="D12" s="82">
        <f t="shared" si="0"/>
        <v>450000</v>
      </c>
      <c r="E12" s="86">
        <v>450000</v>
      </c>
      <c r="F12" s="86">
        <v>450000</v>
      </c>
      <c r="G12" s="82"/>
      <c r="H12" s="82"/>
      <c r="I12" s="82"/>
      <c r="J12" s="82"/>
      <c r="K12" s="82"/>
      <c r="L12" s="82"/>
      <c r="M12" s="82"/>
      <c r="N12" s="86">
        <v>450000</v>
      </c>
      <c r="O12" s="79"/>
    </row>
    <row r="13" ht="19.9" customHeight="1" spans="1:15">
      <c r="A13" s="83"/>
      <c r="B13" s="80"/>
      <c r="C13" s="85" t="s">
        <v>380</v>
      </c>
      <c r="D13" s="82">
        <f t="shared" si="0"/>
        <v>480000</v>
      </c>
      <c r="E13" s="86">
        <v>480000</v>
      </c>
      <c r="F13" s="86">
        <v>480000</v>
      </c>
      <c r="G13" s="82"/>
      <c r="H13" s="82"/>
      <c r="I13" s="82"/>
      <c r="J13" s="82"/>
      <c r="K13" s="82"/>
      <c r="L13" s="82"/>
      <c r="M13" s="82"/>
      <c r="N13" s="86">
        <v>480000</v>
      </c>
      <c r="O13" s="79"/>
    </row>
    <row r="14" ht="19.9" customHeight="1" spans="1:15">
      <c r="A14" s="83"/>
      <c r="B14" s="80"/>
      <c r="C14" s="85" t="s">
        <v>381</v>
      </c>
      <c r="D14" s="82">
        <f t="shared" si="0"/>
        <v>900000</v>
      </c>
      <c r="E14" s="86">
        <v>900000</v>
      </c>
      <c r="F14" s="86">
        <v>900000</v>
      </c>
      <c r="G14" s="82"/>
      <c r="H14" s="82"/>
      <c r="I14" s="82"/>
      <c r="J14" s="82"/>
      <c r="K14" s="82"/>
      <c r="L14" s="82"/>
      <c r="M14" s="82"/>
      <c r="N14" s="86">
        <v>900000</v>
      </c>
      <c r="O14" s="7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workbookViewId="0">
      <selection activeCell="A27" sqref="A27:G27"/>
    </sheetView>
  </sheetViews>
  <sheetFormatPr defaultColWidth="10" defaultRowHeight="13.5" outlineLevelCol="7"/>
  <cols>
    <col min="1" max="1" width="11" customWidth="1"/>
    <col min="2" max="2" width="15.125" customWidth="1"/>
    <col min="3" max="3" width="8.5" customWidth="1"/>
    <col min="4" max="4" width="12.25" customWidth="1"/>
    <col min="5" max="5" width="12.125" customWidth="1"/>
    <col min="6" max="6" width="8.5" customWidth="1"/>
    <col min="7" max="7" width="10.25" customWidth="1"/>
    <col min="8" max="8" width="21.625" customWidth="1"/>
    <col min="9" max="12" width="9.75" customWidth="1"/>
  </cols>
  <sheetData>
    <row r="1" ht="37" customHeight="1" spans="1:8">
      <c r="A1" s="52" t="s">
        <v>382</v>
      </c>
      <c r="B1" s="52"/>
      <c r="C1" s="52"/>
      <c r="D1" s="52"/>
      <c r="E1" s="52"/>
      <c r="F1" s="52"/>
      <c r="G1" s="52"/>
      <c r="H1" s="53"/>
    </row>
    <row r="2" ht="23" customHeight="1" spans="1:7">
      <c r="A2" s="54" t="s">
        <v>383</v>
      </c>
      <c r="B2" s="54"/>
      <c r="C2" s="54"/>
      <c r="D2" s="55"/>
      <c r="E2" s="55"/>
      <c r="F2" s="56" t="s">
        <v>384</v>
      </c>
      <c r="G2" s="56"/>
    </row>
    <row r="3" spans="1:7">
      <c r="A3" s="5" t="s">
        <v>385</v>
      </c>
      <c r="B3" s="57" t="s">
        <v>4</v>
      </c>
      <c r="C3" s="58"/>
      <c r="D3" s="57" t="s">
        <v>386</v>
      </c>
      <c r="E3" s="59" t="s">
        <v>387</v>
      </c>
      <c r="F3" s="59" t="s">
        <v>388</v>
      </c>
      <c r="G3" s="59"/>
    </row>
    <row r="4" spans="1:7">
      <c r="A4" s="5" t="s">
        <v>389</v>
      </c>
      <c r="B4" s="57" t="s">
        <v>390</v>
      </c>
      <c r="C4" s="57"/>
      <c r="D4" s="57"/>
      <c r="E4" s="57" t="s">
        <v>391</v>
      </c>
      <c r="F4" s="59">
        <v>100</v>
      </c>
      <c r="G4" s="59"/>
    </row>
    <row r="5" spans="1:7">
      <c r="A5" s="57" t="s">
        <v>392</v>
      </c>
      <c r="B5" s="60" t="s">
        <v>393</v>
      </c>
      <c r="C5" s="61"/>
      <c r="D5" s="61"/>
      <c r="E5" s="61"/>
      <c r="F5" s="61"/>
      <c r="G5" s="62"/>
    </row>
    <row r="6" ht="41" customHeight="1" spans="1:7">
      <c r="A6" s="5" t="s">
        <v>394</v>
      </c>
      <c r="B6" s="21" t="s">
        <v>395</v>
      </c>
      <c r="C6" s="21"/>
      <c r="D6" s="21"/>
      <c r="E6" s="21"/>
      <c r="F6" s="21"/>
      <c r="G6" s="21"/>
    </row>
    <row r="7" ht="36" customHeight="1" spans="1:7">
      <c r="A7" s="5" t="s">
        <v>396</v>
      </c>
      <c r="B7" s="23" t="s">
        <v>397</v>
      </c>
      <c r="C7" s="23"/>
      <c r="D7" s="23"/>
      <c r="E7" s="23"/>
      <c r="F7" s="23"/>
      <c r="G7" s="23"/>
    </row>
    <row r="8" ht="24" spans="1:7">
      <c r="A8" s="32" t="s">
        <v>398</v>
      </c>
      <c r="B8" s="32" t="s">
        <v>399</v>
      </c>
      <c r="C8" s="32" t="s">
        <v>400</v>
      </c>
      <c r="D8" s="33" t="s">
        <v>401</v>
      </c>
      <c r="E8" s="34"/>
      <c r="F8" s="32" t="s">
        <v>402</v>
      </c>
      <c r="G8" s="5" t="s">
        <v>403</v>
      </c>
    </row>
    <row r="9" ht="53" customHeight="1" spans="1:7">
      <c r="A9" s="32"/>
      <c r="B9" s="35" t="s">
        <v>404</v>
      </c>
      <c r="C9" s="36" t="s">
        <v>405</v>
      </c>
      <c r="D9" s="37" t="s">
        <v>406</v>
      </c>
      <c r="E9" s="37"/>
      <c r="F9" s="38" t="s">
        <v>407</v>
      </c>
      <c r="G9" s="38"/>
    </row>
    <row r="10" ht="27" customHeight="1" spans="1:7">
      <c r="A10" s="32"/>
      <c r="B10" s="35"/>
      <c r="C10" s="36" t="s">
        <v>408</v>
      </c>
      <c r="D10" s="37" t="s">
        <v>409</v>
      </c>
      <c r="E10" s="37"/>
      <c r="F10" s="39">
        <v>1</v>
      </c>
      <c r="G10" s="38"/>
    </row>
    <row r="11" ht="19" customHeight="1" spans="1:7">
      <c r="A11" s="32"/>
      <c r="B11" s="35"/>
      <c r="C11" s="36" t="s">
        <v>410</v>
      </c>
      <c r="D11" s="37" t="s">
        <v>411</v>
      </c>
      <c r="E11" s="37"/>
      <c r="F11" s="39">
        <v>1</v>
      </c>
      <c r="G11" s="63"/>
    </row>
    <row r="12" ht="25" customHeight="1" spans="1:7">
      <c r="A12" s="32"/>
      <c r="B12" s="35"/>
      <c r="C12" s="36" t="s">
        <v>412</v>
      </c>
      <c r="D12" s="37" t="s">
        <v>413</v>
      </c>
      <c r="E12" s="37"/>
      <c r="F12" s="40" t="s">
        <v>414</v>
      </c>
      <c r="G12" s="38"/>
    </row>
    <row r="13" ht="24" spans="1:7">
      <c r="A13" s="32"/>
      <c r="B13" s="41" t="s">
        <v>415</v>
      </c>
      <c r="C13" s="35" t="s">
        <v>416</v>
      </c>
      <c r="D13" s="42"/>
      <c r="E13" s="43"/>
      <c r="F13" s="40"/>
      <c r="G13" s="38"/>
    </row>
    <row r="14" ht="24" spans="1:7">
      <c r="A14" s="32"/>
      <c r="B14" s="44"/>
      <c r="C14" s="35" t="s">
        <v>417</v>
      </c>
      <c r="D14" s="42" t="s">
        <v>418</v>
      </c>
      <c r="E14" s="43"/>
      <c r="F14" s="40"/>
      <c r="G14" s="38"/>
    </row>
    <row r="15" ht="24" spans="1:7">
      <c r="A15" s="32"/>
      <c r="B15" s="44"/>
      <c r="C15" s="35" t="s">
        <v>419</v>
      </c>
      <c r="D15" s="42"/>
      <c r="E15" s="43"/>
      <c r="F15" s="40"/>
      <c r="G15" s="38"/>
    </row>
    <row r="16" ht="24" spans="1:7">
      <c r="A16" s="32"/>
      <c r="B16" s="44"/>
      <c r="C16" s="35" t="s">
        <v>420</v>
      </c>
      <c r="D16" s="42" t="s">
        <v>421</v>
      </c>
      <c r="E16" s="43"/>
      <c r="F16" s="40"/>
      <c r="G16" s="38"/>
    </row>
    <row r="17" ht="48" spans="1:7">
      <c r="A17" s="32"/>
      <c r="B17" s="45"/>
      <c r="C17" s="35" t="s">
        <v>422</v>
      </c>
      <c r="D17" s="42" t="s">
        <v>423</v>
      </c>
      <c r="E17" s="43"/>
      <c r="F17" s="39">
        <v>0.96</v>
      </c>
      <c r="G17" s="64" t="s">
        <v>424</v>
      </c>
    </row>
    <row r="18" ht="24" customHeight="1" spans="1:7">
      <c r="A18" s="5" t="s">
        <v>425</v>
      </c>
      <c r="B18" s="35" t="s">
        <v>426</v>
      </c>
      <c r="C18" s="35" t="s">
        <v>427</v>
      </c>
      <c r="D18" s="42" t="s">
        <v>391</v>
      </c>
      <c r="E18" s="43"/>
      <c r="F18" s="35" t="s">
        <v>428</v>
      </c>
      <c r="G18" s="35"/>
    </row>
    <row r="19" ht="21" customHeight="1" spans="1:7">
      <c r="A19" s="5"/>
      <c r="B19" s="35"/>
      <c r="C19" s="35"/>
      <c r="D19" s="42">
        <v>100</v>
      </c>
      <c r="E19" s="43"/>
      <c r="F19" s="35" t="s">
        <v>429</v>
      </c>
      <c r="G19" s="35"/>
    </row>
    <row r="20" spans="1:7">
      <c r="A20" s="5"/>
      <c r="B20" s="35"/>
      <c r="C20" s="35"/>
      <c r="D20" s="42"/>
      <c r="E20" s="43"/>
      <c r="F20" s="35"/>
      <c r="G20" s="35"/>
    </row>
    <row r="21" ht="19" customHeight="1" spans="1:7">
      <c r="A21" s="5"/>
      <c r="B21" s="35"/>
      <c r="C21" s="35"/>
      <c r="D21" s="42"/>
      <c r="E21" s="43"/>
      <c r="F21" s="35"/>
      <c r="G21" s="35"/>
    </row>
    <row r="22" spans="1:7">
      <c r="A22" s="5"/>
      <c r="B22" s="35"/>
      <c r="C22" s="35"/>
      <c r="D22" s="42"/>
      <c r="E22" s="43"/>
      <c r="F22" s="65"/>
      <c r="G22" s="66"/>
    </row>
    <row r="23" spans="1:7">
      <c r="A23" s="5"/>
      <c r="B23" s="65" t="s">
        <v>133</v>
      </c>
      <c r="C23" s="66"/>
      <c r="D23" s="42">
        <v>100</v>
      </c>
      <c r="E23" s="43"/>
      <c r="F23" s="65"/>
      <c r="G23" s="66"/>
    </row>
    <row r="24" ht="40" customHeight="1" spans="1:7">
      <c r="A24" s="46" t="s">
        <v>430</v>
      </c>
      <c r="B24" s="46"/>
      <c r="C24" s="46"/>
      <c r="D24" s="46"/>
      <c r="E24" s="46"/>
      <c r="F24" s="46"/>
      <c r="G24" s="46"/>
    </row>
    <row r="25" ht="36" customHeight="1" spans="1:7">
      <c r="A25" s="47" t="s">
        <v>431</v>
      </c>
      <c r="B25" s="48"/>
      <c r="C25" s="49"/>
      <c r="D25" s="49"/>
      <c r="E25" s="49"/>
      <c r="F25" s="49"/>
      <c r="G25" s="50"/>
    </row>
    <row r="26" ht="19" customHeight="1" spans="1:7">
      <c r="A26" s="67"/>
      <c r="B26" s="67"/>
      <c r="C26" s="67"/>
      <c r="D26" s="67"/>
      <c r="E26" s="67"/>
      <c r="F26" s="67"/>
      <c r="G26" s="67"/>
    </row>
    <row r="27" ht="26" customHeight="1" spans="1:7">
      <c r="A27" s="51" t="s">
        <v>432</v>
      </c>
      <c r="B27" s="51"/>
      <c r="C27" s="51" t="s">
        <v>433</v>
      </c>
      <c r="D27" s="51"/>
      <c r="E27" s="51"/>
      <c r="F27" s="51" t="s">
        <v>434</v>
      </c>
      <c r="G27" s="51"/>
    </row>
    <row r="28" ht="26" customHeight="1" spans="1:7">
      <c r="A28" s="51"/>
      <c r="B28" s="51"/>
      <c r="C28" s="51"/>
      <c r="D28" s="51"/>
      <c r="E28" s="51"/>
      <c r="F28" s="51"/>
      <c r="G28" s="51"/>
    </row>
    <row r="29" ht="41" customHeight="1" spans="1:7">
      <c r="A29" s="52" t="s">
        <v>382</v>
      </c>
      <c r="B29" s="52"/>
      <c r="C29" s="52"/>
      <c r="D29" s="52"/>
      <c r="E29" s="52"/>
      <c r="F29" s="52"/>
      <c r="G29" s="52"/>
    </row>
    <row r="30" ht="27" customHeight="1" spans="1:7">
      <c r="A30" s="54" t="s">
        <v>383</v>
      </c>
      <c r="B30" s="54"/>
      <c r="C30" s="54"/>
      <c r="D30" s="55"/>
      <c r="E30" s="55"/>
      <c r="F30" s="56" t="s">
        <v>384</v>
      </c>
      <c r="G30" s="56"/>
    </row>
    <row r="31" ht="24" customHeight="1" spans="1:7">
      <c r="A31" s="5" t="s">
        <v>385</v>
      </c>
      <c r="B31" s="57" t="s">
        <v>4</v>
      </c>
      <c r="C31" s="58"/>
      <c r="D31" s="57" t="s">
        <v>386</v>
      </c>
      <c r="E31" s="59" t="s">
        <v>387</v>
      </c>
      <c r="F31" s="68" t="s">
        <v>435</v>
      </c>
      <c r="G31" s="68"/>
    </row>
    <row r="32" ht="22" customHeight="1" spans="1:7">
      <c r="A32" s="5" t="s">
        <v>389</v>
      </c>
      <c r="B32" s="57" t="s">
        <v>436</v>
      </c>
      <c r="C32" s="57"/>
      <c r="D32" s="57"/>
      <c r="E32" s="57" t="s">
        <v>391</v>
      </c>
      <c r="F32" s="59">
        <v>48</v>
      </c>
      <c r="G32" s="59"/>
    </row>
    <row r="33" ht="21" customHeight="1" spans="1:7">
      <c r="A33" s="57" t="s">
        <v>392</v>
      </c>
      <c r="B33" s="60" t="s">
        <v>393</v>
      </c>
      <c r="C33" s="61"/>
      <c r="D33" s="61"/>
      <c r="E33" s="61"/>
      <c r="F33" s="61"/>
      <c r="G33" s="62"/>
    </row>
    <row r="34" ht="33" customHeight="1" spans="1:7">
      <c r="A34" s="5" t="s">
        <v>394</v>
      </c>
      <c r="B34" s="21" t="s">
        <v>437</v>
      </c>
      <c r="C34" s="21"/>
      <c r="D34" s="21"/>
      <c r="E34" s="21"/>
      <c r="F34" s="21"/>
      <c r="G34" s="21"/>
    </row>
    <row r="35" ht="39" customHeight="1" spans="1:7">
      <c r="A35" s="5" t="s">
        <v>396</v>
      </c>
      <c r="B35" s="21" t="s">
        <v>438</v>
      </c>
      <c r="C35" s="21"/>
      <c r="D35" s="21"/>
      <c r="E35" s="21"/>
      <c r="F35" s="21"/>
      <c r="G35" s="21"/>
    </row>
    <row r="36" ht="28" customHeight="1" spans="1:7">
      <c r="A36" s="32" t="s">
        <v>398</v>
      </c>
      <c r="B36" s="32" t="s">
        <v>399</v>
      </c>
      <c r="C36" s="32" t="s">
        <v>400</v>
      </c>
      <c r="D36" s="33" t="s">
        <v>401</v>
      </c>
      <c r="E36" s="34"/>
      <c r="F36" s="32" t="s">
        <v>402</v>
      </c>
      <c r="G36" s="5" t="s">
        <v>403</v>
      </c>
    </row>
    <row r="37" ht="37" customHeight="1" spans="1:7">
      <c r="A37" s="32"/>
      <c r="B37" s="35" t="s">
        <v>404</v>
      </c>
      <c r="C37" s="36" t="s">
        <v>405</v>
      </c>
      <c r="D37" s="37" t="s">
        <v>439</v>
      </c>
      <c r="E37" s="37"/>
      <c r="F37" s="40" t="s">
        <v>440</v>
      </c>
      <c r="G37" s="38"/>
    </row>
    <row r="38" ht="26" customHeight="1" spans="1:7">
      <c r="A38" s="32"/>
      <c r="B38" s="35"/>
      <c r="C38" s="36" t="s">
        <v>408</v>
      </c>
      <c r="D38" s="37" t="s">
        <v>441</v>
      </c>
      <c r="E38" s="37"/>
      <c r="F38" s="39">
        <v>1</v>
      </c>
      <c r="G38" s="38"/>
    </row>
    <row r="39" ht="24" customHeight="1" spans="1:7">
      <c r="A39" s="32"/>
      <c r="B39" s="35"/>
      <c r="C39" s="36" t="s">
        <v>410</v>
      </c>
      <c r="D39" s="37" t="s">
        <v>442</v>
      </c>
      <c r="E39" s="37"/>
      <c r="F39" s="69"/>
      <c r="G39" s="63"/>
    </row>
    <row r="40" ht="24" customHeight="1" spans="1:7">
      <c r="A40" s="32"/>
      <c r="B40" s="35"/>
      <c r="C40" s="36" t="s">
        <v>412</v>
      </c>
      <c r="D40" s="37" t="s">
        <v>443</v>
      </c>
      <c r="E40" s="37"/>
      <c r="F40" s="40" t="s">
        <v>444</v>
      </c>
      <c r="G40" s="38"/>
    </row>
    <row r="41" ht="24" spans="1:7">
      <c r="A41" s="32"/>
      <c r="B41" s="41" t="s">
        <v>415</v>
      </c>
      <c r="C41" s="35" t="s">
        <v>416</v>
      </c>
      <c r="D41" s="42"/>
      <c r="E41" s="43"/>
      <c r="F41" s="40"/>
      <c r="G41" s="38"/>
    </row>
    <row r="42" ht="24" spans="1:7">
      <c r="A42" s="32"/>
      <c r="B42" s="44"/>
      <c r="C42" s="35" t="s">
        <v>417</v>
      </c>
      <c r="D42" s="42" t="s">
        <v>445</v>
      </c>
      <c r="E42" s="43"/>
      <c r="F42" s="40"/>
      <c r="G42" s="38"/>
    </row>
    <row r="43" ht="24" spans="1:7">
      <c r="A43" s="32"/>
      <c r="B43" s="44"/>
      <c r="C43" s="35" t="s">
        <v>419</v>
      </c>
      <c r="D43" s="42"/>
      <c r="E43" s="43"/>
      <c r="F43" s="40"/>
      <c r="G43" s="38"/>
    </row>
    <row r="44" ht="24" spans="1:7">
      <c r="A44" s="32"/>
      <c r="B44" s="44"/>
      <c r="C44" s="35" t="s">
        <v>420</v>
      </c>
      <c r="D44" s="42" t="s">
        <v>446</v>
      </c>
      <c r="E44" s="43"/>
      <c r="F44" s="40"/>
      <c r="G44" s="38"/>
    </row>
    <row r="45" ht="48" spans="1:7">
      <c r="A45" s="32"/>
      <c r="B45" s="45"/>
      <c r="C45" s="35" t="s">
        <v>422</v>
      </c>
      <c r="D45" s="42" t="s">
        <v>447</v>
      </c>
      <c r="E45" s="43"/>
      <c r="F45" s="39">
        <v>0.95</v>
      </c>
      <c r="G45" s="64" t="s">
        <v>424</v>
      </c>
    </row>
    <row r="46" ht="20" customHeight="1" spans="1:7">
      <c r="A46" s="5" t="s">
        <v>425</v>
      </c>
      <c r="B46" s="35" t="s">
        <v>426</v>
      </c>
      <c r="C46" s="35" t="s">
        <v>427</v>
      </c>
      <c r="D46" s="42" t="s">
        <v>391</v>
      </c>
      <c r="E46" s="43"/>
      <c r="F46" s="35" t="s">
        <v>428</v>
      </c>
      <c r="G46" s="35"/>
    </row>
    <row r="47" ht="26" customHeight="1" spans="1:7">
      <c r="A47" s="5"/>
      <c r="B47" s="35"/>
      <c r="C47" s="35"/>
      <c r="D47" s="42">
        <v>48</v>
      </c>
      <c r="E47" s="43"/>
      <c r="F47" s="35" t="s">
        <v>440</v>
      </c>
      <c r="G47" s="35"/>
    </row>
    <row r="48" ht="22" customHeight="1" spans="1:7">
      <c r="A48" s="5"/>
      <c r="B48" s="35"/>
      <c r="C48" s="35"/>
      <c r="D48" s="42"/>
      <c r="E48" s="43"/>
      <c r="F48" s="35"/>
      <c r="G48" s="35"/>
    </row>
    <row r="49" ht="21" customHeight="1" spans="1:7">
      <c r="A49" s="5"/>
      <c r="B49" s="35"/>
      <c r="C49" s="35"/>
      <c r="D49" s="42"/>
      <c r="E49" s="43"/>
      <c r="F49" s="35"/>
      <c r="G49" s="35"/>
    </row>
    <row r="50" ht="24" customHeight="1" spans="1:7">
      <c r="A50" s="5"/>
      <c r="B50" s="65" t="s">
        <v>133</v>
      </c>
      <c r="C50" s="66"/>
      <c r="D50" s="42">
        <v>48</v>
      </c>
      <c r="E50" s="43"/>
      <c r="F50" s="65"/>
      <c r="G50" s="66"/>
    </row>
    <row r="51" ht="31" customHeight="1" spans="1:7">
      <c r="A51" s="46" t="s">
        <v>430</v>
      </c>
      <c r="B51" s="46"/>
      <c r="C51" s="46"/>
      <c r="D51" s="46"/>
      <c r="E51" s="46"/>
      <c r="F51" s="46"/>
      <c r="G51" s="46"/>
    </row>
    <row r="52" ht="39" customHeight="1" spans="1:7">
      <c r="A52" s="47" t="s">
        <v>431</v>
      </c>
      <c r="B52" s="48"/>
      <c r="C52" s="49"/>
      <c r="D52" s="49"/>
      <c r="E52" s="49"/>
      <c r="F52" s="49"/>
      <c r="G52" s="50"/>
    </row>
    <row r="53" ht="19" customHeight="1" spans="1:7">
      <c r="A53" s="67"/>
      <c r="B53" s="67"/>
      <c r="C53" s="67"/>
      <c r="D53" s="67"/>
      <c r="E53" s="67"/>
      <c r="F53" s="67"/>
      <c r="G53" s="67"/>
    </row>
    <row r="54" ht="39" customHeight="1" spans="1:7">
      <c r="A54" s="51" t="s">
        <v>432</v>
      </c>
      <c r="B54" s="51"/>
      <c r="C54" s="51" t="s">
        <v>433</v>
      </c>
      <c r="D54" s="51"/>
      <c r="E54" s="51"/>
      <c r="F54" s="51" t="s">
        <v>434</v>
      </c>
      <c r="G54" s="51"/>
    </row>
    <row r="55" ht="39" customHeight="1" spans="1:7">
      <c r="A55" s="51"/>
      <c r="B55" s="51"/>
      <c r="C55" s="51"/>
      <c r="D55" s="51"/>
      <c r="E55" s="51"/>
      <c r="F55" s="51"/>
      <c r="G55" s="51"/>
    </row>
    <row r="56" ht="36" customHeight="1" spans="1:7">
      <c r="A56" s="52" t="s">
        <v>382</v>
      </c>
      <c r="B56" s="52"/>
      <c r="C56" s="52"/>
      <c r="D56" s="52"/>
      <c r="E56" s="52"/>
      <c r="F56" s="52"/>
      <c r="G56" s="52"/>
    </row>
    <row r="57" ht="27" customHeight="1" spans="1:7">
      <c r="A57" s="54" t="s">
        <v>383</v>
      </c>
      <c r="B57" s="54"/>
      <c r="C57" s="54"/>
      <c r="D57" s="55"/>
      <c r="E57" s="55"/>
      <c r="F57" s="56" t="s">
        <v>384</v>
      </c>
      <c r="G57" s="56"/>
    </row>
    <row r="58" ht="28" customHeight="1" spans="1:7">
      <c r="A58" s="5" t="s">
        <v>385</v>
      </c>
      <c r="B58" s="57" t="s">
        <v>4</v>
      </c>
      <c r="C58" s="58"/>
      <c r="D58" s="57" t="s">
        <v>386</v>
      </c>
      <c r="E58" s="59" t="s">
        <v>387</v>
      </c>
      <c r="F58" s="59" t="s">
        <v>448</v>
      </c>
      <c r="G58" s="59"/>
    </row>
    <row r="59" ht="22" customHeight="1" spans="1:7">
      <c r="A59" s="5" t="s">
        <v>389</v>
      </c>
      <c r="B59" s="57" t="s">
        <v>449</v>
      </c>
      <c r="C59" s="57"/>
      <c r="D59" s="57"/>
      <c r="E59" s="57" t="s">
        <v>391</v>
      </c>
      <c r="F59" s="59">
        <v>40</v>
      </c>
      <c r="G59" s="59"/>
    </row>
    <row r="60" ht="24" customHeight="1" spans="1:7">
      <c r="A60" s="57" t="s">
        <v>392</v>
      </c>
      <c r="B60" s="60" t="s">
        <v>393</v>
      </c>
      <c r="C60" s="61"/>
      <c r="D60" s="61"/>
      <c r="E60" s="61"/>
      <c r="F60" s="61"/>
      <c r="G60" s="62"/>
    </row>
    <row r="61" ht="42" customHeight="1" spans="1:7">
      <c r="A61" s="5" t="s">
        <v>394</v>
      </c>
      <c r="B61" s="21" t="s">
        <v>395</v>
      </c>
      <c r="C61" s="21"/>
      <c r="D61" s="21"/>
      <c r="E61" s="21"/>
      <c r="F61" s="21"/>
      <c r="G61" s="21"/>
    </row>
    <row r="62" ht="30" customHeight="1" spans="1:7">
      <c r="A62" s="5" t="s">
        <v>396</v>
      </c>
      <c r="B62" s="21" t="s">
        <v>450</v>
      </c>
      <c r="C62" s="21"/>
      <c r="D62" s="21"/>
      <c r="E62" s="21"/>
      <c r="F62" s="21"/>
      <c r="G62" s="21"/>
    </row>
    <row r="63" ht="24" spans="1:7">
      <c r="A63" s="32" t="s">
        <v>398</v>
      </c>
      <c r="B63" s="32" t="s">
        <v>399</v>
      </c>
      <c r="C63" s="32" t="s">
        <v>400</v>
      </c>
      <c r="D63" s="33" t="s">
        <v>401</v>
      </c>
      <c r="E63" s="34"/>
      <c r="F63" s="32" t="s">
        <v>402</v>
      </c>
      <c r="G63" s="5" t="s">
        <v>403</v>
      </c>
    </row>
    <row r="64" ht="17" customHeight="1" spans="1:7">
      <c r="A64" s="32"/>
      <c r="B64" s="35" t="s">
        <v>404</v>
      </c>
      <c r="C64" s="36" t="s">
        <v>405</v>
      </c>
      <c r="D64" s="37" t="s">
        <v>451</v>
      </c>
      <c r="E64" s="37"/>
      <c r="F64" s="40" t="s">
        <v>452</v>
      </c>
      <c r="G64" s="38"/>
    </row>
    <row r="65" ht="22" customHeight="1" spans="1:7">
      <c r="A65" s="32"/>
      <c r="B65" s="35"/>
      <c r="C65" s="36" t="s">
        <v>408</v>
      </c>
      <c r="D65" s="37" t="s">
        <v>453</v>
      </c>
      <c r="E65" s="37"/>
      <c r="F65" s="39">
        <v>1</v>
      </c>
      <c r="G65" s="38"/>
    </row>
    <row r="66" ht="21" customHeight="1" spans="1:7">
      <c r="A66" s="32"/>
      <c r="B66" s="35"/>
      <c r="C66" s="36" t="s">
        <v>410</v>
      </c>
      <c r="D66" s="37" t="s">
        <v>454</v>
      </c>
      <c r="E66" s="37"/>
      <c r="F66" s="39">
        <v>1</v>
      </c>
      <c r="G66" s="63"/>
    </row>
    <row r="67" ht="19" customHeight="1" spans="1:7">
      <c r="A67" s="32"/>
      <c r="B67" s="35"/>
      <c r="C67" s="36" t="s">
        <v>412</v>
      </c>
      <c r="D67" s="37" t="s">
        <v>448</v>
      </c>
      <c r="E67" s="37"/>
      <c r="F67" s="40" t="s">
        <v>455</v>
      </c>
      <c r="G67" s="38"/>
    </row>
    <row r="68" ht="24" spans="1:7">
      <c r="A68" s="32"/>
      <c r="B68" s="41" t="s">
        <v>415</v>
      </c>
      <c r="C68" s="35" t="s">
        <v>416</v>
      </c>
      <c r="D68" s="42"/>
      <c r="E68" s="43"/>
      <c r="F68" s="39">
        <v>0.97</v>
      </c>
      <c r="G68" s="38"/>
    </row>
    <row r="69" ht="24" spans="1:7">
      <c r="A69" s="32"/>
      <c r="B69" s="44"/>
      <c r="C69" s="35" t="s">
        <v>417</v>
      </c>
      <c r="D69" s="42" t="s">
        <v>421</v>
      </c>
      <c r="E69" s="43"/>
      <c r="F69" s="40"/>
      <c r="G69" s="38"/>
    </row>
    <row r="70" ht="24" spans="1:7">
      <c r="A70" s="32"/>
      <c r="B70" s="44"/>
      <c r="C70" s="35" t="s">
        <v>419</v>
      </c>
      <c r="D70" s="42"/>
      <c r="E70" s="43"/>
      <c r="F70" s="40"/>
      <c r="G70" s="38"/>
    </row>
    <row r="71" ht="24" spans="1:7">
      <c r="A71" s="32"/>
      <c r="B71" s="44"/>
      <c r="C71" s="35" t="s">
        <v>420</v>
      </c>
      <c r="D71" s="42"/>
      <c r="E71" s="43"/>
      <c r="F71" s="40"/>
      <c r="G71" s="38"/>
    </row>
    <row r="72" ht="38" customHeight="1" spans="1:7">
      <c r="A72" s="32"/>
      <c r="B72" s="45"/>
      <c r="C72" s="35" t="s">
        <v>422</v>
      </c>
      <c r="D72" s="42" t="s">
        <v>456</v>
      </c>
      <c r="E72" s="43"/>
      <c r="F72" s="39">
        <v>0.98</v>
      </c>
      <c r="G72" s="64" t="s">
        <v>424</v>
      </c>
    </row>
    <row r="73" ht="25" customHeight="1" spans="1:7">
      <c r="A73" s="5" t="s">
        <v>425</v>
      </c>
      <c r="B73" s="35" t="s">
        <v>426</v>
      </c>
      <c r="C73" s="35" t="s">
        <v>427</v>
      </c>
      <c r="D73" s="42" t="s">
        <v>391</v>
      </c>
      <c r="E73" s="43"/>
      <c r="F73" s="35" t="s">
        <v>428</v>
      </c>
      <c r="G73" s="35"/>
    </row>
    <row r="74" ht="23" customHeight="1" spans="1:7">
      <c r="A74" s="5"/>
      <c r="B74" s="35"/>
      <c r="C74" s="35"/>
      <c r="D74" s="42">
        <v>40</v>
      </c>
      <c r="E74" s="43"/>
      <c r="F74" s="35" t="s">
        <v>457</v>
      </c>
      <c r="G74" s="35"/>
    </row>
    <row r="75" ht="19" customHeight="1" spans="1:7">
      <c r="A75" s="5"/>
      <c r="B75" s="35"/>
      <c r="C75" s="35"/>
      <c r="D75" s="42"/>
      <c r="E75" s="43"/>
      <c r="F75" s="35"/>
      <c r="G75" s="35"/>
    </row>
    <row r="76" ht="22" customHeight="1" spans="1:7">
      <c r="A76" s="5"/>
      <c r="B76" s="35"/>
      <c r="C76" s="35"/>
      <c r="D76" s="42"/>
      <c r="E76" s="43"/>
      <c r="F76" s="35"/>
      <c r="G76" s="35"/>
    </row>
    <row r="77" ht="24" customHeight="1" spans="1:7">
      <c r="A77" s="5"/>
      <c r="B77" s="65" t="s">
        <v>133</v>
      </c>
      <c r="C77" s="66"/>
      <c r="D77" s="42">
        <v>40</v>
      </c>
      <c r="E77" s="43"/>
      <c r="F77" s="65"/>
      <c r="G77" s="66"/>
    </row>
    <row r="78" ht="44" customHeight="1" spans="1:7">
      <c r="A78" s="46" t="s">
        <v>430</v>
      </c>
      <c r="B78" s="46"/>
      <c r="C78" s="46"/>
      <c r="D78" s="46"/>
      <c r="E78" s="46"/>
      <c r="F78" s="46"/>
      <c r="G78" s="46"/>
    </row>
    <row r="79" ht="43" customHeight="1" spans="1:7">
      <c r="A79" s="47" t="s">
        <v>431</v>
      </c>
      <c r="B79" s="48"/>
      <c r="C79" s="49"/>
      <c r="D79" s="49"/>
      <c r="E79" s="49"/>
      <c r="F79" s="49"/>
      <c r="G79" s="50"/>
    </row>
    <row r="80" ht="21" customHeight="1" spans="1:7">
      <c r="A80" s="67"/>
      <c r="B80" s="67"/>
      <c r="C80" s="67"/>
      <c r="D80" s="67"/>
      <c r="E80" s="67"/>
      <c r="F80" s="67"/>
      <c r="G80" s="67"/>
    </row>
    <row r="81" ht="43" customHeight="1" spans="1:7">
      <c r="A81" s="51" t="s">
        <v>432</v>
      </c>
      <c r="B81" s="51"/>
      <c r="C81" s="51" t="s">
        <v>433</v>
      </c>
      <c r="D81" s="51"/>
      <c r="E81" s="51"/>
      <c r="F81" s="51" t="s">
        <v>434</v>
      </c>
      <c r="G81" s="51"/>
    </row>
    <row r="82" ht="45" customHeight="1" spans="1:7">
      <c r="A82" s="52" t="s">
        <v>382</v>
      </c>
      <c r="B82" s="52"/>
      <c r="C82" s="52"/>
      <c r="D82" s="52"/>
      <c r="E82" s="52"/>
      <c r="F82" s="52"/>
      <c r="G82" s="52"/>
    </row>
    <row r="83" ht="20" customHeight="1" spans="1:7">
      <c r="A83" s="54" t="s">
        <v>383</v>
      </c>
      <c r="B83" s="54"/>
      <c r="C83" s="54"/>
      <c r="D83" s="55"/>
      <c r="E83" s="55"/>
      <c r="F83" s="56" t="s">
        <v>384</v>
      </c>
      <c r="G83" s="56"/>
    </row>
    <row r="84" ht="28" customHeight="1" spans="1:7">
      <c r="A84" s="5" t="s">
        <v>385</v>
      </c>
      <c r="B84" s="57" t="s">
        <v>4</v>
      </c>
      <c r="C84" s="58"/>
      <c r="D84" s="57" t="s">
        <v>386</v>
      </c>
      <c r="E84" s="59" t="s">
        <v>387</v>
      </c>
      <c r="F84" s="59" t="s">
        <v>458</v>
      </c>
      <c r="G84" s="59"/>
    </row>
    <row r="85" ht="26" customHeight="1" spans="1:7">
      <c r="A85" s="5" t="s">
        <v>389</v>
      </c>
      <c r="B85" s="57" t="s">
        <v>459</v>
      </c>
      <c r="C85" s="57"/>
      <c r="D85" s="57"/>
      <c r="E85" s="57" t="s">
        <v>391</v>
      </c>
      <c r="F85" s="59">
        <v>45</v>
      </c>
      <c r="G85" s="59"/>
    </row>
    <row r="86" ht="22" customHeight="1" spans="1:7">
      <c r="A86" s="57" t="s">
        <v>392</v>
      </c>
      <c r="B86" s="60" t="s">
        <v>393</v>
      </c>
      <c r="C86" s="61"/>
      <c r="D86" s="61"/>
      <c r="E86" s="61"/>
      <c r="F86" s="61"/>
      <c r="G86" s="62"/>
    </row>
    <row r="87" ht="40" customHeight="1" spans="1:7">
      <c r="A87" s="5" t="s">
        <v>394</v>
      </c>
      <c r="B87" s="70" t="s">
        <v>460</v>
      </c>
      <c r="C87" s="70"/>
      <c r="D87" s="70"/>
      <c r="E87" s="70"/>
      <c r="F87" s="70"/>
      <c r="G87" s="70"/>
    </row>
    <row r="88" ht="40" customHeight="1" spans="1:7">
      <c r="A88" s="5" t="s">
        <v>396</v>
      </c>
      <c r="B88" s="70" t="s">
        <v>461</v>
      </c>
      <c r="C88" s="70"/>
      <c r="D88" s="70"/>
      <c r="E88" s="70"/>
      <c r="F88" s="70"/>
      <c r="G88" s="70"/>
    </row>
    <row r="89" ht="24" spans="1:7">
      <c r="A89" s="32" t="s">
        <v>398</v>
      </c>
      <c r="B89" s="32" t="s">
        <v>399</v>
      </c>
      <c r="C89" s="32" t="s">
        <v>400</v>
      </c>
      <c r="D89" s="33" t="s">
        <v>401</v>
      </c>
      <c r="E89" s="34"/>
      <c r="F89" s="32" t="s">
        <v>402</v>
      </c>
      <c r="G89" s="5" t="s">
        <v>403</v>
      </c>
    </row>
    <row r="90" ht="42" customHeight="1" spans="1:7">
      <c r="A90" s="32"/>
      <c r="B90" s="35" t="s">
        <v>404</v>
      </c>
      <c r="C90" s="36" t="s">
        <v>405</v>
      </c>
      <c r="D90" s="37" t="s">
        <v>462</v>
      </c>
      <c r="E90" s="37"/>
      <c r="F90" s="38"/>
      <c r="G90" s="38"/>
    </row>
    <row r="91" ht="23" customHeight="1" spans="1:7">
      <c r="A91" s="32"/>
      <c r="B91" s="35"/>
      <c r="C91" s="36" t="s">
        <v>408</v>
      </c>
      <c r="D91" s="37" t="s">
        <v>463</v>
      </c>
      <c r="E91" s="37"/>
      <c r="F91" s="39">
        <v>1</v>
      </c>
      <c r="G91" s="38"/>
    </row>
    <row r="92" ht="24" customHeight="1" spans="1:7">
      <c r="A92" s="32"/>
      <c r="B92" s="35"/>
      <c r="C92" s="36" t="s">
        <v>410</v>
      </c>
      <c r="D92" s="37" t="s">
        <v>464</v>
      </c>
      <c r="E92" s="37"/>
      <c r="F92" s="39">
        <v>1</v>
      </c>
      <c r="G92" s="63"/>
    </row>
    <row r="93" ht="24" customHeight="1" spans="1:7">
      <c r="A93" s="32"/>
      <c r="B93" s="35"/>
      <c r="C93" s="36" t="s">
        <v>412</v>
      </c>
      <c r="D93" s="37" t="s">
        <v>465</v>
      </c>
      <c r="E93" s="37"/>
      <c r="F93" s="40" t="s">
        <v>466</v>
      </c>
      <c r="G93" s="38"/>
    </row>
    <row r="94" ht="24" spans="1:7">
      <c r="A94" s="32"/>
      <c r="B94" s="41" t="s">
        <v>415</v>
      </c>
      <c r="C94" s="35" t="s">
        <v>416</v>
      </c>
      <c r="D94" s="42"/>
      <c r="E94" s="43"/>
      <c r="F94" s="40"/>
      <c r="G94" s="38"/>
    </row>
    <row r="95" ht="24" spans="1:7">
      <c r="A95" s="32"/>
      <c r="B95" s="44"/>
      <c r="C95" s="35" t="s">
        <v>417</v>
      </c>
      <c r="D95" s="42" t="s">
        <v>467</v>
      </c>
      <c r="E95" s="43"/>
      <c r="F95" s="40"/>
      <c r="G95" s="38"/>
    </row>
    <row r="96" ht="24" spans="1:7">
      <c r="A96" s="32"/>
      <c r="B96" s="44"/>
      <c r="C96" s="35" t="s">
        <v>419</v>
      </c>
      <c r="D96" s="42"/>
      <c r="E96" s="43"/>
      <c r="F96" s="40"/>
      <c r="G96" s="38"/>
    </row>
    <row r="97" ht="24" spans="1:7">
      <c r="A97" s="32"/>
      <c r="B97" s="44"/>
      <c r="C97" s="35" t="s">
        <v>420</v>
      </c>
      <c r="D97" s="42" t="s">
        <v>468</v>
      </c>
      <c r="E97" s="43"/>
      <c r="F97" s="40"/>
      <c r="G97" s="38"/>
    </row>
    <row r="98" ht="36" customHeight="1" spans="1:7">
      <c r="A98" s="32"/>
      <c r="B98" s="45"/>
      <c r="C98" s="35" t="s">
        <v>422</v>
      </c>
      <c r="D98" s="42" t="s">
        <v>469</v>
      </c>
      <c r="E98" s="43"/>
      <c r="F98" s="39" t="s">
        <v>470</v>
      </c>
      <c r="G98" s="64" t="s">
        <v>424</v>
      </c>
    </row>
    <row r="99" ht="24" customHeight="1" spans="1:7">
      <c r="A99" s="5" t="s">
        <v>425</v>
      </c>
      <c r="B99" s="35" t="s">
        <v>426</v>
      </c>
      <c r="C99" s="35" t="s">
        <v>427</v>
      </c>
      <c r="D99" s="42" t="s">
        <v>391</v>
      </c>
      <c r="E99" s="43"/>
      <c r="F99" s="35" t="s">
        <v>428</v>
      </c>
      <c r="G99" s="35"/>
    </row>
    <row r="100" ht="27" customHeight="1" spans="1:7">
      <c r="A100" s="5"/>
      <c r="B100" s="35"/>
      <c r="C100" s="35"/>
      <c r="D100" s="42">
        <v>45</v>
      </c>
      <c r="E100" s="43"/>
      <c r="F100" s="35" t="s">
        <v>471</v>
      </c>
      <c r="G100" s="35"/>
    </row>
    <row r="101" ht="18" hidden="1" customHeight="1" spans="1:7">
      <c r="A101" s="5"/>
      <c r="B101" s="35"/>
      <c r="C101" s="35"/>
      <c r="D101" s="42"/>
      <c r="E101" s="43"/>
      <c r="F101" s="35"/>
      <c r="G101" s="35"/>
    </row>
    <row r="102" ht="19" customHeight="1" spans="1:7">
      <c r="A102" s="5"/>
      <c r="B102" s="35"/>
      <c r="C102" s="35"/>
      <c r="D102" s="42"/>
      <c r="E102" s="43"/>
      <c r="F102" s="35"/>
      <c r="G102" s="35"/>
    </row>
    <row r="103" ht="22" customHeight="1" spans="1:7">
      <c r="A103" s="5"/>
      <c r="B103" s="65" t="s">
        <v>133</v>
      </c>
      <c r="C103" s="66"/>
      <c r="D103" s="42">
        <v>45</v>
      </c>
      <c r="E103" s="43"/>
      <c r="F103" s="65"/>
      <c r="G103" s="66"/>
    </row>
    <row r="104" ht="44" customHeight="1" spans="1:7">
      <c r="A104" s="46" t="s">
        <v>430</v>
      </c>
      <c r="B104" s="46"/>
      <c r="C104" s="46"/>
      <c r="D104" s="46"/>
      <c r="E104" s="46"/>
      <c r="F104" s="46"/>
      <c r="G104" s="46"/>
    </row>
    <row r="105" ht="48" customHeight="1" spans="1:7">
      <c r="A105" s="47" t="s">
        <v>431</v>
      </c>
      <c r="B105" s="48"/>
      <c r="C105" s="49"/>
      <c r="D105" s="49"/>
      <c r="E105" s="49"/>
      <c r="F105" s="49"/>
      <c r="G105" s="50"/>
    </row>
    <row r="106" ht="31" customHeight="1" spans="1:7">
      <c r="A106" s="67"/>
      <c r="B106" s="67"/>
      <c r="C106" s="67"/>
      <c r="D106" s="67"/>
      <c r="E106" s="67"/>
      <c r="F106" s="67"/>
      <c r="G106" s="67"/>
    </row>
    <row r="107" ht="38" customHeight="1" spans="1:7">
      <c r="A107" s="51" t="s">
        <v>432</v>
      </c>
      <c r="B107" s="51"/>
      <c r="C107" s="51" t="s">
        <v>433</v>
      </c>
      <c r="D107" s="51"/>
      <c r="E107" s="51"/>
      <c r="F107" s="51" t="s">
        <v>434</v>
      </c>
      <c r="G107" s="51"/>
    </row>
    <row r="108" ht="41" customHeight="1" spans="1:7">
      <c r="A108" s="52" t="s">
        <v>382</v>
      </c>
      <c r="B108" s="52"/>
      <c r="C108" s="52"/>
      <c r="D108" s="52"/>
      <c r="E108" s="52"/>
      <c r="F108" s="52"/>
      <c r="G108" s="52"/>
    </row>
    <row r="109" ht="25" customHeight="1" spans="1:7">
      <c r="A109" s="54" t="s">
        <v>383</v>
      </c>
      <c r="B109" s="54"/>
      <c r="C109" s="54"/>
      <c r="D109" s="55"/>
      <c r="E109" s="55"/>
      <c r="F109" s="56" t="s">
        <v>384</v>
      </c>
      <c r="G109" s="56"/>
    </row>
    <row r="110" ht="28" customHeight="1" spans="1:7">
      <c r="A110" s="5" t="s">
        <v>385</v>
      </c>
      <c r="B110" s="57" t="s">
        <v>4</v>
      </c>
      <c r="C110" s="58"/>
      <c r="D110" s="57" t="s">
        <v>386</v>
      </c>
      <c r="E110" s="59" t="s">
        <v>387</v>
      </c>
      <c r="F110" s="59" t="s">
        <v>472</v>
      </c>
      <c r="G110" s="59"/>
    </row>
    <row r="111" ht="21" customHeight="1" spans="1:7">
      <c r="A111" s="5" t="s">
        <v>389</v>
      </c>
      <c r="B111" s="57" t="s">
        <v>473</v>
      </c>
      <c r="C111" s="57"/>
      <c r="D111" s="57"/>
      <c r="E111" s="57" t="s">
        <v>391</v>
      </c>
      <c r="F111" s="59">
        <v>90</v>
      </c>
      <c r="G111" s="59"/>
    </row>
    <row r="112" ht="24" customHeight="1" spans="1:7">
      <c r="A112" s="57" t="s">
        <v>392</v>
      </c>
      <c r="B112" s="60" t="s">
        <v>393</v>
      </c>
      <c r="C112" s="61"/>
      <c r="D112" s="61"/>
      <c r="E112" s="61"/>
      <c r="F112" s="61"/>
      <c r="G112" s="62"/>
    </row>
    <row r="113" ht="45" customHeight="1" spans="1:7">
      <c r="A113" s="5" t="s">
        <v>394</v>
      </c>
      <c r="B113" s="21" t="s">
        <v>474</v>
      </c>
      <c r="C113" s="21"/>
      <c r="D113" s="21"/>
      <c r="E113" s="21"/>
      <c r="F113" s="21"/>
      <c r="G113" s="21"/>
    </row>
    <row r="114" ht="33" customHeight="1" spans="1:7">
      <c r="A114" s="5" t="s">
        <v>396</v>
      </c>
      <c r="B114" s="21" t="s">
        <v>475</v>
      </c>
      <c r="C114" s="21"/>
      <c r="D114" s="21"/>
      <c r="E114" s="21"/>
      <c r="F114" s="21"/>
      <c r="G114" s="21"/>
    </row>
    <row r="115" ht="24" spans="1:7">
      <c r="A115" s="32" t="s">
        <v>398</v>
      </c>
      <c r="B115" s="32" t="s">
        <v>399</v>
      </c>
      <c r="C115" s="32" t="s">
        <v>400</v>
      </c>
      <c r="D115" s="33" t="s">
        <v>401</v>
      </c>
      <c r="E115" s="34"/>
      <c r="F115" s="32" t="s">
        <v>402</v>
      </c>
      <c r="G115" s="5" t="s">
        <v>403</v>
      </c>
    </row>
    <row r="116" ht="27" customHeight="1" spans="1:7">
      <c r="A116" s="32"/>
      <c r="B116" s="35" t="s">
        <v>404</v>
      </c>
      <c r="C116" s="36" t="s">
        <v>405</v>
      </c>
      <c r="D116" s="40" t="s">
        <v>476</v>
      </c>
      <c r="E116" s="40"/>
      <c r="F116" s="40"/>
      <c r="G116" s="38"/>
    </row>
    <row r="117" ht="27" customHeight="1" spans="1:7">
      <c r="A117" s="32"/>
      <c r="B117" s="35"/>
      <c r="C117" s="36" t="s">
        <v>408</v>
      </c>
      <c r="D117" s="40" t="s">
        <v>477</v>
      </c>
      <c r="E117" s="40"/>
      <c r="F117" s="39">
        <v>1</v>
      </c>
      <c r="G117" s="38"/>
    </row>
    <row r="118" ht="20" customHeight="1" spans="1:7">
      <c r="A118" s="32"/>
      <c r="B118" s="35"/>
      <c r="C118" s="36" t="s">
        <v>410</v>
      </c>
      <c r="D118" s="37" t="s">
        <v>478</v>
      </c>
      <c r="E118" s="37"/>
      <c r="F118" s="39">
        <v>1</v>
      </c>
      <c r="G118" s="63"/>
    </row>
    <row r="119" ht="25" customHeight="1" spans="1:7">
      <c r="A119" s="32"/>
      <c r="B119" s="35"/>
      <c r="C119" s="36" t="s">
        <v>412</v>
      </c>
      <c r="D119" s="37" t="s">
        <v>479</v>
      </c>
      <c r="E119" s="37"/>
      <c r="F119" s="40" t="s">
        <v>480</v>
      </c>
      <c r="G119" s="38"/>
    </row>
    <row r="120" ht="20" customHeight="1" spans="1:7">
      <c r="A120" s="32"/>
      <c r="B120" s="41" t="s">
        <v>415</v>
      </c>
      <c r="C120" s="35" t="s">
        <v>416</v>
      </c>
      <c r="D120" s="42"/>
      <c r="E120" s="43"/>
      <c r="F120" s="40"/>
      <c r="G120" s="38"/>
    </row>
    <row r="121" ht="24" spans="1:7">
      <c r="A121" s="32"/>
      <c r="B121" s="44"/>
      <c r="C121" s="35" t="s">
        <v>417</v>
      </c>
      <c r="D121" s="42" t="s">
        <v>481</v>
      </c>
      <c r="E121" s="43"/>
      <c r="F121" s="40"/>
      <c r="G121" s="38"/>
    </row>
    <row r="122" ht="21" customHeight="1" spans="1:7">
      <c r="A122" s="32"/>
      <c r="B122" s="44"/>
      <c r="C122" s="35" t="s">
        <v>419</v>
      </c>
      <c r="D122" s="42"/>
      <c r="E122" s="43"/>
      <c r="F122" s="40"/>
      <c r="G122" s="38"/>
    </row>
    <row r="123" ht="30" customHeight="1" spans="1:7">
      <c r="A123" s="32"/>
      <c r="B123" s="44"/>
      <c r="C123" s="35" t="s">
        <v>420</v>
      </c>
      <c r="D123" s="42" t="s">
        <v>482</v>
      </c>
      <c r="E123" s="43"/>
      <c r="F123" s="40"/>
      <c r="G123" s="38"/>
    </row>
    <row r="124" ht="36" customHeight="1" spans="1:7">
      <c r="A124" s="32"/>
      <c r="B124" s="45"/>
      <c r="C124" s="35" t="s">
        <v>422</v>
      </c>
      <c r="D124" s="42" t="s">
        <v>483</v>
      </c>
      <c r="E124" s="43"/>
      <c r="F124" s="39">
        <v>0.96</v>
      </c>
      <c r="G124" s="64" t="s">
        <v>424</v>
      </c>
    </row>
    <row r="125" ht="24" customHeight="1" spans="1:7">
      <c r="A125" s="5" t="s">
        <v>425</v>
      </c>
      <c r="B125" s="35" t="s">
        <v>426</v>
      </c>
      <c r="C125" s="35" t="s">
        <v>427</v>
      </c>
      <c r="D125" s="42" t="s">
        <v>391</v>
      </c>
      <c r="E125" s="43"/>
      <c r="F125" s="35" t="s">
        <v>428</v>
      </c>
      <c r="G125" s="35"/>
    </row>
    <row r="126" ht="72" customHeight="1" spans="1:7">
      <c r="A126" s="5"/>
      <c r="B126" s="35"/>
      <c r="C126" s="35"/>
      <c r="D126" s="42">
        <v>90</v>
      </c>
      <c r="E126" s="43"/>
      <c r="F126" s="71" t="s">
        <v>484</v>
      </c>
      <c r="G126" s="71"/>
    </row>
    <row r="127" ht="24" customHeight="1" spans="1:7">
      <c r="A127" s="5"/>
      <c r="B127" s="65" t="s">
        <v>133</v>
      </c>
      <c r="C127" s="66"/>
      <c r="D127" s="42">
        <v>90</v>
      </c>
      <c r="E127" s="43"/>
      <c r="F127" s="65"/>
      <c r="G127" s="66"/>
    </row>
    <row r="128" ht="40" customHeight="1" spans="1:7">
      <c r="A128" s="46" t="s">
        <v>430</v>
      </c>
      <c r="B128" s="46"/>
      <c r="C128" s="46"/>
      <c r="D128" s="46"/>
      <c r="E128" s="46"/>
      <c r="F128" s="46"/>
      <c r="G128" s="46"/>
    </row>
    <row r="129" ht="40" customHeight="1" spans="1:7">
      <c r="A129" s="47" t="s">
        <v>431</v>
      </c>
      <c r="B129" s="48"/>
      <c r="C129" s="49"/>
      <c r="D129" s="49"/>
      <c r="E129" s="49"/>
      <c r="F129" s="49"/>
      <c r="G129" s="50"/>
    </row>
    <row r="130" ht="40" customHeight="1" spans="1:7">
      <c r="A130" s="67"/>
      <c r="B130" s="67"/>
      <c r="C130" s="67"/>
      <c r="D130" s="67"/>
      <c r="E130" s="67"/>
      <c r="F130" s="67"/>
      <c r="G130" s="67"/>
    </row>
    <row r="131" ht="40" customHeight="1" spans="1:7">
      <c r="A131" s="51" t="s">
        <v>432</v>
      </c>
      <c r="B131" s="51"/>
      <c r="C131" s="51" t="s">
        <v>433</v>
      </c>
      <c r="D131" s="51"/>
      <c r="E131" s="51"/>
      <c r="F131" s="51" t="s">
        <v>434</v>
      </c>
      <c r="G131" s="51"/>
    </row>
    <row r="132" ht="38" customHeight="1" spans="1:7">
      <c r="A132" s="52" t="s">
        <v>382</v>
      </c>
      <c r="B132" s="52"/>
      <c r="C132" s="52"/>
      <c r="D132" s="52"/>
      <c r="E132" s="52"/>
      <c r="F132" s="52"/>
      <c r="G132" s="52"/>
    </row>
    <row r="133" ht="27" customHeight="1" spans="1:7">
      <c r="A133" s="54" t="s">
        <v>383</v>
      </c>
      <c r="B133" s="54"/>
      <c r="C133" s="54"/>
      <c r="D133" s="55"/>
      <c r="E133" s="55"/>
      <c r="F133" s="56" t="s">
        <v>384</v>
      </c>
      <c r="G133" s="56"/>
    </row>
    <row r="134" ht="24" customHeight="1" spans="1:7">
      <c r="A134" s="5" t="s">
        <v>385</v>
      </c>
      <c r="B134" s="57" t="s">
        <v>4</v>
      </c>
      <c r="C134" s="58"/>
      <c r="D134" s="57" t="s">
        <v>386</v>
      </c>
      <c r="E134" s="59" t="s">
        <v>387</v>
      </c>
      <c r="F134" s="59" t="s">
        <v>485</v>
      </c>
      <c r="G134" s="59"/>
    </row>
    <row r="135" ht="23" customHeight="1" spans="1:7">
      <c r="A135" s="5" t="s">
        <v>389</v>
      </c>
      <c r="B135" s="57" t="s">
        <v>486</v>
      </c>
      <c r="C135" s="57"/>
      <c r="D135" s="57"/>
      <c r="E135" s="57" t="s">
        <v>391</v>
      </c>
      <c r="F135" s="59">
        <v>20</v>
      </c>
      <c r="G135" s="59"/>
    </row>
    <row r="136" ht="24" customHeight="1" spans="1:7">
      <c r="A136" s="57" t="s">
        <v>392</v>
      </c>
      <c r="B136" s="60" t="s">
        <v>393</v>
      </c>
      <c r="C136" s="61"/>
      <c r="D136" s="61"/>
      <c r="E136" s="61"/>
      <c r="F136" s="61"/>
      <c r="G136" s="62"/>
    </row>
    <row r="137" ht="24" spans="1:7">
      <c r="A137" s="5" t="s">
        <v>394</v>
      </c>
      <c r="B137" s="23" t="s">
        <v>487</v>
      </c>
      <c r="C137" s="23"/>
      <c r="D137" s="23"/>
      <c r="E137" s="23"/>
      <c r="F137" s="23"/>
      <c r="G137" s="23"/>
    </row>
    <row r="138" spans="1:7">
      <c r="A138" s="5" t="s">
        <v>396</v>
      </c>
      <c r="B138" s="23" t="s">
        <v>488</v>
      </c>
      <c r="C138" s="23"/>
      <c r="D138" s="23"/>
      <c r="E138" s="23"/>
      <c r="F138" s="23"/>
      <c r="G138" s="23"/>
    </row>
    <row r="139" ht="24" spans="1:7">
      <c r="A139" s="32" t="s">
        <v>398</v>
      </c>
      <c r="B139" s="32" t="s">
        <v>399</v>
      </c>
      <c r="C139" s="32" t="s">
        <v>400</v>
      </c>
      <c r="D139" s="33" t="s">
        <v>401</v>
      </c>
      <c r="E139" s="34"/>
      <c r="F139" s="32" t="s">
        <v>402</v>
      </c>
      <c r="G139" s="5" t="s">
        <v>403</v>
      </c>
    </row>
    <row r="140" ht="42" customHeight="1" spans="1:7">
      <c r="A140" s="32"/>
      <c r="B140" s="35" t="s">
        <v>404</v>
      </c>
      <c r="C140" s="36" t="s">
        <v>405</v>
      </c>
      <c r="D140" s="37" t="s">
        <v>489</v>
      </c>
      <c r="E140" s="37"/>
      <c r="F140" s="38"/>
      <c r="G140" s="38"/>
    </row>
    <row r="141" ht="30" customHeight="1" spans="1:7">
      <c r="A141" s="32"/>
      <c r="B141" s="35"/>
      <c r="C141" s="36" t="s">
        <v>408</v>
      </c>
      <c r="D141" s="37" t="s">
        <v>490</v>
      </c>
      <c r="E141" s="37"/>
      <c r="F141" s="38" t="s">
        <v>491</v>
      </c>
      <c r="G141" s="38"/>
    </row>
    <row r="142" ht="30" customHeight="1" spans="1:7">
      <c r="A142" s="32"/>
      <c r="B142" s="35"/>
      <c r="C142" s="36" t="s">
        <v>410</v>
      </c>
      <c r="D142" s="37" t="s">
        <v>492</v>
      </c>
      <c r="E142" s="37"/>
      <c r="F142" s="63" t="s">
        <v>491</v>
      </c>
      <c r="G142" s="63"/>
    </row>
    <row r="143" ht="22" customHeight="1" spans="1:7">
      <c r="A143" s="32"/>
      <c r="B143" s="35"/>
      <c r="C143" s="36" t="s">
        <v>412</v>
      </c>
      <c r="D143" s="37"/>
      <c r="E143" s="37"/>
      <c r="F143" s="38"/>
      <c r="G143" s="38"/>
    </row>
    <row r="144" ht="24" spans="1:7">
      <c r="A144" s="32"/>
      <c r="B144" s="41" t="s">
        <v>415</v>
      </c>
      <c r="C144" s="35" t="s">
        <v>416</v>
      </c>
      <c r="D144" s="42" t="s">
        <v>493</v>
      </c>
      <c r="E144" s="43"/>
      <c r="F144" s="38" t="s">
        <v>494</v>
      </c>
      <c r="G144" s="38"/>
    </row>
    <row r="145" ht="24" spans="1:7">
      <c r="A145" s="32"/>
      <c r="B145" s="44"/>
      <c r="C145" s="35" t="s">
        <v>417</v>
      </c>
      <c r="D145" s="42" t="s">
        <v>495</v>
      </c>
      <c r="E145" s="43"/>
      <c r="F145" s="39">
        <v>0.98</v>
      </c>
      <c r="G145" s="38"/>
    </row>
    <row r="146" ht="24" spans="1:7">
      <c r="A146" s="32"/>
      <c r="B146" s="44"/>
      <c r="C146" s="35" t="s">
        <v>419</v>
      </c>
      <c r="D146" s="42"/>
      <c r="E146" s="43"/>
      <c r="F146" s="38"/>
      <c r="G146" s="38"/>
    </row>
    <row r="147" ht="49" customHeight="1" spans="1:7">
      <c r="A147" s="32"/>
      <c r="B147" s="44"/>
      <c r="C147" s="35" t="s">
        <v>420</v>
      </c>
      <c r="D147" s="72" t="s">
        <v>496</v>
      </c>
      <c r="E147" s="73"/>
      <c r="F147" s="38"/>
      <c r="G147" s="38"/>
    </row>
    <row r="148" ht="41" customHeight="1" spans="1:7">
      <c r="A148" s="32"/>
      <c r="B148" s="45"/>
      <c r="C148" s="35" t="s">
        <v>422</v>
      </c>
      <c r="D148" s="42" t="s">
        <v>497</v>
      </c>
      <c r="E148" s="43"/>
      <c r="F148" s="64"/>
      <c r="G148" s="64" t="s">
        <v>424</v>
      </c>
    </row>
    <row r="149" ht="31" customHeight="1" spans="1:7">
      <c r="A149" s="5" t="s">
        <v>425</v>
      </c>
      <c r="B149" s="35" t="s">
        <v>426</v>
      </c>
      <c r="C149" s="35" t="s">
        <v>427</v>
      </c>
      <c r="D149" s="42" t="s">
        <v>391</v>
      </c>
      <c r="E149" s="43"/>
      <c r="F149" s="35" t="s">
        <v>428</v>
      </c>
      <c r="G149" s="35"/>
    </row>
    <row r="150" ht="24" customHeight="1" spans="1:7">
      <c r="A150" s="5"/>
      <c r="B150" s="35"/>
      <c r="C150" s="35"/>
      <c r="D150" s="42">
        <v>20</v>
      </c>
      <c r="E150" s="43"/>
      <c r="F150" s="35" t="s">
        <v>498</v>
      </c>
      <c r="G150" s="35"/>
    </row>
    <row r="151" spans="1:7">
      <c r="A151" s="5"/>
      <c r="B151" s="35"/>
      <c r="C151" s="35"/>
      <c r="D151" s="42"/>
      <c r="E151" s="43"/>
      <c r="F151" s="35"/>
      <c r="G151" s="35"/>
    </row>
    <row r="152" ht="22" customHeight="1" spans="1:7">
      <c r="A152" s="5"/>
      <c r="B152" s="65" t="s">
        <v>133</v>
      </c>
      <c r="C152" s="66"/>
      <c r="D152" s="42">
        <v>20</v>
      </c>
      <c r="E152" s="43"/>
      <c r="F152" s="65"/>
      <c r="G152" s="66"/>
    </row>
    <row r="153" ht="42" customHeight="1" spans="1:7">
      <c r="A153" s="46" t="s">
        <v>430</v>
      </c>
      <c r="B153" s="46"/>
      <c r="C153" s="46"/>
      <c r="D153" s="46"/>
      <c r="E153" s="46"/>
      <c r="F153" s="46"/>
      <c r="G153" s="46"/>
    </row>
    <row r="154" ht="42" customHeight="1" spans="1:7">
      <c r="A154" s="47" t="s">
        <v>431</v>
      </c>
      <c r="B154" s="48"/>
      <c r="C154" s="49"/>
      <c r="D154" s="49"/>
      <c r="E154" s="49"/>
      <c r="F154" s="49"/>
      <c r="G154" s="50"/>
    </row>
    <row r="155" ht="42" customHeight="1" spans="1:7">
      <c r="A155" s="67"/>
      <c r="B155" s="67"/>
      <c r="C155" s="67"/>
      <c r="D155" s="67"/>
      <c r="E155" s="67"/>
      <c r="F155" s="67"/>
      <c r="G155" s="67"/>
    </row>
    <row r="156" ht="42" customHeight="1" spans="1:7">
      <c r="A156" s="51" t="s">
        <v>432</v>
      </c>
      <c r="B156" s="51"/>
      <c r="C156" s="51" t="s">
        <v>433</v>
      </c>
      <c r="D156" s="51"/>
      <c r="E156" s="51"/>
      <c r="F156" s="51" t="s">
        <v>434</v>
      </c>
      <c r="G156" s="51"/>
    </row>
    <row r="157" spans="1:7">
      <c r="A157" s="74"/>
      <c r="B157" s="74"/>
      <c r="C157" s="74"/>
      <c r="D157" s="74"/>
      <c r="E157" s="74"/>
      <c r="F157" s="74"/>
      <c r="G157" s="74"/>
    </row>
  </sheetData>
  <mergeCells count="227">
    <mergeCell ref="A1:G1"/>
    <mergeCell ref="A2:D2"/>
    <mergeCell ref="F2:G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9:G29"/>
    <mergeCell ref="A30:D30"/>
    <mergeCell ref="F30:G30"/>
    <mergeCell ref="B31:C31"/>
    <mergeCell ref="F31:G31"/>
    <mergeCell ref="B32:C32"/>
    <mergeCell ref="F32:G32"/>
    <mergeCell ref="B33:G33"/>
    <mergeCell ref="B34:G34"/>
    <mergeCell ref="B35:G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F46:G46"/>
    <mergeCell ref="D47:E47"/>
    <mergeCell ref="F47:G47"/>
    <mergeCell ref="D48:E48"/>
    <mergeCell ref="F48:G48"/>
    <mergeCell ref="D49:E49"/>
    <mergeCell ref="F49:G49"/>
    <mergeCell ref="B50:C50"/>
    <mergeCell ref="D50:E50"/>
    <mergeCell ref="F50:G50"/>
    <mergeCell ref="A51:G51"/>
    <mergeCell ref="B52:G52"/>
    <mergeCell ref="A56:G56"/>
    <mergeCell ref="A57:D57"/>
    <mergeCell ref="F57:G57"/>
    <mergeCell ref="B58:C58"/>
    <mergeCell ref="F58:G58"/>
    <mergeCell ref="B59:C59"/>
    <mergeCell ref="F59:G59"/>
    <mergeCell ref="B60:G60"/>
    <mergeCell ref="B61:G61"/>
    <mergeCell ref="B62:G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F73:G73"/>
    <mergeCell ref="D74:E74"/>
    <mergeCell ref="F74:G74"/>
    <mergeCell ref="D75:E75"/>
    <mergeCell ref="F75:G75"/>
    <mergeCell ref="D76:E76"/>
    <mergeCell ref="F76:G76"/>
    <mergeCell ref="B77:C77"/>
    <mergeCell ref="D77:E77"/>
    <mergeCell ref="F77:G77"/>
    <mergeCell ref="A78:G78"/>
    <mergeCell ref="B79:G79"/>
    <mergeCell ref="A82:G82"/>
    <mergeCell ref="A83:D83"/>
    <mergeCell ref="F83:G83"/>
    <mergeCell ref="B84:C84"/>
    <mergeCell ref="F84:G84"/>
    <mergeCell ref="B85:C85"/>
    <mergeCell ref="F85:G85"/>
    <mergeCell ref="B86:G86"/>
    <mergeCell ref="B87:G87"/>
    <mergeCell ref="B88:G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F99:G99"/>
    <mergeCell ref="D100:E100"/>
    <mergeCell ref="F100:G100"/>
    <mergeCell ref="D102:E102"/>
    <mergeCell ref="F102:G102"/>
    <mergeCell ref="B103:C103"/>
    <mergeCell ref="D103:E103"/>
    <mergeCell ref="F103:G103"/>
    <mergeCell ref="A104:G104"/>
    <mergeCell ref="B105:G105"/>
    <mergeCell ref="A108:G108"/>
    <mergeCell ref="A109:D109"/>
    <mergeCell ref="F109:G109"/>
    <mergeCell ref="B110:C110"/>
    <mergeCell ref="F110:G110"/>
    <mergeCell ref="B111:C111"/>
    <mergeCell ref="F111:G111"/>
    <mergeCell ref="B112:G112"/>
    <mergeCell ref="B113:G113"/>
    <mergeCell ref="B114:G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F125:G125"/>
    <mergeCell ref="D126:E126"/>
    <mergeCell ref="F126:G126"/>
    <mergeCell ref="B127:C127"/>
    <mergeCell ref="D127:E127"/>
    <mergeCell ref="F127:G127"/>
    <mergeCell ref="A128:G128"/>
    <mergeCell ref="B129:G129"/>
    <mergeCell ref="A132:G132"/>
    <mergeCell ref="A133:D133"/>
    <mergeCell ref="F133:G133"/>
    <mergeCell ref="B134:C134"/>
    <mergeCell ref="F134:G134"/>
    <mergeCell ref="B135:C135"/>
    <mergeCell ref="F135:G135"/>
    <mergeCell ref="B136:G136"/>
    <mergeCell ref="B137:G137"/>
    <mergeCell ref="B138:G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F149:G149"/>
    <mergeCell ref="D150:E150"/>
    <mergeCell ref="F150:G150"/>
    <mergeCell ref="D151:E151"/>
    <mergeCell ref="F151:G151"/>
    <mergeCell ref="B152:C152"/>
    <mergeCell ref="D152:E152"/>
    <mergeCell ref="F152:G152"/>
    <mergeCell ref="A153:G153"/>
    <mergeCell ref="B154:G154"/>
    <mergeCell ref="A8:A17"/>
    <mergeCell ref="A18:A23"/>
    <mergeCell ref="A36:A45"/>
    <mergeCell ref="A46:A50"/>
    <mergeCell ref="A63:A72"/>
    <mergeCell ref="A73:A77"/>
    <mergeCell ref="A89:A98"/>
    <mergeCell ref="A99:A103"/>
    <mergeCell ref="A115:A124"/>
    <mergeCell ref="A125:A127"/>
    <mergeCell ref="A139:A148"/>
    <mergeCell ref="A149:A152"/>
    <mergeCell ref="B9:B12"/>
    <mergeCell ref="B13:B17"/>
    <mergeCell ref="B19:B20"/>
    <mergeCell ref="B37:B40"/>
    <mergeCell ref="B41:B45"/>
    <mergeCell ref="B47:B48"/>
    <mergeCell ref="B64:B67"/>
    <mergeCell ref="B68:B72"/>
    <mergeCell ref="B74:B75"/>
    <mergeCell ref="B90:B93"/>
    <mergeCell ref="B94:B98"/>
    <mergeCell ref="B100:B102"/>
    <mergeCell ref="B116:B119"/>
    <mergeCell ref="B120:B124"/>
    <mergeCell ref="B140:B143"/>
    <mergeCell ref="B144:B148"/>
    <mergeCell ref="B150:B151"/>
    <mergeCell ref="D3:D4"/>
    <mergeCell ref="D31:D32"/>
    <mergeCell ref="D58:D59"/>
    <mergeCell ref="D84:D85"/>
    <mergeCell ref="D110:D111"/>
    <mergeCell ref="D134:D135"/>
  </mergeCells>
  <printOptions horizontalCentered="1"/>
  <pageMargins left="0.0784722222222222" right="0.0784722222222222" top="0.66875" bottom="0.472222222222222" header="0" footer="0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K21" sqref="K21"/>
    </sheetView>
  </sheetViews>
  <sheetFormatPr defaultColWidth="10" defaultRowHeight="13.5" outlineLevelCol="6"/>
  <cols>
    <col min="1" max="1" width="12.125" customWidth="1"/>
    <col min="2" max="2" width="13.375" customWidth="1"/>
    <col min="3" max="3" width="10" customWidth="1"/>
    <col min="4" max="4" width="10.5" customWidth="1"/>
    <col min="5" max="5" width="9.75" customWidth="1"/>
    <col min="6" max="6" width="28.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30" customHeight="1" spans="1:6">
      <c r="A1" s="1" t="s">
        <v>499</v>
      </c>
      <c r="B1" s="1"/>
      <c r="C1" s="1"/>
      <c r="D1" s="1"/>
      <c r="E1" s="1"/>
      <c r="F1" s="1"/>
    </row>
    <row r="2" ht="26" customHeight="1" spans="1:6">
      <c r="A2" s="2" t="s">
        <v>383</v>
      </c>
      <c r="B2" s="2"/>
      <c r="C2" s="2"/>
      <c r="D2" s="3"/>
      <c r="E2" s="3"/>
      <c r="F2" s="4"/>
    </row>
    <row r="3" ht="21" customHeight="1" spans="1:6">
      <c r="A3" s="5" t="s">
        <v>500</v>
      </c>
      <c r="B3" s="6" t="s">
        <v>4</v>
      </c>
      <c r="C3" s="6"/>
      <c r="D3" s="6"/>
      <c r="E3" s="6"/>
      <c r="F3" s="6"/>
    </row>
    <row r="4" ht="25" customHeight="1" spans="1:6">
      <c r="A4" s="7" t="s">
        <v>501</v>
      </c>
      <c r="B4" s="8" t="s">
        <v>502</v>
      </c>
      <c r="C4" s="9"/>
      <c r="D4" s="9"/>
      <c r="E4" s="9"/>
      <c r="F4" s="10"/>
    </row>
    <row r="5" ht="34" customHeight="1" spans="1:6">
      <c r="A5" s="11"/>
      <c r="B5" s="8" t="s">
        <v>503</v>
      </c>
      <c r="C5" s="9"/>
      <c r="D5" s="10"/>
      <c r="E5" s="12" t="s">
        <v>504</v>
      </c>
      <c r="F5" s="13"/>
    </row>
    <row r="6" ht="24" spans="1:6">
      <c r="A6" s="14"/>
      <c r="B6" s="15" t="s">
        <v>505</v>
      </c>
      <c r="C6" s="16"/>
      <c r="D6" s="16">
        <v>494.8</v>
      </c>
      <c r="E6" s="17" t="s">
        <v>506</v>
      </c>
      <c r="F6" s="17">
        <v>151.8</v>
      </c>
    </row>
    <row r="7" ht="24" spans="1:6">
      <c r="A7" s="14"/>
      <c r="B7" s="15" t="s">
        <v>507</v>
      </c>
      <c r="C7" s="16"/>
      <c r="D7" s="16"/>
      <c r="E7" s="17" t="s">
        <v>508</v>
      </c>
      <c r="F7" s="17">
        <v>343</v>
      </c>
    </row>
    <row r="8" ht="20" customHeight="1" spans="1:6">
      <c r="A8" s="18"/>
      <c r="B8" s="19" t="s">
        <v>509</v>
      </c>
      <c r="C8" s="20"/>
      <c r="D8" s="20"/>
      <c r="E8" s="17"/>
      <c r="F8" s="17"/>
    </row>
    <row r="9" ht="43" customHeight="1" spans="1:6">
      <c r="A9" s="5" t="s">
        <v>510</v>
      </c>
      <c r="B9" s="21" t="s">
        <v>511</v>
      </c>
      <c r="C9" s="21"/>
      <c r="D9" s="21"/>
      <c r="E9" s="21"/>
      <c r="F9" s="21"/>
    </row>
    <row r="10" ht="33" customHeight="1" spans="1:6">
      <c r="A10" s="22" t="s">
        <v>512</v>
      </c>
      <c r="B10" s="23" t="s">
        <v>513</v>
      </c>
      <c r="C10" s="24" t="s">
        <v>514</v>
      </c>
      <c r="D10" s="25"/>
      <c r="E10" s="25"/>
      <c r="F10" s="26"/>
    </row>
    <row r="11" ht="29" customHeight="1" spans="1:6">
      <c r="A11" s="27"/>
      <c r="B11" s="23" t="s">
        <v>515</v>
      </c>
      <c r="C11" s="28" t="s">
        <v>516</v>
      </c>
      <c r="D11" s="29"/>
      <c r="E11" s="29"/>
      <c r="F11" s="30"/>
    </row>
    <row r="12" ht="27" customHeight="1" spans="1:6">
      <c r="A12" s="27"/>
      <c r="B12" s="23" t="s">
        <v>517</v>
      </c>
      <c r="C12" s="28" t="s">
        <v>518</v>
      </c>
      <c r="D12" s="29"/>
      <c r="E12" s="29"/>
      <c r="F12" s="30"/>
    </row>
    <row r="13" ht="24" customHeight="1" spans="1:6">
      <c r="A13" s="27"/>
      <c r="B13" s="23" t="s">
        <v>519</v>
      </c>
      <c r="C13" s="28" t="s">
        <v>520</v>
      </c>
      <c r="D13" s="29"/>
      <c r="E13" s="29"/>
      <c r="F13" s="30"/>
    </row>
    <row r="14" ht="26" customHeight="1" spans="1:6">
      <c r="A14" s="27"/>
      <c r="B14" s="23" t="s">
        <v>521</v>
      </c>
      <c r="C14" s="28" t="s">
        <v>522</v>
      </c>
      <c r="D14" s="29"/>
      <c r="E14" s="29"/>
      <c r="F14" s="30"/>
    </row>
    <row r="15" ht="24" customHeight="1" spans="1:6">
      <c r="A15" s="31"/>
      <c r="B15" s="23" t="s">
        <v>523</v>
      </c>
      <c r="C15" s="28" t="s">
        <v>524</v>
      </c>
      <c r="D15" s="29"/>
      <c r="E15" s="29"/>
      <c r="F15" s="30"/>
    </row>
    <row r="16" ht="18" customHeight="1" spans="1:6">
      <c r="A16" s="32" t="s">
        <v>398</v>
      </c>
      <c r="B16" s="32" t="s">
        <v>399</v>
      </c>
      <c r="C16" s="32" t="s">
        <v>400</v>
      </c>
      <c r="D16" s="33" t="s">
        <v>401</v>
      </c>
      <c r="E16" s="34"/>
      <c r="F16" s="32" t="s">
        <v>402</v>
      </c>
    </row>
    <row r="17" ht="24" customHeight="1" spans="1:6">
      <c r="A17" s="32"/>
      <c r="B17" s="35" t="s">
        <v>404</v>
      </c>
      <c r="C17" s="36" t="s">
        <v>405</v>
      </c>
      <c r="D17" s="37" t="s">
        <v>525</v>
      </c>
      <c r="E17" s="37"/>
      <c r="F17" s="38"/>
    </row>
    <row r="18" ht="19" customHeight="1" spans="1:6">
      <c r="A18" s="32"/>
      <c r="B18" s="35"/>
      <c r="C18" s="36" t="s">
        <v>408</v>
      </c>
      <c r="D18" s="37"/>
      <c r="E18" s="37"/>
      <c r="F18" s="38"/>
    </row>
    <row r="19" ht="25" customHeight="1" spans="1:6">
      <c r="A19" s="32"/>
      <c r="B19" s="35"/>
      <c r="C19" s="36" t="s">
        <v>410</v>
      </c>
      <c r="D19" s="37" t="s">
        <v>526</v>
      </c>
      <c r="E19" s="37"/>
      <c r="F19" s="39">
        <v>1</v>
      </c>
    </row>
    <row r="20" ht="24" customHeight="1" spans="1:6">
      <c r="A20" s="32"/>
      <c r="B20" s="35"/>
      <c r="C20" s="36" t="s">
        <v>412</v>
      </c>
      <c r="D20" s="37"/>
      <c r="E20" s="37"/>
      <c r="F20" s="40"/>
    </row>
    <row r="21" ht="24" spans="1:6">
      <c r="A21" s="32"/>
      <c r="B21" s="41" t="s">
        <v>415</v>
      </c>
      <c r="C21" s="35" t="s">
        <v>416</v>
      </c>
      <c r="D21" s="42"/>
      <c r="E21" s="43"/>
      <c r="F21" s="40"/>
    </row>
    <row r="22" ht="24" spans="1:6">
      <c r="A22" s="32"/>
      <c r="B22" s="44"/>
      <c r="C22" s="35" t="s">
        <v>417</v>
      </c>
      <c r="D22" s="42" t="s">
        <v>527</v>
      </c>
      <c r="E22" s="43"/>
      <c r="F22" s="40"/>
    </row>
    <row r="23" ht="24" spans="1:6">
      <c r="A23" s="32"/>
      <c r="B23" s="44"/>
      <c r="C23" s="35" t="s">
        <v>419</v>
      </c>
      <c r="D23" s="42"/>
      <c r="E23" s="43"/>
      <c r="F23" s="40"/>
    </row>
    <row r="24" ht="24" spans="1:6">
      <c r="A24" s="32"/>
      <c r="B24" s="44"/>
      <c r="C24" s="35" t="s">
        <v>420</v>
      </c>
      <c r="D24" s="42"/>
      <c r="E24" s="43"/>
      <c r="F24" s="40"/>
    </row>
    <row r="25" ht="27" customHeight="1" spans="1:6">
      <c r="A25" s="32"/>
      <c r="B25" s="45"/>
      <c r="C25" s="35" t="s">
        <v>422</v>
      </c>
      <c r="D25" s="42" t="s">
        <v>469</v>
      </c>
      <c r="E25" s="43"/>
      <c r="F25" s="39">
        <v>0.97</v>
      </c>
    </row>
    <row r="26" ht="35" customHeight="1" spans="1:6">
      <c r="A26" s="46" t="s">
        <v>528</v>
      </c>
      <c r="B26" s="46"/>
      <c r="C26" s="46"/>
      <c r="D26" s="46"/>
      <c r="E26" s="46"/>
      <c r="F26" s="46"/>
    </row>
    <row r="27" ht="36" customHeight="1" spans="1:6">
      <c r="A27" s="47" t="s">
        <v>431</v>
      </c>
      <c r="B27" s="48"/>
      <c r="C27" s="49"/>
      <c r="D27" s="49"/>
      <c r="E27" s="49"/>
      <c r="F27" s="50"/>
    </row>
    <row r="28" ht="16" customHeight="1"/>
    <row r="29" ht="21" customHeight="1" spans="1:7">
      <c r="A29" s="51" t="s">
        <v>432</v>
      </c>
      <c r="B29" s="51"/>
      <c r="C29" s="51" t="s">
        <v>433</v>
      </c>
      <c r="D29" s="51"/>
      <c r="E29" s="51"/>
      <c r="F29" s="51" t="s">
        <v>434</v>
      </c>
      <c r="G29" s="51"/>
    </row>
  </sheetData>
  <mergeCells count="33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F26"/>
    <mergeCell ref="B27:F27"/>
    <mergeCell ref="A4:A8"/>
    <mergeCell ref="A10:A15"/>
    <mergeCell ref="A16:A25"/>
    <mergeCell ref="B17:B20"/>
    <mergeCell ref="B21:B25"/>
  </mergeCells>
  <printOptions horizontalCentered="1"/>
  <pageMargins left="0.0784722222222222" right="0.0784722222222222" top="0.66875" bottom="0.472222222222222" header="0" footer="0"/>
  <pageSetup paperSize="9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7" sqref="H7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53"/>
      <c r="H1" s="163"/>
    </row>
    <row r="2" ht="21.2" customHeight="1" spans="1:8">
      <c r="A2" s="164" t="s">
        <v>7</v>
      </c>
      <c r="B2" s="164"/>
      <c r="C2" s="164"/>
      <c r="D2" s="164"/>
      <c r="E2" s="164"/>
      <c r="F2" s="164"/>
      <c r="G2" s="164"/>
      <c r="H2" s="164"/>
    </row>
    <row r="3" ht="15" customHeight="1" spans="1:8">
      <c r="A3" s="88" t="s">
        <v>29</v>
      </c>
      <c r="B3" s="88"/>
      <c r="C3" s="88"/>
      <c r="D3" s="88"/>
      <c r="E3" s="88"/>
      <c r="F3" s="88"/>
      <c r="G3" s="87" t="s">
        <v>30</v>
      </c>
      <c r="H3" s="87"/>
    </row>
    <row r="4" ht="15.6" customHeight="1" spans="1:8">
      <c r="A4" s="77" t="s">
        <v>31</v>
      </c>
      <c r="B4" s="77"/>
      <c r="C4" s="77" t="s">
        <v>32</v>
      </c>
      <c r="D4" s="77"/>
      <c r="E4" s="77"/>
      <c r="F4" s="77"/>
      <c r="G4" s="77"/>
      <c r="H4" s="77"/>
    </row>
    <row r="5" ht="19.5" customHeight="1" spans="1:8">
      <c r="A5" s="77" t="s">
        <v>33</v>
      </c>
      <c r="B5" s="77" t="s">
        <v>34</v>
      </c>
      <c r="C5" s="77" t="s">
        <v>35</v>
      </c>
      <c r="D5" s="77" t="s">
        <v>34</v>
      </c>
      <c r="E5" s="77" t="s">
        <v>36</v>
      </c>
      <c r="F5" s="77" t="s">
        <v>34</v>
      </c>
      <c r="G5" s="77" t="s">
        <v>37</v>
      </c>
      <c r="H5" s="77" t="s">
        <v>34</v>
      </c>
    </row>
    <row r="6" ht="14.25" customHeight="1" spans="1:8">
      <c r="A6" s="79" t="s">
        <v>38</v>
      </c>
      <c r="B6" s="86">
        <v>4947989.17</v>
      </c>
      <c r="C6" s="103" t="s">
        <v>39</v>
      </c>
      <c r="D6" s="90"/>
      <c r="E6" s="79" t="s">
        <v>40</v>
      </c>
      <c r="F6" s="82">
        <v>1517989.17</v>
      </c>
      <c r="G6" s="103" t="s">
        <v>41</v>
      </c>
      <c r="H6" s="86">
        <v>1311337.11</v>
      </c>
    </row>
    <row r="7" ht="14.25" customHeight="1" spans="1:8">
      <c r="A7" s="103" t="s">
        <v>42</v>
      </c>
      <c r="B7" s="86">
        <v>4947989.17</v>
      </c>
      <c r="C7" s="103" t="s">
        <v>43</v>
      </c>
      <c r="D7" s="90"/>
      <c r="E7" s="103" t="s">
        <v>44</v>
      </c>
      <c r="F7" s="86">
        <v>1311337.11</v>
      </c>
      <c r="G7" s="103" t="s">
        <v>45</v>
      </c>
      <c r="H7" s="86">
        <v>379412.06</v>
      </c>
    </row>
    <row r="8" ht="14.25" customHeight="1" spans="1:8">
      <c r="A8" s="79" t="s">
        <v>46</v>
      </c>
      <c r="B8" s="86"/>
      <c r="C8" s="103" t="s">
        <v>47</v>
      </c>
      <c r="D8" s="90"/>
      <c r="E8" s="103" t="s">
        <v>48</v>
      </c>
      <c r="F8" s="86">
        <v>179412.06</v>
      </c>
      <c r="G8" s="103" t="s">
        <v>49</v>
      </c>
      <c r="H8" s="86"/>
    </row>
    <row r="9" ht="14.25" customHeight="1" spans="1:8">
      <c r="A9" s="103" t="s">
        <v>50</v>
      </c>
      <c r="B9" s="86"/>
      <c r="C9" s="103" t="s">
        <v>51</v>
      </c>
      <c r="D9" s="90"/>
      <c r="E9" s="103" t="s">
        <v>52</v>
      </c>
      <c r="F9" s="86">
        <v>27240</v>
      </c>
      <c r="G9" s="103" t="s">
        <v>53</v>
      </c>
      <c r="H9" s="86"/>
    </row>
    <row r="10" ht="14.25" customHeight="1" spans="1:8">
      <c r="A10" s="103" t="s">
        <v>54</v>
      </c>
      <c r="B10" s="86"/>
      <c r="C10" s="103" t="s">
        <v>55</v>
      </c>
      <c r="D10" s="90"/>
      <c r="E10" s="79" t="s">
        <v>56</v>
      </c>
      <c r="F10" s="82">
        <f>SUM(F11:F13)</f>
        <v>3430000</v>
      </c>
      <c r="G10" s="103" t="s">
        <v>57</v>
      </c>
      <c r="H10" s="86"/>
    </row>
    <row r="11" ht="14.25" customHeight="1" spans="1:8">
      <c r="A11" s="103" t="s">
        <v>58</v>
      </c>
      <c r="B11" s="86"/>
      <c r="C11" s="103" t="s">
        <v>59</v>
      </c>
      <c r="D11" s="90"/>
      <c r="E11" s="103" t="s">
        <v>60</v>
      </c>
      <c r="F11" s="86"/>
      <c r="G11" s="103" t="s">
        <v>61</v>
      </c>
      <c r="H11" s="86"/>
    </row>
    <row r="12" ht="14.25" customHeight="1" spans="1:8">
      <c r="A12" s="103" t="s">
        <v>62</v>
      </c>
      <c r="B12" s="86"/>
      <c r="C12" s="103" t="s">
        <v>63</v>
      </c>
      <c r="D12" s="90"/>
      <c r="E12" s="103" t="s">
        <v>64</v>
      </c>
      <c r="F12" s="86">
        <v>200000</v>
      </c>
      <c r="G12" s="103" t="s">
        <v>65</v>
      </c>
      <c r="H12" s="86"/>
    </row>
    <row r="13" ht="14.25" customHeight="1" spans="1:8">
      <c r="A13" s="103" t="s">
        <v>66</v>
      </c>
      <c r="B13" s="86"/>
      <c r="C13" s="103" t="s">
        <v>67</v>
      </c>
      <c r="D13" s="90">
        <f>1319238.65+3430000</f>
        <v>4749238.65</v>
      </c>
      <c r="E13" s="103" t="s">
        <v>68</v>
      </c>
      <c r="F13" s="86">
        <v>3230000</v>
      </c>
      <c r="G13" s="103" t="s">
        <v>69</v>
      </c>
      <c r="H13" s="86"/>
    </row>
    <row r="14" ht="14.25" customHeight="1" spans="1:8">
      <c r="A14" s="103" t="s">
        <v>70</v>
      </c>
      <c r="B14" s="86"/>
      <c r="C14" s="103" t="s">
        <v>71</v>
      </c>
      <c r="D14" s="90"/>
      <c r="E14" s="103" t="s">
        <v>72</v>
      </c>
      <c r="F14" s="86"/>
      <c r="G14" s="103" t="s">
        <v>73</v>
      </c>
      <c r="H14" s="86">
        <v>3257240</v>
      </c>
    </row>
    <row r="15" ht="14.25" customHeight="1" spans="1:8">
      <c r="A15" s="103" t="s">
        <v>74</v>
      </c>
      <c r="B15" s="86"/>
      <c r="C15" s="103" t="s">
        <v>75</v>
      </c>
      <c r="D15" s="90">
        <v>79484.32</v>
      </c>
      <c r="E15" s="103" t="s">
        <v>76</v>
      </c>
      <c r="F15" s="86"/>
      <c r="G15" s="103" t="s">
        <v>77</v>
      </c>
      <c r="H15" s="86"/>
    </row>
    <row r="16" ht="14.25" customHeight="1" spans="1:8">
      <c r="A16" s="103" t="s">
        <v>78</v>
      </c>
      <c r="B16" s="86"/>
      <c r="C16" s="103" t="s">
        <v>79</v>
      </c>
      <c r="D16" s="90"/>
      <c r="E16" s="103" t="s">
        <v>80</v>
      </c>
      <c r="F16" s="86"/>
      <c r="G16" s="103" t="s">
        <v>81</v>
      </c>
      <c r="H16" s="86"/>
    </row>
    <row r="17" ht="14.25" customHeight="1" spans="1:8">
      <c r="A17" s="103" t="s">
        <v>82</v>
      </c>
      <c r="B17" s="86"/>
      <c r="C17" s="103" t="s">
        <v>83</v>
      </c>
      <c r="D17" s="90"/>
      <c r="E17" s="103" t="s">
        <v>84</v>
      </c>
      <c r="F17" s="86"/>
      <c r="G17" s="103" t="s">
        <v>85</v>
      </c>
      <c r="H17" s="86"/>
    </row>
    <row r="18" ht="14.25" customHeight="1" spans="1:8">
      <c r="A18" s="103" t="s">
        <v>86</v>
      </c>
      <c r="B18" s="86"/>
      <c r="C18" s="103" t="s">
        <v>87</v>
      </c>
      <c r="D18" s="90"/>
      <c r="E18" s="103" t="s">
        <v>88</v>
      </c>
      <c r="F18" s="86"/>
      <c r="G18" s="103" t="s">
        <v>89</v>
      </c>
      <c r="H18" s="86"/>
    </row>
    <row r="19" ht="14.25" customHeight="1" spans="1:8">
      <c r="A19" s="103" t="s">
        <v>90</v>
      </c>
      <c r="B19" s="86"/>
      <c r="C19" s="103" t="s">
        <v>91</v>
      </c>
      <c r="D19" s="90"/>
      <c r="E19" s="103" t="s">
        <v>92</v>
      </c>
      <c r="F19" s="86"/>
      <c r="G19" s="103" t="s">
        <v>93</v>
      </c>
      <c r="H19" s="86"/>
    </row>
    <row r="20" ht="14.25" customHeight="1" spans="1:8">
      <c r="A20" s="79" t="s">
        <v>94</v>
      </c>
      <c r="B20" s="82"/>
      <c r="C20" s="103" t="s">
        <v>95</v>
      </c>
      <c r="D20" s="90"/>
      <c r="E20" s="103" t="s">
        <v>96</v>
      </c>
      <c r="F20" s="86"/>
      <c r="G20" s="103"/>
      <c r="H20" s="86"/>
    </row>
    <row r="21" ht="14.25" customHeight="1" spans="1:8">
      <c r="A21" s="79" t="s">
        <v>97</v>
      </c>
      <c r="B21" s="82"/>
      <c r="C21" s="103" t="s">
        <v>98</v>
      </c>
      <c r="D21" s="90"/>
      <c r="E21" s="79" t="s">
        <v>99</v>
      </c>
      <c r="F21" s="82"/>
      <c r="G21" s="103"/>
      <c r="H21" s="86"/>
    </row>
    <row r="22" ht="14.25" customHeight="1" spans="1:8">
      <c r="A22" s="79" t="s">
        <v>100</v>
      </c>
      <c r="B22" s="82"/>
      <c r="C22" s="103" t="s">
        <v>101</v>
      </c>
      <c r="D22" s="90"/>
      <c r="E22" s="103"/>
      <c r="F22" s="103"/>
      <c r="G22" s="103"/>
      <c r="H22" s="86"/>
    </row>
    <row r="23" ht="14.25" customHeight="1" spans="1:8">
      <c r="A23" s="79" t="s">
        <v>102</v>
      </c>
      <c r="B23" s="82"/>
      <c r="C23" s="103" t="s">
        <v>103</v>
      </c>
      <c r="D23" s="90"/>
      <c r="E23" s="103"/>
      <c r="F23" s="103"/>
      <c r="G23" s="103"/>
      <c r="H23" s="86"/>
    </row>
    <row r="24" ht="14.25" customHeight="1" spans="1:8">
      <c r="A24" s="79" t="s">
        <v>104</v>
      </c>
      <c r="B24" s="82"/>
      <c r="C24" s="103" t="s">
        <v>105</v>
      </c>
      <c r="D24" s="90"/>
      <c r="E24" s="103"/>
      <c r="F24" s="103"/>
      <c r="G24" s="103"/>
      <c r="H24" s="86"/>
    </row>
    <row r="25" ht="14.25" customHeight="1" spans="1:8">
      <c r="A25" s="103" t="s">
        <v>106</v>
      </c>
      <c r="B25" s="86"/>
      <c r="C25" s="103" t="s">
        <v>107</v>
      </c>
      <c r="D25" s="90">
        <v>119266.2</v>
      </c>
      <c r="E25" s="103"/>
      <c r="F25" s="103"/>
      <c r="G25" s="103"/>
      <c r="H25" s="86"/>
    </row>
    <row r="26" ht="14.25" customHeight="1" spans="1:8">
      <c r="A26" s="103" t="s">
        <v>108</v>
      </c>
      <c r="B26" s="86"/>
      <c r="C26" s="103" t="s">
        <v>109</v>
      </c>
      <c r="D26" s="90"/>
      <c r="E26" s="103"/>
      <c r="F26" s="103"/>
      <c r="G26" s="103"/>
      <c r="H26" s="86"/>
    </row>
    <row r="27" ht="14.25" customHeight="1" spans="1:8">
      <c r="A27" s="103" t="s">
        <v>110</v>
      </c>
      <c r="B27" s="86"/>
      <c r="C27" s="103" t="s">
        <v>111</v>
      </c>
      <c r="D27" s="90"/>
      <c r="E27" s="103"/>
      <c r="F27" s="103"/>
      <c r="G27" s="103"/>
      <c r="H27" s="86"/>
    </row>
    <row r="28" ht="14.25" customHeight="1" spans="1:8">
      <c r="A28" s="79" t="s">
        <v>112</v>
      </c>
      <c r="B28" s="82"/>
      <c r="C28" s="103" t="s">
        <v>113</v>
      </c>
      <c r="D28" s="90"/>
      <c r="E28" s="103"/>
      <c r="F28" s="103"/>
      <c r="G28" s="103"/>
      <c r="H28" s="86"/>
    </row>
    <row r="29" ht="14.25" customHeight="1" spans="1:8">
      <c r="A29" s="79" t="s">
        <v>114</v>
      </c>
      <c r="B29" s="82"/>
      <c r="C29" s="103" t="s">
        <v>115</v>
      </c>
      <c r="D29" s="90"/>
      <c r="E29" s="103"/>
      <c r="F29" s="103"/>
      <c r="G29" s="103"/>
      <c r="H29" s="86"/>
    </row>
    <row r="30" ht="14.25" customHeight="1" spans="1:8">
      <c r="A30" s="79" t="s">
        <v>116</v>
      </c>
      <c r="B30" s="82"/>
      <c r="C30" s="103" t="s">
        <v>117</v>
      </c>
      <c r="D30" s="90"/>
      <c r="E30" s="103"/>
      <c r="F30" s="103"/>
      <c r="G30" s="103"/>
      <c r="H30" s="86"/>
    </row>
    <row r="31" ht="14.25" customHeight="1" spans="1:8">
      <c r="A31" s="79" t="s">
        <v>118</v>
      </c>
      <c r="B31" s="82"/>
      <c r="C31" s="103" t="s">
        <v>119</v>
      </c>
      <c r="D31" s="90"/>
      <c r="E31" s="103"/>
      <c r="F31" s="103"/>
      <c r="G31" s="103"/>
      <c r="H31" s="86"/>
    </row>
    <row r="32" ht="14.25" customHeight="1" spans="1:8">
      <c r="A32" s="79" t="s">
        <v>120</v>
      </c>
      <c r="B32" s="82"/>
      <c r="C32" s="103" t="s">
        <v>121</v>
      </c>
      <c r="D32" s="90"/>
      <c r="E32" s="103"/>
      <c r="F32" s="103"/>
      <c r="G32" s="103"/>
      <c r="H32" s="86"/>
    </row>
    <row r="33" ht="14.25" customHeight="1" spans="1:8">
      <c r="A33" s="103"/>
      <c r="B33" s="103"/>
      <c r="C33" s="103" t="s">
        <v>122</v>
      </c>
      <c r="D33" s="90"/>
      <c r="E33" s="103"/>
      <c r="F33" s="103"/>
      <c r="G33" s="103"/>
      <c r="H33" s="103"/>
    </row>
    <row r="34" ht="14.25" customHeight="1" spans="1:8">
      <c r="A34" s="103"/>
      <c r="B34" s="103"/>
      <c r="C34" s="103" t="s">
        <v>123</v>
      </c>
      <c r="D34" s="90"/>
      <c r="E34" s="103"/>
      <c r="F34" s="103"/>
      <c r="G34" s="103"/>
      <c r="H34" s="103"/>
    </row>
    <row r="35" ht="14.25" customHeight="1" spans="1:8">
      <c r="A35" s="103"/>
      <c r="B35" s="103"/>
      <c r="C35" s="103" t="s">
        <v>124</v>
      </c>
      <c r="D35" s="90"/>
      <c r="E35" s="103"/>
      <c r="F35" s="103"/>
      <c r="G35" s="103"/>
      <c r="H35" s="103"/>
    </row>
    <row r="36" ht="14.25" customHeight="1" spans="1:8">
      <c r="A36" s="103"/>
      <c r="B36" s="103"/>
      <c r="C36" s="103"/>
      <c r="D36" s="103"/>
      <c r="E36" s="103"/>
      <c r="F36" s="103"/>
      <c r="G36" s="103"/>
      <c r="H36" s="103"/>
    </row>
    <row r="37" ht="14.25" customHeight="1" spans="1:8">
      <c r="A37" s="79" t="s">
        <v>125</v>
      </c>
      <c r="B37" s="82">
        <v>4947989.17</v>
      </c>
      <c r="C37" s="79" t="s">
        <v>126</v>
      </c>
      <c r="D37" s="82">
        <f>SUM(D13:D25)</f>
        <v>4947989.17</v>
      </c>
      <c r="E37" s="79" t="s">
        <v>126</v>
      </c>
      <c r="F37" s="82">
        <f>F6+F10</f>
        <v>4947989.17</v>
      </c>
      <c r="G37" s="79" t="s">
        <v>126</v>
      </c>
      <c r="H37" s="82">
        <f>SUM(H6:H19)</f>
        <v>4947989.17</v>
      </c>
    </row>
    <row r="38" ht="14.25" customHeight="1" spans="1:8">
      <c r="A38" s="79" t="s">
        <v>127</v>
      </c>
      <c r="B38" s="82"/>
      <c r="C38" s="79" t="s">
        <v>128</v>
      </c>
      <c r="D38" s="82"/>
      <c r="E38" s="79" t="s">
        <v>128</v>
      </c>
      <c r="F38" s="82"/>
      <c r="G38" s="79" t="s">
        <v>128</v>
      </c>
      <c r="H38" s="82"/>
    </row>
    <row r="39" ht="14.25" customHeight="1" spans="1:8">
      <c r="A39" s="103"/>
      <c r="B39" s="86"/>
      <c r="C39" s="103"/>
      <c r="D39" s="86"/>
      <c r="E39" s="79"/>
      <c r="F39" s="82"/>
      <c r="G39" s="79"/>
      <c r="H39" s="82"/>
    </row>
    <row r="40" ht="14.25" customHeight="1" spans="1:8">
      <c r="A40" s="79" t="s">
        <v>129</v>
      </c>
      <c r="B40" s="82">
        <f>B37</f>
        <v>4947989.17</v>
      </c>
      <c r="C40" s="79" t="s">
        <v>130</v>
      </c>
      <c r="D40" s="82">
        <f>D37</f>
        <v>4947989.17</v>
      </c>
      <c r="E40" s="79" t="s">
        <v>130</v>
      </c>
      <c r="F40" s="82">
        <f>F37</f>
        <v>4947989.17</v>
      </c>
      <c r="G40" s="79" t="s">
        <v>130</v>
      </c>
      <c r="H40" s="82">
        <f>H37</f>
        <v>4947989.17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C7" sqref="C7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11.375" customWidth="1"/>
    <col min="6" max="25" width="7.75" customWidth="1"/>
    <col min="26" max="26" width="9.75" customWidth="1"/>
  </cols>
  <sheetData>
    <row r="1" ht="14.25" customHeight="1" spans="1:1">
      <c r="A1" s="53"/>
    </row>
    <row r="2" ht="29.45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19.5" customHeight="1" spans="1:25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7" t="s">
        <v>30</v>
      </c>
      <c r="Y3" s="87"/>
    </row>
    <row r="4" ht="19.5" customHeight="1" spans="1:25">
      <c r="A4" s="81" t="s">
        <v>131</v>
      </c>
      <c r="B4" s="81" t="s">
        <v>132</v>
      </c>
      <c r="C4" s="81" t="s">
        <v>133</v>
      </c>
      <c r="D4" s="81" t="s">
        <v>134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 t="s">
        <v>127</v>
      </c>
      <c r="T4" s="81"/>
      <c r="U4" s="81"/>
      <c r="V4" s="81"/>
      <c r="W4" s="81"/>
      <c r="X4" s="81"/>
      <c r="Y4" s="81"/>
    </row>
    <row r="5" ht="19.5" customHeight="1" spans="1:25">
      <c r="A5" s="81"/>
      <c r="B5" s="81"/>
      <c r="C5" s="81"/>
      <c r="D5" s="81" t="s">
        <v>135</v>
      </c>
      <c r="E5" s="81" t="s">
        <v>136</v>
      </c>
      <c r="F5" s="81" t="s">
        <v>137</v>
      </c>
      <c r="G5" s="81" t="s">
        <v>138</v>
      </c>
      <c r="H5" s="81" t="s">
        <v>139</v>
      </c>
      <c r="I5" s="81" t="s">
        <v>140</v>
      </c>
      <c r="J5" s="81" t="s">
        <v>141</v>
      </c>
      <c r="K5" s="81"/>
      <c r="L5" s="81"/>
      <c r="M5" s="81"/>
      <c r="N5" s="81" t="s">
        <v>142</v>
      </c>
      <c r="O5" s="81" t="s">
        <v>143</v>
      </c>
      <c r="P5" s="81" t="s">
        <v>144</v>
      </c>
      <c r="Q5" s="81" t="s">
        <v>145</v>
      </c>
      <c r="R5" s="81" t="s">
        <v>146</v>
      </c>
      <c r="S5" s="81" t="s">
        <v>135</v>
      </c>
      <c r="T5" s="81" t="s">
        <v>136</v>
      </c>
      <c r="U5" s="81" t="s">
        <v>137</v>
      </c>
      <c r="V5" s="81" t="s">
        <v>138</v>
      </c>
      <c r="W5" s="81" t="s">
        <v>139</v>
      </c>
      <c r="X5" s="81" t="s">
        <v>140</v>
      </c>
      <c r="Y5" s="81" t="s">
        <v>147</v>
      </c>
    </row>
    <row r="6" ht="19.5" customHeight="1" spans="1:25">
      <c r="A6" s="81"/>
      <c r="B6" s="81"/>
      <c r="C6" s="81"/>
      <c r="D6" s="81"/>
      <c r="E6" s="81"/>
      <c r="F6" s="81"/>
      <c r="G6" s="81"/>
      <c r="H6" s="81"/>
      <c r="I6" s="81"/>
      <c r="J6" s="81" t="s">
        <v>148</v>
      </c>
      <c r="K6" s="81" t="s">
        <v>149</v>
      </c>
      <c r="L6" s="81" t="s">
        <v>150</v>
      </c>
      <c r="M6" s="81" t="s">
        <v>139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ht="19.9" customHeight="1" spans="1:25">
      <c r="A7" s="79"/>
      <c r="B7" s="79" t="s">
        <v>133</v>
      </c>
      <c r="C7" s="104">
        <f>D7</f>
        <v>4947989.17</v>
      </c>
      <c r="D7" s="104">
        <f>D8</f>
        <v>4947989.17</v>
      </c>
      <c r="E7" s="104">
        <f>E8</f>
        <v>4947989.17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</row>
    <row r="8" ht="19.9" customHeight="1" spans="1:25">
      <c r="A8" s="83" t="s">
        <v>151</v>
      </c>
      <c r="B8" s="83" t="s">
        <v>4</v>
      </c>
      <c r="C8" s="104">
        <f>D8</f>
        <v>4947989.17</v>
      </c>
      <c r="D8" s="104">
        <f>D9</f>
        <v>4947989.17</v>
      </c>
      <c r="E8" s="104">
        <v>4947989.17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</row>
    <row r="9" ht="19.9" customHeight="1" spans="1:25">
      <c r="A9" s="85" t="s">
        <v>152</v>
      </c>
      <c r="B9" s="85" t="s">
        <v>153</v>
      </c>
      <c r="C9" s="90">
        <f>D9</f>
        <v>4947989.17</v>
      </c>
      <c r="D9" s="90">
        <f>E9</f>
        <v>4947989.17</v>
      </c>
      <c r="E9" s="86">
        <v>4947989.17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ht="14.25" customHeight="1"/>
    <row r="11" ht="14.25" customHeight="1" spans="7:7">
      <c r="G11" s="5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11" sqref="F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53"/>
      <c r="D1" s="149"/>
    </row>
    <row r="2" ht="27.95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95" customHeight="1" spans="1:11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  <c r="K3" s="87" t="s">
        <v>30</v>
      </c>
    </row>
    <row r="4" ht="24.2" customHeight="1" spans="1:11">
      <c r="A4" s="77" t="s">
        <v>154</v>
      </c>
      <c r="B4" s="77"/>
      <c r="C4" s="77"/>
      <c r="D4" s="77" t="s">
        <v>155</v>
      </c>
      <c r="E4" s="77" t="s">
        <v>156</v>
      </c>
      <c r="F4" s="77" t="s">
        <v>133</v>
      </c>
      <c r="G4" s="77" t="s">
        <v>157</v>
      </c>
      <c r="H4" s="77" t="s">
        <v>158</v>
      </c>
      <c r="I4" s="77" t="s">
        <v>159</v>
      </c>
      <c r="J4" s="77" t="s">
        <v>160</v>
      </c>
      <c r="K4" s="77" t="s">
        <v>161</v>
      </c>
    </row>
    <row r="5" ht="22.7" customHeight="1" spans="1:11">
      <c r="A5" s="77" t="s">
        <v>162</v>
      </c>
      <c r="B5" s="77" t="s">
        <v>163</v>
      </c>
      <c r="C5" s="77" t="s">
        <v>164</v>
      </c>
      <c r="D5" s="77"/>
      <c r="E5" s="77"/>
      <c r="F5" s="77"/>
      <c r="G5" s="77"/>
      <c r="H5" s="77"/>
      <c r="I5" s="77"/>
      <c r="J5" s="77"/>
      <c r="K5" s="77"/>
    </row>
    <row r="6" ht="19.9" customHeight="1" spans="1:11">
      <c r="A6" s="151"/>
      <c r="B6" s="151"/>
      <c r="C6" s="151"/>
      <c r="D6" s="152" t="s">
        <v>133</v>
      </c>
      <c r="E6" s="152"/>
      <c r="F6" s="153">
        <f>F7</f>
        <v>4947989.17</v>
      </c>
      <c r="G6" s="153">
        <f>G7</f>
        <v>1517989.17</v>
      </c>
      <c r="H6" s="153">
        <f ca="1">H7</f>
        <v>3430000</v>
      </c>
      <c r="I6" s="153"/>
      <c r="J6" s="152"/>
      <c r="K6" s="152"/>
    </row>
    <row r="7" ht="19.9" customHeight="1" spans="1:11">
      <c r="A7" s="154"/>
      <c r="B7" s="154"/>
      <c r="C7" s="154"/>
      <c r="D7" s="155" t="s">
        <v>151</v>
      </c>
      <c r="E7" s="155" t="s">
        <v>4</v>
      </c>
      <c r="F7" s="156">
        <f>F8</f>
        <v>4947989.17</v>
      </c>
      <c r="G7" s="156">
        <f>G8</f>
        <v>1517989.17</v>
      </c>
      <c r="H7" s="156">
        <f ca="1">H8</f>
        <v>3430000</v>
      </c>
      <c r="I7" s="156"/>
      <c r="J7" s="162"/>
      <c r="K7" s="162"/>
    </row>
    <row r="8" ht="19.9" customHeight="1" spans="1:11">
      <c r="A8" s="154"/>
      <c r="B8" s="154"/>
      <c r="C8" s="154"/>
      <c r="D8" s="155" t="s">
        <v>152</v>
      </c>
      <c r="E8" s="155" t="s">
        <v>153</v>
      </c>
      <c r="F8" s="156">
        <f>F9+F26+F31</f>
        <v>4947989.17</v>
      </c>
      <c r="G8" s="156">
        <f>G9+G26+G31</f>
        <v>1517989.17</v>
      </c>
      <c r="H8" s="156">
        <f ca="1">H9+H26+H31</f>
        <v>3430000</v>
      </c>
      <c r="I8" s="156"/>
      <c r="J8" s="162"/>
      <c r="K8" s="162"/>
    </row>
    <row r="9" ht="19.9" customHeight="1" spans="1:11">
      <c r="A9" s="108">
        <v>208</v>
      </c>
      <c r="B9" s="108"/>
      <c r="C9" s="108"/>
      <c r="D9" s="111" t="s">
        <v>165</v>
      </c>
      <c r="E9" s="109" t="s">
        <v>166</v>
      </c>
      <c r="F9" s="157">
        <f>F10+F13+F15+F21+F24</f>
        <v>4749238.65</v>
      </c>
      <c r="G9" s="157">
        <f>G10+G13+G15+G21+G24</f>
        <v>1319238.65</v>
      </c>
      <c r="H9" s="157">
        <f ca="1">H10+H13+H15+H21+H24</f>
        <v>3430000</v>
      </c>
      <c r="I9" s="157"/>
      <c r="J9" s="109"/>
      <c r="K9" s="109"/>
    </row>
    <row r="10" ht="19.9" customHeight="1" spans="1:11">
      <c r="A10" s="108">
        <v>208</v>
      </c>
      <c r="B10" s="108" t="s">
        <v>167</v>
      </c>
      <c r="C10" s="108"/>
      <c r="D10" s="111" t="s">
        <v>168</v>
      </c>
      <c r="E10" s="109" t="s">
        <v>169</v>
      </c>
      <c r="F10" s="157">
        <f>F11+F12</f>
        <v>140181.6</v>
      </c>
      <c r="G10" s="157">
        <f>G11+G12</f>
        <v>140181.6</v>
      </c>
      <c r="H10" s="157">
        <f>H11+H12</f>
        <v>0</v>
      </c>
      <c r="I10" s="157"/>
      <c r="J10" s="109"/>
      <c r="K10" s="109"/>
    </row>
    <row r="11" ht="19.9" customHeight="1" spans="1:11">
      <c r="A11" s="111" t="s">
        <v>165</v>
      </c>
      <c r="B11" s="111" t="s">
        <v>167</v>
      </c>
      <c r="C11" s="111" t="s">
        <v>167</v>
      </c>
      <c r="D11" s="111" t="s">
        <v>170</v>
      </c>
      <c r="E11" s="109" t="s">
        <v>171</v>
      </c>
      <c r="F11" s="157">
        <v>112941.6</v>
      </c>
      <c r="G11" s="157">
        <v>112941.6</v>
      </c>
      <c r="H11" s="157"/>
      <c r="I11" s="157"/>
      <c r="J11" s="109"/>
      <c r="K11" s="109"/>
    </row>
    <row r="12" ht="19.9" customHeight="1" spans="1:11">
      <c r="A12" s="111" t="s">
        <v>165</v>
      </c>
      <c r="B12" s="111" t="s">
        <v>167</v>
      </c>
      <c r="C12" s="111" t="s">
        <v>172</v>
      </c>
      <c r="D12" s="111" t="s">
        <v>173</v>
      </c>
      <c r="E12" s="109" t="s">
        <v>174</v>
      </c>
      <c r="F12" s="157">
        <v>27240</v>
      </c>
      <c r="G12" s="157">
        <v>27240</v>
      </c>
      <c r="H12" s="157"/>
      <c r="I12" s="157"/>
      <c r="J12" s="109"/>
      <c r="K12" s="109"/>
    </row>
    <row r="13" ht="19.9" customHeight="1" spans="1:11">
      <c r="A13" s="111" t="s">
        <v>165</v>
      </c>
      <c r="B13" s="111" t="s">
        <v>175</v>
      </c>
      <c r="C13" s="111"/>
      <c r="D13" s="111" t="s">
        <v>176</v>
      </c>
      <c r="E13" s="109" t="s">
        <v>177</v>
      </c>
      <c r="F13" s="157">
        <f>F14</f>
        <v>1000000</v>
      </c>
      <c r="G13" s="157">
        <f>G14</f>
        <v>0</v>
      </c>
      <c r="H13" s="157">
        <f>H14</f>
        <v>1000000</v>
      </c>
      <c r="I13" s="157"/>
      <c r="J13" s="109"/>
      <c r="K13" s="109"/>
    </row>
    <row r="14" ht="19.9" customHeight="1" spans="1:11">
      <c r="A14" s="133">
        <v>208</v>
      </c>
      <c r="B14" s="133" t="s">
        <v>175</v>
      </c>
      <c r="C14" s="133" t="s">
        <v>167</v>
      </c>
      <c r="D14" s="133">
        <v>2080805</v>
      </c>
      <c r="E14" s="134" t="s">
        <v>178</v>
      </c>
      <c r="F14" s="157">
        <f>G14+H14</f>
        <v>1000000</v>
      </c>
      <c r="G14" s="158"/>
      <c r="H14" s="158">
        <v>1000000</v>
      </c>
      <c r="I14" s="157"/>
      <c r="J14" s="109"/>
      <c r="K14" s="109"/>
    </row>
    <row r="15" ht="19.9" customHeight="1" spans="1:11">
      <c r="A15" s="133" t="s">
        <v>165</v>
      </c>
      <c r="B15" s="133" t="s">
        <v>179</v>
      </c>
      <c r="C15" s="133"/>
      <c r="D15" s="133" t="s">
        <v>180</v>
      </c>
      <c r="E15" s="134" t="s">
        <v>181</v>
      </c>
      <c r="F15" s="157">
        <f>F16+F17+F18+F19+F20</f>
        <v>2430000</v>
      </c>
      <c r="G15" s="157">
        <f>G16+G17+G18+G19+G20</f>
        <v>0</v>
      </c>
      <c r="H15" s="157">
        <f>H16+H17+H18+H19+H20</f>
        <v>2430000</v>
      </c>
      <c r="I15" s="157"/>
      <c r="J15" s="109"/>
      <c r="K15" s="109"/>
    </row>
    <row r="16" ht="19.9" customHeight="1" spans="1:11">
      <c r="A16" s="133" t="s">
        <v>165</v>
      </c>
      <c r="B16" s="133" t="s">
        <v>179</v>
      </c>
      <c r="C16" s="133" t="s">
        <v>172</v>
      </c>
      <c r="D16" s="133">
        <v>2080999</v>
      </c>
      <c r="E16" s="134" t="s">
        <v>182</v>
      </c>
      <c r="F16" s="157">
        <f>G16+H16</f>
        <v>200000</v>
      </c>
      <c r="G16" s="158"/>
      <c r="H16" s="158">
        <v>200000</v>
      </c>
      <c r="I16" s="157"/>
      <c r="J16" s="109"/>
      <c r="K16" s="109"/>
    </row>
    <row r="17" ht="19.9" customHeight="1" spans="1:11">
      <c r="A17" s="133" t="s">
        <v>165</v>
      </c>
      <c r="B17" s="133" t="s">
        <v>179</v>
      </c>
      <c r="C17" s="133" t="s">
        <v>172</v>
      </c>
      <c r="D17" s="133">
        <v>2080999</v>
      </c>
      <c r="E17" s="134" t="s">
        <v>182</v>
      </c>
      <c r="F17" s="157">
        <f>G17+H17</f>
        <v>400000</v>
      </c>
      <c r="G17" s="158"/>
      <c r="H17" s="158">
        <v>400000</v>
      </c>
      <c r="I17" s="157"/>
      <c r="J17" s="109"/>
      <c r="K17" s="109"/>
    </row>
    <row r="18" ht="19.9" customHeight="1" spans="1:11">
      <c r="A18" s="133" t="s">
        <v>165</v>
      </c>
      <c r="B18" s="133" t="s">
        <v>179</v>
      </c>
      <c r="C18" s="133" t="s">
        <v>172</v>
      </c>
      <c r="D18" s="133">
        <v>2080999</v>
      </c>
      <c r="E18" s="134" t="s">
        <v>182</v>
      </c>
      <c r="F18" s="157">
        <f>G18+H18</f>
        <v>450000</v>
      </c>
      <c r="G18" s="158"/>
      <c r="H18" s="158">
        <v>450000</v>
      </c>
      <c r="I18" s="157"/>
      <c r="J18" s="109"/>
      <c r="K18" s="109"/>
    </row>
    <row r="19" ht="19.9" customHeight="1" spans="1:11">
      <c r="A19" s="133" t="s">
        <v>165</v>
      </c>
      <c r="B19" s="133" t="s">
        <v>179</v>
      </c>
      <c r="C19" s="133" t="s">
        <v>172</v>
      </c>
      <c r="D19" s="133">
        <v>2080999</v>
      </c>
      <c r="E19" s="134" t="s">
        <v>182</v>
      </c>
      <c r="F19" s="157">
        <f>G19+H19</f>
        <v>480000</v>
      </c>
      <c r="G19" s="158"/>
      <c r="H19" s="158">
        <v>480000</v>
      </c>
      <c r="I19" s="157"/>
      <c r="J19" s="109"/>
      <c r="K19" s="109"/>
    </row>
    <row r="20" ht="19.9" customHeight="1" spans="1:11">
      <c r="A20" s="133" t="s">
        <v>165</v>
      </c>
      <c r="B20" s="133" t="s">
        <v>179</v>
      </c>
      <c r="C20" s="133" t="s">
        <v>172</v>
      </c>
      <c r="D20" s="133">
        <v>2080999</v>
      </c>
      <c r="E20" s="134" t="s">
        <v>182</v>
      </c>
      <c r="F20" s="157">
        <f>G20+H20</f>
        <v>900000</v>
      </c>
      <c r="G20" s="158"/>
      <c r="H20" s="158">
        <v>900000</v>
      </c>
      <c r="I20" s="157"/>
      <c r="J20" s="109"/>
      <c r="K20" s="109"/>
    </row>
    <row r="21" ht="19.9" customHeight="1" spans="1:11">
      <c r="A21" s="133" t="s">
        <v>165</v>
      </c>
      <c r="B21" s="133" t="s">
        <v>183</v>
      </c>
      <c r="C21" s="133"/>
      <c r="D21" s="133" t="s">
        <v>184</v>
      </c>
      <c r="E21" s="134" t="s">
        <v>185</v>
      </c>
      <c r="F21" s="157">
        <f>F22+F23</f>
        <v>5759.99</v>
      </c>
      <c r="G21" s="157">
        <f>G22+G23</f>
        <v>5759.99</v>
      </c>
      <c r="H21" s="157">
        <f ca="1">H22+H23</f>
        <v>0</v>
      </c>
      <c r="I21" s="157"/>
      <c r="J21" s="109"/>
      <c r="K21" s="109"/>
    </row>
    <row r="22" ht="19.9" customHeight="1" spans="1:11">
      <c r="A22" s="111" t="s">
        <v>165</v>
      </c>
      <c r="B22" s="111" t="s">
        <v>183</v>
      </c>
      <c r="C22" s="111" t="s">
        <v>186</v>
      </c>
      <c r="D22" s="111" t="s">
        <v>187</v>
      </c>
      <c r="E22" s="109" t="s">
        <v>188</v>
      </c>
      <c r="F22" s="157">
        <v>2543.99</v>
      </c>
      <c r="G22" s="157">
        <v>2543.99</v>
      </c>
      <c r="H22" s="157">
        <f ca="1">SUM(H21:H21)</f>
        <v>0</v>
      </c>
      <c r="I22" s="157"/>
      <c r="J22" s="109"/>
      <c r="K22" s="109"/>
    </row>
    <row r="23" ht="19.9" customHeight="1" spans="1:11">
      <c r="A23" s="111" t="s">
        <v>165</v>
      </c>
      <c r="B23" s="111" t="s">
        <v>183</v>
      </c>
      <c r="C23" s="111" t="s">
        <v>189</v>
      </c>
      <c r="D23" s="111" t="s">
        <v>190</v>
      </c>
      <c r="E23" s="109" t="s">
        <v>191</v>
      </c>
      <c r="F23" s="157">
        <v>3216</v>
      </c>
      <c r="G23" s="157">
        <v>3216</v>
      </c>
      <c r="H23" s="157">
        <f ca="1">SUM(H22:H22)</f>
        <v>0</v>
      </c>
      <c r="I23" s="157"/>
      <c r="J23" s="109"/>
      <c r="K23" s="109"/>
    </row>
    <row r="24" ht="19.9" customHeight="1" spans="1:11">
      <c r="A24" s="111" t="s">
        <v>165</v>
      </c>
      <c r="B24" s="111" t="s">
        <v>192</v>
      </c>
      <c r="C24" s="111"/>
      <c r="D24" s="111" t="s">
        <v>193</v>
      </c>
      <c r="E24" s="109" t="s">
        <v>194</v>
      </c>
      <c r="F24" s="157">
        <f>F25</f>
        <v>1173297.06</v>
      </c>
      <c r="G24" s="157">
        <f>G25</f>
        <v>1173297.06</v>
      </c>
      <c r="H24" s="157">
        <f ca="1">H25</f>
        <v>0</v>
      </c>
      <c r="I24" s="157"/>
      <c r="J24" s="109"/>
      <c r="K24" s="109"/>
    </row>
    <row r="25" ht="19.9" customHeight="1" spans="1:11">
      <c r="A25" s="111" t="s">
        <v>165</v>
      </c>
      <c r="B25" s="111" t="s">
        <v>192</v>
      </c>
      <c r="C25" s="111" t="s">
        <v>186</v>
      </c>
      <c r="D25" s="111" t="s">
        <v>195</v>
      </c>
      <c r="E25" s="109" t="s">
        <v>196</v>
      </c>
      <c r="F25" s="157">
        <v>1173297.06</v>
      </c>
      <c r="G25" s="157">
        <v>1173297.06</v>
      </c>
      <c r="H25" s="157">
        <f ca="1">SUM(H24:H24)</f>
        <v>0</v>
      </c>
      <c r="I25" s="157"/>
      <c r="J25" s="109"/>
      <c r="K25" s="109"/>
    </row>
    <row r="26" ht="19.9" customHeight="1" spans="1:11">
      <c r="A26" s="111" t="s">
        <v>197</v>
      </c>
      <c r="B26" s="111"/>
      <c r="C26" s="111"/>
      <c r="D26" s="111" t="s">
        <v>197</v>
      </c>
      <c r="E26" s="109" t="s">
        <v>198</v>
      </c>
      <c r="F26" s="157">
        <f>F27</f>
        <v>79484.32</v>
      </c>
      <c r="G26" s="157">
        <f>G27</f>
        <v>79484.32</v>
      </c>
      <c r="H26" s="157">
        <f ca="1">H27</f>
        <v>0</v>
      </c>
      <c r="I26" s="157"/>
      <c r="J26" s="109"/>
      <c r="K26" s="109"/>
    </row>
    <row r="27" ht="19.9" customHeight="1" spans="1:11">
      <c r="A27" s="111" t="s">
        <v>197</v>
      </c>
      <c r="B27" s="111" t="s">
        <v>199</v>
      </c>
      <c r="C27" s="111"/>
      <c r="D27" s="111" t="s">
        <v>200</v>
      </c>
      <c r="E27" s="109" t="s">
        <v>201</v>
      </c>
      <c r="F27" s="157">
        <f>F28+F29+F30</f>
        <v>79484.32</v>
      </c>
      <c r="G27" s="157">
        <f>G28+G29+G30</f>
        <v>79484.32</v>
      </c>
      <c r="H27" s="157">
        <f ca="1">H28+H29+H30</f>
        <v>0</v>
      </c>
      <c r="I27" s="157"/>
      <c r="J27" s="109"/>
      <c r="K27" s="109"/>
    </row>
    <row r="28" ht="19.9" customHeight="1" spans="1:11">
      <c r="A28" s="111" t="s">
        <v>197</v>
      </c>
      <c r="B28" s="111" t="s">
        <v>199</v>
      </c>
      <c r="C28" s="111" t="s">
        <v>186</v>
      </c>
      <c r="D28" s="111" t="s">
        <v>202</v>
      </c>
      <c r="E28" s="109" t="s">
        <v>203</v>
      </c>
      <c r="F28" s="157">
        <v>58389.88</v>
      </c>
      <c r="G28" s="157">
        <v>58389.88</v>
      </c>
      <c r="H28" s="157">
        <f ca="1">SUM(H26:H27)</f>
        <v>0</v>
      </c>
      <c r="I28" s="157"/>
      <c r="J28" s="109"/>
      <c r="K28" s="109"/>
    </row>
    <row r="29" ht="19.9" customHeight="1" spans="1:11">
      <c r="A29" s="111" t="s">
        <v>197</v>
      </c>
      <c r="B29" s="111" t="s">
        <v>199</v>
      </c>
      <c r="C29" s="111" t="s">
        <v>204</v>
      </c>
      <c r="D29" s="111" t="s">
        <v>205</v>
      </c>
      <c r="E29" s="109" t="s">
        <v>206</v>
      </c>
      <c r="F29" s="157">
        <v>20134.44</v>
      </c>
      <c r="G29" s="157">
        <v>20134.44</v>
      </c>
      <c r="H29" s="157">
        <f ca="1">SUM(H27:H28)</f>
        <v>0</v>
      </c>
      <c r="I29" s="157"/>
      <c r="J29" s="109"/>
      <c r="K29" s="109"/>
    </row>
    <row r="30" ht="19.9" customHeight="1" spans="1:11">
      <c r="A30" s="111" t="s">
        <v>197</v>
      </c>
      <c r="B30" s="111" t="s">
        <v>199</v>
      </c>
      <c r="C30" s="111" t="s">
        <v>172</v>
      </c>
      <c r="D30" s="111" t="s">
        <v>207</v>
      </c>
      <c r="E30" s="109" t="s">
        <v>208</v>
      </c>
      <c r="F30" s="157">
        <v>960</v>
      </c>
      <c r="G30" s="157">
        <v>960</v>
      </c>
      <c r="H30" s="157">
        <f ca="1">SUM(H28:H29)</f>
        <v>0</v>
      </c>
      <c r="I30" s="157"/>
      <c r="J30" s="109"/>
      <c r="K30" s="109"/>
    </row>
    <row r="31" ht="19.9" customHeight="1" spans="1:11">
      <c r="A31" s="111" t="s">
        <v>209</v>
      </c>
      <c r="B31" s="111"/>
      <c r="C31" s="111"/>
      <c r="D31" s="111" t="s">
        <v>209</v>
      </c>
      <c r="E31" s="109" t="s">
        <v>210</v>
      </c>
      <c r="F31" s="157">
        <f>F32</f>
        <v>119266.2</v>
      </c>
      <c r="G31" s="157">
        <f>G32</f>
        <v>119266.2</v>
      </c>
      <c r="H31" s="157"/>
      <c r="I31" s="157"/>
      <c r="J31" s="109"/>
      <c r="K31" s="109"/>
    </row>
    <row r="32" ht="19.9" customHeight="1" spans="1:11">
      <c r="A32" s="111" t="s">
        <v>209</v>
      </c>
      <c r="B32" s="111" t="s">
        <v>189</v>
      </c>
      <c r="C32" s="111"/>
      <c r="D32" s="111" t="s">
        <v>211</v>
      </c>
      <c r="E32" s="109" t="s">
        <v>212</v>
      </c>
      <c r="F32" s="157">
        <f>F33</f>
        <v>119266.2</v>
      </c>
      <c r="G32" s="157">
        <f>G33</f>
        <v>119266.2</v>
      </c>
      <c r="H32" s="157">
        <f ca="1">H33</f>
        <v>0</v>
      </c>
      <c r="I32" s="157"/>
      <c r="J32" s="109"/>
      <c r="K32" s="109"/>
    </row>
    <row r="33" ht="19.9" customHeight="1" spans="1:11">
      <c r="A33" s="159" t="s">
        <v>209</v>
      </c>
      <c r="B33" s="159" t="s">
        <v>189</v>
      </c>
      <c r="C33" s="159" t="s">
        <v>186</v>
      </c>
      <c r="D33" s="159" t="s">
        <v>213</v>
      </c>
      <c r="E33" s="160" t="s">
        <v>214</v>
      </c>
      <c r="F33" s="161">
        <v>119266.2</v>
      </c>
      <c r="G33" s="161">
        <v>119266.2</v>
      </c>
      <c r="H33" s="161">
        <f ca="1">SUM(H32:H32)</f>
        <v>0</v>
      </c>
      <c r="I33" s="161"/>
      <c r="J33" s="160"/>
      <c r="K33" s="1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D24" sqref="D2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7" width="11" customWidth="1"/>
    <col min="8" max="8" width="9.375" customWidth="1"/>
    <col min="9" max="12" width="7.125" customWidth="1"/>
    <col min="13" max="13" width="6.75" customWidth="1"/>
    <col min="14" max="14" width="7.125" customWidth="1"/>
    <col min="15" max="15" width="11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53"/>
    </row>
    <row r="2" ht="36.9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7.25" customHeight="1" spans="1:20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7" t="s">
        <v>30</v>
      </c>
      <c r="T3" s="87"/>
    </row>
    <row r="4" ht="17.25" customHeight="1" spans="1:20">
      <c r="A4" s="81" t="s">
        <v>154</v>
      </c>
      <c r="B4" s="81"/>
      <c r="C4" s="81"/>
      <c r="D4" s="81" t="s">
        <v>215</v>
      </c>
      <c r="E4" s="81" t="s">
        <v>216</v>
      </c>
      <c r="F4" s="81" t="s">
        <v>217</v>
      </c>
      <c r="G4" s="81" t="s">
        <v>218</v>
      </c>
      <c r="H4" s="81" t="s">
        <v>219</v>
      </c>
      <c r="I4" s="81" t="s">
        <v>220</v>
      </c>
      <c r="J4" s="81" t="s">
        <v>221</v>
      </c>
      <c r="K4" s="81" t="s">
        <v>222</v>
      </c>
      <c r="L4" s="81" t="s">
        <v>223</v>
      </c>
      <c r="M4" s="81" t="s">
        <v>224</v>
      </c>
      <c r="N4" s="81" t="s">
        <v>225</v>
      </c>
      <c r="O4" s="81" t="s">
        <v>226</v>
      </c>
      <c r="P4" s="81" t="s">
        <v>227</v>
      </c>
      <c r="Q4" s="81" t="s">
        <v>228</v>
      </c>
      <c r="R4" s="81" t="s">
        <v>229</v>
      </c>
      <c r="S4" s="81" t="s">
        <v>230</v>
      </c>
      <c r="T4" s="81" t="s">
        <v>231</v>
      </c>
    </row>
    <row r="5" ht="18" customHeight="1" spans="1:20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19.9" customHeight="1" spans="1:20">
      <c r="A6" s="79"/>
      <c r="B6" s="79"/>
      <c r="C6" s="79"/>
      <c r="D6" s="79"/>
      <c r="E6" s="79" t="s">
        <v>133</v>
      </c>
      <c r="F6" s="82">
        <f>F7</f>
        <v>4749238.65</v>
      </c>
      <c r="G6" s="82">
        <v>1311337.11</v>
      </c>
      <c r="H6" s="82">
        <f>H7</f>
        <v>379412.06</v>
      </c>
      <c r="I6" s="82"/>
      <c r="J6" s="82"/>
      <c r="K6" s="82"/>
      <c r="L6" s="82"/>
      <c r="M6" s="82"/>
      <c r="N6" s="82"/>
      <c r="O6" s="82">
        <f>O7</f>
        <v>3257240</v>
      </c>
      <c r="P6" s="82"/>
      <c r="Q6" s="82"/>
      <c r="R6" s="82"/>
      <c r="S6" s="82"/>
      <c r="T6" s="82"/>
    </row>
    <row r="7" ht="19.9" customHeight="1" spans="1:20">
      <c r="A7" s="79"/>
      <c r="B7" s="79"/>
      <c r="C7" s="79"/>
      <c r="D7" s="83" t="s">
        <v>151</v>
      </c>
      <c r="E7" s="83" t="s">
        <v>4</v>
      </c>
      <c r="F7" s="82">
        <f>F8</f>
        <v>4749238.65</v>
      </c>
      <c r="G7" s="82">
        <v>1311337.11</v>
      </c>
      <c r="H7" s="82">
        <f>H8</f>
        <v>379412.06</v>
      </c>
      <c r="I7" s="82"/>
      <c r="J7" s="82"/>
      <c r="K7" s="82"/>
      <c r="L7" s="82"/>
      <c r="M7" s="82"/>
      <c r="N7" s="82"/>
      <c r="O7" s="82">
        <f>O8</f>
        <v>3257240</v>
      </c>
      <c r="P7" s="82"/>
      <c r="Q7" s="82"/>
      <c r="R7" s="82"/>
      <c r="S7" s="82"/>
      <c r="T7" s="82"/>
    </row>
    <row r="8" ht="19.9" customHeight="1" spans="1:20">
      <c r="A8" s="91"/>
      <c r="B8" s="91"/>
      <c r="C8" s="91"/>
      <c r="D8" s="84" t="s">
        <v>152</v>
      </c>
      <c r="E8" s="84" t="s">
        <v>153</v>
      </c>
      <c r="F8" s="147">
        <f>F9</f>
        <v>4749238.65</v>
      </c>
      <c r="G8" s="147">
        <f>G9</f>
        <v>1112586.59</v>
      </c>
      <c r="H8" s="147">
        <f t="shared" ref="G8:O8" si="0">H9</f>
        <v>379412.06</v>
      </c>
      <c r="I8" s="147">
        <f t="shared" si="0"/>
        <v>0</v>
      </c>
      <c r="J8" s="147">
        <f t="shared" si="0"/>
        <v>0</v>
      </c>
      <c r="K8" s="147">
        <f t="shared" si="0"/>
        <v>0</v>
      </c>
      <c r="L8" s="147">
        <f t="shared" si="0"/>
        <v>0</v>
      </c>
      <c r="M8" s="147">
        <f t="shared" si="0"/>
        <v>0</v>
      </c>
      <c r="N8" s="147">
        <f t="shared" si="0"/>
        <v>0</v>
      </c>
      <c r="O8" s="147">
        <f t="shared" si="0"/>
        <v>3257240</v>
      </c>
      <c r="P8" s="147"/>
      <c r="Q8" s="147"/>
      <c r="R8" s="147"/>
      <c r="S8" s="147"/>
      <c r="T8" s="147"/>
    </row>
    <row r="9" ht="19.9" customHeight="1" spans="1:20">
      <c r="A9" s="108">
        <v>208</v>
      </c>
      <c r="B9" s="108"/>
      <c r="C9" s="108"/>
      <c r="D9" s="89" t="s">
        <v>232</v>
      </c>
      <c r="E9" s="109" t="s">
        <v>166</v>
      </c>
      <c r="F9" s="147">
        <f>F10+F13+F15+F21+F24</f>
        <v>4749238.65</v>
      </c>
      <c r="G9" s="147">
        <f>G10+G13+G15+G21+G24</f>
        <v>1112586.59</v>
      </c>
      <c r="H9" s="147">
        <f t="shared" ref="G9:O9" si="1">H10+H13+H15+H21+H24</f>
        <v>379412.06</v>
      </c>
      <c r="I9" s="147">
        <f t="shared" si="1"/>
        <v>0</v>
      </c>
      <c r="J9" s="147">
        <f t="shared" si="1"/>
        <v>0</v>
      </c>
      <c r="K9" s="147">
        <f t="shared" si="1"/>
        <v>0</v>
      </c>
      <c r="L9" s="147">
        <f t="shared" si="1"/>
        <v>0</v>
      </c>
      <c r="M9" s="147">
        <f t="shared" si="1"/>
        <v>0</v>
      </c>
      <c r="N9" s="147">
        <f t="shared" si="1"/>
        <v>0</v>
      </c>
      <c r="O9" s="147">
        <f t="shared" si="1"/>
        <v>3257240</v>
      </c>
      <c r="P9" s="147"/>
      <c r="Q9" s="147"/>
      <c r="R9" s="147"/>
      <c r="S9" s="147"/>
      <c r="T9" s="147"/>
    </row>
    <row r="10" ht="19.9" customHeight="1" spans="1:20">
      <c r="A10" s="108">
        <v>208</v>
      </c>
      <c r="B10" s="108" t="s">
        <v>167</v>
      </c>
      <c r="C10" s="108"/>
      <c r="D10" s="89" t="s">
        <v>232</v>
      </c>
      <c r="E10" s="109" t="s">
        <v>169</v>
      </c>
      <c r="F10" s="147">
        <f>F11+F12</f>
        <v>140181.6</v>
      </c>
      <c r="G10" s="147">
        <f t="shared" ref="G10:O10" si="2">G11+G12</f>
        <v>112941.6</v>
      </c>
      <c r="H10" s="147">
        <f t="shared" si="2"/>
        <v>0</v>
      </c>
      <c r="I10" s="147">
        <f t="shared" si="2"/>
        <v>0</v>
      </c>
      <c r="J10" s="147">
        <f t="shared" si="2"/>
        <v>0</v>
      </c>
      <c r="K10" s="147">
        <f t="shared" si="2"/>
        <v>0</v>
      </c>
      <c r="L10" s="147">
        <f t="shared" si="2"/>
        <v>0</v>
      </c>
      <c r="M10" s="147">
        <f t="shared" si="2"/>
        <v>0</v>
      </c>
      <c r="N10" s="147">
        <f t="shared" si="2"/>
        <v>0</v>
      </c>
      <c r="O10" s="147">
        <f t="shared" si="2"/>
        <v>27240</v>
      </c>
      <c r="P10" s="147"/>
      <c r="Q10" s="147"/>
      <c r="R10" s="147"/>
      <c r="S10" s="147"/>
      <c r="T10" s="147"/>
    </row>
    <row r="11" ht="19.9" customHeight="1" spans="1:20">
      <c r="A11" s="92" t="s">
        <v>165</v>
      </c>
      <c r="B11" s="92" t="s">
        <v>167</v>
      </c>
      <c r="C11" s="92" t="s">
        <v>167</v>
      </c>
      <c r="D11" s="89" t="s">
        <v>232</v>
      </c>
      <c r="E11" s="93" t="s">
        <v>171</v>
      </c>
      <c r="F11" s="94">
        <v>112941.6</v>
      </c>
      <c r="G11" s="94">
        <v>112941.6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ht="19.9" customHeight="1" spans="1:20">
      <c r="A12" s="92" t="s">
        <v>165</v>
      </c>
      <c r="B12" s="92" t="s">
        <v>167</v>
      </c>
      <c r="C12" s="92" t="s">
        <v>172</v>
      </c>
      <c r="D12" s="89" t="s">
        <v>232</v>
      </c>
      <c r="E12" s="93" t="s">
        <v>174</v>
      </c>
      <c r="F12" s="94">
        <v>27240</v>
      </c>
      <c r="G12" s="94"/>
      <c r="H12" s="94"/>
      <c r="I12" s="94"/>
      <c r="J12" s="94"/>
      <c r="K12" s="94"/>
      <c r="L12" s="94"/>
      <c r="M12" s="94"/>
      <c r="N12" s="94"/>
      <c r="O12" s="94">
        <v>27240</v>
      </c>
      <c r="P12" s="94"/>
      <c r="Q12" s="94"/>
      <c r="R12" s="94"/>
      <c r="S12" s="94"/>
      <c r="T12" s="94"/>
    </row>
    <row r="13" ht="19.9" customHeight="1" spans="1:20">
      <c r="A13" s="111" t="s">
        <v>165</v>
      </c>
      <c r="B13" s="111" t="s">
        <v>175</v>
      </c>
      <c r="C13" s="92"/>
      <c r="D13" s="89" t="s">
        <v>232</v>
      </c>
      <c r="E13" s="92" t="s">
        <v>177</v>
      </c>
      <c r="F13" s="94">
        <f>F14</f>
        <v>1000000</v>
      </c>
      <c r="G13" s="94">
        <f t="shared" ref="G13:O13" si="3">G14</f>
        <v>0</v>
      </c>
      <c r="H13" s="94">
        <f t="shared" si="3"/>
        <v>0</v>
      </c>
      <c r="I13" s="94">
        <f t="shared" si="3"/>
        <v>0</v>
      </c>
      <c r="J13" s="94">
        <f t="shared" si="3"/>
        <v>0</v>
      </c>
      <c r="K13" s="94">
        <f t="shared" si="3"/>
        <v>0</v>
      </c>
      <c r="L13" s="94">
        <f t="shared" si="3"/>
        <v>0</v>
      </c>
      <c r="M13" s="94">
        <f t="shared" si="3"/>
        <v>0</v>
      </c>
      <c r="N13" s="94">
        <f t="shared" si="3"/>
        <v>0</v>
      </c>
      <c r="O13" s="94">
        <f t="shared" si="3"/>
        <v>1000000</v>
      </c>
      <c r="P13" s="94"/>
      <c r="Q13" s="94"/>
      <c r="R13" s="94"/>
      <c r="S13" s="94"/>
      <c r="T13" s="94"/>
    </row>
    <row r="14" ht="19.9" customHeight="1" spans="1:20">
      <c r="A14" s="133">
        <v>208</v>
      </c>
      <c r="B14" s="133" t="s">
        <v>175</v>
      </c>
      <c r="C14" s="133" t="s">
        <v>167</v>
      </c>
      <c r="D14" s="89" t="s">
        <v>232</v>
      </c>
      <c r="E14" s="134" t="s">
        <v>178</v>
      </c>
      <c r="F14" s="94">
        <f>G14+H14+O14</f>
        <v>1000000</v>
      </c>
      <c r="G14" s="94"/>
      <c r="H14" s="94"/>
      <c r="I14" s="94"/>
      <c r="J14" s="94"/>
      <c r="K14" s="94"/>
      <c r="L14" s="94"/>
      <c r="M14" s="94"/>
      <c r="N14" s="94"/>
      <c r="O14" s="90">
        <v>1000000</v>
      </c>
      <c r="P14" s="94"/>
      <c r="Q14" s="94"/>
      <c r="R14" s="94"/>
      <c r="S14" s="94"/>
      <c r="T14" s="94"/>
    </row>
    <row r="15" ht="19.9" customHeight="1" spans="1:20">
      <c r="A15" s="133" t="s">
        <v>165</v>
      </c>
      <c r="B15" s="133" t="s">
        <v>179</v>
      </c>
      <c r="C15" s="133"/>
      <c r="D15" s="89" t="s">
        <v>232</v>
      </c>
      <c r="E15" s="134" t="s">
        <v>181</v>
      </c>
      <c r="F15" s="94">
        <f>F16+F17+F18+F19+F20</f>
        <v>2430000</v>
      </c>
      <c r="G15" s="94">
        <f t="shared" ref="G15:O15" si="4">G16+G17+G18+G19+G20</f>
        <v>0</v>
      </c>
      <c r="H15" s="94">
        <f t="shared" si="4"/>
        <v>200000</v>
      </c>
      <c r="I15" s="94">
        <f t="shared" si="4"/>
        <v>0</v>
      </c>
      <c r="J15" s="94">
        <f t="shared" si="4"/>
        <v>0</v>
      </c>
      <c r="K15" s="94">
        <f t="shared" si="4"/>
        <v>0</v>
      </c>
      <c r="L15" s="94">
        <f t="shared" si="4"/>
        <v>0</v>
      </c>
      <c r="M15" s="94">
        <f t="shared" si="4"/>
        <v>0</v>
      </c>
      <c r="N15" s="94">
        <f t="shared" si="4"/>
        <v>0</v>
      </c>
      <c r="O15" s="94">
        <f t="shared" si="4"/>
        <v>2230000</v>
      </c>
      <c r="P15" s="94"/>
      <c r="Q15" s="94"/>
      <c r="R15" s="94"/>
      <c r="S15" s="94"/>
      <c r="T15" s="94"/>
    </row>
    <row r="16" ht="19.9" customHeight="1" spans="1:20">
      <c r="A16" s="133" t="s">
        <v>165</v>
      </c>
      <c r="B16" s="133" t="s">
        <v>179</v>
      </c>
      <c r="C16" s="133" t="s">
        <v>172</v>
      </c>
      <c r="D16" s="89" t="s">
        <v>232</v>
      </c>
      <c r="E16" s="134" t="s">
        <v>182</v>
      </c>
      <c r="F16" s="94">
        <f>G16+H16+O16</f>
        <v>200000</v>
      </c>
      <c r="G16" s="94"/>
      <c r="H16" s="94">
        <v>200000</v>
      </c>
      <c r="I16" s="94"/>
      <c r="J16" s="94"/>
      <c r="K16" s="94"/>
      <c r="L16" s="94"/>
      <c r="M16" s="94"/>
      <c r="N16" s="94"/>
      <c r="O16" s="90"/>
      <c r="P16" s="94"/>
      <c r="Q16" s="94"/>
      <c r="R16" s="94"/>
      <c r="S16" s="94"/>
      <c r="T16" s="94"/>
    </row>
    <row r="17" ht="19.9" customHeight="1" spans="1:20">
      <c r="A17" s="133" t="s">
        <v>165</v>
      </c>
      <c r="B17" s="133" t="s">
        <v>179</v>
      </c>
      <c r="C17" s="133" t="s">
        <v>172</v>
      </c>
      <c r="D17" s="89" t="s">
        <v>232</v>
      </c>
      <c r="E17" s="134" t="s">
        <v>182</v>
      </c>
      <c r="F17" s="94">
        <f>G17+H17+O17</f>
        <v>400000</v>
      </c>
      <c r="G17" s="94"/>
      <c r="H17" s="94"/>
      <c r="I17" s="94"/>
      <c r="J17" s="94"/>
      <c r="K17" s="94"/>
      <c r="L17" s="94"/>
      <c r="M17" s="94"/>
      <c r="N17" s="94"/>
      <c r="O17" s="90">
        <v>400000</v>
      </c>
      <c r="P17" s="94"/>
      <c r="Q17" s="94"/>
      <c r="R17" s="94"/>
      <c r="S17" s="94"/>
      <c r="T17" s="94"/>
    </row>
    <row r="18" ht="19.9" customHeight="1" spans="1:20">
      <c r="A18" s="133" t="s">
        <v>165</v>
      </c>
      <c r="B18" s="133" t="s">
        <v>179</v>
      </c>
      <c r="C18" s="133" t="s">
        <v>172</v>
      </c>
      <c r="D18" s="89" t="s">
        <v>232</v>
      </c>
      <c r="E18" s="134" t="s">
        <v>182</v>
      </c>
      <c r="F18" s="94">
        <f>G18+H18+O18</f>
        <v>450000</v>
      </c>
      <c r="G18" s="94"/>
      <c r="H18" s="94"/>
      <c r="I18" s="94"/>
      <c r="J18" s="94"/>
      <c r="K18" s="94"/>
      <c r="L18" s="94"/>
      <c r="M18" s="94"/>
      <c r="N18" s="94"/>
      <c r="O18" s="90">
        <v>450000</v>
      </c>
      <c r="P18" s="94"/>
      <c r="Q18" s="94"/>
      <c r="R18" s="94"/>
      <c r="S18" s="94"/>
      <c r="T18" s="94"/>
    </row>
    <row r="19" ht="19.9" customHeight="1" spans="1:20">
      <c r="A19" s="133" t="s">
        <v>165</v>
      </c>
      <c r="B19" s="133" t="s">
        <v>179</v>
      </c>
      <c r="C19" s="133" t="s">
        <v>172</v>
      </c>
      <c r="D19" s="89" t="s">
        <v>232</v>
      </c>
      <c r="E19" s="134" t="s">
        <v>182</v>
      </c>
      <c r="F19" s="94">
        <f>G19+H19+O19</f>
        <v>480000</v>
      </c>
      <c r="G19" s="94"/>
      <c r="H19" s="94"/>
      <c r="I19" s="94"/>
      <c r="J19" s="94"/>
      <c r="K19" s="94"/>
      <c r="L19" s="94"/>
      <c r="M19" s="94"/>
      <c r="N19" s="94"/>
      <c r="O19" s="90">
        <v>480000</v>
      </c>
      <c r="P19" s="94"/>
      <c r="Q19" s="94"/>
      <c r="R19" s="94"/>
      <c r="S19" s="94"/>
      <c r="T19" s="94"/>
    </row>
    <row r="20" ht="19.9" customHeight="1" spans="1:20">
      <c r="A20" s="133" t="s">
        <v>165</v>
      </c>
      <c r="B20" s="133" t="s">
        <v>179</v>
      </c>
      <c r="C20" s="133" t="s">
        <v>172</v>
      </c>
      <c r="D20" s="89" t="s">
        <v>232</v>
      </c>
      <c r="E20" s="134" t="s">
        <v>182</v>
      </c>
      <c r="F20" s="94">
        <f>G20+H20+O20</f>
        <v>900000</v>
      </c>
      <c r="G20" s="94"/>
      <c r="H20" s="94"/>
      <c r="I20" s="94"/>
      <c r="J20" s="94"/>
      <c r="K20" s="94"/>
      <c r="L20" s="94"/>
      <c r="M20" s="94"/>
      <c r="N20" s="94"/>
      <c r="O20" s="90">
        <v>900000</v>
      </c>
      <c r="P20" s="94"/>
      <c r="Q20" s="94"/>
      <c r="R20" s="94"/>
      <c r="S20" s="94"/>
      <c r="T20" s="94"/>
    </row>
    <row r="21" ht="19.9" customHeight="1" spans="1:20">
      <c r="A21" s="133" t="s">
        <v>165</v>
      </c>
      <c r="B21" s="133" t="s">
        <v>183</v>
      </c>
      <c r="C21" s="133"/>
      <c r="D21" s="89" t="s">
        <v>232</v>
      </c>
      <c r="E21" s="134" t="s">
        <v>185</v>
      </c>
      <c r="F21" s="94">
        <f>F22+F23</f>
        <v>5759.99</v>
      </c>
      <c r="G21" s="94">
        <f t="shared" ref="G21:O21" si="5">G22+G23</f>
        <v>5759.99</v>
      </c>
      <c r="H21" s="94">
        <f t="shared" si="5"/>
        <v>0</v>
      </c>
      <c r="I21" s="94">
        <f t="shared" si="5"/>
        <v>0</v>
      </c>
      <c r="J21" s="94">
        <f t="shared" si="5"/>
        <v>0</v>
      </c>
      <c r="K21" s="94">
        <f t="shared" si="5"/>
        <v>0</v>
      </c>
      <c r="L21" s="94">
        <f t="shared" si="5"/>
        <v>0</v>
      </c>
      <c r="M21" s="94">
        <f t="shared" si="5"/>
        <v>0</v>
      </c>
      <c r="N21" s="94">
        <f t="shared" si="5"/>
        <v>0</v>
      </c>
      <c r="O21" s="94">
        <f t="shared" si="5"/>
        <v>0</v>
      </c>
      <c r="P21" s="94"/>
      <c r="Q21" s="94"/>
      <c r="R21" s="94"/>
      <c r="S21" s="94"/>
      <c r="T21" s="94"/>
    </row>
    <row r="22" ht="19.9" customHeight="1" spans="1:20">
      <c r="A22" s="92" t="s">
        <v>165</v>
      </c>
      <c r="B22" s="92" t="s">
        <v>183</v>
      </c>
      <c r="C22" s="92" t="s">
        <v>186</v>
      </c>
      <c r="D22" s="89" t="s">
        <v>232</v>
      </c>
      <c r="E22" s="93" t="s">
        <v>188</v>
      </c>
      <c r="F22" s="94">
        <v>2543.99</v>
      </c>
      <c r="G22" s="94">
        <v>2543.99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ht="19.9" customHeight="1" spans="1:20">
      <c r="A23" s="92" t="s">
        <v>165</v>
      </c>
      <c r="B23" s="92" t="s">
        <v>183</v>
      </c>
      <c r="C23" s="92" t="s">
        <v>189</v>
      </c>
      <c r="D23" s="89" t="s">
        <v>232</v>
      </c>
      <c r="E23" s="93" t="s">
        <v>191</v>
      </c>
      <c r="F23" s="94">
        <v>3216</v>
      </c>
      <c r="G23" s="94">
        <v>3216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ht="19.9" customHeight="1" spans="1:20">
      <c r="A24" s="111" t="s">
        <v>165</v>
      </c>
      <c r="B24" s="111" t="s">
        <v>192</v>
      </c>
      <c r="C24" s="111"/>
      <c r="D24" s="89" t="s">
        <v>232</v>
      </c>
      <c r="E24" s="109" t="s">
        <v>194</v>
      </c>
      <c r="F24" s="94">
        <f>F25</f>
        <v>1173297.06</v>
      </c>
      <c r="G24" s="94">
        <f t="shared" ref="G24:O24" si="6">G25</f>
        <v>993885</v>
      </c>
      <c r="H24" s="94">
        <f t="shared" si="6"/>
        <v>179412.06</v>
      </c>
      <c r="I24" s="94">
        <f t="shared" si="6"/>
        <v>0</v>
      </c>
      <c r="J24" s="94">
        <f t="shared" si="6"/>
        <v>0</v>
      </c>
      <c r="K24" s="94">
        <f t="shared" si="6"/>
        <v>0</v>
      </c>
      <c r="L24" s="94">
        <f t="shared" si="6"/>
        <v>0</v>
      </c>
      <c r="M24" s="94">
        <f t="shared" si="6"/>
        <v>0</v>
      </c>
      <c r="N24" s="94">
        <f t="shared" si="6"/>
        <v>0</v>
      </c>
      <c r="O24" s="94">
        <f t="shared" si="6"/>
        <v>0</v>
      </c>
      <c r="P24" s="94"/>
      <c r="Q24" s="94"/>
      <c r="R24" s="94"/>
      <c r="S24" s="94"/>
      <c r="T24" s="94"/>
    </row>
    <row r="25" ht="19.9" customHeight="1" spans="1:20">
      <c r="A25" s="92" t="s">
        <v>165</v>
      </c>
      <c r="B25" s="92" t="s">
        <v>192</v>
      </c>
      <c r="C25" s="92" t="s">
        <v>186</v>
      </c>
      <c r="D25" s="89" t="s">
        <v>232</v>
      </c>
      <c r="E25" s="93" t="s">
        <v>196</v>
      </c>
      <c r="F25" s="94">
        <v>1173297.06</v>
      </c>
      <c r="G25" s="94">
        <v>993885</v>
      </c>
      <c r="H25" s="94">
        <v>179412.06</v>
      </c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</row>
    <row r="26" ht="19.9" customHeight="1" spans="1:20">
      <c r="A26" s="111" t="s">
        <v>197</v>
      </c>
      <c r="B26" s="111"/>
      <c r="C26" s="111"/>
      <c r="D26" s="89" t="s">
        <v>232</v>
      </c>
      <c r="E26" s="109" t="s">
        <v>198</v>
      </c>
      <c r="F26" s="94">
        <f>F27</f>
        <v>79484.32</v>
      </c>
      <c r="G26" s="94">
        <f t="shared" ref="G26:O26" si="7">G27</f>
        <v>79484.32</v>
      </c>
      <c r="H26" s="94">
        <f t="shared" si="7"/>
        <v>0</v>
      </c>
      <c r="I26" s="94">
        <f t="shared" si="7"/>
        <v>0</v>
      </c>
      <c r="J26" s="94">
        <f t="shared" si="7"/>
        <v>0</v>
      </c>
      <c r="K26" s="94">
        <f t="shared" si="7"/>
        <v>0</v>
      </c>
      <c r="L26" s="94">
        <f t="shared" si="7"/>
        <v>0</v>
      </c>
      <c r="M26" s="94">
        <f t="shared" si="7"/>
        <v>0</v>
      </c>
      <c r="N26" s="94">
        <f t="shared" si="7"/>
        <v>0</v>
      </c>
      <c r="O26" s="94">
        <f t="shared" si="7"/>
        <v>0</v>
      </c>
      <c r="P26" s="94"/>
      <c r="Q26" s="94"/>
      <c r="R26" s="94"/>
      <c r="S26" s="94"/>
      <c r="T26" s="94"/>
    </row>
    <row r="27" ht="19.9" customHeight="1" spans="1:20">
      <c r="A27" s="111" t="s">
        <v>197</v>
      </c>
      <c r="B27" s="111" t="s">
        <v>199</v>
      </c>
      <c r="C27" s="111"/>
      <c r="D27" s="89" t="s">
        <v>232</v>
      </c>
      <c r="E27" s="109" t="s">
        <v>201</v>
      </c>
      <c r="F27" s="94">
        <f>F28+F29+F30</f>
        <v>79484.32</v>
      </c>
      <c r="G27" s="94">
        <f t="shared" ref="G27:O27" si="8">G28+G29+G30</f>
        <v>79484.32</v>
      </c>
      <c r="H27" s="94">
        <f t="shared" si="8"/>
        <v>0</v>
      </c>
      <c r="I27" s="94">
        <f t="shared" si="8"/>
        <v>0</v>
      </c>
      <c r="J27" s="94">
        <f t="shared" si="8"/>
        <v>0</v>
      </c>
      <c r="K27" s="94">
        <f t="shared" si="8"/>
        <v>0</v>
      </c>
      <c r="L27" s="94">
        <f t="shared" si="8"/>
        <v>0</v>
      </c>
      <c r="M27" s="94">
        <f t="shared" si="8"/>
        <v>0</v>
      </c>
      <c r="N27" s="94">
        <f t="shared" si="8"/>
        <v>0</v>
      </c>
      <c r="O27" s="94">
        <f t="shared" si="8"/>
        <v>0</v>
      </c>
      <c r="P27" s="94"/>
      <c r="Q27" s="94"/>
      <c r="R27" s="94"/>
      <c r="S27" s="94"/>
      <c r="T27" s="94"/>
    </row>
    <row r="28" ht="19.9" customHeight="1" spans="1:20">
      <c r="A28" s="92" t="s">
        <v>197</v>
      </c>
      <c r="B28" s="92" t="s">
        <v>199</v>
      </c>
      <c r="C28" s="92" t="s">
        <v>186</v>
      </c>
      <c r="D28" s="89" t="s">
        <v>232</v>
      </c>
      <c r="E28" s="93" t="s">
        <v>203</v>
      </c>
      <c r="F28" s="94">
        <v>58389.88</v>
      </c>
      <c r="G28" s="94">
        <v>58389.88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</row>
    <row r="29" ht="19.9" customHeight="1" spans="1:20">
      <c r="A29" s="92" t="s">
        <v>197</v>
      </c>
      <c r="B29" s="92" t="s">
        <v>199</v>
      </c>
      <c r="C29" s="92" t="s">
        <v>204</v>
      </c>
      <c r="D29" s="89" t="s">
        <v>232</v>
      </c>
      <c r="E29" s="93" t="s">
        <v>206</v>
      </c>
      <c r="F29" s="94">
        <v>20134.44</v>
      </c>
      <c r="G29" s="94">
        <v>20134.44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</row>
    <row r="30" ht="19.9" customHeight="1" spans="1:20">
      <c r="A30" s="92" t="s">
        <v>197</v>
      </c>
      <c r="B30" s="92" t="s">
        <v>199</v>
      </c>
      <c r="C30" s="92" t="s">
        <v>172</v>
      </c>
      <c r="D30" s="89" t="s">
        <v>232</v>
      </c>
      <c r="E30" s="93" t="s">
        <v>208</v>
      </c>
      <c r="F30" s="94">
        <v>960</v>
      </c>
      <c r="G30" s="94">
        <v>960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ht="19.9" customHeight="1" spans="1:20">
      <c r="A31" s="111" t="s">
        <v>209</v>
      </c>
      <c r="B31" s="111"/>
      <c r="C31" s="111"/>
      <c r="D31" s="89" t="s">
        <v>232</v>
      </c>
      <c r="E31" s="109" t="s">
        <v>210</v>
      </c>
      <c r="F31" s="94">
        <f>F32</f>
        <v>119266.2</v>
      </c>
      <c r="G31" s="94">
        <f>G32</f>
        <v>119266.2</v>
      </c>
      <c r="H31" s="94">
        <f t="shared" ref="H31:O31" si="9">H32</f>
        <v>0</v>
      </c>
      <c r="I31" s="94">
        <f t="shared" si="9"/>
        <v>0</v>
      </c>
      <c r="J31" s="94">
        <f t="shared" si="9"/>
        <v>0</v>
      </c>
      <c r="K31" s="94">
        <f t="shared" si="9"/>
        <v>0</v>
      </c>
      <c r="L31" s="94">
        <f t="shared" si="9"/>
        <v>0</v>
      </c>
      <c r="M31" s="94">
        <f t="shared" si="9"/>
        <v>0</v>
      </c>
      <c r="N31" s="94">
        <f t="shared" si="9"/>
        <v>0</v>
      </c>
      <c r="O31" s="94">
        <f t="shared" si="9"/>
        <v>0</v>
      </c>
      <c r="P31" s="94"/>
      <c r="Q31" s="94"/>
      <c r="R31" s="94"/>
      <c r="S31" s="94"/>
      <c r="T31" s="94"/>
    </row>
    <row r="32" ht="19.9" customHeight="1" spans="1:20">
      <c r="A32" s="111" t="s">
        <v>209</v>
      </c>
      <c r="B32" s="111" t="s">
        <v>189</v>
      </c>
      <c r="C32" s="111"/>
      <c r="D32" s="89" t="s">
        <v>232</v>
      </c>
      <c r="E32" s="109" t="s">
        <v>212</v>
      </c>
      <c r="F32" s="94">
        <f>F33</f>
        <v>119266.2</v>
      </c>
      <c r="G32" s="94">
        <f t="shared" ref="G32:O32" si="10">G33</f>
        <v>119266.2</v>
      </c>
      <c r="H32" s="94">
        <f t="shared" si="10"/>
        <v>0</v>
      </c>
      <c r="I32" s="94">
        <f t="shared" si="10"/>
        <v>0</v>
      </c>
      <c r="J32" s="94">
        <f t="shared" si="10"/>
        <v>0</v>
      </c>
      <c r="K32" s="94">
        <f t="shared" si="10"/>
        <v>0</v>
      </c>
      <c r="L32" s="94">
        <f t="shared" si="10"/>
        <v>0</v>
      </c>
      <c r="M32" s="94">
        <f t="shared" si="10"/>
        <v>0</v>
      </c>
      <c r="N32" s="94">
        <f t="shared" si="10"/>
        <v>0</v>
      </c>
      <c r="O32" s="94">
        <f t="shared" si="10"/>
        <v>0</v>
      </c>
      <c r="P32" s="94"/>
      <c r="Q32" s="94"/>
      <c r="R32" s="94"/>
      <c r="S32" s="94"/>
      <c r="T32" s="94"/>
    </row>
    <row r="33" ht="19.9" customHeight="1" spans="1:20">
      <c r="A33" s="125" t="s">
        <v>209</v>
      </c>
      <c r="B33" s="125" t="s">
        <v>189</v>
      </c>
      <c r="C33" s="125" t="s">
        <v>186</v>
      </c>
      <c r="D33" s="126" t="s">
        <v>232</v>
      </c>
      <c r="E33" s="145" t="s">
        <v>214</v>
      </c>
      <c r="F33" s="148">
        <v>119266.2</v>
      </c>
      <c r="G33" s="148">
        <v>119266.2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</row>
    <row r="36" spans="7:7">
      <c r="G36" s="1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G22" sqref="G2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10.625" customWidth="1"/>
    <col min="9" max="9" width="10.5" customWidth="1"/>
    <col min="10" max="10" width="7.375" customWidth="1"/>
    <col min="11" max="11" width="9.5" customWidth="1"/>
    <col min="12" max="12" width="7.125" customWidth="1"/>
    <col min="13" max="13" width="7.875" customWidth="1"/>
    <col min="14" max="14" width="9.5" customWidth="1"/>
    <col min="15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1">
      <c r="A1" s="53"/>
    </row>
    <row r="2" ht="32.4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1.2" customHeight="1" spans="1:21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7" t="s">
        <v>30</v>
      </c>
      <c r="U3" s="87"/>
    </row>
    <row r="4" ht="19.5" customHeight="1" spans="1:21">
      <c r="A4" s="81" t="s">
        <v>154</v>
      </c>
      <c r="B4" s="81"/>
      <c r="C4" s="81"/>
      <c r="D4" s="81" t="s">
        <v>215</v>
      </c>
      <c r="E4" s="81" t="s">
        <v>216</v>
      </c>
      <c r="F4" s="81" t="s">
        <v>233</v>
      </c>
      <c r="G4" s="81" t="s">
        <v>157</v>
      </c>
      <c r="H4" s="81"/>
      <c r="I4" s="81"/>
      <c r="J4" s="81"/>
      <c r="K4" s="81" t="s">
        <v>158</v>
      </c>
      <c r="L4" s="81"/>
      <c r="M4" s="81"/>
      <c r="N4" s="81"/>
      <c r="O4" s="81"/>
      <c r="P4" s="81"/>
      <c r="Q4" s="81"/>
      <c r="R4" s="81"/>
      <c r="S4" s="81"/>
      <c r="T4" s="81"/>
      <c r="U4" s="81"/>
    </row>
    <row r="5" ht="33.2" customHeight="1" spans="1:21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 t="s">
        <v>133</v>
      </c>
      <c r="H5" s="81" t="s">
        <v>234</v>
      </c>
      <c r="I5" s="81" t="s">
        <v>235</v>
      </c>
      <c r="J5" s="81" t="s">
        <v>226</v>
      </c>
      <c r="K5" s="81" t="s">
        <v>133</v>
      </c>
      <c r="L5" s="81" t="s">
        <v>236</v>
      </c>
      <c r="M5" s="81" t="s">
        <v>237</v>
      </c>
      <c r="N5" s="81" t="s">
        <v>238</v>
      </c>
      <c r="O5" s="81" t="s">
        <v>228</v>
      </c>
      <c r="P5" s="81" t="s">
        <v>239</v>
      </c>
      <c r="Q5" s="81" t="s">
        <v>240</v>
      </c>
      <c r="R5" s="81" t="s">
        <v>241</v>
      </c>
      <c r="S5" s="81" t="s">
        <v>224</v>
      </c>
      <c r="T5" s="81" t="s">
        <v>227</v>
      </c>
      <c r="U5" s="81" t="s">
        <v>231</v>
      </c>
    </row>
    <row r="6" ht="19.9" customHeight="1" spans="1:21">
      <c r="A6" s="79"/>
      <c r="B6" s="79"/>
      <c r="C6" s="79"/>
      <c r="D6" s="79"/>
      <c r="E6" s="79" t="s">
        <v>133</v>
      </c>
      <c r="F6" s="82">
        <f>F7</f>
        <v>4947989.17</v>
      </c>
      <c r="G6" s="82">
        <f t="shared" ref="G6:N6" si="0">G7</f>
        <v>1517989.17</v>
      </c>
      <c r="H6" s="82">
        <f t="shared" si="0"/>
        <v>1311337.11</v>
      </c>
      <c r="I6" s="82">
        <f t="shared" si="0"/>
        <v>179412.06</v>
      </c>
      <c r="J6" s="82">
        <f t="shared" si="0"/>
        <v>27240</v>
      </c>
      <c r="K6" s="82">
        <f t="shared" si="0"/>
        <v>3430000</v>
      </c>
      <c r="L6" s="82">
        <f t="shared" si="0"/>
        <v>0</v>
      </c>
      <c r="M6" s="82">
        <f t="shared" si="0"/>
        <v>200000</v>
      </c>
      <c r="N6" s="82">
        <f t="shared" si="0"/>
        <v>3230000</v>
      </c>
      <c r="O6" s="82"/>
      <c r="P6" s="82"/>
      <c r="Q6" s="82"/>
      <c r="R6" s="82"/>
      <c r="S6" s="82"/>
      <c r="T6" s="82"/>
      <c r="U6" s="82"/>
    </row>
    <row r="7" ht="19.9" customHeight="1" spans="1:21">
      <c r="A7" s="79"/>
      <c r="B7" s="79"/>
      <c r="C7" s="79"/>
      <c r="D7" s="83" t="s">
        <v>151</v>
      </c>
      <c r="E7" s="83" t="s">
        <v>4</v>
      </c>
      <c r="F7" s="104">
        <f>F8</f>
        <v>4947989.17</v>
      </c>
      <c r="G7" s="104">
        <f t="shared" ref="G7:N7" si="1">G8</f>
        <v>1517989.17</v>
      </c>
      <c r="H7" s="104">
        <f t="shared" si="1"/>
        <v>1311337.11</v>
      </c>
      <c r="I7" s="104">
        <f t="shared" si="1"/>
        <v>179412.06</v>
      </c>
      <c r="J7" s="104">
        <f t="shared" si="1"/>
        <v>27240</v>
      </c>
      <c r="K7" s="104">
        <f t="shared" si="1"/>
        <v>3430000</v>
      </c>
      <c r="L7" s="104">
        <f t="shared" si="1"/>
        <v>0</v>
      </c>
      <c r="M7" s="104">
        <f t="shared" si="1"/>
        <v>200000</v>
      </c>
      <c r="N7" s="104">
        <f t="shared" si="1"/>
        <v>3230000</v>
      </c>
      <c r="O7" s="82"/>
      <c r="P7" s="82"/>
      <c r="Q7" s="82"/>
      <c r="R7" s="82"/>
      <c r="S7" s="82"/>
      <c r="T7" s="82"/>
      <c r="U7" s="82"/>
    </row>
    <row r="8" ht="19.9" customHeight="1" spans="1:21">
      <c r="A8" s="91"/>
      <c r="B8" s="91"/>
      <c r="C8" s="91"/>
      <c r="D8" s="84" t="s">
        <v>152</v>
      </c>
      <c r="E8" s="84" t="s">
        <v>153</v>
      </c>
      <c r="F8" s="104">
        <f>F9+F26+F31</f>
        <v>4947989.17</v>
      </c>
      <c r="G8" s="104">
        <f t="shared" ref="G8:N8" si="2">G9+G26+G31</f>
        <v>1517989.17</v>
      </c>
      <c r="H8" s="104">
        <f t="shared" si="2"/>
        <v>1311337.11</v>
      </c>
      <c r="I8" s="104">
        <f t="shared" si="2"/>
        <v>179412.06</v>
      </c>
      <c r="J8" s="104">
        <f t="shared" si="2"/>
        <v>27240</v>
      </c>
      <c r="K8" s="104">
        <f t="shared" si="2"/>
        <v>3430000</v>
      </c>
      <c r="L8" s="104">
        <f t="shared" si="2"/>
        <v>0</v>
      </c>
      <c r="M8" s="104">
        <f t="shared" si="2"/>
        <v>200000</v>
      </c>
      <c r="N8" s="104">
        <f t="shared" si="2"/>
        <v>3230000</v>
      </c>
      <c r="O8" s="82"/>
      <c r="P8" s="82"/>
      <c r="Q8" s="82"/>
      <c r="R8" s="82"/>
      <c r="S8" s="82"/>
      <c r="T8" s="82"/>
      <c r="U8" s="82"/>
    </row>
    <row r="9" ht="19.9" customHeight="1" spans="1:21">
      <c r="A9" s="108">
        <v>208</v>
      </c>
      <c r="B9" s="108"/>
      <c r="C9" s="108"/>
      <c r="D9" s="89" t="s">
        <v>232</v>
      </c>
      <c r="E9" s="109" t="s">
        <v>166</v>
      </c>
      <c r="F9" s="104">
        <f>F10+F13+F15+F21+F24</f>
        <v>4749238.65</v>
      </c>
      <c r="G9" s="104">
        <f t="shared" ref="G9:N9" si="3">G10+G13+G15+G21+G24</f>
        <v>1319238.65</v>
      </c>
      <c r="H9" s="104">
        <f t="shared" si="3"/>
        <v>1112586.59</v>
      </c>
      <c r="I9" s="104">
        <f t="shared" si="3"/>
        <v>179412.06</v>
      </c>
      <c r="J9" s="104">
        <f t="shared" si="3"/>
        <v>27240</v>
      </c>
      <c r="K9" s="104">
        <f t="shared" si="3"/>
        <v>3430000</v>
      </c>
      <c r="L9" s="104">
        <f t="shared" si="3"/>
        <v>0</v>
      </c>
      <c r="M9" s="104">
        <f t="shared" si="3"/>
        <v>200000</v>
      </c>
      <c r="N9" s="104">
        <f t="shared" si="3"/>
        <v>3230000</v>
      </c>
      <c r="O9" s="82"/>
      <c r="P9" s="82"/>
      <c r="Q9" s="82"/>
      <c r="R9" s="82"/>
      <c r="S9" s="82"/>
      <c r="T9" s="82"/>
      <c r="U9" s="82"/>
    </row>
    <row r="10" ht="19.9" customHeight="1" spans="1:21">
      <c r="A10" s="108">
        <v>208</v>
      </c>
      <c r="B10" s="108" t="s">
        <v>167</v>
      </c>
      <c r="C10" s="108"/>
      <c r="D10" s="89" t="s">
        <v>232</v>
      </c>
      <c r="E10" s="109" t="s">
        <v>169</v>
      </c>
      <c r="F10" s="104">
        <f>F11+F12</f>
        <v>140181.6</v>
      </c>
      <c r="G10" s="104">
        <f t="shared" ref="G10:N10" si="4">G11+G12</f>
        <v>140181.6</v>
      </c>
      <c r="H10" s="104">
        <f t="shared" si="4"/>
        <v>112941.6</v>
      </c>
      <c r="I10" s="104">
        <f t="shared" si="4"/>
        <v>0</v>
      </c>
      <c r="J10" s="104">
        <f t="shared" si="4"/>
        <v>27240</v>
      </c>
      <c r="K10" s="104">
        <f t="shared" si="4"/>
        <v>0</v>
      </c>
      <c r="L10" s="104">
        <f t="shared" si="4"/>
        <v>0</v>
      </c>
      <c r="M10" s="104">
        <f t="shared" si="4"/>
        <v>0</v>
      </c>
      <c r="N10" s="104">
        <f t="shared" si="4"/>
        <v>0</v>
      </c>
      <c r="O10" s="82"/>
      <c r="P10" s="82"/>
      <c r="Q10" s="82"/>
      <c r="R10" s="82"/>
      <c r="S10" s="82"/>
      <c r="T10" s="82"/>
      <c r="U10" s="82"/>
    </row>
    <row r="11" ht="19.9" customHeight="1" spans="1:21">
      <c r="A11" s="92" t="s">
        <v>165</v>
      </c>
      <c r="B11" s="92" t="s">
        <v>167</v>
      </c>
      <c r="C11" s="92" t="s">
        <v>167</v>
      </c>
      <c r="D11" s="89" t="s">
        <v>232</v>
      </c>
      <c r="E11" s="93" t="s">
        <v>171</v>
      </c>
      <c r="F11" s="90">
        <v>112941.6</v>
      </c>
      <c r="G11" s="86">
        <v>112941.6</v>
      </c>
      <c r="H11" s="86">
        <v>112941.6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ht="19.9" customHeight="1" spans="1:21">
      <c r="A12" s="92" t="s">
        <v>165</v>
      </c>
      <c r="B12" s="92" t="s">
        <v>167</v>
      </c>
      <c r="C12" s="92" t="s">
        <v>172</v>
      </c>
      <c r="D12" s="89" t="s">
        <v>232</v>
      </c>
      <c r="E12" s="93" t="s">
        <v>174</v>
      </c>
      <c r="F12" s="90">
        <v>27240</v>
      </c>
      <c r="G12" s="86">
        <v>27240</v>
      </c>
      <c r="H12" s="86"/>
      <c r="I12" s="86"/>
      <c r="J12" s="86">
        <v>27240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ht="19.9" customHeight="1" spans="1:21">
      <c r="A13" s="111" t="s">
        <v>165</v>
      </c>
      <c r="B13" s="111" t="s">
        <v>175</v>
      </c>
      <c r="C13" s="92"/>
      <c r="D13" s="89" t="s">
        <v>232</v>
      </c>
      <c r="E13" s="92" t="s">
        <v>177</v>
      </c>
      <c r="F13" s="90">
        <f>F14</f>
        <v>1000000</v>
      </c>
      <c r="G13" s="90">
        <f t="shared" ref="G13:N13" si="5">G14</f>
        <v>0</v>
      </c>
      <c r="H13" s="90">
        <f t="shared" si="5"/>
        <v>0</v>
      </c>
      <c r="I13" s="90">
        <f t="shared" si="5"/>
        <v>0</v>
      </c>
      <c r="J13" s="90">
        <f t="shared" si="5"/>
        <v>0</v>
      </c>
      <c r="K13" s="90">
        <f t="shared" si="5"/>
        <v>1000000</v>
      </c>
      <c r="L13" s="90">
        <f t="shared" si="5"/>
        <v>0</v>
      </c>
      <c r="M13" s="90">
        <f t="shared" si="5"/>
        <v>0</v>
      </c>
      <c r="N13" s="90">
        <f t="shared" si="5"/>
        <v>1000000</v>
      </c>
      <c r="O13" s="86"/>
      <c r="P13" s="86"/>
      <c r="Q13" s="86"/>
      <c r="R13" s="86"/>
      <c r="S13" s="86"/>
      <c r="T13" s="86"/>
      <c r="U13" s="86"/>
    </row>
    <row r="14" ht="19.9" customHeight="1" spans="1:21">
      <c r="A14" s="133">
        <v>208</v>
      </c>
      <c r="B14" s="133" t="s">
        <v>175</v>
      </c>
      <c r="C14" s="133" t="s">
        <v>167</v>
      </c>
      <c r="D14" s="89" t="s">
        <v>232</v>
      </c>
      <c r="E14" s="134" t="s">
        <v>178</v>
      </c>
      <c r="F14" s="90">
        <f>G14+K14</f>
        <v>1000000</v>
      </c>
      <c r="G14" s="86"/>
      <c r="H14" s="86"/>
      <c r="I14" s="86"/>
      <c r="J14" s="86"/>
      <c r="K14" s="86">
        <f>SUM(L14:U14)</f>
        <v>1000000</v>
      </c>
      <c r="L14" s="86"/>
      <c r="M14" s="86"/>
      <c r="N14" s="90">
        <v>1000000</v>
      </c>
      <c r="O14" s="86"/>
      <c r="P14" s="86"/>
      <c r="Q14" s="86"/>
      <c r="R14" s="86"/>
      <c r="S14" s="86"/>
      <c r="T14" s="86"/>
      <c r="U14" s="86"/>
    </row>
    <row r="15" ht="19.9" customHeight="1" spans="1:21">
      <c r="A15" s="133" t="s">
        <v>165</v>
      </c>
      <c r="B15" s="133" t="s">
        <v>179</v>
      </c>
      <c r="C15" s="133"/>
      <c r="D15" s="89" t="s">
        <v>232</v>
      </c>
      <c r="E15" s="134" t="s">
        <v>181</v>
      </c>
      <c r="F15" s="90">
        <f>F16+F17+F18+F19+F20</f>
        <v>2430000</v>
      </c>
      <c r="G15" s="90">
        <f t="shared" ref="G15:N15" si="6">G16+G17+G18+G19+G20</f>
        <v>0</v>
      </c>
      <c r="H15" s="90">
        <f t="shared" si="6"/>
        <v>0</v>
      </c>
      <c r="I15" s="90">
        <f t="shared" si="6"/>
        <v>0</v>
      </c>
      <c r="J15" s="90">
        <f t="shared" si="6"/>
        <v>0</v>
      </c>
      <c r="K15" s="90">
        <f t="shared" si="6"/>
        <v>2430000</v>
      </c>
      <c r="L15" s="90">
        <f t="shared" si="6"/>
        <v>0</v>
      </c>
      <c r="M15" s="90">
        <f t="shared" si="6"/>
        <v>200000</v>
      </c>
      <c r="N15" s="90">
        <f t="shared" si="6"/>
        <v>2230000</v>
      </c>
      <c r="O15" s="86"/>
      <c r="P15" s="86"/>
      <c r="Q15" s="86"/>
      <c r="R15" s="86"/>
      <c r="S15" s="86"/>
      <c r="T15" s="86"/>
      <c r="U15" s="86"/>
    </row>
    <row r="16" ht="19.9" customHeight="1" spans="1:21">
      <c r="A16" s="133" t="s">
        <v>165</v>
      </c>
      <c r="B16" s="133" t="s">
        <v>179</v>
      </c>
      <c r="C16" s="133" t="s">
        <v>172</v>
      </c>
      <c r="D16" s="89" t="s">
        <v>232</v>
      </c>
      <c r="E16" s="134" t="s">
        <v>182</v>
      </c>
      <c r="F16" s="90">
        <f>G16+K16</f>
        <v>200000</v>
      </c>
      <c r="G16" s="86"/>
      <c r="H16" s="86"/>
      <c r="I16" s="86"/>
      <c r="J16" s="86"/>
      <c r="K16" s="86">
        <f>SUM(L16:U16)</f>
        <v>200000</v>
      </c>
      <c r="L16" s="86"/>
      <c r="M16" s="86">
        <v>200000</v>
      </c>
      <c r="N16" s="90"/>
      <c r="O16" s="86"/>
      <c r="P16" s="86"/>
      <c r="Q16" s="86"/>
      <c r="R16" s="86"/>
      <c r="S16" s="86"/>
      <c r="T16" s="86"/>
      <c r="U16" s="86"/>
    </row>
    <row r="17" ht="19.9" customHeight="1" spans="1:21">
      <c r="A17" s="133" t="s">
        <v>165</v>
      </c>
      <c r="B17" s="133" t="s">
        <v>179</v>
      </c>
      <c r="C17" s="133" t="s">
        <v>172</v>
      </c>
      <c r="D17" s="89" t="s">
        <v>232</v>
      </c>
      <c r="E17" s="134" t="s">
        <v>182</v>
      </c>
      <c r="F17" s="90">
        <f>G17+K17</f>
        <v>400000</v>
      </c>
      <c r="G17" s="86"/>
      <c r="H17" s="86"/>
      <c r="I17" s="86"/>
      <c r="J17" s="86"/>
      <c r="K17" s="86">
        <f>SUM(L17:U17)</f>
        <v>400000</v>
      </c>
      <c r="L17" s="86"/>
      <c r="M17" s="86"/>
      <c r="N17" s="90">
        <v>400000</v>
      </c>
      <c r="O17" s="86"/>
      <c r="P17" s="86"/>
      <c r="Q17" s="86"/>
      <c r="R17" s="86"/>
      <c r="S17" s="86"/>
      <c r="T17" s="86"/>
      <c r="U17" s="86"/>
    </row>
    <row r="18" ht="19.9" customHeight="1" spans="1:21">
      <c r="A18" s="133" t="s">
        <v>165</v>
      </c>
      <c r="B18" s="133" t="s">
        <v>179</v>
      </c>
      <c r="C18" s="133" t="s">
        <v>172</v>
      </c>
      <c r="D18" s="89" t="s">
        <v>232</v>
      </c>
      <c r="E18" s="134" t="s">
        <v>182</v>
      </c>
      <c r="F18" s="90">
        <f>G18+K18</f>
        <v>450000</v>
      </c>
      <c r="G18" s="86"/>
      <c r="H18" s="86"/>
      <c r="I18" s="86"/>
      <c r="J18" s="86"/>
      <c r="K18" s="86">
        <f>SUM(L18:U18)</f>
        <v>450000</v>
      </c>
      <c r="L18" s="86"/>
      <c r="M18" s="86"/>
      <c r="N18" s="90">
        <v>450000</v>
      </c>
      <c r="O18" s="86"/>
      <c r="P18" s="86"/>
      <c r="Q18" s="86"/>
      <c r="R18" s="86"/>
      <c r="S18" s="86"/>
      <c r="T18" s="86"/>
      <c r="U18" s="86"/>
    </row>
    <row r="19" ht="19.9" customHeight="1" spans="1:21">
      <c r="A19" s="133" t="s">
        <v>165</v>
      </c>
      <c r="B19" s="133" t="s">
        <v>179</v>
      </c>
      <c r="C19" s="133" t="s">
        <v>172</v>
      </c>
      <c r="D19" s="89" t="s">
        <v>232</v>
      </c>
      <c r="E19" s="134" t="s">
        <v>182</v>
      </c>
      <c r="F19" s="90">
        <f>G19+K19</f>
        <v>480000</v>
      </c>
      <c r="G19" s="86"/>
      <c r="H19" s="86"/>
      <c r="I19" s="86"/>
      <c r="J19" s="86"/>
      <c r="K19" s="86">
        <f>SUM(L19:U19)</f>
        <v>480000</v>
      </c>
      <c r="L19" s="86"/>
      <c r="M19" s="86"/>
      <c r="N19" s="90">
        <v>480000</v>
      </c>
      <c r="O19" s="86"/>
      <c r="P19" s="86"/>
      <c r="Q19" s="86"/>
      <c r="R19" s="86"/>
      <c r="S19" s="86"/>
      <c r="T19" s="86"/>
      <c r="U19" s="86"/>
    </row>
    <row r="20" ht="19.9" customHeight="1" spans="1:21">
      <c r="A20" s="133" t="s">
        <v>165</v>
      </c>
      <c r="B20" s="133" t="s">
        <v>179</v>
      </c>
      <c r="C20" s="133" t="s">
        <v>172</v>
      </c>
      <c r="D20" s="89" t="s">
        <v>232</v>
      </c>
      <c r="E20" s="134" t="s">
        <v>182</v>
      </c>
      <c r="F20" s="90">
        <f>G20+K20</f>
        <v>900000</v>
      </c>
      <c r="G20" s="86"/>
      <c r="H20" s="86"/>
      <c r="I20" s="86"/>
      <c r="J20" s="86"/>
      <c r="K20" s="86">
        <f>SUM(L20:U20)</f>
        <v>900000</v>
      </c>
      <c r="L20" s="86"/>
      <c r="M20" s="86"/>
      <c r="N20" s="90">
        <v>900000</v>
      </c>
      <c r="O20" s="86"/>
      <c r="P20" s="86"/>
      <c r="Q20" s="86"/>
      <c r="R20" s="86"/>
      <c r="S20" s="86"/>
      <c r="T20" s="86"/>
      <c r="U20" s="86"/>
    </row>
    <row r="21" ht="19.9" customHeight="1" spans="1:21">
      <c r="A21" s="133" t="s">
        <v>165</v>
      </c>
      <c r="B21" s="133" t="s">
        <v>183</v>
      </c>
      <c r="C21" s="133"/>
      <c r="D21" s="89" t="s">
        <v>232</v>
      </c>
      <c r="E21" s="134" t="s">
        <v>185</v>
      </c>
      <c r="F21" s="90">
        <f>F22+F23</f>
        <v>5759.99</v>
      </c>
      <c r="G21" s="90">
        <f t="shared" ref="G21:N21" si="7">G22+G23</f>
        <v>5759.99</v>
      </c>
      <c r="H21" s="90">
        <f t="shared" si="7"/>
        <v>5759.99</v>
      </c>
      <c r="I21" s="90">
        <f t="shared" si="7"/>
        <v>0</v>
      </c>
      <c r="J21" s="90">
        <f t="shared" si="7"/>
        <v>0</v>
      </c>
      <c r="K21" s="90">
        <f t="shared" si="7"/>
        <v>0</v>
      </c>
      <c r="L21" s="90">
        <f t="shared" si="7"/>
        <v>0</v>
      </c>
      <c r="M21" s="90">
        <f t="shared" si="7"/>
        <v>0</v>
      </c>
      <c r="N21" s="90">
        <f t="shared" si="7"/>
        <v>0</v>
      </c>
      <c r="O21" s="86"/>
      <c r="P21" s="86"/>
      <c r="Q21" s="86"/>
      <c r="R21" s="86"/>
      <c r="S21" s="86"/>
      <c r="T21" s="86"/>
      <c r="U21" s="86"/>
    </row>
    <row r="22" ht="19.9" customHeight="1" spans="1:21">
      <c r="A22" s="92" t="s">
        <v>165</v>
      </c>
      <c r="B22" s="92" t="s">
        <v>183</v>
      </c>
      <c r="C22" s="92" t="s">
        <v>186</v>
      </c>
      <c r="D22" s="89" t="s">
        <v>232</v>
      </c>
      <c r="E22" s="93" t="s">
        <v>188</v>
      </c>
      <c r="F22" s="90">
        <v>2543.99</v>
      </c>
      <c r="G22" s="86">
        <v>2543.99</v>
      </c>
      <c r="H22" s="86">
        <v>2543.99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ht="19.9" customHeight="1" spans="1:21">
      <c r="A23" s="92" t="s">
        <v>165</v>
      </c>
      <c r="B23" s="92" t="s">
        <v>183</v>
      </c>
      <c r="C23" s="92" t="s">
        <v>189</v>
      </c>
      <c r="D23" s="89" t="s">
        <v>232</v>
      </c>
      <c r="E23" s="93" t="s">
        <v>191</v>
      </c>
      <c r="F23" s="90">
        <v>3216</v>
      </c>
      <c r="G23" s="86">
        <v>3216</v>
      </c>
      <c r="H23" s="86">
        <v>3216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ht="19.9" customHeight="1" spans="1:21">
      <c r="A24" s="111" t="s">
        <v>165</v>
      </c>
      <c r="B24" s="111" t="s">
        <v>192</v>
      </c>
      <c r="C24" s="111"/>
      <c r="D24" s="89" t="s">
        <v>232</v>
      </c>
      <c r="E24" s="109" t="s">
        <v>194</v>
      </c>
      <c r="F24" s="90">
        <f>F25</f>
        <v>1173297.06</v>
      </c>
      <c r="G24" s="90">
        <f t="shared" ref="G24:N24" si="8">G25</f>
        <v>1173297.06</v>
      </c>
      <c r="H24" s="90">
        <f t="shared" si="8"/>
        <v>993885</v>
      </c>
      <c r="I24" s="90">
        <f t="shared" si="8"/>
        <v>179412.06</v>
      </c>
      <c r="J24" s="90">
        <f t="shared" si="8"/>
        <v>0</v>
      </c>
      <c r="K24" s="90">
        <f t="shared" si="8"/>
        <v>0</v>
      </c>
      <c r="L24" s="90">
        <f t="shared" si="8"/>
        <v>0</v>
      </c>
      <c r="M24" s="90">
        <f t="shared" si="8"/>
        <v>0</v>
      </c>
      <c r="N24" s="90">
        <f t="shared" si="8"/>
        <v>0</v>
      </c>
      <c r="O24" s="86"/>
      <c r="P24" s="86"/>
      <c r="Q24" s="86"/>
      <c r="R24" s="86"/>
      <c r="S24" s="86"/>
      <c r="T24" s="86"/>
      <c r="U24" s="86"/>
    </row>
    <row r="25" ht="19.9" customHeight="1" spans="1:21">
      <c r="A25" s="92" t="s">
        <v>165</v>
      </c>
      <c r="B25" s="92" t="s">
        <v>192</v>
      </c>
      <c r="C25" s="92" t="s">
        <v>186</v>
      </c>
      <c r="D25" s="89" t="s">
        <v>232</v>
      </c>
      <c r="E25" s="93" t="s">
        <v>196</v>
      </c>
      <c r="F25" s="90">
        <v>1173297.06</v>
      </c>
      <c r="G25" s="86">
        <v>1173297.06</v>
      </c>
      <c r="H25" s="86">
        <v>993885</v>
      </c>
      <c r="I25" s="86">
        <v>179412.06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ht="19.9" customHeight="1" spans="1:21">
      <c r="A26" s="111" t="s">
        <v>197</v>
      </c>
      <c r="B26" s="111"/>
      <c r="C26" s="111"/>
      <c r="D26" s="89" t="s">
        <v>232</v>
      </c>
      <c r="E26" s="109" t="s">
        <v>198</v>
      </c>
      <c r="F26" s="90">
        <f>F27</f>
        <v>79484.32</v>
      </c>
      <c r="G26" s="90">
        <f t="shared" ref="G26:N26" si="9">G27</f>
        <v>79484.32</v>
      </c>
      <c r="H26" s="90">
        <f t="shared" si="9"/>
        <v>79484.32</v>
      </c>
      <c r="I26" s="90">
        <f t="shared" si="9"/>
        <v>0</v>
      </c>
      <c r="J26" s="90">
        <f t="shared" si="9"/>
        <v>0</v>
      </c>
      <c r="K26" s="90">
        <f t="shared" si="9"/>
        <v>0</v>
      </c>
      <c r="L26" s="90">
        <f t="shared" si="9"/>
        <v>0</v>
      </c>
      <c r="M26" s="90">
        <f t="shared" si="9"/>
        <v>0</v>
      </c>
      <c r="N26" s="90">
        <f t="shared" si="9"/>
        <v>0</v>
      </c>
      <c r="O26" s="86"/>
      <c r="P26" s="86"/>
      <c r="Q26" s="86"/>
      <c r="R26" s="86"/>
      <c r="S26" s="86"/>
      <c r="T26" s="86"/>
      <c r="U26" s="86"/>
    </row>
    <row r="27" ht="19.9" customHeight="1" spans="1:21">
      <c r="A27" s="111" t="s">
        <v>197</v>
      </c>
      <c r="B27" s="111" t="s">
        <v>199</v>
      </c>
      <c r="C27" s="111"/>
      <c r="D27" s="89" t="s">
        <v>232</v>
      </c>
      <c r="E27" s="109" t="s">
        <v>201</v>
      </c>
      <c r="F27" s="90">
        <f>F28+F29+F30</f>
        <v>79484.32</v>
      </c>
      <c r="G27" s="90">
        <f t="shared" ref="G27:N27" si="10">G28+G29+G30</f>
        <v>79484.32</v>
      </c>
      <c r="H27" s="90">
        <f t="shared" si="10"/>
        <v>79484.32</v>
      </c>
      <c r="I27" s="90">
        <f t="shared" si="10"/>
        <v>0</v>
      </c>
      <c r="J27" s="90">
        <f t="shared" si="10"/>
        <v>0</v>
      </c>
      <c r="K27" s="90">
        <f t="shared" si="10"/>
        <v>0</v>
      </c>
      <c r="L27" s="90">
        <f t="shared" si="10"/>
        <v>0</v>
      </c>
      <c r="M27" s="90">
        <f t="shared" si="10"/>
        <v>0</v>
      </c>
      <c r="N27" s="90">
        <f t="shared" si="10"/>
        <v>0</v>
      </c>
      <c r="O27" s="86"/>
      <c r="P27" s="86"/>
      <c r="Q27" s="86"/>
      <c r="R27" s="86"/>
      <c r="S27" s="86"/>
      <c r="T27" s="86"/>
      <c r="U27" s="86"/>
    </row>
    <row r="28" ht="19.9" customHeight="1" spans="1:21">
      <c r="A28" s="92" t="s">
        <v>197</v>
      </c>
      <c r="B28" s="92" t="s">
        <v>199</v>
      </c>
      <c r="C28" s="92" t="s">
        <v>186</v>
      </c>
      <c r="D28" s="89" t="s">
        <v>232</v>
      </c>
      <c r="E28" s="93" t="s">
        <v>203</v>
      </c>
      <c r="F28" s="90">
        <v>58389.88</v>
      </c>
      <c r="G28" s="86">
        <v>58389.88</v>
      </c>
      <c r="H28" s="86">
        <v>58389.88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ht="19.9" customHeight="1" spans="1:21">
      <c r="A29" s="92" t="s">
        <v>197</v>
      </c>
      <c r="B29" s="92" t="s">
        <v>199</v>
      </c>
      <c r="C29" s="92" t="s">
        <v>204</v>
      </c>
      <c r="D29" s="89" t="s">
        <v>232</v>
      </c>
      <c r="E29" s="93" t="s">
        <v>206</v>
      </c>
      <c r="F29" s="90">
        <v>20134.44</v>
      </c>
      <c r="G29" s="86">
        <v>20134.44</v>
      </c>
      <c r="H29" s="86">
        <v>20134.44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ht="19.9" customHeight="1" spans="1:21">
      <c r="A30" s="92" t="s">
        <v>197</v>
      </c>
      <c r="B30" s="92" t="s">
        <v>199</v>
      </c>
      <c r="C30" s="92" t="s">
        <v>172</v>
      </c>
      <c r="D30" s="89" t="s">
        <v>232</v>
      </c>
      <c r="E30" s="93" t="s">
        <v>208</v>
      </c>
      <c r="F30" s="90">
        <v>960</v>
      </c>
      <c r="G30" s="86">
        <v>960</v>
      </c>
      <c r="H30" s="86">
        <v>960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ht="19.9" customHeight="1" spans="1:21">
      <c r="A31" s="111" t="s">
        <v>209</v>
      </c>
      <c r="B31" s="111"/>
      <c r="C31" s="111"/>
      <c r="D31" s="89" t="s">
        <v>232</v>
      </c>
      <c r="E31" s="109" t="s">
        <v>210</v>
      </c>
      <c r="F31" s="90">
        <f>F32</f>
        <v>119266.2</v>
      </c>
      <c r="G31" s="90">
        <f t="shared" ref="G31:N31" si="11">G32</f>
        <v>119266.2</v>
      </c>
      <c r="H31" s="90">
        <f t="shared" si="11"/>
        <v>119266.2</v>
      </c>
      <c r="I31" s="90">
        <f t="shared" si="11"/>
        <v>0</v>
      </c>
      <c r="J31" s="90">
        <f t="shared" si="11"/>
        <v>0</v>
      </c>
      <c r="K31" s="90">
        <f t="shared" si="11"/>
        <v>0</v>
      </c>
      <c r="L31" s="90">
        <f t="shared" si="11"/>
        <v>0</v>
      </c>
      <c r="M31" s="90">
        <f t="shared" si="11"/>
        <v>0</v>
      </c>
      <c r="N31" s="90">
        <f t="shared" si="11"/>
        <v>0</v>
      </c>
      <c r="O31" s="86"/>
      <c r="P31" s="86"/>
      <c r="Q31" s="86"/>
      <c r="R31" s="86"/>
      <c r="S31" s="86"/>
      <c r="T31" s="86"/>
      <c r="U31" s="86"/>
    </row>
    <row r="32" ht="19.9" customHeight="1" spans="1:21">
      <c r="A32" s="111" t="s">
        <v>209</v>
      </c>
      <c r="B32" s="111" t="s">
        <v>189</v>
      </c>
      <c r="C32" s="111"/>
      <c r="D32" s="89" t="s">
        <v>232</v>
      </c>
      <c r="E32" s="109" t="s">
        <v>212</v>
      </c>
      <c r="F32" s="90">
        <f>F33</f>
        <v>119266.2</v>
      </c>
      <c r="G32" s="90">
        <f t="shared" ref="G32:N32" si="12">G33</f>
        <v>119266.2</v>
      </c>
      <c r="H32" s="90">
        <f t="shared" si="12"/>
        <v>119266.2</v>
      </c>
      <c r="I32" s="90">
        <f t="shared" si="12"/>
        <v>0</v>
      </c>
      <c r="J32" s="90">
        <f t="shared" si="12"/>
        <v>0</v>
      </c>
      <c r="K32" s="90">
        <f t="shared" si="12"/>
        <v>0</v>
      </c>
      <c r="L32" s="90">
        <f t="shared" si="12"/>
        <v>0</v>
      </c>
      <c r="M32" s="90">
        <f t="shared" si="12"/>
        <v>0</v>
      </c>
      <c r="N32" s="90">
        <f t="shared" si="12"/>
        <v>0</v>
      </c>
      <c r="O32" s="86"/>
      <c r="P32" s="86"/>
      <c r="Q32" s="86"/>
      <c r="R32" s="86"/>
      <c r="S32" s="86"/>
      <c r="T32" s="86"/>
      <c r="U32" s="86"/>
    </row>
    <row r="33" ht="19.9" customHeight="1" spans="1:21">
      <c r="A33" s="125" t="s">
        <v>209</v>
      </c>
      <c r="B33" s="125" t="s">
        <v>189</v>
      </c>
      <c r="C33" s="125" t="s">
        <v>186</v>
      </c>
      <c r="D33" s="126" t="s">
        <v>232</v>
      </c>
      <c r="E33" s="145" t="s">
        <v>214</v>
      </c>
      <c r="F33" s="129">
        <v>119266.2</v>
      </c>
      <c r="G33" s="128">
        <v>119266.2</v>
      </c>
      <c r="H33" s="128">
        <v>119266.2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</row>
    <row r="34" spans="1:21">
      <c r="A34" s="112" t="s">
        <v>135</v>
      </c>
      <c r="B34" s="146"/>
      <c r="C34" s="146"/>
      <c r="D34" s="146"/>
      <c r="E34" s="146"/>
      <c r="F34" s="112">
        <f>SUM(F33:F33)</f>
        <v>119266.2</v>
      </c>
      <c r="G34" s="112">
        <f>SUM(G33:G33)</f>
        <v>119266.2</v>
      </c>
      <c r="H34" s="112">
        <f>SUM(H33:H33)</f>
        <v>119266.2</v>
      </c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40" sqref="B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53"/>
    </row>
    <row r="2" ht="27.95" customHeight="1" spans="1:4">
      <c r="A2" s="75" t="s">
        <v>12</v>
      </c>
      <c r="B2" s="75"/>
      <c r="C2" s="75"/>
      <c r="D2" s="75"/>
    </row>
    <row r="3" ht="16.5" customHeight="1" spans="1:5">
      <c r="A3" s="88" t="s">
        <v>29</v>
      </c>
      <c r="B3" s="88"/>
      <c r="C3" s="88"/>
      <c r="D3" s="87" t="s">
        <v>30</v>
      </c>
      <c r="E3" s="53"/>
    </row>
    <row r="4" ht="17.65" customHeight="1" spans="1:5">
      <c r="A4" s="77" t="s">
        <v>31</v>
      </c>
      <c r="B4" s="77"/>
      <c r="C4" s="77" t="s">
        <v>32</v>
      </c>
      <c r="D4" s="77"/>
      <c r="E4" s="78"/>
    </row>
    <row r="5" ht="17.65" customHeight="1" spans="1:5">
      <c r="A5" s="77" t="s">
        <v>33</v>
      </c>
      <c r="B5" s="77" t="s">
        <v>34</v>
      </c>
      <c r="C5" s="77" t="s">
        <v>33</v>
      </c>
      <c r="D5" s="77" t="s">
        <v>34</v>
      </c>
      <c r="E5" s="78"/>
    </row>
    <row r="6" ht="17.65" customHeight="1" spans="1:5">
      <c r="A6" s="79" t="s">
        <v>242</v>
      </c>
      <c r="B6" s="82">
        <v>4947989.17</v>
      </c>
      <c r="C6" s="79" t="s">
        <v>243</v>
      </c>
      <c r="D6" s="104">
        <f>1517989.17+3430000</f>
        <v>4947989.17</v>
      </c>
      <c r="E6" s="80"/>
    </row>
    <row r="7" ht="17.65" customHeight="1" spans="1:5">
      <c r="A7" s="103" t="s">
        <v>244</v>
      </c>
      <c r="B7" s="86">
        <v>4947989.17</v>
      </c>
      <c r="C7" s="103" t="s">
        <v>39</v>
      </c>
      <c r="D7" s="90"/>
      <c r="E7" s="80"/>
    </row>
    <row r="8" ht="17.65" customHeight="1" spans="1:5">
      <c r="A8" s="103" t="s">
        <v>245</v>
      </c>
      <c r="B8" s="86">
        <v>4947989.17</v>
      </c>
      <c r="C8" s="103" t="s">
        <v>43</v>
      </c>
      <c r="D8" s="90"/>
      <c r="E8" s="80"/>
    </row>
    <row r="9" ht="27.2" customHeight="1" spans="1:5">
      <c r="A9" s="103" t="s">
        <v>46</v>
      </c>
      <c r="B9" s="86"/>
      <c r="C9" s="103" t="s">
        <v>47</v>
      </c>
      <c r="D9" s="90"/>
      <c r="E9" s="80"/>
    </row>
    <row r="10" ht="17.65" customHeight="1" spans="1:5">
      <c r="A10" s="103" t="s">
        <v>246</v>
      </c>
      <c r="B10" s="86"/>
      <c r="C10" s="103" t="s">
        <v>51</v>
      </c>
      <c r="D10" s="90"/>
      <c r="E10" s="80"/>
    </row>
    <row r="11" ht="17.65" customHeight="1" spans="1:5">
      <c r="A11" s="103" t="s">
        <v>247</v>
      </c>
      <c r="B11" s="86"/>
      <c r="C11" s="103" t="s">
        <v>55</v>
      </c>
      <c r="D11" s="90"/>
      <c r="E11" s="80"/>
    </row>
    <row r="12" ht="17.65" customHeight="1" spans="1:5">
      <c r="A12" s="103" t="s">
        <v>248</v>
      </c>
      <c r="B12" s="86"/>
      <c r="C12" s="103" t="s">
        <v>59</v>
      </c>
      <c r="D12" s="90"/>
      <c r="E12" s="80"/>
    </row>
    <row r="13" ht="17.65" customHeight="1" spans="1:5">
      <c r="A13" s="79" t="s">
        <v>249</v>
      </c>
      <c r="B13" s="82"/>
      <c r="C13" s="103" t="s">
        <v>63</v>
      </c>
      <c r="D13" s="90"/>
      <c r="E13" s="80"/>
    </row>
    <row r="14" ht="17.65" customHeight="1" spans="1:5">
      <c r="A14" s="103" t="s">
        <v>244</v>
      </c>
      <c r="B14" s="86"/>
      <c r="C14" s="103" t="s">
        <v>67</v>
      </c>
      <c r="D14" s="90">
        <f>1319238.65+3430000</f>
        <v>4749238.65</v>
      </c>
      <c r="E14" s="80"/>
    </row>
    <row r="15" ht="17.65" customHeight="1" spans="1:5">
      <c r="A15" s="103" t="s">
        <v>246</v>
      </c>
      <c r="B15" s="86"/>
      <c r="C15" s="103" t="s">
        <v>71</v>
      </c>
      <c r="D15" s="90"/>
      <c r="E15" s="80"/>
    </row>
    <row r="16" ht="17.65" customHeight="1" spans="1:5">
      <c r="A16" s="103" t="s">
        <v>247</v>
      </c>
      <c r="B16" s="86"/>
      <c r="C16" s="103" t="s">
        <v>75</v>
      </c>
      <c r="D16" s="90">
        <v>79484.32</v>
      </c>
      <c r="E16" s="80"/>
    </row>
    <row r="17" ht="17.65" customHeight="1" spans="1:5">
      <c r="A17" s="103" t="s">
        <v>248</v>
      </c>
      <c r="B17" s="86"/>
      <c r="C17" s="103" t="s">
        <v>79</v>
      </c>
      <c r="D17" s="90"/>
      <c r="E17" s="80"/>
    </row>
    <row r="18" ht="17.65" customHeight="1" spans="1:5">
      <c r="A18" s="103"/>
      <c r="B18" s="86"/>
      <c r="C18" s="103" t="s">
        <v>83</v>
      </c>
      <c r="D18" s="90"/>
      <c r="E18" s="80"/>
    </row>
    <row r="19" ht="17.65" customHeight="1" spans="1:5">
      <c r="A19" s="103"/>
      <c r="B19" s="103"/>
      <c r="C19" s="103" t="s">
        <v>87</v>
      </c>
      <c r="D19" s="90"/>
      <c r="E19" s="80"/>
    </row>
    <row r="20" ht="17.65" customHeight="1" spans="1:5">
      <c r="A20" s="103"/>
      <c r="B20" s="103"/>
      <c r="C20" s="103" t="s">
        <v>91</v>
      </c>
      <c r="D20" s="90"/>
      <c r="E20" s="80"/>
    </row>
    <row r="21" ht="17.65" customHeight="1" spans="1:5">
      <c r="A21" s="103"/>
      <c r="B21" s="103"/>
      <c r="C21" s="103" t="s">
        <v>95</v>
      </c>
      <c r="D21" s="90"/>
      <c r="E21" s="80"/>
    </row>
    <row r="22" ht="17.65" customHeight="1" spans="1:5">
      <c r="A22" s="103"/>
      <c r="B22" s="103"/>
      <c r="C22" s="103" t="s">
        <v>98</v>
      </c>
      <c r="D22" s="90"/>
      <c r="E22" s="80"/>
    </row>
    <row r="23" ht="17.65" customHeight="1" spans="1:5">
      <c r="A23" s="103"/>
      <c r="B23" s="103"/>
      <c r="C23" s="103" t="s">
        <v>101</v>
      </c>
      <c r="D23" s="90"/>
      <c r="E23" s="80"/>
    </row>
    <row r="24" ht="17.65" customHeight="1" spans="1:5">
      <c r="A24" s="103"/>
      <c r="B24" s="103"/>
      <c r="C24" s="103" t="s">
        <v>103</v>
      </c>
      <c r="D24" s="90"/>
      <c r="E24" s="80"/>
    </row>
    <row r="25" ht="17.65" customHeight="1" spans="1:5">
      <c r="A25" s="103"/>
      <c r="B25" s="103"/>
      <c r="C25" s="103" t="s">
        <v>105</v>
      </c>
      <c r="D25" s="90"/>
      <c r="E25" s="80"/>
    </row>
    <row r="26" ht="17.65" customHeight="1" spans="1:5">
      <c r="A26" s="103"/>
      <c r="B26" s="103"/>
      <c r="C26" s="103" t="s">
        <v>107</v>
      </c>
      <c r="D26" s="90">
        <v>119266.2</v>
      </c>
      <c r="E26" s="80"/>
    </row>
    <row r="27" ht="17.65" customHeight="1" spans="1:5">
      <c r="A27" s="103"/>
      <c r="B27" s="103"/>
      <c r="C27" s="103" t="s">
        <v>109</v>
      </c>
      <c r="D27" s="90"/>
      <c r="E27" s="80"/>
    </row>
    <row r="28" ht="17.65" customHeight="1" spans="1:5">
      <c r="A28" s="103"/>
      <c r="B28" s="103"/>
      <c r="C28" s="103" t="s">
        <v>111</v>
      </c>
      <c r="D28" s="90"/>
      <c r="E28" s="80"/>
    </row>
    <row r="29" ht="17.65" customHeight="1" spans="1:5">
      <c r="A29" s="103"/>
      <c r="B29" s="103"/>
      <c r="C29" s="103" t="s">
        <v>113</v>
      </c>
      <c r="D29" s="90"/>
      <c r="E29" s="80"/>
    </row>
    <row r="30" ht="17.65" customHeight="1" spans="1:5">
      <c r="A30" s="103"/>
      <c r="B30" s="103"/>
      <c r="C30" s="103" t="s">
        <v>115</v>
      </c>
      <c r="D30" s="90"/>
      <c r="E30" s="80"/>
    </row>
    <row r="31" ht="17.65" customHeight="1" spans="1:5">
      <c r="A31" s="103"/>
      <c r="B31" s="103"/>
      <c r="C31" s="103" t="s">
        <v>117</v>
      </c>
      <c r="D31" s="90"/>
      <c r="E31" s="80"/>
    </row>
    <row r="32" ht="17.65" customHeight="1" spans="1:5">
      <c r="A32" s="103"/>
      <c r="B32" s="103"/>
      <c r="C32" s="103" t="s">
        <v>119</v>
      </c>
      <c r="D32" s="90"/>
      <c r="E32" s="80"/>
    </row>
    <row r="33" ht="17.65" customHeight="1" spans="1:5">
      <c r="A33" s="103"/>
      <c r="B33" s="103"/>
      <c r="C33" s="103" t="s">
        <v>121</v>
      </c>
      <c r="D33" s="90"/>
      <c r="E33" s="80"/>
    </row>
    <row r="34" ht="17.65" customHeight="1" spans="1:5">
      <c r="A34" s="103"/>
      <c r="B34" s="103"/>
      <c r="C34" s="103" t="s">
        <v>122</v>
      </c>
      <c r="D34" s="90"/>
      <c r="E34" s="80"/>
    </row>
    <row r="35" ht="17.65" customHeight="1" spans="1:5">
      <c r="A35" s="103"/>
      <c r="B35" s="103"/>
      <c r="C35" s="103" t="s">
        <v>123</v>
      </c>
      <c r="D35" s="90"/>
      <c r="E35" s="80"/>
    </row>
    <row r="36" ht="17.65" customHeight="1" spans="1:5">
      <c r="A36" s="103"/>
      <c r="B36" s="103"/>
      <c r="C36" s="103" t="s">
        <v>124</v>
      </c>
      <c r="D36" s="90"/>
      <c r="E36" s="80"/>
    </row>
    <row r="37" ht="17.65" customHeight="1" spans="1:5">
      <c r="A37" s="103"/>
      <c r="B37" s="103"/>
      <c r="C37" s="103"/>
      <c r="D37" s="103"/>
      <c r="E37" s="80"/>
    </row>
    <row r="38" ht="17.65" customHeight="1" spans="1:5">
      <c r="A38" s="79"/>
      <c r="B38" s="79"/>
      <c r="C38" s="79" t="s">
        <v>250</v>
      </c>
      <c r="D38" s="82"/>
      <c r="E38" s="144"/>
    </row>
    <row r="39" ht="17.65" customHeight="1" spans="1:5">
      <c r="A39" s="79"/>
      <c r="B39" s="79"/>
      <c r="C39" s="79"/>
      <c r="D39" s="79"/>
      <c r="E39" s="144"/>
    </row>
    <row r="40" ht="17.65" customHeight="1" spans="1:5">
      <c r="A40" s="81" t="s">
        <v>251</v>
      </c>
      <c r="B40" s="82">
        <f>B6</f>
        <v>4947989.17</v>
      </c>
      <c r="C40" s="81" t="s">
        <v>252</v>
      </c>
      <c r="D40" s="104">
        <f>D6</f>
        <v>4947989.17</v>
      </c>
      <c r="E40" s="1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I22" sqref="I2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53"/>
      <c r="D1" s="53"/>
    </row>
    <row r="2" ht="37.7" customHeight="1" spans="1:11">
      <c r="A2" s="136" t="s">
        <v>13</v>
      </c>
      <c r="B2" s="136"/>
      <c r="C2" s="136"/>
      <c r="D2" s="136"/>
      <c r="E2" s="136"/>
      <c r="F2" s="136"/>
      <c r="G2" s="136"/>
      <c r="H2" s="136"/>
      <c r="I2" s="136"/>
      <c r="J2" s="142"/>
      <c r="K2" s="142"/>
    </row>
    <row r="3" ht="21.2" customHeight="1" spans="1:11">
      <c r="A3" s="137" t="s">
        <v>29</v>
      </c>
      <c r="B3" s="137"/>
      <c r="C3" s="137"/>
      <c r="D3" s="137"/>
      <c r="E3" s="137"/>
      <c r="F3" s="137"/>
      <c r="G3" s="137"/>
      <c r="H3" s="137"/>
      <c r="I3" s="137"/>
      <c r="J3" s="87" t="s">
        <v>30</v>
      </c>
      <c r="K3" s="87"/>
    </row>
    <row r="4" ht="21.95" customHeight="1" spans="1:11">
      <c r="A4" s="138" t="s">
        <v>154</v>
      </c>
      <c r="B4" s="138"/>
      <c r="C4" s="138"/>
      <c r="D4" s="138" t="s">
        <v>155</v>
      </c>
      <c r="E4" s="138" t="s">
        <v>156</v>
      </c>
      <c r="F4" s="138" t="s">
        <v>133</v>
      </c>
      <c r="G4" s="139" t="s">
        <v>157</v>
      </c>
      <c r="H4" s="140"/>
      <c r="I4" s="140"/>
      <c r="J4" s="143"/>
      <c r="K4" s="77" t="s">
        <v>158</v>
      </c>
    </row>
    <row r="5" ht="18" customHeight="1" spans="1:11">
      <c r="A5" s="77"/>
      <c r="B5" s="77"/>
      <c r="C5" s="77"/>
      <c r="D5" s="77"/>
      <c r="E5" s="77"/>
      <c r="F5" s="77"/>
      <c r="G5" s="77" t="s">
        <v>135</v>
      </c>
      <c r="H5" s="141" t="s">
        <v>253</v>
      </c>
      <c r="I5" s="143"/>
      <c r="J5" s="77" t="s">
        <v>254</v>
      </c>
      <c r="K5" s="77"/>
    </row>
    <row r="6" ht="24.95" customHeight="1" spans="1:11">
      <c r="A6" s="77" t="s">
        <v>162</v>
      </c>
      <c r="B6" s="77" t="s">
        <v>163</v>
      </c>
      <c r="C6" s="77" t="s">
        <v>164</v>
      </c>
      <c r="D6" s="77"/>
      <c r="E6" s="77"/>
      <c r="F6" s="77"/>
      <c r="G6" s="77"/>
      <c r="H6" s="77" t="s">
        <v>234</v>
      </c>
      <c r="I6" s="77" t="s">
        <v>226</v>
      </c>
      <c r="J6" s="77"/>
      <c r="K6" s="77"/>
    </row>
    <row r="7" ht="19.9" customHeight="1" spans="1:11">
      <c r="A7" s="103"/>
      <c r="B7" s="103"/>
      <c r="C7" s="103"/>
      <c r="D7" s="79"/>
      <c r="E7" s="79" t="s">
        <v>133</v>
      </c>
      <c r="F7" s="82">
        <f t="shared" ref="F7:K7" si="0">F8</f>
        <v>4947989.17</v>
      </c>
      <c r="G7" s="82">
        <f t="shared" si="0"/>
        <v>1517989.17</v>
      </c>
      <c r="H7" s="82">
        <f t="shared" si="0"/>
        <v>1311337.11</v>
      </c>
      <c r="I7" s="82">
        <f t="shared" si="0"/>
        <v>27240</v>
      </c>
      <c r="J7" s="82">
        <f t="shared" si="0"/>
        <v>179412.06</v>
      </c>
      <c r="K7" s="82">
        <f t="shared" si="0"/>
        <v>3430000</v>
      </c>
    </row>
    <row r="8" ht="19.9" customHeight="1" spans="1:11">
      <c r="A8" s="103"/>
      <c r="B8" s="103"/>
      <c r="C8" s="103"/>
      <c r="D8" s="83" t="s">
        <v>151</v>
      </c>
      <c r="E8" s="83" t="s">
        <v>4</v>
      </c>
      <c r="F8" s="82">
        <f t="shared" ref="F8:K8" si="1">F9</f>
        <v>4947989.17</v>
      </c>
      <c r="G8" s="82">
        <f t="shared" si="1"/>
        <v>1517989.17</v>
      </c>
      <c r="H8" s="82">
        <f t="shared" si="1"/>
        <v>1311337.11</v>
      </c>
      <c r="I8" s="82">
        <f t="shared" si="1"/>
        <v>27240</v>
      </c>
      <c r="J8" s="82">
        <f t="shared" si="1"/>
        <v>179412.06</v>
      </c>
      <c r="K8" s="82">
        <f t="shared" si="1"/>
        <v>3430000</v>
      </c>
    </row>
    <row r="9" ht="19.9" customHeight="1" spans="1:11">
      <c r="A9" s="103"/>
      <c r="B9" s="103"/>
      <c r="C9" s="103"/>
      <c r="D9" s="84" t="s">
        <v>152</v>
      </c>
      <c r="E9" s="84" t="s">
        <v>153</v>
      </c>
      <c r="F9" s="82">
        <f t="shared" ref="F9:K9" si="2">F10+F27+F32</f>
        <v>4947989.17</v>
      </c>
      <c r="G9" s="82">
        <f t="shared" si="2"/>
        <v>1517989.17</v>
      </c>
      <c r="H9" s="82">
        <f t="shared" si="2"/>
        <v>1311337.11</v>
      </c>
      <c r="I9" s="82">
        <f t="shared" si="2"/>
        <v>27240</v>
      </c>
      <c r="J9" s="82">
        <f t="shared" si="2"/>
        <v>179412.06</v>
      </c>
      <c r="K9" s="82">
        <f t="shared" si="2"/>
        <v>3430000</v>
      </c>
    </row>
    <row r="10" ht="19.9" customHeight="1" spans="1:11">
      <c r="A10" s="108">
        <v>208</v>
      </c>
      <c r="B10" s="108"/>
      <c r="C10" s="108"/>
      <c r="D10" s="111" t="s">
        <v>165</v>
      </c>
      <c r="E10" s="109" t="s">
        <v>166</v>
      </c>
      <c r="F10" s="82">
        <f t="shared" ref="F10:K10" si="3">F11+F14+F16+F22+F25</f>
        <v>4749238.65</v>
      </c>
      <c r="G10" s="82">
        <f t="shared" si="3"/>
        <v>1319238.65</v>
      </c>
      <c r="H10" s="82">
        <f t="shared" si="3"/>
        <v>1112586.59</v>
      </c>
      <c r="I10" s="82">
        <f t="shared" si="3"/>
        <v>27240</v>
      </c>
      <c r="J10" s="82">
        <f t="shared" si="3"/>
        <v>179412.06</v>
      </c>
      <c r="K10" s="82">
        <f t="shared" si="3"/>
        <v>3430000</v>
      </c>
    </row>
    <row r="11" ht="19.9" customHeight="1" spans="1:11">
      <c r="A11" s="108">
        <v>208</v>
      </c>
      <c r="B11" s="108" t="s">
        <v>167</v>
      </c>
      <c r="C11" s="108"/>
      <c r="D11" s="111" t="s">
        <v>168</v>
      </c>
      <c r="E11" s="109" t="s">
        <v>169</v>
      </c>
      <c r="F11" s="82">
        <f t="shared" ref="F11:K11" si="4">F12+F13</f>
        <v>140181.6</v>
      </c>
      <c r="G11" s="82">
        <f t="shared" si="4"/>
        <v>140181.6</v>
      </c>
      <c r="H11" s="82">
        <f t="shared" si="4"/>
        <v>112941.6</v>
      </c>
      <c r="I11" s="82">
        <f t="shared" si="4"/>
        <v>27240</v>
      </c>
      <c r="J11" s="82">
        <f t="shared" si="4"/>
        <v>0</v>
      </c>
      <c r="K11" s="82">
        <f t="shared" si="4"/>
        <v>0</v>
      </c>
    </row>
    <row r="12" ht="19.9" customHeight="1" spans="1:11">
      <c r="A12" s="92" t="s">
        <v>165</v>
      </c>
      <c r="B12" s="92" t="s">
        <v>167</v>
      </c>
      <c r="C12" s="92" t="s">
        <v>167</v>
      </c>
      <c r="D12" s="92" t="s">
        <v>255</v>
      </c>
      <c r="E12" s="134" t="s">
        <v>171</v>
      </c>
      <c r="F12" s="86">
        <v>112941.6</v>
      </c>
      <c r="G12" s="86">
        <v>112941.6</v>
      </c>
      <c r="H12" s="90">
        <v>112941.6</v>
      </c>
      <c r="I12" s="90"/>
      <c r="J12" s="90"/>
      <c r="K12" s="90"/>
    </row>
    <row r="13" ht="19.9" customHeight="1" spans="1:11">
      <c r="A13" s="92" t="s">
        <v>165</v>
      </c>
      <c r="B13" s="92" t="s">
        <v>167</v>
      </c>
      <c r="C13" s="92" t="s">
        <v>172</v>
      </c>
      <c r="D13" s="92" t="s">
        <v>256</v>
      </c>
      <c r="E13" s="134" t="s">
        <v>174</v>
      </c>
      <c r="F13" s="86">
        <v>27240</v>
      </c>
      <c r="G13" s="86">
        <v>27240</v>
      </c>
      <c r="H13" s="90"/>
      <c r="I13" s="90">
        <v>27240</v>
      </c>
      <c r="J13" s="90"/>
      <c r="K13" s="90"/>
    </row>
    <row r="14" ht="19.9" customHeight="1" spans="1:11">
      <c r="A14" s="111" t="s">
        <v>165</v>
      </c>
      <c r="B14" s="111" t="s">
        <v>175</v>
      </c>
      <c r="C14" s="111"/>
      <c r="D14" s="111" t="s">
        <v>176</v>
      </c>
      <c r="E14" s="109" t="s">
        <v>177</v>
      </c>
      <c r="F14" s="86">
        <f t="shared" ref="F14:K14" si="5">F15</f>
        <v>1000000</v>
      </c>
      <c r="G14" s="86">
        <f t="shared" si="5"/>
        <v>0</v>
      </c>
      <c r="H14" s="86">
        <f t="shared" si="5"/>
        <v>0</v>
      </c>
      <c r="I14" s="86">
        <f t="shared" si="5"/>
        <v>0</v>
      </c>
      <c r="J14" s="86">
        <f t="shared" si="5"/>
        <v>0</v>
      </c>
      <c r="K14" s="86">
        <f t="shared" si="5"/>
        <v>1000000</v>
      </c>
    </row>
    <row r="15" ht="19.9" customHeight="1" spans="1:11">
      <c r="A15" s="133">
        <v>208</v>
      </c>
      <c r="B15" s="133" t="s">
        <v>175</v>
      </c>
      <c r="C15" s="133" t="s">
        <v>167</v>
      </c>
      <c r="D15" s="92">
        <v>2080805</v>
      </c>
      <c r="E15" s="134" t="s">
        <v>178</v>
      </c>
      <c r="F15" s="86">
        <f>SUM(G15+K15)</f>
        <v>1000000</v>
      </c>
      <c r="G15" s="86"/>
      <c r="H15" s="90"/>
      <c r="I15" s="90"/>
      <c r="J15" s="90"/>
      <c r="K15" s="90">
        <v>1000000</v>
      </c>
    </row>
    <row r="16" ht="19.9" customHeight="1" spans="1:11">
      <c r="A16" s="133" t="s">
        <v>165</v>
      </c>
      <c r="B16" s="133" t="s">
        <v>179</v>
      </c>
      <c r="C16" s="133"/>
      <c r="D16" s="133" t="s">
        <v>180</v>
      </c>
      <c r="E16" s="134" t="s">
        <v>181</v>
      </c>
      <c r="F16" s="86">
        <f t="shared" ref="F16:K16" si="6">F17+F18+F19+F20+F21</f>
        <v>2430000</v>
      </c>
      <c r="G16" s="86">
        <f t="shared" si="6"/>
        <v>0</v>
      </c>
      <c r="H16" s="86">
        <f t="shared" si="6"/>
        <v>0</v>
      </c>
      <c r="I16" s="86">
        <f t="shared" si="6"/>
        <v>0</v>
      </c>
      <c r="J16" s="86">
        <f t="shared" si="6"/>
        <v>0</v>
      </c>
      <c r="K16" s="86">
        <f t="shared" si="6"/>
        <v>2430000</v>
      </c>
    </row>
    <row r="17" ht="19.9" customHeight="1" spans="1:11">
      <c r="A17" s="133" t="s">
        <v>165</v>
      </c>
      <c r="B17" s="133" t="s">
        <v>179</v>
      </c>
      <c r="C17" s="133" t="s">
        <v>172</v>
      </c>
      <c r="D17" s="92">
        <v>2080999</v>
      </c>
      <c r="E17" s="134" t="s">
        <v>182</v>
      </c>
      <c r="F17" s="86">
        <f>SUM(G17+K17)</f>
        <v>200000</v>
      </c>
      <c r="G17" s="86"/>
      <c r="H17" s="90"/>
      <c r="I17" s="90"/>
      <c r="J17" s="90"/>
      <c r="K17" s="90">
        <v>200000</v>
      </c>
    </row>
    <row r="18" ht="19.9" customHeight="1" spans="1:11">
      <c r="A18" s="133" t="s">
        <v>165</v>
      </c>
      <c r="B18" s="133" t="s">
        <v>179</v>
      </c>
      <c r="C18" s="133" t="s">
        <v>172</v>
      </c>
      <c r="D18" s="92">
        <v>2080999</v>
      </c>
      <c r="E18" s="134" t="s">
        <v>182</v>
      </c>
      <c r="F18" s="86">
        <f>SUM(G18+K18)</f>
        <v>400000</v>
      </c>
      <c r="G18" s="86"/>
      <c r="H18" s="90"/>
      <c r="I18" s="90"/>
      <c r="J18" s="90"/>
      <c r="K18" s="90">
        <v>400000</v>
      </c>
    </row>
    <row r="19" ht="19.9" customHeight="1" spans="1:11">
      <c r="A19" s="133" t="s">
        <v>165</v>
      </c>
      <c r="B19" s="133" t="s">
        <v>179</v>
      </c>
      <c r="C19" s="133" t="s">
        <v>172</v>
      </c>
      <c r="D19" s="92">
        <v>2080999</v>
      </c>
      <c r="E19" s="134" t="s">
        <v>182</v>
      </c>
      <c r="F19" s="86">
        <f>SUM(G19+K19)</f>
        <v>450000</v>
      </c>
      <c r="G19" s="86"/>
      <c r="H19" s="90"/>
      <c r="I19" s="90"/>
      <c r="J19" s="90"/>
      <c r="K19" s="90">
        <v>450000</v>
      </c>
    </row>
    <row r="20" ht="19.9" customHeight="1" spans="1:11">
      <c r="A20" s="133" t="s">
        <v>165</v>
      </c>
      <c r="B20" s="133" t="s">
        <v>179</v>
      </c>
      <c r="C20" s="133" t="s">
        <v>172</v>
      </c>
      <c r="D20" s="92">
        <v>2080999</v>
      </c>
      <c r="E20" s="134" t="s">
        <v>182</v>
      </c>
      <c r="F20" s="86">
        <f>SUM(G20+K20)</f>
        <v>480000</v>
      </c>
      <c r="G20" s="86"/>
      <c r="H20" s="90"/>
      <c r="I20" s="90"/>
      <c r="J20" s="90"/>
      <c r="K20" s="90">
        <v>480000</v>
      </c>
    </row>
    <row r="21" ht="19.9" customHeight="1" spans="1:11">
      <c r="A21" s="133" t="s">
        <v>165</v>
      </c>
      <c r="B21" s="133" t="s">
        <v>179</v>
      </c>
      <c r="C21" s="133" t="s">
        <v>172</v>
      </c>
      <c r="D21" s="92">
        <v>2080999</v>
      </c>
      <c r="E21" s="134" t="s">
        <v>182</v>
      </c>
      <c r="F21" s="86">
        <f>SUM(G21+K21)</f>
        <v>900000</v>
      </c>
      <c r="G21" s="86"/>
      <c r="H21" s="90"/>
      <c r="I21" s="90"/>
      <c r="J21" s="90"/>
      <c r="K21" s="90">
        <v>900000</v>
      </c>
    </row>
    <row r="22" ht="19.9" customHeight="1" spans="1:11">
      <c r="A22" s="133" t="s">
        <v>165</v>
      </c>
      <c r="B22" s="133" t="s">
        <v>183</v>
      </c>
      <c r="C22" s="133"/>
      <c r="D22" s="133" t="s">
        <v>184</v>
      </c>
      <c r="E22" s="134" t="s">
        <v>185</v>
      </c>
      <c r="F22" s="86">
        <f t="shared" ref="F22:K22" si="7">F23+F24</f>
        <v>5759.99</v>
      </c>
      <c r="G22" s="86">
        <f t="shared" si="7"/>
        <v>5759.99</v>
      </c>
      <c r="H22" s="86">
        <f t="shared" si="7"/>
        <v>5759.99</v>
      </c>
      <c r="I22" s="86">
        <f t="shared" si="7"/>
        <v>0</v>
      </c>
      <c r="J22" s="86">
        <f t="shared" si="7"/>
        <v>0</v>
      </c>
      <c r="K22" s="86">
        <f t="shared" si="7"/>
        <v>0</v>
      </c>
    </row>
    <row r="23" ht="19.9" customHeight="1" spans="1:11">
      <c r="A23" s="92" t="s">
        <v>165</v>
      </c>
      <c r="B23" s="92" t="s">
        <v>183</v>
      </c>
      <c r="C23" s="92" t="s">
        <v>186</v>
      </c>
      <c r="D23" s="92" t="s">
        <v>257</v>
      </c>
      <c r="E23" s="134" t="s">
        <v>188</v>
      </c>
      <c r="F23" s="86">
        <v>2543.99</v>
      </c>
      <c r="G23" s="86">
        <v>2543.99</v>
      </c>
      <c r="H23" s="90">
        <v>2543.99</v>
      </c>
      <c r="I23" s="90"/>
      <c r="J23" s="90"/>
      <c r="K23" s="90"/>
    </row>
    <row r="24" ht="19.9" customHeight="1" spans="1:11">
      <c r="A24" s="92" t="s">
        <v>165</v>
      </c>
      <c r="B24" s="92" t="s">
        <v>183</v>
      </c>
      <c r="C24" s="92" t="s">
        <v>189</v>
      </c>
      <c r="D24" s="92" t="s">
        <v>258</v>
      </c>
      <c r="E24" s="134" t="s">
        <v>191</v>
      </c>
      <c r="F24" s="86">
        <v>3216</v>
      </c>
      <c r="G24" s="86">
        <v>3216</v>
      </c>
      <c r="H24" s="90">
        <v>3216</v>
      </c>
      <c r="I24" s="90"/>
      <c r="J24" s="90"/>
      <c r="K24" s="90"/>
    </row>
    <row r="25" ht="19.9" customHeight="1" spans="1:11">
      <c r="A25" s="111" t="s">
        <v>165</v>
      </c>
      <c r="B25" s="111" t="s">
        <v>192</v>
      </c>
      <c r="C25" s="111"/>
      <c r="D25" s="111" t="s">
        <v>193</v>
      </c>
      <c r="E25" s="109" t="s">
        <v>194</v>
      </c>
      <c r="F25" s="86">
        <f t="shared" ref="F25:K25" si="8">F26</f>
        <v>1173297.06</v>
      </c>
      <c r="G25" s="86">
        <f t="shared" si="8"/>
        <v>1173297.06</v>
      </c>
      <c r="H25" s="86">
        <f t="shared" si="8"/>
        <v>993885</v>
      </c>
      <c r="I25" s="86">
        <f t="shared" si="8"/>
        <v>0</v>
      </c>
      <c r="J25" s="86">
        <f t="shared" si="8"/>
        <v>179412.06</v>
      </c>
      <c r="K25" s="86">
        <f t="shared" si="8"/>
        <v>0</v>
      </c>
    </row>
    <row r="26" ht="19.9" customHeight="1" spans="1:11">
      <c r="A26" s="92" t="s">
        <v>165</v>
      </c>
      <c r="B26" s="92" t="s">
        <v>192</v>
      </c>
      <c r="C26" s="92" t="s">
        <v>186</v>
      </c>
      <c r="D26" s="92" t="s">
        <v>259</v>
      </c>
      <c r="E26" s="134" t="s">
        <v>196</v>
      </c>
      <c r="F26" s="86">
        <v>1173297.06</v>
      </c>
      <c r="G26" s="86">
        <v>1173297.06</v>
      </c>
      <c r="H26" s="90">
        <v>993885</v>
      </c>
      <c r="I26" s="90"/>
      <c r="J26" s="90">
        <v>179412.06</v>
      </c>
      <c r="K26" s="90"/>
    </row>
    <row r="27" ht="19.9" customHeight="1" spans="1:11">
      <c r="A27" s="111" t="s">
        <v>197</v>
      </c>
      <c r="B27" s="111"/>
      <c r="C27" s="111"/>
      <c r="D27" s="111" t="s">
        <v>197</v>
      </c>
      <c r="E27" s="109" t="s">
        <v>198</v>
      </c>
      <c r="F27" s="86">
        <f t="shared" ref="F27:K27" si="9">F28</f>
        <v>79484.32</v>
      </c>
      <c r="G27" s="86">
        <f t="shared" si="9"/>
        <v>79484.32</v>
      </c>
      <c r="H27" s="86">
        <f t="shared" si="9"/>
        <v>79484.32</v>
      </c>
      <c r="I27" s="86">
        <f t="shared" si="9"/>
        <v>0</v>
      </c>
      <c r="J27" s="86">
        <f t="shared" si="9"/>
        <v>0</v>
      </c>
      <c r="K27" s="86">
        <f t="shared" si="9"/>
        <v>0</v>
      </c>
    </row>
    <row r="28" ht="19.9" customHeight="1" spans="1:11">
      <c r="A28" s="111" t="s">
        <v>197</v>
      </c>
      <c r="B28" s="111" t="s">
        <v>199</v>
      </c>
      <c r="C28" s="111"/>
      <c r="D28" s="111" t="s">
        <v>200</v>
      </c>
      <c r="E28" s="109" t="s">
        <v>201</v>
      </c>
      <c r="F28" s="86">
        <f t="shared" ref="F28:K28" si="10">F29+F30+F31</f>
        <v>79484.32</v>
      </c>
      <c r="G28" s="86">
        <f t="shared" si="10"/>
        <v>79484.32</v>
      </c>
      <c r="H28" s="86">
        <f t="shared" si="10"/>
        <v>79484.32</v>
      </c>
      <c r="I28" s="86">
        <f t="shared" si="10"/>
        <v>0</v>
      </c>
      <c r="J28" s="86">
        <f t="shared" si="10"/>
        <v>0</v>
      </c>
      <c r="K28" s="86">
        <f t="shared" si="10"/>
        <v>0</v>
      </c>
    </row>
    <row r="29" ht="19.9" customHeight="1" spans="1:11">
      <c r="A29" s="92" t="s">
        <v>197</v>
      </c>
      <c r="B29" s="92" t="s">
        <v>199</v>
      </c>
      <c r="C29" s="92" t="s">
        <v>186</v>
      </c>
      <c r="D29" s="92" t="s">
        <v>260</v>
      </c>
      <c r="E29" s="134" t="s">
        <v>203</v>
      </c>
      <c r="F29" s="86">
        <v>58389.88</v>
      </c>
      <c r="G29" s="86">
        <v>58389.88</v>
      </c>
      <c r="H29" s="90">
        <v>58389.88</v>
      </c>
      <c r="I29" s="90"/>
      <c r="J29" s="90"/>
      <c r="K29" s="90"/>
    </row>
    <row r="30" ht="19.9" customHeight="1" spans="1:11">
      <c r="A30" s="92" t="s">
        <v>197</v>
      </c>
      <c r="B30" s="92" t="s">
        <v>199</v>
      </c>
      <c r="C30" s="92" t="s">
        <v>204</v>
      </c>
      <c r="D30" s="92" t="s">
        <v>261</v>
      </c>
      <c r="E30" s="134" t="s">
        <v>206</v>
      </c>
      <c r="F30" s="86">
        <v>20134.44</v>
      </c>
      <c r="G30" s="86">
        <v>20134.44</v>
      </c>
      <c r="H30" s="90">
        <v>20134.44</v>
      </c>
      <c r="I30" s="90"/>
      <c r="J30" s="90"/>
      <c r="K30" s="90"/>
    </row>
    <row r="31" ht="19.9" customHeight="1" spans="1:11">
      <c r="A31" s="92" t="s">
        <v>197</v>
      </c>
      <c r="B31" s="92" t="s">
        <v>199</v>
      </c>
      <c r="C31" s="92" t="s">
        <v>172</v>
      </c>
      <c r="D31" s="92" t="s">
        <v>262</v>
      </c>
      <c r="E31" s="134" t="s">
        <v>208</v>
      </c>
      <c r="F31" s="86">
        <v>960</v>
      </c>
      <c r="G31" s="86">
        <v>960</v>
      </c>
      <c r="H31" s="90">
        <v>960</v>
      </c>
      <c r="I31" s="90"/>
      <c r="J31" s="90"/>
      <c r="K31" s="90"/>
    </row>
    <row r="32" ht="19.9" customHeight="1" spans="1:11">
      <c r="A32" s="111" t="s">
        <v>209</v>
      </c>
      <c r="B32" s="111"/>
      <c r="C32" s="111"/>
      <c r="D32" s="111" t="s">
        <v>209</v>
      </c>
      <c r="E32" s="109" t="s">
        <v>210</v>
      </c>
      <c r="F32" s="86">
        <f t="shared" ref="F32:K32" si="11">F33</f>
        <v>119266.2</v>
      </c>
      <c r="G32" s="86">
        <f t="shared" si="11"/>
        <v>119266.2</v>
      </c>
      <c r="H32" s="86">
        <f t="shared" si="11"/>
        <v>119266.2</v>
      </c>
      <c r="I32" s="86">
        <f t="shared" si="11"/>
        <v>0</v>
      </c>
      <c r="J32" s="86">
        <f t="shared" si="11"/>
        <v>0</v>
      </c>
      <c r="K32" s="86">
        <f t="shared" si="11"/>
        <v>0</v>
      </c>
    </row>
    <row r="33" ht="19.9" customHeight="1" spans="1:11">
      <c r="A33" s="111" t="s">
        <v>209</v>
      </c>
      <c r="B33" s="111" t="s">
        <v>189</v>
      </c>
      <c r="C33" s="111"/>
      <c r="D33" s="111" t="s">
        <v>211</v>
      </c>
      <c r="E33" s="109" t="s">
        <v>212</v>
      </c>
      <c r="F33" s="86">
        <f t="shared" ref="F33:K33" si="12">F34</f>
        <v>119266.2</v>
      </c>
      <c r="G33" s="86">
        <f t="shared" si="12"/>
        <v>119266.2</v>
      </c>
      <c r="H33" s="86">
        <f t="shared" si="12"/>
        <v>119266.2</v>
      </c>
      <c r="I33" s="86">
        <f t="shared" si="12"/>
        <v>0</v>
      </c>
      <c r="J33" s="86">
        <f t="shared" si="12"/>
        <v>0</v>
      </c>
      <c r="K33" s="86">
        <f t="shared" si="12"/>
        <v>0</v>
      </c>
    </row>
    <row r="34" ht="19.9" customHeight="1" spans="1:11">
      <c r="A34" s="92" t="s">
        <v>209</v>
      </c>
      <c r="B34" s="92" t="s">
        <v>189</v>
      </c>
      <c r="C34" s="92" t="s">
        <v>186</v>
      </c>
      <c r="D34" s="92" t="s">
        <v>263</v>
      </c>
      <c r="E34" s="134" t="s">
        <v>214</v>
      </c>
      <c r="F34" s="86">
        <v>119266.2</v>
      </c>
      <c r="G34" s="86">
        <v>119266.2</v>
      </c>
      <c r="H34" s="90">
        <v>119266.2</v>
      </c>
      <c r="I34" s="90"/>
      <c r="J34" s="90"/>
      <c r="K34" s="90"/>
    </row>
  </sheetData>
  <mergeCells count="12">
    <mergeCell ref="A2:I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 </vt:lpstr>
      <vt:lpstr>22整体支出绩效目标表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低唱潛吟心坎舞</cp:lastModifiedBy>
  <dcterms:created xsi:type="dcterms:W3CDTF">2022-03-23T02:08:00Z</dcterms:created>
  <dcterms:modified xsi:type="dcterms:W3CDTF">2023-09-27T08:17:14Z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AB4147DFBDBD43A8ABD692D2B89DFC81_13</vt:lpwstr>
  </property>
  <property fmtid="{D5CDD505-2E9C-101B-9397-08002B2CF9AE}" pid="3" name="KSOProductBuildVer">
    <vt:lpwstr>2052-12.1.0.15374</vt:lpwstr>
  </property>
</Properties>
</file>