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145" windowHeight="9675"/>
  </bookViews>
  <sheets>
    <sheet name="封面" sheetId="1" r:id="rId1"/>
    <sheet name="目录" sheetId="2" r:id="rId2"/>
    <sheet name="1收支总表" sheetId="3" r:id="rId3"/>
    <sheet name="2收入总表" sheetId="4" r:id="rId4"/>
    <sheet name="3支出总表" sheetId="5" r:id="rId5"/>
    <sheet name="4支出分类(政府预算)" sheetId="6" r:id="rId6"/>
    <sheet name="5一般公共预算基本支出情况表" sheetId="7" r:id="rId7"/>
    <sheet name="6财政拨款收支总表" sheetId="8" r:id="rId8"/>
    <sheet name="7一般公共预算支出表" sheetId="9" r:id="rId9"/>
    <sheet name="8工资福利(政府预算)" sheetId="10" r:id="rId10"/>
    <sheet name="9一般公共预算基本支出情况表（按经济性质分类-工资福利）" sheetId="11" r:id="rId11"/>
    <sheet name="10个人家庭(政府预算)" sheetId="12" r:id="rId12"/>
    <sheet name="11一般公共预算基本支出情况表（按经济性质分类-个人家庭）" sheetId="13" r:id="rId13"/>
    <sheet name="12商品服务(政府预算)" sheetId="14" r:id="rId14"/>
    <sheet name="13一般公共预算基本支出情况表（按经济性质分类-商品服务）" sheetId="15" r:id="rId15"/>
    <sheet name="14三公" sheetId="16" r:id="rId16"/>
    <sheet name="15政府性基金" sheetId="17" r:id="rId17"/>
    <sheet name="16政府性基金(政府预算)" sheetId="18" r:id="rId18"/>
    <sheet name="17政府性基金（部门预算）" sheetId="19" r:id="rId19"/>
    <sheet name="18国有资本经营预算" sheetId="20" r:id="rId20"/>
    <sheet name="19财政专户管理资金" sheetId="21" r:id="rId21"/>
    <sheet name="20专项清单" sheetId="22" r:id="rId22"/>
    <sheet name="21项目支出绩效目标表" sheetId="25" r:id="rId23"/>
    <sheet name="22整体支出绩效目标表" sheetId="26" r:id="rId24"/>
  </sheets>
  <definedNames>
    <definedName name="_xlnm.Print_Area" localSheetId="22">'21项目支出绩效目标表'!$A$164:$G$189</definedName>
  </definedNames>
  <calcPr calcId="144525"/>
</workbook>
</file>

<file path=xl/sharedStrings.xml><?xml version="1.0" encoding="utf-8"?>
<sst xmlns="http://schemas.openxmlformats.org/spreadsheetml/2006/main" count="1542" uniqueCount="500">
  <si>
    <t>2022年部门预算公开表</t>
  </si>
  <si>
    <t>单位编码：</t>
  </si>
  <si>
    <t>041001</t>
  </si>
  <si>
    <t>单位名称：</t>
  </si>
  <si>
    <t>炎陵县医疗保障局</t>
  </si>
  <si>
    <t>部门预算公开表</t>
  </si>
  <si>
    <t>一、部门预算报表</t>
  </si>
  <si>
    <t>收支总表</t>
  </si>
  <si>
    <t>收入总表</t>
  </si>
  <si>
    <t>支出总表</t>
  </si>
  <si>
    <t>支出预算分类汇总表（按政府预算经济分类）</t>
  </si>
  <si>
    <t>一般公共预算基本支出情况表</t>
  </si>
  <si>
    <t>财政拨款收支总表</t>
  </si>
  <si>
    <t>一般公共预算支出表</t>
  </si>
  <si>
    <t>一般公共预算基本支出表--人员经费(工资福利支出)(按政府预算经济分类)</t>
  </si>
  <si>
    <t>一般公共预算基本支出情况表（按经济性质分类-工资福利）</t>
  </si>
  <si>
    <t>一般公共预算基本支出表--人员经费(对个人和家庭的补助)(按政府预算经济分类)</t>
  </si>
  <si>
    <t>一般公共预算基本支出情况表（按经济性质分类-个人家庭）</t>
  </si>
  <si>
    <t>一般公共预算基本支出表--公用经费(商品和服务支出)（按政府预算经济分类）</t>
  </si>
  <si>
    <t>一般公共预算基本支出情况表（按经济性质分类-商品服务）</t>
  </si>
  <si>
    <t>一般公共预算“三公”经费支出表</t>
  </si>
  <si>
    <t>政府性基金预算支出表</t>
  </si>
  <si>
    <t>政府性基金预算支出分类汇总表（按政府预算经济分类）</t>
  </si>
  <si>
    <t>政府性基金预算支出分类汇总表（按部门预算经济分类）</t>
  </si>
  <si>
    <t>国有资本经营预算表</t>
  </si>
  <si>
    <t>财政专户管理资金预算支出表</t>
  </si>
  <si>
    <t>专项资金预算汇总表</t>
  </si>
  <si>
    <t>其他项目支出绩效目标表</t>
  </si>
  <si>
    <t>部门整体支出绩效目标表</t>
  </si>
  <si>
    <t>单位：041001-炎陵县医疗保障局</t>
  </si>
  <si>
    <t>金额单位：元</t>
  </si>
  <si>
    <t>收入</t>
  </si>
  <si>
    <t>支出</t>
  </si>
  <si>
    <t>项目</t>
  </si>
  <si>
    <t>预算数</t>
  </si>
  <si>
    <t>项目（按功能分类）</t>
  </si>
  <si>
    <t>项目（按部门预算经济分类）</t>
  </si>
  <si>
    <t>项目（按政府预算经济分类）</t>
  </si>
  <si>
    <t>一、一般公共预算拨款收入</t>
  </si>
  <si>
    <t>（一）一般公共服务支出</t>
  </si>
  <si>
    <t>一、基本支出</t>
  </si>
  <si>
    <t>一、机关工资福利支出</t>
  </si>
  <si>
    <t xml:space="preserve">      经费拨款</t>
  </si>
  <si>
    <t>（二）外交支出</t>
  </si>
  <si>
    <t xml:space="preserve">    工资福利支出</t>
  </si>
  <si>
    <t>二、机关商品和服务支出</t>
  </si>
  <si>
    <t xml:space="preserve">     纳入一般公共预算管理的非税收入拨款</t>
  </si>
  <si>
    <t>（三）国防支出</t>
  </si>
  <si>
    <t xml:space="preserve">    商品和服务支出</t>
  </si>
  <si>
    <t>三、机关资本性支出（一）</t>
  </si>
  <si>
    <t xml:space="preserve">        行政事业性收费收入</t>
  </si>
  <si>
    <t>（四）公共安全支出</t>
  </si>
  <si>
    <t xml:space="preserve">    对个人和家庭的补助</t>
  </si>
  <si>
    <t>四、机关资本性支出（二）</t>
  </si>
  <si>
    <t xml:space="preserve">        专项收入</t>
  </si>
  <si>
    <t>（五）教育支出</t>
  </si>
  <si>
    <t>二、项目支出</t>
  </si>
  <si>
    <t>五、对事业单位经常性补助</t>
  </si>
  <si>
    <t xml:space="preserve">        国有资本经营收入</t>
  </si>
  <si>
    <t>（六）科学技术支出</t>
  </si>
  <si>
    <t xml:space="preserve">    按项目管理的工资福利支出</t>
  </si>
  <si>
    <t>六、对事业单位资本性补助</t>
  </si>
  <si>
    <t xml:space="preserve">        国有资源（资产）有偿使用收入</t>
  </si>
  <si>
    <t>（七）文化旅游体育与传媒支出</t>
  </si>
  <si>
    <t xml:space="preserve">    按项目管理的商品和服务支出</t>
  </si>
  <si>
    <t>七、对企业补助</t>
  </si>
  <si>
    <t xml:space="preserve">        罚没收入</t>
  </si>
  <si>
    <t>（八）社会保障和就业支出</t>
  </si>
  <si>
    <t xml:space="preserve">    按项目管理的对个人和家庭的补助</t>
  </si>
  <si>
    <t>八、对企业资本性支出</t>
  </si>
  <si>
    <t xml:space="preserve">        捐赠收入</t>
  </si>
  <si>
    <t>（九）社会保险基金支出</t>
  </si>
  <si>
    <t xml:space="preserve">    债务利息及费用支出</t>
  </si>
  <si>
    <t>九、对个人和家庭的补助</t>
  </si>
  <si>
    <t xml:space="preserve">        政府住房基金收入</t>
  </si>
  <si>
    <t>（十）卫生健康支出</t>
  </si>
  <si>
    <t xml:space="preserve">    资本性支出（基本建设）</t>
  </si>
  <si>
    <t>十、对社会保障基金补助</t>
  </si>
  <si>
    <t xml:space="preserve">        其他纳入一般公共预算管理的非税收入</t>
  </si>
  <si>
    <t>（十一）节能环保支出</t>
  </si>
  <si>
    <t xml:space="preserve">    资本性支出</t>
  </si>
  <si>
    <t>十一、债务利息及费用支出</t>
  </si>
  <si>
    <t xml:space="preserve">      一般债券</t>
  </si>
  <si>
    <t>（十二）城乡社区支出</t>
  </si>
  <si>
    <t xml:space="preserve">    对企业补助（基本建设）</t>
  </si>
  <si>
    <t>十二、债务还本支出</t>
  </si>
  <si>
    <t xml:space="preserve">    外国政府和国际组织贷款</t>
  </si>
  <si>
    <t>（十三）农林水支出</t>
  </si>
  <si>
    <t xml:space="preserve">    对企业补助</t>
  </si>
  <si>
    <t>十三、转移性支出</t>
  </si>
  <si>
    <t xml:space="preserve">    外国政府和国际组织捐赠</t>
  </si>
  <si>
    <t>（十四）交通运输支出</t>
  </si>
  <si>
    <t xml:space="preserve">    对社会保障基金补助</t>
  </si>
  <si>
    <t>十四、其他支出</t>
  </si>
  <si>
    <t>二、政府性基金预算拨款收入</t>
  </si>
  <si>
    <t>（十五）资源勘探工业信息等支出</t>
  </si>
  <si>
    <t xml:space="preserve">    其他支出</t>
  </si>
  <si>
    <t>三、国有资本经营预算拨款收入</t>
  </si>
  <si>
    <t>（十六）商业服务业等支出</t>
  </si>
  <si>
    <t>三、事业单位经营服务支出</t>
  </si>
  <si>
    <t>四、社会保障基金预算资金</t>
  </si>
  <si>
    <t>（十七）金融支出</t>
  </si>
  <si>
    <t>五、财政专户管理资金收入</t>
  </si>
  <si>
    <t>（十八）援助其他地区支出</t>
  </si>
  <si>
    <t>六、上级财政补助收入</t>
  </si>
  <si>
    <t>（十九）自然资源海洋气象等支出</t>
  </si>
  <si>
    <t xml:space="preserve">      一般公共预算补助</t>
  </si>
  <si>
    <t>（二十）住房保障支出</t>
  </si>
  <si>
    <t xml:space="preserve">      政府性基金补助</t>
  </si>
  <si>
    <t>（二十一）粮油物资储备支出</t>
  </si>
  <si>
    <t xml:space="preserve">      国有资本经营预算补助</t>
  </si>
  <si>
    <t>（二十二）国有资本经营预算支出</t>
  </si>
  <si>
    <t>七、事业收入</t>
  </si>
  <si>
    <t>（二十三）灾害防治及应急管理支出</t>
  </si>
  <si>
    <t>八、事业单位经营收入</t>
  </si>
  <si>
    <t>（二十四）预备费</t>
  </si>
  <si>
    <t>九、上级单位补助收入</t>
  </si>
  <si>
    <t>（二十五）其他支出</t>
  </si>
  <si>
    <t>十、附属单位上缴收入</t>
  </si>
  <si>
    <t>（二十六）转移性支出</t>
  </si>
  <si>
    <t>十一、其他收入</t>
  </si>
  <si>
    <t>（二十七）债务还本支出</t>
  </si>
  <si>
    <t>（二十八）债务付息支出</t>
  </si>
  <si>
    <t>（二十九）债务发行费用支出</t>
  </si>
  <si>
    <t>（三十）抗疫特别国债安排的支出</t>
  </si>
  <si>
    <t>本 年 收 入 合 计</t>
  </si>
  <si>
    <t>本　年　支　出　合　计</t>
  </si>
  <si>
    <t>上年结转结余</t>
  </si>
  <si>
    <t>年终结转结余</t>
  </si>
  <si>
    <t>收  入  总  计</t>
  </si>
  <si>
    <t>支  出  总  计</t>
  </si>
  <si>
    <t>部门（单位）代码</t>
  </si>
  <si>
    <t>部门（单位）名称</t>
  </si>
  <si>
    <t>合计</t>
  </si>
  <si>
    <t>本年收入</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</si>
  <si>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</si>
  <si>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</si>
  <si>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</si>
  <si>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</si>
  <si>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</si>
  <si>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</si>
  <si>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</si>
  <si>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</si>
  <si>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</si>
  <si>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</si>
  <si>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</si>
  <si>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</si>
  <si>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单位资金</t>
  </si>
  <si>
    <t>一般公共预算补助</t>
  </si>
  <si>
    <t>政府性基金补助</t>
  </si>
  <si>
    <t>国有资本经营预算补助</t>
  </si>
  <si>
    <t>041</t>
  </si>
  <si>
    <t xml:space="preserve">  041001</t>
  </si>
  <si>
    <t xml:space="preserve">  炎陵县医疗保障局</t>
  </si>
  <si>
    <t>功能科目</t>
  </si>
  <si>
    <t>科目编码</t>
  </si>
  <si>
    <t>科目名称</t>
  </si>
  <si>
    <t>基本支出</t>
  </si>
  <si>
    <t>项目支出</t>
  </si>
  <si>
    <t>事业单位经营支出</t>
  </si>
  <si>
    <t>上缴上级支出</t>
  </si>
  <si>
    <t>对附属单位补助支出</t>
  </si>
  <si>
    <t>类</t>
  </si>
  <si>
    <t>款</t>
  </si>
  <si>
    <t>项</t>
  </si>
  <si>
    <t>社会保障和就业支出</t>
  </si>
  <si>
    <t>05</t>
  </si>
  <si>
    <t xml:space="preserve">    行政事业单位养老支出</t>
  </si>
  <si>
    <t>208</t>
  </si>
  <si>
    <t xml:space="preserve">    2080505</t>
  </si>
  <si>
    <t xml:space="preserve">    机关事业单位基本养老保险缴费支出</t>
  </si>
  <si>
    <t>财政对其他社会保险基金的补助</t>
  </si>
  <si>
    <t>27</t>
  </si>
  <si>
    <t>01</t>
  </si>
  <si>
    <t xml:space="preserve">    2082701</t>
  </si>
  <si>
    <t xml:space="preserve">    财政对失业保险基金的补助</t>
  </si>
  <si>
    <t>02</t>
  </si>
  <si>
    <t xml:space="preserve">    2082702</t>
  </si>
  <si>
    <t xml:space="preserve">    财政对工伤保险基金的补助</t>
  </si>
  <si>
    <t>卫生健康支出</t>
  </si>
  <si>
    <t>卫生健康管理事务</t>
  </si>
  <si>
    <t>210</t>
  </si>
  <si>
    <t>11</t>
  </si>
  <si>
    <t xml:space="preserve">    2101101</t>
  </si>
  <si>
    <t xml:space="preserve">    行政单位医疗</t>
  </si>
  <si>
    <t>03</t>
  </si>
  <si>
    <t xml:space="preserve">    2101103</t>
  </si>
  <si>
    <t xml:space="preserve">    公务员医疗补助</t>
  </si>
  <si>
    <t>99</t>
  </si>
  <si>
    <t xml:space="preserve">    2101199</t>
  </si>
  <si>
    <t xml:space="preserve">    其他行政事业单位医疗支出</t>
  </si>
  <si>
    <t>财政对基本医疗保险基金的补助</t>
  </si>
  <si>
    <t>财政对城乡居民基本保险基金的补助</t>
  </si>
  <si>
    <t>财政对其他基本医疗保障基金的补助</t>
  </si>
  <si>
    <t>医疗救助</t>
  </si>
  <si>
    <t>城乡医疗救助</t>
  </si>
  <si>
    <t>医疗保障管理事务</t>
  </si>
  <si>
    <t xml:space="preserve">    其他医疗保障管理事务支出</t>
  </si>
  <si>
    <t>15</t>
  </si>
  <si>
    <t xml:space="preserve">    2101501</t>
  </si>
  <si>
    <t xml:space="preserve">    行政运行</t>
  </si>
  <si>
    <t>住房保障支出</t>
  </si>
  <si>
    <t>住房改革支出</t>
  </si>
  <si>
    <t>221</t>
  </si>
  <si>
    <t xml:space="preserve">    2210201</t>
  </si>
  <si>
    <t xml:space="preserve">    住房公积金</t>
  </si>
  <si>
    <t>单位代码</t>
  </si>
  <si>
    <t>单位名称（功能科目）</t>
  </si>
  <si>
    <t>总  计</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</si>
  <si>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</si>
  <si>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</si>
  <si>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</si>
  <si>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</si>
  <si>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</si>
  <si>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</si>
  <si>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</si>
  <si>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</si>
  <si>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对个人和家庭的补助</t>
  </si>
  <si>
    <t>对社会保障基金补助</t>
  </si>
  <si>
    <t>债务利息及费用支出</t>
  </si>
  <si>
    <t>债务还本支出</t>
  </si>
  <si>
    <t>转移性支出</t>
  </si>
  <si>
    <t>其他支出</t>
  </si>
  <si>
    <t xml:space="preserve">    041001</t>
  </si>
  <si>
    <t>单位：041001-炎陵县医疗保障局                                        金额单位：元</t>
  </si>
  <si>
    <t>工资福利支出</t>
  </si>
  <si>
    <t>一般商品和服务支出</t>
  </si>
  <si>
    <t>一、本年收入</t>
  </si>
  <si>
    <t>一、本年支出</t>
  </si>
  <si>
    <t>（一）一般公共预算拨款</t>
  </si>
  <si>
    <t xml:space="preserve">     经费拨款</t>
  </si>
  <si>
    <t>（二）政府性基金预算拨款</t>
  </si>
  <si>
    <t>（三）国有资本经营预算拨款</t>
  </si>
  <si>
    <t>（四）社会保险基金预算资金</t>
  </si>
  <si>
    <t>二、上年结转</t>
  </si>
  <si>
    <t>二、年终结转结余</t>
  </si>
  <si>
    <t>收    入    总    计</t>
  </si>
  <si>
    <t>支    出    总    计</t>
  </si>
  <si>
    <t>人员经费</t>
  </si>
  <si>
    <t>公用经费</t>
  </si>
  <si>
    <t>总  计</t>
  </si>
  <si>
    <t>工资奖金津补贴</t>
  </si>
  <si>
    <t>社会保障缴费</t>
  </si>
  <si>
    <t>住房公积金</t>
  </si>
  <si>
    <t>其他工资福利支出</t>
  </si>
  <si>
    <t>其他对事业单位补助</t>
  </si>
  <si>
    <t>工资津补贴</t>
  </si>
  <si>
    <t xml:space="preserve">社会保障缴费					 </t>
  </si>
  <si>
    <t xml:space="preserve">其他工资福利支出			 </t>
  </si>
  <si>
    <t>基本工资</t>
  </si>
  <si>
    <t>津贴补贴</t>
  </si>
  <si>
    <t>奖金</t>
  </si>
  <si>
    <t>绩效工资</t>
  </si>
  <si>
    <t>机关事业单位基本养老保险缴费</t>
  </si>
  <si>
    <t>职业年金缴费</t>
  </si>
  <si>
    <t>职工基本医疗保险缴费</t>
  </si>
  <si>
    <t>公务员医疗补助缴费</t>
  </si>
  <si>
    <t>其他社会保障缴费</t>
  </si>
  <si>
    <t>伙食补助费</t>
  </si>
  <si>
    <t>医疗费</t>
  </si>
  <si>
    <t>经济分类科目代码（类款）</t>
  </si>
  <si>
    <t>总计</t>
  </si>
  <si>
    <t>社会福利和救济</t>
  </si>
  <si>
    <t>助学金</t>
  </si>
  <si>
    <t>个人农业生产补贴</t>
  </si>
  <si>
    <t>离退休费</t>
  </si>
  <si>
    <t>其他对个人和家庭的补助</t>
  </si>
  <si>
    <t>离休费</t>
  </si>
  <si>
    <t>退休费</t>
  </si>
  <si>
    <t>退职（役）费</t>
  </si>
  <si>
    <t>抚恤金</t>
  </si>
  <si>
    <t>生活补助</t>
  </si>
  <si>
    <t>救济费</t>
  </si>
  <si>
    <t>医疗费补助</t>
  </si>
  <si>
    <t>奖励金</t>
  </si>
  <si>
    <t>代缴社会保险费</t>
  </si>
  <si>
    <t>办公经费</t>
  </si>
  <si>
    <t>会议费</t>
  </si>
  <si>
    <t>培训费</t>
  </si>
  <si>
    <t>专用材料购置费</t>
  </si>
  <si>
    <t>委托业务费</t>
  </si>
  <si>
    <t>公务接待费</t>
  </si>
  <si>
    <t>因公出国（境）费用</t>
  </si>
  <si>
    <t>公务用车运行维护费</t>
  </si>
  <si>
    <t>维修(护)费</t>
  </si>
  <si>
    <t>其他商品和服务支出</t>
  </si>
  <si>
    <t>商品和服务支出</t>
  </si>
  <si>
    <t>总 计</t>
  </si>
  <si>
    <t>办公费</t>
  </si>
  <si>
    <t>印刷费</t>
  </si>
  <si>
    <t>咨询费</t>
  </si>
  <si>
    <t>手续费</t>
  </si>
  <si>
    <t>水费</t>
  </si>
  <si>
    <t>电费</t>
  </si>
  <si>
    <t>邮电费</t>
  </si>
  <si>
    <t>取暖费</t>
  </si>
  <si>
    <t>物业管理费</t>
  </si>
  <si>
    <t>差旅费</t>
  </si>
  <si>
    <t>租赁费</t>
  </si>
  <si>
    <t>专用材料费</t>
  </si>
  <si>
    <t>被装购置费</t>
  </si>
  <si>
    <t>专用燃料费</t>
  </si>
  <si>
    <t>劳务费</t>
  </si>
  <si>
    <t>工会经费</t>
  </si>
  <si>
    <t>福利费</t>
  </si>
  <si>
    <t>其他交通费用</t>
  </si>
  <si>
    <t>税金及附加费用</t>
  </si>
  <si>
    <t>30209</t>
  </si>
  <si>
    <t>30211</t>
  </si>
  <si>
    <t>30212</t>
  </si>
  <si>
    <t>30214</t>
  </si>
  <si>
    <t>30215</t>
  </si>
  <si>
    <t>30216</t>
  </si>
  <si>
    <t>30217</t>
  </si>
  <si>
    <t>30218</t>
  </si>
  <si>
    <t>30219</t>
  </si>
  <si>
    <t>30225</t>
  </si>
  <si>
    <t>30226</t>
  </si>
  <si>
    <t>30227</t>
  </si>
  <si>
    <t>30228</t>
  </si>
  <si>
    <t>30229</t>
  </si>
  <si>
    <t>30231</t>
  </si>
  <si>
    <t>30239</t>
  </si>
  <si>
    <t>30240</t>
  </si>
  <si>
    <t>30299</t>
  </si>
  <si>
    <t>单位编码</t>
  </si>
  <si>
    <t>单位名称</t>
  </si>
  <si>
    <t>“三公”经费合计</t>
  </si>
  <si>
    <t>因公出国（境）费</t>
  </si>
  <si>
    <t>公务用车购置及运行费</t>
  </si>
  <si>
    <t xml:space="preserve">公务接待费  </t>
  </si>
  <si>
    <t>公务用车购置费</t>
  </si>
  <si>
    <t>公务用车运行费</t>
  </si>
  <si>
    <t>本年政府性基金预算支出</t>
  </si>
  <si>
    <t>注：本单位无政府性基金支出</t>
  </si>
  <si>
    <t>按项目管理的商品和服务支出</t>
  </si>
  <si>
    <t>按项目管理的对个人和家庭的补助</t>
  </si>
  <si>
    <t>资本性支出（基本建设）</t>
  </si>
  <si>
    <t>资本性支出</t>
  </si>
  <si>
    <t>对企业补助（基本建设）</t>
  </si>
  <si>
    <t>国有资本经营预算支出表</t>
  </si>
  <si>
    <t>本年国有资本经营预算支出</t>
  </si>
  <si>
    <t>注：本单位无国有经营预算支出</t>
  </si>
  <si>
    <t>本年财政专户管理资金预算支出</t>
  </si>
  <si>
    <t>注：本单位无财政专户管理资金预算支出</t>
  </si>
  <si>
    <t>单位名称（专项名称）</t>
  </si>
  <si>
    <t>预算额度</t>
  </si>
  <si>
    <t>预算编制方式</t>
  </si>
  <si>
    <t xml:space="preserve">总计  </t>
  </si>
  <si>
    <t>政府性基金</t>
  </si>
  <si>
    <t>编入部门预算金额</t>
  </si>
  <si>
    <t>财政代编金额</t>
  </si>
  <si>
    <t>一般公共预算小计</t>
  </si>
  <si>
    <t>经费拨款</t>
  </si>
  <si>
    <t>纳入一般公共预算管理的非税收入</t>
  </si>
  <si>
    <t>一般债券</t>
  </si>
  <si>
    <t>外国政府和国际组织贷款</t>
  </si>
  <si>
    <t>外国政府和国际组织赠款</t>
  </si>
  <si>
    <t>医疗基金监管工作经费</t>
  </si>
  <si>
    <t>医保局系统维护费</t>
  </si>
  <si>
    <t>医疗机构医保审核员补贴</t>
  </si>
  <si>
    <t>离休老干伤残军人医疗统筹</t>
  </si>
  <si>
    <t>财政对基本医疗保险的补助（关闭破产企业）</t>
  </si>
  <si>
    <t>城乡居民基本医疗保险（县配套）</t>
  </si>
  <si>
    <t>城乡医疗救助（含特困人员政府代缴医保）</t>
  </si>
  <si>
    <t>2022年县级专项资金支出方向绩效目标表一</t>
  </si>
  <si>
    <t>填报单位：（盖章）</t>
  </si>
  <si>
    <t>金额单位：万元</t>
  </si>
  <si>
    <t xml:space="preserve">支出方向         </t>
  </si>
  <si>
    <t>政府为城乡居民医保配套县市级资金</t>
  </si>
  <si>
    <t>所属专项</t>
  </si>
  <si>
    <t>名称</t>
  </si>
  <si>
    <t>医疗救助-县市级配套</t>
  </si>
  <si>
    <t>项目金额</t>
  </si>
  <si>
    <t>370</t>
  </si>
  <si>
    <t>金额</t>
  </si>
  <si>
    <t>项目实施期</t>
  </si>
  <si>
    <t>2022年</t>
  </si>
  <si>
    <t>实施期绩效目标</t>
  </si>
  <si>
    <t>为14.97万人按610元/人标准的20%*20%配套城乡居民医疗保险</t>
  </si>
  <si>
    <t>年度绩效目标</t>
  </si>
  <si>
    <t>确保落实城乡居民医疗保险</t>
  </si>
  <si>
    <t>年度绩效指标</t>
  </si>
  <si>
    <t>一级指标</t>
  </si>
  <si>
    <t>二级指标</t>
  </si>
  <si>
    <t>三级指标</t>
  </si>
  <si>
    <t>指标值及单位</t>
  </si>
  <si>
    <t>绩效标准</t>
  </si>
  <si>
    <t>产出指标</t>
  </si>
  <si>
    <t>数量指标</t>
  </si>
  <si>
    <t>参保人数</t>
  </si>
  <si>
    <t>大于14.8万人</t>
  </si>
  <si>
    <t>质量指标</t>
  </si>
  <si>
    <t>时效指标</t>
  </si>
  <si>
    <t>工作完成时间</t>
  </si>
  <si>
    <t>成本指标</t>
  </si>
  <si>
    <t>效益指标</t>
  </si>
  <si>
    <t>经济效益指标</t>
  </si>
  <si>
    <t>社会效益指标</t>
  </si>
  <si>
    <t>医保政策知晓率</t>
  </si>
  <si>
    <t>≥85%</t>
  </si>
  <si>
    <t>生态效益指标</t>
  </si>
  <si>
    <t>可持续影响指标</t>
  </si>
  <si>
    <t>可持续</t>
  </si>
  <si>
    <t>社会公众及服务对象满意度指标</t>
  </si>
  <si>
    <t>服务对象满意度</t>
  </si>
  <si>
    <t xml:space="preserve"> </t>
  </si>
  <si>
    <t>支出明细及测算说明</t>
  </si>
  <si>
    <t>支出内容简介</t>
  </si>
  <si>
    <t>支出明细</t>
  </si>
  <si>
    <t>支出测算依据及过程说明</t>
  </si>
  <si>
    <t>2022年7月前到位</t>
  </si>
  <si>
    <t>14.97万人*610元*0.2*0.2</t>
  </si>
  <si>
    <t xml:space="preserve">       单位负责人签字：</t>
  </si>
  <si>
    <t>股室审核意见</t>
  </si>
  <si>
    <t xml:space="preserve">填表人：刘新文           联系电话：22029907                 填报日期：2021.11.25          </t>
  </si>
  <si>
    <t>2022年县级专项资金支出方向绩效目标表二</t>
  </si>
  <si>
    <t>医疗救助配套县级资金</t>
  </si>
  <si>
    <t>医疗救助-特惠保、财政兜底平移资金</t>
  </si>
  <si>
    <t>350</t>
  </si>
  <si>
    <t>2022年为贫困人口缴纳2023年城乡居民医保缴费及医疗救助</t>
  </si>
  <si>
    <t>保障全县贫困人员全部参加城乡居民医保和大病保险及进行医疗救助</t>
  </si>
  <si>
    <t>享受人数</t>
  </si>
  <si>
    <t>符合政策人员</t>
  </si>
  <si>
    <t>2022年11月前到位</t>
  </si>
  <si>
    <t>根据湖南省医疗保障局等七部门《关于巩固拓展医疗保障脱贫攻坚成果有效衔接乡村振兴战略的实施意见》（湘医保发〔2021〕29号）文件：及炎陵县人民政府常务会议（第十七届60次）纪要，2020年全县财政兜底保障支出为426.34万元，两项取整合计542万元。14.97万人*610元*0.2*0.2</t>
  </si>
  <si>
    <t>2022年县级专项资金支出方向绩效目标表三</t>
  </si>
  <si>
    <t>财政对关闭破产企业职工的医疗补助</t>
  </si>
  <si>
    <t>135</t>
  </si>
  <si>
    <t>为关闭破产企业退休职工1566人按860元缴纳职工医保</t>
  </si>
  <si>
    <t>保障企业退休职工参加职工医保</t>
  </si>
  <si>
    <t>1566人</t>
  </si>
  <si>
    <t>1566人*860元</t>
  </si>
  <si>
    <t>2022年县级专项资金支出方向绩效目标表四</t>
  </si>
  <si>
    <t>财政对离休老干伤残军人的医疗统筹</t>
  </si>
  <si>
    <t>32</t>
  </si>
  <si>
    <t>为离休老干伤残军人16人按20000元/人医疗统筹</t>
  </si>
  <si>
    <t>保障离休老干伤残军人参加职工医保</t>
  </si>
  <si>
    <t>16人</t>
  </si>
  <si>
    <t>16人*20000元</t>
  </si>
  <si>
    <t>2022年县级专项资金支出方向绩效目标表五</t>
  </si>
  <si>
    <t>基金监管工作经费</t>
  </si>
  <si>
    <t>5</t>
  </si>
  <si>
    <t>保障医保基金安全</t>
  </si>
  <si>
    <t>确保医疗保险基金监管业务正常运行</t>
  </si>
  <si>
    <t>基金监管活动次数</t>
  </si>
  <si>
    <t>≥5次</t>
  </si>
  <si>
    <t>基金监管资料费1万元，行政执法工作经费2万元、省市飞检费2万元等。</t>
  </si>
  <si>
    <t>2022年县级专项资金支出方向绩效目标表六</t>
  </si>
  <si>
    <t>系统维护费</t>
  </si>
  <si>
    <t>保障机关事业单位网络正常</t>
  </si>
  <si>
    <t>确保机关及医疗保险系统正常运行</t>
  </si>
  <si>
    <t>系统正常运行天数</t>
  </si>
  <si>
    <t>≥360天</t>
  </si>
  <si>
    <t>网络费3万元、维修改造费2万元</t>
  </si>
  <si>
    <t>2022年县级专项资金支出方向绩效目标表七</t>
  </si>
  <si>
    <t>审核员津贴</t>
  </si>
  <si>
    <t>12.6</t>
  </si>
  <si>
    <t>保障医院审核工作正常进行</t>
  </si>
  <si>
    <t>确保城乡居民医疗保险业务正常运行</t>
  </si>
  <si>
    <t>住院补偿人次</t>
  </si>
  <si>
    <t>≥26000人次</t>
  </si>
  <si>
    <t>审核员津贴12.6万元</t>
  </si>
  <si>
    <t>2022年部门整体支出绩效目标表</t>
  </si>
  <si>
    <t>填报单位：（盖章）炎陵县医疗保障局</t>
  </si>
  <si>
    <t>部门名称</t>
  </si>
  <si>
    <t>年度预算申请（万元）</t>
  </si>
  <si>
    <t>资金总额：1185.54</t>
  </si>
  <si>
    <t>按收入性质分：</t>
  </si>
  <si>
    <t>按支出性质分：</t>
  </si>
  <si>
    <t>其中：一般公共预算拨款</t>
  </si>
  <si>
    <t>其中：基本支出</t>
  </si>
  <si>
    <t xml:space="preserve">      政府性基金拨款</t>
  </si>
  <si>
    <t xml:space="preserve">      项目支出</t>
  </si>
  <si>
    <t xml:space="preserve">          其他资金</t>
  </si>
  <si>
    <t>部门职能概述</t>
  </si>
  <si>
    <t>执行国家医保政策，做好医疗保障工作</t>
  </si>
  <si>
    <t>年度重点工作计划</t>
  </si>
  <si>
    <t>事项</t>
  </si>
  <si>
    <t>工作目标</t>
  </si>
  <si>
    <t>事项1</t>
  </si>
  <si>
    <t>坚持民生为本，着力促进城乡医保</t>
  </si>
  <si>
    <t>事项2</t>
  </si>
  <si>
    <t>强化保障能力，认真抓好医保经办</t>
  </si>
  <si>
    <t>事项3</t>
  </si>
  <si>
    <t>服务发展大局，扎实办好为民实事</t>
  </si>
  <si>
    <t>事项4</t>
  </si>
  <si>
    <t>落实乡村振兴，实现全面小康</t>
  </si>
  <si>
    <t>…</t>
  </si>
  <si>
    <t>重点支出占比</t>
  </si>
  <si>
    <t>部门重点支出占部门整体支出的比例90%</t>
  </si>
  <si>
    <t>完成时间</t>
  </si>
  <si>
    <t>2022年完成</t>
  </si>
  <si>
    <t>医保政策知晓度</t>
  </si>
  <si>
    <t>大于85%</t>
  </si>
  <si>
    <t>可持续性</t>
  </si>
  <si>
    <t>社会公众或服务对象满意度</t>
  </si>
  <si>
    <t>社会公众或服务对象满意度90%</t>
  </si>
  <si>
    <t xml:space="preserve">      单位负责人签字：</t>
  </si>
  <si>
    <t xml:space="preserve">填表人：刘新文                联系电话：22029907                  填报日期：2022.3.25          </t>
  </si>
</sst>
</file>

<file path=xl/styles.xml><?xml version="1.0" encoding="utf-8"?>
<styleSheet xmlns="http://schemas.openxmlformats.org/spreadsheetml/2006/main" xmlns:xr9="http://schemas.microsoft.com/office/spreadsheetml/2016/revision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0_ "/>
    <numFmt numFmtId="178" formatCode="* #,##0.00;* \-#,##0.00;* &quot;&quot;??;@"/>
  </numFmts>
  <fonts count="45">
    <font>
      <sz val="11"/>
      <color indexed="8"/>
      <name val="宋体"/>
      <charset val="1"/>
      <scheme val="minor"/>
    </font>
    <font>
      <sz val="18"/>
      <name val="方正小标宋简体"/>
      <charset val="134"/>
    </font>
    <font>
      <sz val="10"/>
      <name val="宋体"/>
      <charset val="134"/>
    </font>
    <font>
      <b/>
      <sz val="14"/>
      <name val="方正小标宋简体"/>
      <charset val="134"/>
    </font>
    <font>
      <sz val="10"/>
      <name val="Times New Roman"/>
      <charset val="134"/>
    </font>
    <font>
      <sz val="10"/>
      <color rgb="FF000000"/>
      <name val="宋体"/>
      <charset val="134"/>
    </font>
    <font>
      <sz val="10.5"/>
      <color indexed="8"/>
      <name val="仿宋_GB2312"/>
      <charset val="134"/>
    </font>
    <font>
      <sz val="18"/>
      <color indexed="8"/>
      <name val="方正小标宋简体"/>
      <charset val="134"/>
    </font>
    <font>
      <sz val="9"/>
      <name val="宋体"/>
      <charset val="134"/>
    </font>
    <font>
      <sz val="9"/>
      <name val="SimSun"/>
      <charset val="134"/>
    </font>
    <font>
      <b/>
      <sz val="17"/>
      <name val="SimSun"/>
      <charset val="134"/>
    </font>
    <font>
      <b/>
      <sz val="11"/>
      <name val="SimSun"/>
      <charset val="134"/>
    </font>
    <font>
      <b/>
      <sz val="8"/>
      <name val="SimSun"/>
      <charset val="134"/>
    </font>
    <font>
      <sz val="8"/>
      <name val="SimSun"/>
      <charset val="134"/>
    </font>
    <font>
      <b/>
      <sz val="7"/>
      <name val="SimSun"/>
      <charset val="134"/>
    </font>
    <font>
      <sz val="7"/>
      <name val="SimSun"/>
      <charset val="134"/>
    </font>
    <font>
      <sz val="10"/>
      <name val="宋体"/>
      <charset val="134"/>
      <scheme val="minor"/>
    </font>
    <font>
      <sz val="8"/>
      <name val="宋体"/>
      <charset val="134"/>
      <scheme val="minor"/>
    </font>
    <font>
      <b/>
      <sz val="9"/>
      <name val="SimSun"/>
      <charset val="134"/>
    </font>
    <font>
      <b/>
      <sz val="9"/>
      <name val="宋体"/>
      <charset val="134"/>
    </font>
    <font>
      <b/>
      <sz val="19"/>
      <name val="SimSun"/>
      <charset val="134"/>
    </font>
    <font>
      <b/>
      <sz val="15"/>
      <name val="SimSun"/>
      <charset val="134"/>
    </font>
    <font>
      <sz val="11"/>
      <name val="SimSun"/>
      <charset val="134"/>
    </font>
    <font>
      <b/>
      <sz val="20"/>
      <name val="SimSun"/>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4">
    <fill>
      <patternFill patternType="none"/>
    </fill>
    <fill>
      <patternFill patternType="gray125"/>
    </fill>
    <fill>
      <patternFill patternType="solid">
        <fgColor rgb="FFFFFFFF"/>
        <bgColor rgb="FFFFFFFF"/>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24" fillId="0" borderId="0" applyFont="0" applyFill="0" applyBorder="0" applyAlignment="0" applyProtection="0">
      <alignment vertical="center"/>
    </xf>
    <xf numFmtId="44" fontId="24" fillId="0" borderId="0" applyFont="0" applyFill="0" applyBorder="0" applyAlignment="0" applyProtection="0">
      <alignment vertical="center"/>
    </xf>
    <xf numFmtId="9" fontId="24" fillId="0" borderId="0" applyFont="0" applyFill="0" applyBorder="0" applyAlignment="0" applyProtection="0">
      <alignment vertical="center"/>
    </xf>
    <xf numFmtId="41" fontId="24" fillId="0" borderId="0" applyFont="0" applyFill="0" applyBorder="0" applyAlignment="0" applyProtection="0">
      <alignment vertical="center"/>
    </xf>
    <xf numFmtId="42" fontId="24" fillId="0" borderId="0" applyFon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4" fillId="3" borderId="14" applyNumberFormat="0" applyFont="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15" applyNumberFormat="0" applyFill="0" applyAlignment="0" applyProtection="0">
      <alignment vertical="center"/>
    </xf>
    <xf numFmtId="0" fontId="31" fillId="0" borderId="15" applyNumberFormat="0" applyFill="0" applyAlignment="0" applyProtection="0">
      <alignment vertical="center"/>
    </xf>
    <xf numFmtId="0" fontId="32" fillId="0" borderId="16" applyNumberFormat="0" applyFill="0" applyAlignment="0" applyProtection="0">
      <alignment vertical="center"/>
    </xf>
    <xf numFmtId="0" fontId="32" fillId="0" borderId="0" applyNumberFormat="0" applyFill="0" applyBorder="0" applyAlignment="0" applyProtection="0">
      <alignment vertical="center"/>
    </xf>
    <xf numFmtId="0" fontId="33" fillId="4" borderId="17" applyNumberFormat="0" applyAlignment="0" applyProtection="0">
      <alignment vertical="center"/>
    </xf>
    <xf numFmtId="0" fontId="34" fillId="5" borderId="18" applyNumberFormat="0" applyAlignment="0" applyProtection="0">
      <alignment vertical="center"/>
    </xf>
    <xf numFmtId="0" fontId="35" fillId="5" borderId="17" applyNumberFormat="0" applyAlignment="0" applyProtection="0">
      <alignment vertical="center"/>
    </xf>
    <xf numFmtId="0" fontId="36" fillId="6" borderId="19" applyNumberFormat="0" applyAlignment="0" applyProtection="0">
      <alignment vertical="center"/>
    </xf>
    <xf numFmtId="0" fontId="37" fillId="0" borderId="20" applyNumberFormat="0" applyFill="0" applyAlignment="0" applyProtection="0">
      <alignment vertical="center"/>
    </xf>
    <xf numFmtId="0" fontId="38" fillId="0" borderId="21" applyNumberFormat="0" applyFill="0" applyAlignment="0" applyProtection="0">
      <alignment vertical="center"/>
    </xf>
    <xf numFmtId="0" fontId="39" fillId="7" borderId="0" applyNumberFormat="0" applyBorder="0" applyAlignment="0" applyProtection="0">
      <alignment vertical="center"/>
    </xf>
    <xf numFmtId="0" fontId="40" fillId="8" borderId="0" applyNumberFormat="0" applyBorder="0" applyAlignment="0" applyProtection="0">
      <alignment vertical="center"/>
    </xf>
    <xf numFmtId="0" fontId="41" fillId="9" borderId="0" applyNumberFormat="0" applyBorder="0" applyAlignment="0" applyProtection="0">
      <alignment vertical="center"/>
    </xf>
    <xf numFmtId="0" fontId="42" fillId="10" borderId="0" applyNumberFormat="0" applyBorder="0" applyAlignment="0" applyProtection="0">
      <alignment vertical="center"/>
    </xf>
    <xf numFmtId="0" fontId="43" fillId="11" borderId="0" applyNumberFormat="0" applyBorder="0" applyAlignment="0" applyProtection="0">
      <alignment vertical="center"/>
    </xf>
    <xf numFmtId="0" fontId="43" fillId="12" borderId="0" applyNumberFormat="0" applyBorder="0" applyAlignment="0" applyProtection="0">
      <alignment vertical="center"/>
    </xf>
    <xf numFmtId="0" fontId="42" fillId="13" borderId="0" applyNumberFormat="0" applyBorder="0" applyAlignment="0" applyProtection="0">
      <alignment vertical="center"/>
    </xf>
    <xf numFmtId="0" fontId="42" fillId="14" borderId="0" applyNumberFormat="0" applyBorder="0" applyAlignment="0" applyProtection="0">
      <alignment vertical="center"/>
    </xf>
    <xf numFmtId="0" fontId="43" fillId="15" borderId="0" applyNumberFormat="0" applyBorder="0" applyAlignment="0" applyProtection="0">
      <alignment vertical="center"/>
    </xf>
    <xf numFmtId="0" fontId="43" fillId="16" borderId="0" applyNumberFormat="0" applyBorder="0" applyAlignment="0" applyProtection="0">
      <alignment vertical="center"/>
    </xf>
    <xf numFmtId="0" fontId="42" fillId="17" borderId="0" applyNumberFormat="0" applyBorder="0" applyAlignment="0" applyProtection="0">
      <alignment vertical="center"/>
    </xf>
    <xf numFmtId="0" fontId="42"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2" fillId="21" borderId="0" applyNumberFormat="0" applyBorder="0" applyAlignment="0" applyProtection="0">
      <alignment vertical="center"/>
    </xf>
    <xf numFmtId="0" fontId="42" fillId="22" borderId="0" applyNumberFormat="0" applyBorder="0" applyAlignment="0" applyProtection="0">
      <alignment vertical="center"/>
    </xf>
    <xf numFmtId="0" fontId="43" fillId="23" borderId="0" applyNumberFormat="0" applyBorder="0" applyAlignment="0" applyProtection="0">
      <alignment vertical="center"/>
    </xf>
    <xf numFmtId="0" fontId="43" fillId="24" borderId="0" applyNumberFormat="0" applyBorder="0" applyAlignment="0" applyProtection="0">
      <alignment vertical="center"/>
    </xf>
    <xf numFmtId="0" fontId="42" fillId="25" borderId="0" applyNumberFormat="0" applyBorder="0" applyAlignment="0" applyProtection="0">
      <alignment vertical="center"/>
    </xf>
    <xf numFmtId="0" fontId="42" fillId="26" borderId="0" applyNumberFormat="0" applyBorder="0" applyAlignment="0" applyProtection="0">
      <alignment vertical="center"/>
    </xf>
    <xf numFmtId="0" fontId="43" fillId="27" borderId="0" applyNumberFormat="0" applyBorder="0" applyAlignment="0" applyProtection="0">
      <alignment vertical="center"/>
    </xf>
    <xf numFmtId="0" fontId="43" fillId="28" borderId="0" applyNumberFormat="0" applyBorder="0" applyAlignment="0" applyProtection="0">
      <alignment vertical="center"/>
    </xf>
    <xf numFmtId="0" fontId="42" fillId="29" borderId="0" applyNumberFormat="0" applyBorder="0" applyAlignment="0" applyProtection="0">
      <alignment vertical="center"/>
    </xf>
    <xf numFmtId="0" fontId="42" fillId="30" borderId="0" applyNumberFormat="0" applyBorder="0" applyAlignment="0" applyProtection="0">
      <alignment vertical="center"/>
    </xf>
    <xf numFmtId="0" fontId="43" fillId="31" borderId="0" applyNumberFormat="0" applyBorder="0" applyAlignment="0" applyProtection="0">
      <alignment vertical="center"/>
    </xf>
    <xf numFmtId="0" fontId="43" fillId="32" borderId="0" applyNumberFormat="0" applyBorder="0" applyAlignment="0" applyProtection="0">
      <alignment vertical="center"/>
    </xf>
    <xf numFmtId="0" fontId="42" fillId="33" borderId="0" applyNumberFormat="0" applyBorder="0" applyAlignment="0" applyProtection="0">
      <alignment vertical="center"/>
    </xf>
    <xf numFmtId="0" fontId="44" fillId="0" borderId="0"/>
    <xf numFmtId="0" fontId="8" fillId="0" borderId="0">
      <alignment vertical="center"/>
    </xf>
    <xf numFmtId="0" fontId="44" fillId="0" borderId="0">
      <alignment vertical="center"/>
    </xf>
  </cellStyleXfs>
  <cellXfs count="139">
    <xf numFmtId="0" fontId="0" fillId="0" borderId="0" xfId="0">
      <alignment vertical="center"/>
    </xf>
    <xf numFmtId="0" fontId="1" fillId="0" borderId="0" xfId="51" applyFont="1" applyBorder="1" applyAlignment="1">
      <alignment horizontal="center" vertical="center" wrapText="1"/>
    </xf>
    <xf numFmtId="0" fontId="2" fillId="0" borderId="1" xfId="51" applyFont="1" applyBorder="1" applyAlignment="1">
      <alignment horizontal="left" vertical="center" wrapText="1"/>
    </xf>
    <xf numFmtId="0" fontId="3" fillId="0" borderId="0" xfId="51" applyFont="1" applyBorder="1" applyAlignment="1">
      <alignment horizontal="center" vertical="center" wrapText="1"/>
    </xf>
    <xf numFmtId="0" fontId="2" fillId="0" borderId="0" xfId="51" applyFont="1" applyBorder="1" applyAlignment="1">
      <alignment horizontal="center" vertical="center" wrapText="1"/>
    </xf>
    <xf numFmtId="0" fontId="2" fillId="0" borderId="2" xfId="51" applyFont="1" applyFill="1" applyBorder="1" applyAlignment="1">
      <alignment horizontal="center" vertical="center" wrapText="1"/>
    </xf>
    <xf numFmtId="49" fontId="2" fillId="0" borderId="2" xfId="51" applyNumberFormat="1" applyFont="1" applyFill="1" applyBorder="1" applyAlignment="1">
      <alignment horizontal="left" vertical="center" wrapText="1"/>
    </xf>
    <xf numFmtId="0" fontId="2" fillId="0" borderId="3" xfId="50" applyFont="1" applyBorder="1" applyAlignment="1" applyProtection="1">
      <alignment horizontal="center" vertical="center" wrapText="1"/>
    </xf>
    <xf numFmtId="0" fontId="2" fillId="0" borderId="4" xfId="0" applyFont="1" applyFill="1" applyBorder="1" applyAlignment="1">
      <alignment horizontal="left" vertical="center"/>
    </xf>
    <xf numFmtId="0" fontId="2" fillId="0" borderId="5" xfId="0" applyFont="1" applyFill="1" applyBorder="1" applyAlignment="1">
      <alignment horizontal="left" vertical="center"/>
    </xf>
    <xf numFmtId="0" fontId="2" fillId="0" borderId="6" xfId="0" applyFont="1" applyFill="1" applyBorder="1" applyAlignment="1">
      <alignment horizontal="left" vertical="center"/>
    </xf>
    <xf numFmtId="0" fontId="2" fillId="0" borderId="7" xfId="50" applyFont="1" applyBorder="1" applyAlignment="1" applyProtection="1">
      <alignment horizontal="center" vertical="center" wrapText="1"/>
    </xf>
    <xf numFmtId="0" fontId="2" fillId="0" borderId="4" xfId="51" applyFont="1" applyFill="1" applyBorder="1" applyAlignment="1">
      <alignment horizontal="left" vertical="center" wrapText="1"/>
    </xf>
    <xf numFmtId="0" fontId="2" fillId="0" borderId="6" xfId="51" applyFont="1" applyFill="1" applyBorder="1" applyAlignment="1">
      <alignment horizontal="left" vertical="center" wrapText="1"/>
    </xf>
    <xf numFmtId="0" fontId="4" fillId="0" borderId="7" xfId="50" applyFont="1" applyBorder="1" applyAlignment="1" applyProtection="1">
      <alignment horizontal="center" vertical="center" wrapText="1"/>
    </xf>
    <xf numFmtId="0" fontId="2" fillId="0" borderId="4" xfId="50" applyFont="1" applyBorder="1" applyAlignment="1" applyProtection="1">
      <alignment horizontal="center" vertical="center"/>
    </xf>
    <xf numFmtId="0" fontId="2" fillId="0" borderId="6" xfId="50" applyFont="1" applyBorder="1" applyAlignment="1" applyProtection="1">
      <alignment horizontal="center" vertical="center"/>
    </xf>
    <xf numFmtId="0" fontId="2" fillId="0" borderId="2" xfId="51" applyFont="1" applyFill="1" applyBorder="1" applyAlignment="1">
      <alignment vertical="center" wrapText="1"/>
    </xf>
    <xf numFmtId="0" fontId="4" fillId="0" borderId="8" xfId="50" applyFont="1" applyBorder="1" applyAlignment="1" applyProtection="1">
      <alignment horizontal="center" vertical="center" wrapText="1"/>
    </xf>
    <xf numFmtId="0" fontId="2" fillId="0" borderId="2" xfId="50" applyFont="1" applyFill="1" applyBorder="1" applyAlignment="1" applyProtection="1">
      <alignment horizontal="left" vertical="center"/>
    </xf>
    <xf numFmtId="0" fontId="2" fillId="0" borderId="3" xfId="50" applyFont="1" applyFill="1" applyBorder="1" applyAlignment="1" applyProtection="1">
      <alignment horizontal="left" vertical="center"/>
    </xf>
    <xf numFmtId="0" fontId="2" fillId="0" borderId="2" xfId="51" applyNumberFormat="1" applyFont="1" applyFill="1" applyBorder="1" applyAlignment="1">
      <alignment horizontal="center" vertical="center" wrapText="1"/>
    </xf>
    <xf numFmtId="0" fontId="2" fillId="0" borderId="3" xfId="51" applyFont="1" applyFill="1" applyBorder="1" applyAlignment="1">
      <alignment horizontal="center" vertical="center" wrapText="1"/>
    </xf>
    <xf numFmtId="0" fontId="2" fillId="0" borderId="4" xfId="51" applyNumberFormat="1" applyFont="1" applyFill="1" applyBorder="1" applyAlignment="1">
      <alignment horizontal="center" vertical="center" wrapText="1"/>
    </xf>
    <xf numFmtId="0" fontId="2" fillId="0" borderId="5" xfId="51" applyNumberFormat="1" applyFont="1" applyFill="1" applyBorder="1" applyAlignment="1">
      <alignment horizontal="center" vertical="center" wrapText="1"/>
    </xf>
    <xf numFmtId="0" fontId="2" fillId="0" borderId="6" xfId="51" applyNumberFormat="1" applyFont="1" applyFill="1" applyBorder="1" applyAlignment="1">
      <alignment horizontal="center" vertical="center" wrapText="1"/>
    </xf>
    <xf numFmtId="0" fontId="2" fillId="0" borderId="7" xfId="51" applyFont="1" applyFill="1" applyBorder="1" applyAlignment="1">
      <alignment horizontal="center" vertical="center" wrapText="1"/>
    </xf>
    <xf numFmtId="0" fontId="2" fillId="0" borderId="4" xfId="51" applyNumberFormat="1" applyFont="1" applyFill="1" applyBorder="1" applyAlignment="1">
      <alignment horizontal="center" vertical="top" wrapText="1"/>
    </xf>
    <xf numFmtId="0" fontId="2" fillId="0" borderId="5" xfId="51" applyNumberFormat="1" applyFont="1" applyFill="1" applyBorder="1" applyAlignment="1">
      <alignment horizontal="center" vertical="top" wrapText="1"/>
    </xf>
    <xf numFmtId="0" fontId="2" fillId="0" borderId="6" xfId="51" applyNumberFormat="1" applyFont="1" applyFill="1" applyBorder="1" applyAlignment="1">
      <alignment horizontal="center" vertical="top" wrapText="1"/>
    </xf>
    <xf numFmtId="0" fontId="2" fillId="0" borderId="8" xfId="51" applyFont="1" applyFill="1" applyBorder="1" applyAlignment="1">
      <alignment horizontal="center" vertical="center" wrapText="1"/>
    </xf>
    <xf numFmtId="0" fontId="2" fillId="0" borderId="2" xfId="51" applyFont="1" applyBorder="1" applyAlignment="1">
      <alignment horizontal="center" vertical="center" wrapText="1"/>
    </xf>
    <xf numFmtId="0" fontId="2" fillId="0" borderId="4" xfId="51" applyFont="1" applyBorder="1" applyAlignment="1">
      <alignment horizontal="center" vertical="center" wrapText="1"/>
    </xf>
    <xf numFmtId="0" fontId="2" fillId="0" borderId="6" xfId="51" applyFont="1" applyBorder="1" applyAlignment="1">
      <alignment horizontal="center" vertical="center" wrapText="1"/>
    </xf>
    <xf numFmtId="49" fontId="2" fillId="0" borderId="2" xfId="49" applyNumberFormat="1" applyFont="1" applyFill="1" applyBorder="1" applyAlignment="1">
      <alignment horizontal="center" vertical="center" wrapText="1"/>
    </xf>
    <xf numFmtId="0" fontId="5" fillId="0" borderId="2" xfId="0" applyFont="1" applyBorder="1" applyAlignment="1">
      <alignment horizontal="center" vertical="center"/>
    </xf>
    <xf numFmtId="0" fontId="2" fillId="0" borderId="4" xfId="49" applyNumberFormat="1" applyFont="1" applyFill="1" applyBorder="1" applyAlignment="1">
      <alignment horizontal="center" vertical="center" wrapText="1"/>
    </xf>
    <xf numFmtId="0" fontId="2" fillId="0" borderId="6" xfId="49" applyNumberFormat="1" applyFont="1" applyFill="1" applyBorder="1" applyAlignment="1">
      <alignment horizontal="center" vertical="center" wrapText="1"/>
    </xf>
    <xf numFmtId="0" fontId="2" fillId="0" borderId="2" xfId="49" applyNumberFormat="1" applyFont="1" applyFill="1" applyBorder="1" applyAlignment="1">
      <alignment vertical="center" wrapText="1"/>
    </xf>
    <xf numFmtId="0" fontId="2" fillId="0" borderId="2" xfId="49" applyNumberFormat="1" applyFont="1" applyFill="1" applyBorder="1" applyAlignment="1">
      <alignment horizontal="center" vertical="center" wrapText="1"/>
    </xf>
    <xf numFmtId="57" fontId="2" fillId="0" borderId="2" xfId="49" applyNumberFormat="1" applyFont="1" applyFill="1" applyBorder="1" applyAlignment="1">
      <alignment vertical="center" wrapText="1"/>
    </xf>
    <xf numFmtId="49" fontId="2" fillId="0" borderId="3" xfId="49" applyNumberFormat="1" applyFont="1" applyFill="1" applyBorder="1" applyAlignment="1">
      <alignment horizontal="center" vertical="center" wrapText="1"/>
    </xf>
    <xf numFmtId="49" fontId="2" fillId="0" borderId="7" xfId="49" applyNumberFormat="1" applyFont="1" applyFill="1" applyBorder="1" applyAlignment="1">
      <alignment horizontal="center" vertical="center" wrapText="1"/>
    </xf>
    <xf numFmtId="49" fontId="2" fillId="0" borderId="8" xfId="49" applyNumberFormat="1" applyFont="1" applyFill="1" applyBorder="1" applyAlignment="1">
      <alignment horizontal="center" vertical="center" wrapText="1"/>
    </xf>
    <xf numFmtId="9" fontId="2" fillId="0" borderId="2" xfId="49" applyNumberFormat="1" applyFont="1" applyFill="1" applyBorder="1" applyAlignment="1">
      <alignment horizontal="center" vertical="center" wrapText="1"/>
    </xf>
    <xf numFmtId="0" fontId="2" fillId="0" borderId="2" xfId="0" applyFont="1" applyFill="1" applyBorder="1" applyAlignment="1">
      <alignment horizontal="left" vertical="center"/>
    </xf>
    <xf numFmtId="0" fontId="2" fillId="0" borderId="2" xfId="0" applyFont="1" applyFill="1" applyBorder="1" applyAlignment="1">
      <alignment horizontal="center" vertical="center"/>
    </xf>
    <xf numFmtId="0" fontId="2" fillId="0" borderId="4" xfId="0" applyFont="1" applyFill="1" applyBorder="1" applyAlignment="1">
      <alignment horizontal="center" vertical="center"/>
    </xf>
    <xf numFmtId="0" fontId="2" fillId="0" borderId="5" xfId="0" applyFont="1" applyFill="1" applyBorder="1" applyAlignment="1">
      <alignment horizontal="center" vertical="center"/>
    </xf>
    <xf numFmtId="0" fontId="2" fillId="0" borderId="6" xfId="0" applyFont="1" applyFill="1" applyBorder="1" applyAlignment="1">
      <alignment horizontal="center" vertical="center"/>
    </xf>
    <xf numFmtId="0" fontId="6" fillId="0" borderId="0" xfId="0" applyFont="1" applyFill="1" applyBorder="1" applyAlignment="1">
      <alignment horizontal="left"/>
    </xf>
    <xf numFmtId="0" fontId="7" fillId="0" borderId="0" xfId="0" applyFont="1" applyFill="1" applyBorder="1" applyAlignment="1">
      <alignment horizontal="center" vertical="center" wrapText="1"/>
    </xf>
    <xf numFmtId="0" fontId="2" fillId="0" borderId="1" xfId="51" applyFont="1" applyFill="1" applyBorder="1" applyAlignment="1">
      <alignment horizontal="left" vertical="center" wrapText="1"/>
    </xf>
    <xf numFmtId="0" fontId="2" fillId="0" borderId="0" xfId="51" applyFont="1" applyFill="1" applyBorder="1" applyAlignment="1">
      <alignment horizontal="left" vertical="center" wrapText="1"/>
    </xf>
    <xf numFmtId="0" fontId="2" fillId="0" borderId="0" xfId="51" applyFont="1" applyFill="1" applyBorder="1" applyAlignment="1">
      <alignment horizontal="right" vertical="center" wrapText="1"/>
    </xf>
    <xf numFmtId="49" fontId="2" fillId="0" borderId="2" xfId="51" applyNumberFormat="1" applyFont="1" applyFill="1" applyBorder="1" applyAlignment="1">
      <alignment horizontal="center" vertical="center" wrapText="1"/>
    </xf>
    <xf numFmtId="49" fontId="2" fillId="0" borderId="4" xfId="51" applyNumberFormat="1" applyFont="1" applyFill="1" applyBorder="1" applyAlignment="1">
      <alignment horizontal="center" vertical="center" wrapText="1"/>
    </xf>
    <xf numFmtId="0" fontId="8" fillId="0" borderId="2" xfId="0" applyFont="1" applyFill="1" applyBorder="1" applyAlignment="1">
      <alignment horizontal="center" vertical="center"/>
    </xf>
    <xf numFmtId="0" fontId="8" fillId="0" borderId="2" xfId="0" applyFont="1" applyFill="1" applyBorder="1" applyAlignment="1">
      <alignment horizontal="center"/>
    </xf>
    <xf numFmtId="49" fontId="2" fillId="0" borderId="9" xfId="51" applyNumberFormat="1" applyFont="1" applyFill="1" applyBorder="1" applyAlignment="1">
      <alignment horizontal="center" vertical="center" wrapText="1"/>
    </xf>
    <xf numFmtId="49" fontId="2" fillId="0" borderId="1" xfId="51" applyNumberFormat="1" applyFont="1" applyFill="1" applyBorder="1" applyAlignment="1">
      <alignment horizontal="center" vertical="center" wrapText="1"/>
    </xf>
    <xf numFmtId="49" fontId="2" fillId="0" borderId="10" xfId="51" applyNumberFormat="1" applyFont="1" applyFill="1" applyBorder="1" applyAlignment="1">
      <alignment horizontal="center" vertical="center" wrapText="1"/>
    </xf>
    <xf numFmtId="49" fontId="2" fillId="0" borderId="4" xfId="49" applyNumberFormat="1" applyFont="1" applyFill="1" applyBorder="1" applyAlignment="1">
      <alignment horizontal="center" vertical="center" wrapText="1"/>
    </xf>
    <xf numFmtId="49" fontId="2" fillId="0" borderId="6" xfId="49" applyNumberFormat="1" applyFont="1" applyFill="1" applyBorder="1" applyAlignment="1">
      <alignment horizontal="center" vertical="center" wrapText="1"/>
    </xf>
    <xf numFmtId="0" fontId="8" fillId="0" borderId="0" xfId="0" applyFont="1" applyFill="1" applyBorder="1" applyAlignment="1"/>
    <xf numFmtId="0" fontId="8" fillId="0" borderId="4" xfId="0" applyFont="1" applyFill="1" applyBorder="1" applyAlignment="1">
      <alignment horizontal="center" wrapText="1"/>
    </xf>
    <xf numFmtId="0" fontId="8" fillId="0" borderId="6" xfId="0" applyFont="1" applyFill="1" applyBorder="1" applyAlignment="1">
      <alignment horizontal="center" wrapText="1"/>
    </xf>
    <xf numFmtId="0" fontId="9" fillId="0" borderId="0" xfId="0" applyFont="1" applyBorder="1" applyAlignment="1">
      <alignment vertical="center" wrapText="1"/>
    </xf>
    <xf numFmtId="0" fontId="10" fillId="0" borderId="0" xfId="0" applyFont="1" applyBorder="1" applyAlignment="1">
      <alignment horizontal="center" vertical="center" wrapText="1"/>
    </xf>
    <xf numFmtId="0" fontId="11" fillId="0" borderId="0" xfId="0" applyFont="1" applyBorder="1" applyAlignment="1">
      <alignment vertical="center" wrapText="1"/>
    </xf>
    <xf numFmtId="0" fontId="12" fillId="0" borderId="11" xfId="0" applyFont="1" applyBorder="1" applyAlignment="1">
      <alignment horizontal="center" vertical="center" wrapText="1"/>
    </xf>
    <xf numFmtId="0" fontId="13" fillId="0" borderId="0" xfId="0" applyFont="1" applyBorder="1" applyAlignment="1">
      <alignment vertical="center" wrapText="1"/>
    </xf>
    <xf numFmtId="0" fontId="14" fillId="0" borderId="11" xfId="0" applyFont="1" applyBorder="1" applyAlignment="1">
      <alignment vertical="center" wrapText="1"/>
    </xf>
    <xf numFmtId="0" fontId="15" fillId="0" borderId="0" xfId="0" applyFont="1" applyBorder="1" applyAlignment="1">
      <alignment vertical="center" wrapText="1"/>
    </xf>
    <xf numFmtId="0" fontId="14" fillId="0" borderId="11" xfId="0" applyFont="1" applyBorder="1" applyAlignment="1">
      <alignment horizontal="center" vertical="center" wrapText="1"/>
    </xf>
    <xf numFmtId="4" fontId="14" fillId="0" borderId="11" xfId="0" applyNumberFormat="1" applyFont="1" applyBorder="1" applyAlignment="1">
      <alignment vertical="center" wrapText="1"/>
    </xf>
    <xf numFmtId="49" fontId="14" fillId="0" borderId="11" xfId="0" applyNumberFormat="1" applyFont="1" applyBorder="1" applyAlignment="1">
      <alignment vertical="center" wrapText="1"/>
    </xf>
    <xf numFmtId="0" fontId="14" fillId="0" borderId="2" xfId="0" applyFont="1" applyBorder="1" applyAlignment="1">
      <alignment horizontal="center" vertical="center" wrapText="1"/>
    </xf>
    <xf numFmtId="4" fontId="14" fillId="0" borderId="2" xfId="0" applyNumberFormat="1" applyFont="1" applyBorder="1" applyAlignment="1">
      <alignment vertical="center" wrapText="1"/>
    </xf>
    <xf numFmtId="0" fontId="15" fillId="0" borderId="11" xfId="0" applyFont="1" applyBorder="1" applyAlignment="1">
      <alignment horizontal="left" vertical="center" wrapText="1"/>
    </xf>
    <xf numFmtId="176" fontId="16" fillId="0" borderId="2" xfId="0" applyNumberFormat="1" applyFont="1" applyFill="1" applyBorder="1" applyAlignment="1">
      <alignment horizontal="left" vertical="top" wrapText="1"/>
    </xf>
    <xf numFmtId="177" fontId="17" fillId="0" borderId="2" xfId="0" applyNumberFormat="1" applyFont="1" applyFill="1" applyBorder="1" applyAlignment="1">
      <alignment horizontal="right" vertical="center"/>
    </xf>
    <xf numFmtId="4" fontId="15" fillId="0" borderId="11" xfId="0" applyNumberFormat="1" applyFont="1" applyBorder="1" applyAlignment="1">
      <alignment vertical="center" wrapText="1"/>
    </xf>
    <xf numFmtId="0" fontId="18" fillId="0" borderId="0" xfId="0" applyFont="1" applyBorder="1" applyAlignment="1">
      <alignment horizontal="right" vertical="center" wrapText="1"/>
    </xf>
    <xf numFmtId="0" fontId="15" fillId="0" borderId="11" xfId="0" applyFont="1" applyBorder="1" applyAlignment="1">
      <alignment vertical="center" wrapText="1"/>
    </xf>
    <xf numFmtId="0" fontId="18" fillId="0" borderId="0" xfId="0" applyFont="1" applyBorder="1" applyAlignment="1">
      <alignment vertical="center" wrapText="1"/>
    </xf>
    <xf numFmtId="0" fontId="14" fillId="0" borderId="11" xfId="0" applyFont="1" applyBorder="1" applyAlignment="1">
      <alignment horizontal="left" vertical="center" wrapText="1"/>
    </xf>
    <xf numFmtId="0" fontId="14" fillId="2" borderId="11" xfId="0" applyFont="1" applyFill="1" applyBorder="1" applyAlignment="1">
      <alignment horizontal="left" vertical="center" wrapText="1"/>
    </xf>
    <xf numFmtId="0" fontId="15" fillId="2" borderId="11" xfId="0" applyFont="1" applyFill="1" applyBorder="1" applyAlignment="1">
      <alignment horizontal="left" vertical="center" wrapText="1"/>
    </xf>
    <xf numFmtId="4" fontId="15" fillId="0" borderId="11" xfId="0" applyNumberFormat="1" applyFont="1" applyBorder="1" applyAlignment="1">
      <alignment horizontal="right" vertical="center" wrapText="1"/>
    </xf>
    <xf numFmtId="0" fontId="14" fillId="2" borderId="11" xfId="0" applyFont="1" applyFill="1" applyBorder="1" applyAlignment="1">
      <alignment vertical="center" wrapText="1"/>
    </xf>
    <xf numFmtId="0" fontId="15" fillId="2" borderId="11" xfId="0" applyFont="1" applyFill="1" applyBorder="1" applyAlignment="1">
      <alignment horizontal="center" vertical="center" wrapText="1"/>
    </xf>
    <xf numFmtId="0" fontId="15" fillId="2" borderId="11" xfId="0" applyFont="1" applyFill="1" applyBorder="1" applyAlignment="1">
      <alignment vertical="center" wrapText="1"/>
    </xf>
    <xf numFmtId="4" fontId="15" fillId="2" borderId="11" xfId="0" applyNumberFormat="1" applyFont="1" applyFill="1" applyBorder="1" applyAlignment="1">
      <alignment vertical="center" wrapText="1"/>
    </xf>
    <xf numFmtId="0" fontId="10" fillId="0" borderId="0" xfId="0" applyFont="1" applyAlignment="1">
      <alignment horizontal="center" vertical="center" wrapText="1"/>
    </xf>
    <xf numFmtId="0" fontId="19" fillId="0" borderId="2" xfId="4" applyNumberFormat="1" applyFont="1" applyFill="1" applyBorder="1" applyAlignment="1" applyProtection="1">
      <alignment horizontal="center" vertical="center" wrapText="1"/>
    </xf>
    <xf numFmtId="178" fontId="19" fillId="0" borderId="3" xfId="0" applyNumberFormat="1" applyFont="1" applyFill="1" applyBorder="1" applyAlignment="1" applyProtection="1">
      <alignment horizontal="center" vertical="center" wrapText="1"/>
    </xf>
    <xf numFmtId="49" fontId="19" fillId="0" borderId="2" xfId="0" applyNumberFormat="1" applyFont="1" applyFill="1" applyBorder="1" applyAlignment="1" applyProtection="1">
      <alignment horizontal="center" vertical="center" wrapText="1"/>
    </xf>
    <xf numFmtId="0" fontId="9" fillId="0" borderId="11" xfId="0" applyFont="1" applyBorder="1" applyAlignment="1">
      <alignment vertical="center" wrapText="1"/>
    </xf>
    <xf numFmtId="4" fontId="14" fillId="0" borderId="11" xfId="0" applyNumberFormat="1" applyFont="1" applyBorder="1" applyAlignment="1">
      <alignment horizontal="right" vertical="center" wrapText="1"/>
    </xf>
    <xf numFmtId="0" fontId="13" fillId="2" borderId="11" xfId="0" applyFont="1" applyFill="1" applyBorder="1" applyAlignment="1">
      <alignment horizontal="center" vertical="center" wrapText="1"/>
    </xf>
    <xf numFmtId="0" fontId="18" fillId="0" borderId="0" xfId="0" applyFont="1" applyAlignment="1">
      <alignment horizontal="center" vertical="center" wrapText="1"/>
    </xf>
    <xf numFmtId="0" fontId="18" fillId="0" borderId="0" xfId="0" applyFont="1" applyAlignment="1">
      <alignment horizontal="right" vertical="center" wrapText="1"/>
    </xf>
    <xf numFmtId="0" fontId="12" fillId="0" borderId="11" xfId="0" applyFont="1" applyFill="1" applyBorder="1" applyAlignment="1">
      <alignment horizontal="center" vertical="center" wrapText="1"/>
    </xf>
    <xf numFmtId="0" fontId="19" fillId="0" borderId="9" xfId="0" applyNumberFormat="1" applyFont="1" applyFill="1" applyBorder="1" applyAlignment="1" applyProtection="1">
      <alignment horizontal="center" vertical="center" wrapText="1"/>
    </xf>
    <xf numFmtId="0" fontId="19" fillId="0" borderId="2" xfId="0" applyNumberFormat="1" applyFont="1" applyFill="1" applyBorder="1" applyAlignment="1" applyProtection="1">
      <alignment horizontal="center" vertical="center" wrapText="1"/>
    </xf>
    <xf numFmtId="0" fontId="20" fillId="0" borderId="0" xfId="0" applyFont="1" applyAlignment="1">
      <alignment horizontal="center" vertical="center" wrapText="1"/>
    </xf>
    <xf numFmtId="0" fontId="19" fillId="0" borderId="8" xfId="0" applyNumberFormat="1" applyFont="1" applyFill="1" applyBorder="1" applyAlignment="1" applyProtection="1">
      <alignment horizontal="center" vertical="center" wrapText="1"/>
    </xf>
    <xf numFmtId="0" fontId="13" fillId="0" borderId="11" xfId="0" applyFont="1" applyBorder="1" applyAlignment="1">
      <alignment horizontal="center" vertical="center" wrapText="1"/>
    </xf>
    <xf numFmtId="0" fontId="12" fillId="2" borderId="11" xfId="0" applyFont="1" applyFill="1" applyBorder="1" applyAlignment="1">
      <alignment horizontal="left" vertical="center" wrapText="1"/>
    </xf>
    <xf numFmtId="4" fontId="13" fillId="0" borderId="11" xfId="0" applyNumberFormat="1" applyFont="1" applyBorder="1" applyAlignment="1">
      <alignment vertical="center" wrapText="1"/>
    </xf>
    <xf numFmtId="4" fontId="13" fillId="2" borderId="11" xfId="0" applyNumberFormat="1" applyFont="1" applyFill="1" applyBorder="1" applyAlignment="1">
      <alignment vertical="center" wrapText="1"/>
    </xf>
    <xf numFmtId="0" fontId="13" fillId="2" borderId="11" xfId="0" applyFont="1" applyFill="1" applyBorder="1" applyAlignment="1">
      <alignment horizontal="left" vertical="center" wrapText="1"/>
    </xf>
    <xf numFmtId="4" fontId="13" fillId="2" borderId="12" xfId="0" applyNumberFormat="1" applyFont="1" applyFill="1" applyBorder="1" applyAlignment="1">
      <alignment vertical="center" wrapText="1"/>
    </xf>
    <xf numFmtId="4" fontId="13" fillId="0" borderId="12" xfId="0" applyNumberFormat="1" applyFont="1" applyBorder="1" applyAlignment="1">
      <alignment vertical="center" wrapText="1"/>
    </xf>
    <xf numFmtId="0" fontId="13" fillId="2" borderId="11" xfId="0" applyFont="1" applyFill="1" applyBorder="1" applyAlignment="1">
      <alignment vertical="center" wrapText="1"/>
    </xf>
    <xf numFmtId="4" fontId="15" fillId="0" borderId="13" xfId="0" applyNumberFormat="1" applyFont="1" applyBorder="1" applyAlignment="1">
      <alignment horizontal="right" vertical="center" wrapText="1"/>
    </xf>
    <xf numFmtId="0" fontId="0" fillId="0" borderId="2" xfId="0" applyBorder="1">
      <alignment vertical="center"/>
    </xf>
    <xf numFmtId="0" fontId="14" fillId="0" borderId="0" xfId="0" applyFont="1" applyBorder="1" applyAlignment="1">
      <alignment vertical="center" wrapText="1"/>
    </xf>
    <xf numFmtId="4" fontId="15" fillId="0" borderId="13" xfId="0" applyNumberFormat="1" applyFont="1" applyBorder="1" applyAlignment="1">
      <alignment vertical="center" wrapText="1"/>
    </xf>
    <xf numFmtId="4" fontId="15" fillId="0" borderId="2" xfId="0" applyNumberFormat="1" applyFont="1" applyBorder="1" applyAlignment="1">
      <alignment vertical="center" wrapText="1"/>
    </xf>
    <xf numFmtId="4" fontId="14" fillId="2" borderId="11" xfId="0" applyNumberFormat="1" applyFont="1" applyFill="1" applyBorder="1" applyAlignment="1">
      <alignment vertical="center" wrapText="1"/>
    </xf>
    <xf numFmtId="0" fontId="9" fillId="0" borderId="0" xfId="0" applyFont="1" applyBorder="1" applyAlignment="1">
      <alignment horizontal="center" vertical="center" wrapText="1"/>
    </xf>
    <xf numFmtId="0" fontId="18" fillId="0" borderId="0" xfId="0" applyFont="1" applyBorder="1" applyAlignment="1">
      <alignment horizontal="left" vertical="center" wrapText="1"/>
    </xf>
    <xf numFmtId="0" fontId="12" fillId="0" borderId="11" xfId="0" applyFont="1" applyBorder="1" applyAlignment="1">
      <alignment vertical="center" wrapText="1"/>
    </xf>
    <xf numFmtId="4" fontId="12" fillId="0" borderId="11" xfId="0" applyNumberFormat="1" applyFont="1" applyBorder="1" applyAlignment="1">
      <alignment vertical="center" wrapText="1"/>
    </xf>
    <xf numFmtId="0" fontId="13" fillId="0" borderId="11" xfId="0" applyFont="1" applyBorder="1" applyAlignment="1">
      <alignment vertical="center" wrapText="1"/>
    </xf>
    <xf numFmtId="4" fontId="12" fillId="2" borderId="11" xfId="0" applyNumberFormat="1" applyFont="1" applyFill="1" applyBorder="1" applyAlignment="1">
      <alignment vertical="center" wrapText="1"/>
    </xf>
    <xf numFmtId="177" fontId="0" fillId="0" borderId="0" xfId="0" applyNumberFormat="1">
      <alignment vertical="center"/>
    </xf>
    <xf numFmtId="0" fontId="12" fillId="2" borderId="11" xfId="0" applyFont="1" applyFill="1" applyBorder="1" applyAlignment="1">
      <alignment vertical="center" wrapText="1"/>
    </xf>
    <xf numFmtId="0" fontId="9" fillId="0" borderId="0" xfId="0" applyFont="1" applyBorder="1" applyAlignment="1">
      <alignment horizontal="right" vertical="center" wrapText="1"/>
    </xf>
    <xf numFmtId="0" fontId="21" fillId="0" borderId="0" xfId="0" applyFont="1" applyBorder="1" applyAlignment="1">
      <alignment horizontal="center" vertical="center" wrapText="1"/>
    </xf>
    <xf numFmtId="0" fontId="20" fillId="0" borderId="0" xfId="0" applyFont="1" applyFill="1" applyBorder="1" applyAlignment="1">
      <alignment horizontal="center" vertical="center" wrapText="1"/>
    </xf>
    <xf numFmtId="0" fontId="18" fillId="0" borderId="11" xfId="0" applyFont="1" applyFill="1" applyBorder="1" applyAlignment="1">
      <alignment horizontal="left" vertical="center" wrapText="1"/>
    </xf>
    <xf numFmtId="0" fontId="22" fillId="0" borderId="11" xfId="0" applyFont="1" applyFill="1" applyBorder="1" applyAlignment="1">
      <alignment horizontal="center" vertical="center" wrapText="1"/>
    </xf>
    <xf numFmtId="0" fontId="22" fillId="0" borderId="11" xfId="0" applyFont="1" applyFill="1" applyBorder="1" applyAlignment="1">
      <alignment horizontal="left" vertical="center" wrapText="1"/>
    </xf>
    <xf numFmtId="0" fontId="23" fillId="0" borderId="0" xfId="0" applyFont="1" applyBorder="1" applyAlignment="1">
      <alignment horizontal="center" vertical="center" wrapText="1"/>
    </xf>
    <xf numFmtId="0" fontId="21" fillId="0" borderId="0" xfId="0" applyFont="1" applyBorder="1" applyAlignment="1">
      <alignment vertical="center" wrapText="1"/>
    </xf>
    <xf numFmtId="0" fontId="21" fillId="0" borderId="0" xfId="0" applyFont="1" applyBorder="1" applyAlignment="1">
      <alignment horizontal="left" vertical="center" wrapText="1"/>
    </xf>
    <xf numFmtId="0" fontId="15" fillId="0" borderId="11" xfId="0" applyFont="1" applyBorder="1" applyAlignment="1" quotePrefix="1">
      <alignment horizontal="left"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_项目-新_1" xfId="50"/>
    <cellStyle name="常规_专项资金预算绩效目标申报表" xfId="51"/>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7" Type="http://schemas.openxmlformats.org/officeDocument/2006/relationships/sharedStrings" Target="sharedStrings.xml"/><Relationship Id="rId26" Type="http://schemas.openxmlformats.org/officeDocument/2006/relationships/styles" Target="styles.xml"/><Relationship Id="rId25" Type="http://schemas.openxmlformats.org/officeDocument/2006/relationships/theme" Target="theme/theme1.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5"/>
  <sheetViews>
    <sheetView tabSelected="1" workbookViewId="0">
      <selection activeCell="J5" sqref="J5"/>
    </sheetView>
  </sheetViews>
  <sheetFormatPr defaultColWidth="10" defaultRowHeight="13.5" outlineLevelRow="4"/>
  <cols>
    <col min="1" max="1" width="3.625" customWidth="1"/>
    <col min="2" max="2" width="3.75" customWidth="1"/>
    <col min="3" max="3" width="4.625" customWidth="1"/>
    <col min="4" max="4" width="19.25" customWidth="1"/>
    <col min="5" max="10" width="9.75" customWidth="1"/>
  </cols>
  <sheetData>
    <row r="1" ht="64.15" customHeight="1" spans="1:9">
      <c r="A1" s="136" t="s">
        <v>0</v>
      </c>
      <c r="B1" s="136"/>
      <c r="C1" s="136"/>
      <c r="D1" s="136"/>
      <c r="E1" s="136"/>
      <c r="F1" s="136"/>
      <c r="G1" s="136"/>
      <c r="H1" s="136"/>
      <c r="I1" s="136"/>
    </row>
    <row r="2" ht="20.45" customHeight="1" spans="1:9">
      <c r="A2" s="85"/>
      <c r="B2" s="85"/>
      <c r="C2" s="85"/>
      <c r="D2" s="85"/>
      <c r="E2" s="85"/>
      <c r="F2" s="85"/>
      <c r="G2" s="85"/>
      <c r="H2" s="85"/>
      <c r="I2" s="85"/>
    </row>
    <row r="3" ht="18.75" customHeight="1" spans="1:9">
      <c r="A3" s="85"/>
      <c r="B3" s="85"/>
      <c r="C3" s="85"/>
      <c r="D3" s="85"/>
      <c r="E3" s="85"/>
      <c r="F3" s="85"/>
      <c r="G3" s="85"/>
      <c r="H3" s="85"/>
      <c r="I3" s="85"/>
    </row>
    <row r="4" ht="34.7" customHeight="1" spans="1:9">
      <c r="A4" s="137"/>
      <c r="B4" s="138"/>
      <c r="C4" s="67"/>
      <c r="D4" s="137" t="s">
        <v>1</v>
      </c>
      <c r="E4" s="138" t="s">
        <v>2</v>
      </c>
      <c r="F4" s="138"/>
      <c r="G4" s="138"/>
      <c r="H4" s="138"/>
      <c r="I4" s="67"/>
    </row>
    <row r="5" ht="47.45" customHeight="1" spans="1:9">
      <c r="A5" s="137"/>
      <c r="B5" s="138"/>
      <c r="C5" s="67"/>
      <c r="D5" s="137" t="s">
        <v>3</v>
      </c>
      <c r="E5" s="138" t="s">
        <v>4</v>
      </c>
      <c r="F5" s="138"/>
      <c r="G5" s="138"/>
      <c r="H5" s="138"/>
      <c r="I5" s="67"/>
    </row>
  </sheetData>
  <mergeCells count="3">
    <mergeCell ref="A1:I1"/>
    <mergeCell ref="E4:H4"/>
    <mergeCell ref="E5:H5"/>
  </mergeCells>
  <printOptions horizontalCentered="1" verticalCentered="1"/>
  <pageMargins left="0.0780000016093254" right="0.0780000016093254" top="0.0780000016093254" bottom="0.0780000016093254"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4"/>
  <sheetViews>
    <sheetView topLeftCell="A4" workbookViewId="0">
      <selection activeCell="K8" sqref="K8"/>
    </sheetView>
  </sheetViews>
  <sheetFormatPr defaultColWidth="10" defaultRowHeight="13.5"/>
  <cols>
    <col min="1" max="1" width="4.375" customWidth="1"/>
    <col min="2" max="2" width="4.75" customWidth="1"/>
    <col min="3" max="3" width="5.375" customWidth="1"/>
    <col min="4" max="4" width="9.625" customWidth="1"/>
    <col min="5" max="5" width="21.25" customWidth="1"/>
    <col min="6" max="6" width="13.375" customWidth="1"/>
    <col min="7" max="7" width="12.5" customWidth="1"/>
    <col min="8" max="9" width="10.25" customWidth="1"/>
    <col min="10" max="10" width="9.125" customWidth="1"/>
    <col min="11" max="11" width="10.25" customWidth="1"/>
    <col min="12" max="12" width="12.5" customWidth="1"/>
    <col min="13" max="13" width="9.625" customWidth="1"/>
    <col min="14" max="14" width="9.875" customWidth="1"/>
    <col min="15" max="16" width="9.75" customWidth="1"/>
  </cols>
  <sheetData>
    <row r="1" ht="14.25" customHeight="1" spans="1:1">
      <c r="A1" s="67"/>
    </row>
    <row r="2" ht="39.2" customHeight="1" spans="1:14">
      <c r="A2" s="68" t="s">
        <v>14</v>
      </c>
      <c r="B2" s="68"/>
      <c r="C2" s="68"/>
      <c r="D2" s="68"/>
      <c r="E2" s="68"/>
      <c r="F2" s="68"/>
      <c r="G2" s="68"/>
      <c r="H2" s="68"/>
      <c r="I2" s="68"/>
      <c r="J2" s="68"/>
      <c r="K2" s="68"/>
      <c r="L2" s="68"/>
      <c r="M2" s="68"/>
      <c r="N2" s="68"/>
    </row>
    <row r="3" ht="19.5" customHeight="1" spans="1:14">
      <c r="A3" s="85" t="s">
        <v>29</v>
      </c>
      <c r="B3" s="85"/>
      <c r="C3" s="85"/>
      <c r="D3" s="85"/>
      <c r="E3" s="85"/>
      <c r="F3" s="85"/>
      <c r="G3" s="85"/>
      <c r="H3" s="85"/>
      <c r="I3" s="85"/>
      <c r="J3" s="85"/>
      <c r="K3" s="85"/>
      <c r="L3" s="85"/>
      <c r="M3" s="83" t="s">
        <v>30</v>
      </c>
      <c r="N3" s="83"/>
    </row>
    <row r="4" ht="36.95" customHeight="1" spans="1:14">
      <c r="A4" s="70" t="s">
        <v>154</v>
      </c>
      <c r="B4" s="70"/>
      <c r="C4" s="70"/>
      <c r="D4" s="70" t="s">
        <v>206</v>
      </c>
      <c r="E4" s="70" t="s">
        <v>207</v>
      </c>
      <c r="F4" s="70" t="s">
        <v>240</v>
      </c>
      <c r="G4" s="70" t="s">
        <v>209</v>
      </c>
      <c r="H4" s="70"/>
      <c r="I4" s="70"/>
      <c r="J4" s="70"/>
      <c r="K4" s="70"/>
      <c r="L4" s="70" t="s">
        <v>213</v>
      </c>
      <c r="M4" s="70"/>
      <c r="N4" s="70"/>
    </row>
    <row r="5" ht="34.7" customHeight="1" spans="1:14">
      <c r="A5" s="70" t="s">
        <v>162</v>
      </c>
      <c r="B5" s="70" t="s">
        <v>163</v>
      </c>
      <c r="C5" s="70" t="s">
        <v>164</v>
      </c>
      <c r="D5" s="70"/>
      <c r="E5" s="70"/>
      <c r="F5" s="70"/>
      <c r="G5" s="70" t="s">
        <v>133</v>
      </c>
      <c r="H5" s="70" t="s">
        <v>241</v>
      </c>
      <c r="I5" s="70" t="s">
        <v>242</v>
      </c>
      <c r="J5" s="70" t="s">
        <v>243</v>
      </c>
      <c r="K5" s="70" t="s">
        <v>244</v>
      </c>
      <c r="L5" s="70" t="s">
        <v>133</v>
      </c>
      <c r="M5" s="70" t="s">
        <v>225</v>
      </c>
      <c r="N5" s="70" t="s">
        <v>245</v>
      </c>
    </row>
    <row r="6" ht="19.9" customHeight="1" spans="1:14">
      <c r="A6" s="72"/>
      <c r="B6" s="72"/>
      <c r="C6" s="72"/>
      <c r="D6" s="72"/>
      <c r="E6" s="72" t="s">
        <v>133</v>
      </c>
      <c r="F6" s="99">
        <v>2428304.18</v>
      </c>
      <c r="G6" s="99">
        <v>2428304.18</v>
      </c>
      <c r="H6" s="99">
        <v>1839565</v>
      </c>
      <c r="I6" s="99">
        <v>366231.38</v>
      </c>
      <c r="J6" s="99">
        <v>220747.8</v>
      </c>
      <c r="K6" s="99">
        <v>1760</v>
      </c>
      <c r="L6" s="99"/>
      <c r="M6" s="99"/>
      <c r="N6" s="99"/>
    </row>
    <row r="7" ht="19.9" customHeight="1" spans="1:14">
      <c r="A7" s="72"/>
      <c r="B7" s="72"/>
      <c r="C7" s="72"/>
      <c r="D7" s="86" t="s">
        <v>151</v>
      </c>
      <c r="E7" s="86" t="s">
        <v>4</v>
      </c>
      <c r="F7" s="99">
        <v>2428304.18</v>
      </c>
      <c r="G7" s="99">
        <v>2428304.18</v>
      </c>
      <c r="H7" s="99">
        <v>1839565</v>
      </c>
      <c r="I7" s="99">
        <v>366231.38</v>
      </c>
      <c r="J7" s="99">
        <v>220747.8</v>
      </c>
      <c r="K7" s="99">
        <v>1760</v>
      </c>
      <c r="L7" s="99"/>
      <c r="M7" s="99"/>
      <c r="N7" s="99"/>
    </row>
    <row r="8" ht="19.9" customHeight="1" spans="1:14">
      <c r="A8" s="72"/>
      <c r="B8" s="72"/>
      <c r="C8" s="72"/>
      <c r="D8" s="87" t="s">
        <v>152</v>
      </c>
      <c r="E8" s="87" t="s">
        <v>153</v>
      </c>
      <c r="F8" s="99">
        <f>F9+F15+F22</f>
        <v>2428304.18</v>
      </c>
      <c r="G8" s="99">
        <f t="shared" ref="G8:K8" si="0">G9+G15+G22</f>
        <v>2428304.18</v>
      </c>
      <c r="H8" s="99">
        <f t="shared" si="0"/>
        <v>1839565</v>
      </c>
      <c r="I8" s="99">
        <f t="shared" si="0"/>
        <v>366231.38</v>
      </c>
      <c r="J8" s="99">
        <f t="shared" si="0"/>
        <v>220747.8</v>
      </c>
      <c r="K8" s="99">
        <f t="shared" si="0"/>
        <v>1760</v>
      </c>
      <c r="L8" s="99"/>
      <c r="M8" s="99"/>
      <c r="N8" s="99"/>
    </row>
    <row r="9" ht="19.9" customHeight="1" spans="1:14">
      <c r="A9" s="72">
        <v>208</v>
      </c>
      <c r="B9" s="72"/>
      <c r="C9" s="72"/>
      <c r="D9" s="88" t="s">
        <v>223</v>
      </c>
      <c r="E9" s="100" t="s">
        <v>165</v>
      </c>
      <c r="F9" s="99">
        <f>F10+F12</f>
        <v>220284.18</v>
      </c>
      <c r="G9" s="99">
        <f t="shared" ref="G9:I9" si="1">G10+G12</f>
        <v>220284.18</v>
      </c>
      <c r="H9" s="99"/>
      <c r="I9" s="99">
        <f t="shared" si="1"/>
        <v>220284.18</v>
      </c>
      <c r="J9" s="99"/>
      <c r="K9" s="99"/>
      <c r="L9" s="99"/>
      <c r="M9" s="99"/>
      <c r="N9" s="99"/>
    </row>
    <row r="10" ht="19.9" customHeight="1" spans="1:14">
      <c r="A10" s="72">
        <v>208</v>
      </c>
      <c r="B10" s="91" t="s">
        <v>166</v>
      </c>
      <c r="C10" s="72"/>
      <c r="D10" s="88" t="s">
        <v>223</v>
      </c>
      <c r="E10" s="100" t="s">
        <v>167</v>
      </c>
      <c r="F10" s="99">
        <f>F11</f>
        <v>209850.4</v>
      </c>
      <c r="G10" s="99">
        <f t="shared" ref="G10:I10" si="2">G11</f>
        <v>209850.4</v>
      </c>
      <c r="H10" s="99"/>
      <c r="I10" s="99">
        <f t="shared" si="2"/>
        <v>209850.4</v>
      </c>
      <c r="J10" s="99"/>
      <c r="K10" s="99"/>
      <c r="L10" s="99"/>
      <c r="M10" s="99"/>
      <c r="N10" s="99"/>
    </row>
    <row r="11" ht="19.9" customHeight="1" spans="1:14">
      <c r="A11" s="91" t="s">
        <v>168</v>
      </c>
      <c r="B11" s="91" t="s">
        <v>166</v>
      </c>
      <c r="C11" s="91" t="s">
        <v>166</v>
      </c>
      <c r="D11" s="88" t="s">
        <v>223</v>
      </c>
      <c r="E11" s="84" t="s">
        <v>170</v>
      </c>
      <c r="F11" s="82">
        <v>209850.4</v>
      </c>
      <c r="G11" s="82">
        <v>209850.4</v>
      </c>
      <c r="H11" s="89"/>
      <c r="I11" s="89">
        <v>209850.4</v>
      </c>
      <c r="J11" s="89"/>
      <c r="K11" s="89"/>
      <c r="L11" s="82"/>
      <c r="M11" s="89"/>
      <c r="N11" s="89"/>
    </row>
    <row r="12" ht="19.9" customHeight="1" spans="1:14">
      <c r="A12" s="91">
        <v>208</v>
      </c>
      <c r="B12" s="91">
        <v>27</v>
      </c>
      <c r="C12" s="91"/>
      <c r="D12" s="88" t="s">
        <v>223</v>
      </c>
      <c r="E12" s="100" t="s">
        <v>171</v>
      </c>
      <c r="F12" s="82">
        <f>F13+F14</f>
        <v>10433.78</v>
      </c>
      <c r="G12" s="82">
        <f t="shared" ref="G12:I12" si="3">G13+G14</f>
        <v>10433.78</v>
      </c>
      <c r="H12" s="82"/>
      <c r="I12" s="82">
        <f t="shared" si="3"/>
        <v>10433.78</v>
      </c>
      <c r="J12" s="89"/>
      <c r="K12" s="89"/>
      <c r="L12" s="82"/>
      <c r="M12" s="89"/>
      <c r="N12" s="89"/>
    </row>
    <row r="13" ht="19.9" customHeight="1" spans="1:14">
      <c r="A13" s="91" t="s">
        <v>168</v>
      </c>
      <c r="B13" s="91" t="s">
        <v>172</v>
      </c>
      <c r="C13" s="91" t="s">
        <v>173</v>
      </c>
      <c r="D13" s="88" t="s">
        <v>223</v>
      </c>
      <c r="E13" s="84" t="s">
        <v>175</v>
      </c>
      <c r="F13" s="82">
        <v>5987.58</v>
      </c>
      <c r="G13" s="82">
        <v>5987.58</v>
      </c>
      <c r="H13" s="89"/>
      <c r="I13" s="89">
        <v>5987.58</v>
      </c>
      <c r="J13" s="89"/>
      <c r="K13" s="89"/>
      <c r="L13" s="82"/>
      <c r="M13" s="89"/>
      <c r="N13" s="89"/>
    </row>
    <row r="14" ht="19.9" customHeight="1" spans="1:14">
      <c r="A14" s="91" t="s">
        <v>168</v>
      </c>
      <c r="B14" s="91" t="s">
        <v>172</v>
      </c>
      <c r="C14" s="91" t="s">
        <v>176</v>
      </c>
      <c r="D14" s="88" t="s">
        <v>223</v>
      </c>
      <c r="E14" s="84" t="s">
        <v>178</v>
      </c>
      <c r="F14" s="82">
        <v>4446.2</v>
      </c>
      <c r="G14" s="82">
        <v>4446.2</v>
      </c>
      <c r="H14" s="89"/>
      <c r="I14" s="89">
        <v>4446.2</v>
      </c>
      <c r="J14" s="89"/>
      <c r="K14" s="89"/>
      <c r="L14" s="82"/>
      <c r="M14" s="89"/>
      <c r="N14" s="89"/>
    </row>
    <row r="15" ht="19.9" customHeight="1" spans="1:14">
      <c r="A15" s="91">
        <v>210</v>
      </c>
      <c r="B15" s="91"/>
      <c r="C15" s="91"/>
      <c r="D15" s="88" t="s">
        <v>223</v>
      </c>
      <c r="E15" s="100" t="s">
        <v>179</v>
      </c>
      <c r="F15" s="82">
        <f>F16+F20</f>
        <v>1987272.2</v>
      </c>
      <c r="G15" s="82">
        <f t="shared" ref="G15:K15" si="4">G16+G20</f>
        <v>1987272.2</v>
      </c>
      <c r="H15" s="82">
        <f t="shared" si="4"/>
        <v>1839565</v>
      </c>
      <c r="I15" s="82">
        <f t="shared" si="4"/>
        <v>145947.2</v>
      </c>
      <c r="J15" s="82"/>
      <c r="K15" s="82">
        <f t="shared" si="4"/>
        <v>1760</v>
      </c>
      <c r="L15" s="82"/>
      <c r="M15" s="89"/>
      <c r="N15" s="89"/>
    </row>
    <row r="16" ht="19.9" customHeight="1" spans="1:14">
      <c r="A16" s="91">
        <v>210</v>
      </c>
      <c r="B16" s="91">
        <v>11</v>
      </c>
      <c r="C16" s="91"/>
      <c r="D16" s="88" t="s">
        <v>223</v>
      </c>
      <c r="E16" s="100" t="s">
        <v>180</v>
      </c>
      <c r="F16" s="82">
        <f>F17+F18+F19</f>
        <v>147707.2</v>
      </c>
      <c r="G16" s="82">
        <f t="shared" ref="G16:K16" si="5">G17+G18+G19</f>
        <v>147707.2</v>
      </c>
      <c r="H16" s="82"/>
      <c r="I16" s="82">
        <f t="shared" si="5"/>
        <v>145947.2</v>
      </c>
      <c r="J16" s="82"/>
      <c r="K16" s="82">
        <f t="shared" si="5"/>
        <v>1760</v>
      </c>
      <c r="L16" s="82"/>
      <c r="M16" s="89"/>
      <c r="N16" s="89"/>
    </row>
    <row r="17" ht="19.9" customHeight="1" spans="1:14">
      <c r="A17" s="91" t="s">
        <v>181</v>
      </c>
      <c r="B17" s="91" t="s">
        <v>182</v>
      </c>
      <c r="C17" s="91" t="s">
        <v>173</v>
      </c>
      <c r="D17" s="88" t="s">
        <v>223</v>
      </c>
      <c r="E17" s="84" t="s">
        <v>184</v>
      </c>
      <c r="F17" s="82">
        <v>108524.84</v>
      </c>
      <c r="G17" s="82">
        <v>108524.84</v>
      </c>
      <c r="H17" s="89"/>
      <c r="I17" s="89">
        <v>108524.84</v>
      </c>
      <c r="J17" s="89"/>
      <c r="K17" s="89"/>
      <c r="L17" s="82"/>
      <c r="M17" s="89"/>
      <c r="N17" s="89"/>
    </row>
    <row r="18" ht="19.9" customHeight="1" spans="1:14">
      <c r="A18" s="91" t="s">
        <v>181</v>
      </c>
      <c r="B18" s="91" t="s">
        <v>182</v>
      </c>
      <c r="C18" s="91" t="s">
        <v>185</v>
      </c>
      <c r="D18" s="88" t="s">
        <v>223</v>
      </c>
      <c r="E18" s="84" t="s">
        <v>187</v>
      </c>
      <c r="F18" s="82">
        <v>37422.36</v>
      </c>
      <c r="G18" s="82">
        <v>37422.36</v>
      </c>
      <c r="H18" s="89"/>
      <c r="I18" s="89">
        <v>37422.36</v>
      </c>
      <c r="J18" s="89"/>
      <c r="K18" s="89"/>
      <c r="L18" s="82"/>
      <c r="M18" s="89"/>
      <c r="N18" s="89"/>
    </row>
    <row r="19" ht="19.9" customHeight="1" spans="1:14">
      <c r="A19" s="91" t="s">
        <v>181</v>
      </c>
      <c r="B19" s="91" t="s">
        <v>182</v>
      </c>
      <c r="C19" s="91" t="s">
        <v>188</v>
      </c>
      <c r="D19" s="88" t="s">
        <v>223</v>
      </c>
      <c r="E19" s="84" t="s">
        <v>190</v>
      </c>
      <c r="F19" s="82">
        <v>1760</v>
      </c>
      <c r="G19" s="82">
        <v>1760</v>
      </c>
      <c r="H19" s="89"/>
      <c r="I19" s="89"/>
      <c r="J19" s="89"/>
      <c r="K19" s="89">
        <v>1760</v>
      </c>
      <c r="L19" s="82"/>
      <c r="M19" s="89"/>
      <c r="N19" s="89"/>
    </row>
    <row r="20" ht="19.9" customHeight="1" spans="1:14">
      <c r="A20" s="91">
        <v>210</v>
      </c>
      <c r="B20" s="91">
        <v>15</v>
      </c>
      <c r="C20" s="91"/>
      <c r="D20" s="88" t="s">
        <v>223</v>
      </c>
      <c r="E20" s="100" t="s">
        <v>196</v>
      </c>
      <c r="F20" s="82">
        <f>F21</f>
        <v>1839565</v>
      </c>
      <c r="G20" s="82">
        <f t="shared" ref="G20:H20" si="6">G21</f>
        <v>1839565</v>
      </c>
      <c r="H20" s="82">
        <f t="shared" si="6"/>
        <v>1839565</v>
      </c>
      <c r="I20" s="89"/>
      <c r="J20" s="89"/>
      <c r="K20" s="89"/>
      <c r="L20" s="82"/>
      <c r="M20" s="89"/>
      <c r="N20" s="89"/>
    </row>
    <row r="21" ht="19.9" customHeight="1" spans="1:14">
      <c r="A21" s="91" t="s">
        <v>181</v>
      </c>
      <c r="B21" s="91" t="s">
        <v>198</v>
      </c>
      <c r="C21" s="91" t="s">
        <v>173</v>
      </c>
      <c r="D21" s="88" t="s">
        <v>223</v>
      </c>
      <c r="E21" s="84" t="s">
        <v>200</v>
      </c>
      <c r="F21" s="82">
        <v>1839565</v>
      </c>
      <c r="G21" s="82">
        <v>1839565</v>
      </c>
      <c r="H21" s="89">
        <v>1839565</v>
      </c>
      <c r="I21" s="89"/>
      <c r="J21" s="89"/>
      <c r="K21" s="89"/>
      <c r="L21" s="82"/>
      <c r="M21" s="89"/>
      <c r="N21" s="89"/>
    </row>
    <row r="22" ht="19.9" customHeight="1" spans="1:14">
      <c r="A22" s="91">
        <v>221</v>
      </c>
      <c r="B22" s="91"/>
      <c r="C22" s="91"/>
      <c r="D22" s="88" t="s">
        <v>223</v>
      </c>
      <c r="E22" s="100" t="s">
        <v>201</v>
      </c>
      <c r="F22" s="82">
        <f>F23</f>
        <v>220747.8</v>
      </c>
      <c r="G22" s="82">
        <f t="shared" ref="G22:J22" si="7">G23</f>
        <v>220747.8</v>
      </c>
      <c r="H22" s="82"/>
      <c r="I22" s="82"/>
      <c r="J22" s="82">
        <f t="shared" si="7"/>
        <v>220747.8</v>
      </c>
      <c r="K22" s="89"/>
      <c r="L22" s="82"/>
      <c r="M22" s="89"/>
      <c r="N22" s="89"/>
    </row>
    <row r="23" ht="19.9" customHeight="1" spans="1:14">
      <c r="A23" s="91">
        <v>221</v>
      </c>
      <c r="B23" s="91" t="s">
        <v>176</v>
      </c>
      <c r="C23" s="91"/>
      <c r="D23" s="88" t="s">
        <v>223</v>
      </c>
      <c r="E23" s="100" t="s">
        <v>202</v>
      </c>
      <c r="F23" s="82">
        <f>F24</f>
        <v>220747.8</v>
      </c>
      <c r="G23" s="82">
        <f t="shared" ref="G23:J23" si="8">G24</f>
        <v>220747.8</v>
      </c>
      <c r="H23" s="82"/>
      <c r="I23" s="82"/>
      <c r="J23" s="82">
        <f t="shared" si="8"/>
        <v>220747.8</v>
      </c>
      <c r="K23" s="89"/>
      <c r="L23" s="82"/>
      <c r="M23" s="89"/>
      <c r="N23" s="89"/>
    </row>
    <row r="24" ht="19.9" customHeight="1" spans="1:14">
      <c r="A24" s="91" t="s">
        <v>203</v>
      </c>
      <c r="B24" s="91" t="s">
        <v>176</v>
      </c>
      <c r="C24" s="91" t="s">
        <v>173</v>
      </c>
      <c r="D24" s="88" t="s">
        <v>223</v>
      </c>
      <c r="E24" s="84" t="s">
        <v>205</v>
      </c>
      <c r="F24" s="82">
        <v>220747.8</v>
      </c>
      <c r="G24" s="82">
        <v>220747.8</v>
      </c>
      <c r="H24" s="89"/>
      <c r="I24" s="89"/>
      <c r="J24" s="89">
        <v>220747.8</v>
      </c>
      <c r="K24" s="89"/>
      <c r="L24" s="82"/>
      <c r="M24" s="89"/>
      <c r="N24" s="89"/>
    </row>
  </sheetData>
  <mergeCells count="9">
    <mergeCell ref="A2:N2"/>
    <mergeCell ref="A3:L3"/>
    <mergeCell ref="M3:N3"/>
    <mergeCell ref="A4:C4"/>
    <mergeCell ref="G4:K4"/>
    <mergeCell ref="L4:N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V25"/>
  <sheetViews>
    <sheetView topLeftCell="A4" workbookViewId="0">
      <selection activeCell="M9" sqref="M9:Q9"/>
    </sheetView>
  </sheetViews>
  <sheetFormatPr defaultColWidth="10" defaultRowHeight="13.5"/>
  <cols>
    <col min="1" max="1" width="5" customWidth="1"/>
    <col min="2" max="2" width="5.125" customWidth="1"/>
    <col min="3" max="3" width="5.75" customWidth="1"/>
    <col min="4" max="4" width="8" customWidth="1"/>
    <col min="5" max="5" width="20.125" customWidth="1"/>
    <col min="6" max="6" width="14" customWidth="1"/>
    <col min="7" max="7" width="10.25" customWidth="1"/>
    <col min="8" max="18" width="8.875" customWidth="1"/>
    <col min="19" max="19" width="9.75" customWidth="1"/>
    <col min="20" max="23" width="7.75" customWidth="1"/>
    <col min="24" max="24" width="9.75" customWidth="1"/>
  </cols>
  <sheetData>
    <row r="1" ht="14.25" customHeight="1" spans="1:1">
      <c r="A1" s="67"/>
    </row>
    <row r="2" ht="79.5" customHeight="1" spans="1:22">
      <c r="A2" s="106" t="s">
        <v>15</v>
      </c>
      <c r="B2" s="106"/>
      <c r="C2" s="106"/>
      <c r="D2" s="106"/>
      <c r="E2" s="106"/>
      <c r="F2" s="106"/>
      <c r="G2" s="106"/>
      <c r="H2" s="106"/>
      <c r="I2" s="106"/>
      <c r="J2" s="106"/>
      <c r="K2" s="106"/>
      <c r="L2" s="106"/>
      <c r="M2" s="106"/>
      <c r="N2" s="106"/>
      <c r="O2" s="106"/>
      <c r="P2" s="106"/>
      <c r="Q2" s="106"/>
      <c r="R2" s="106"/>
      <c r="S2" s="106"/>
      <c r="T2" s="106"/>
      <c r="U2" s="106"/>
      <c r="V2" s="106"/>
    </row>
    <row r="3" ht="21.2" customHeight="1" spans="1:22">
      <c r="A3" s="69" t="s">
        <v>29</v>
      </c>
      <c r="B3" s="69"/>
      <c r="C3" s="69"/>
      <c r="D3" s="69"/>
      <c r="E3" s="69"/>
      <c r="F3" s="69"/>
      <c r="G3" s="69"/>
      <c r="H3" s="69"/>
      <c r="I3" s="69"/>
      <c r="J3" s="69"/>
      <c r="K3" s="69"/>
      <c r="L3" s="69"/>
      <c r="M3" s="69"/>
      <c r="N3" s="69"/>
      <c r="O3" s="69"/>
      <c r="P3" s="69"/>
      <c r="Q3" s="69"/>
      <c r="R3" s="69"/>
      <c r="S3" s="69"/>
      <c r="T3" s="69"/>
      <c r="U3" s="83" t="s">
        <v>30</v>
      </c>
      <c r="V3" s="83"/>
    </row>
    <row r="4" ht="23.45" customHeight="1" spans="1:22">
      <c r="A4" s="70" t="s">
        <v>154</v>
      </c>
      <c r="B4" s="70"/>
      <c r="C4" s="70"/>
      <c r="D4" s="70" t="s">
        <v>206</v>
      </c>
      <c r="E4" s="70" t="s">
        <v>207</v>
      </c>
      <c r="F4" s="70" t="s">
        <v>240</v>
      </c>
      <c r="G4" s="70" t="s">
        <v>246</v>
      </c>
      <c r="H4" s="70"/>
      <c r="I4" s="70"/>
      <c r="J4" s="70"/>
      <c r="K4" s="70"/>
      <c r="L4" s="70" t="s">
        <v>247</v>
      </c>
      <c r="M4" s="70"/>
      <c r="N4" s="70"/>
      <c r="O4" s="70"/>
      <c r="P4" s="70"/>
      <c r="Q4" s="70"/>
      <c r="R4" s="70" t="s">
        <v>243</v>
      </c>
      <c r="S4" s="70" t="s">
        <v>248</v>
      </c>
      <c r="T4" s="70"/>
      <c r="U4" s="70"/>
      <c r="V4" s="70"/>
    </row>
    <row r="5" ht="48.95" customHeight="1" spans="1:22">
      <c r="A5" s="70" t="s">
        <v>162</v>
      </c>
      <c r="B5" s="70" t="s">
        <v>163</v>
      </c>
      <c r="C5" s="70" t="s">
        <v>164</v>
      </c>
      <c r="D5" s="70"/>
      <c r="E5" s="70"/>
      <c r="F5" s="70"/>
      <c r="G5" s="70" t="s">
        <v>133</v>
      </c>
      <c r="H5" s="70" t="s">
        <v>249</v>
      </c>
      <c r="I5" s="70" t="s">
        <v>250</v>
      </c>
      <c r="J5" s="70" t="s">
        <v>251</v>
      </c>
      <c r="K5" s="70" t="s">
        <v>252</v>
      </c>
      <c r="L5" s="70" t="s">
        <v>133</v>
      </c>
      <c r="M5" s="70" t="s">
        <v>253</v>
      </c>
      <c r="N5" s="70" t="s">
        <v>254</v>
      </c>
      <c r="O5" s="70" t="s">
        <v>255</v>
      </c>
      <c r="P5" s="70" t="s">
        <v>256</v>
      </c>
      <c r="Q5" s="70" t="s">
        <v>257</v>
      </c>
      <c r="R5" s="70"/>
      <c r="S5" s="70" t="s">
        <v>133</v>
      </c>
      <c r="T5" s="70" t="s">
        <v>258</v>
      </c>
      <c r="U5" s="70" t="s">
        <v>259</v>
      </c>
      <c r="V5" s="70" t="s">
        <v>244</v>
      </c>
    </row>
    <row r="6" ht="48.95" customHeight="1" spans="1:22">
      <c r="A6" s="70"/>
      <c r="B6" s="70"/>
      <c r="C6" s="70"/>
      <c r="D6" s="70"/>
      <c r="E6" s="95" t="s">
        <v>260</v>
      </c>
      <c r="F6" s="107"/>
      <c r="G6" s="105"/>
      <c r="H6" s="104">
        <v>30101</v>
      </c>
      <c r="I6" s="104">
        <v>30102</v>
      </c>
      <c r="J6" s="104">
        <v>30103</v>
      </c>
      <c r="K6" s="104">
        <v>30107</v>
      </c>
      <c r="L6" s="104"/>
      <c r="M6" s="104">
        <v>30108</v>
      </c>
      <c r="N6" s="104">
        <v>30109</v>
      </c>
      <c r="O6" s="104">
        <v>30110</v>
      </c>
      <c r="P6" s="104">
        <v>30111</v>
      </c>
      <c r="Q6" s="104">
        <v>30112</v>
      </c>
      <c r="R6" s="104">
        <v>30114</v>
      </c>
      <c r="S6" s="104"/>
      <c r="T6" s="104">
        <v>30113</v>
      </c>
      <c r="U6" s="104">
        <v>30106</v>
      </c>
      <c r="V6" s="105">
        <v>30199</v>
      </c>
    </row>
    <row r="7" ht="19.9" customHeight="1" spans="1:22">
      <c r="A7" s="72"/>
      <c r="B7" s="72"/>
      <c r="C7" s="72"/>
      <c r="D7" s="72"/>
      <c r="E7" s="72" t="s">
        <v>133</v>
      </c>
      <c r="F7" s="75">
        <v>2428304.18</v>
      </c>
      <c r="G7" s="75">
        <v>1839565</v>
      </c>
      <c r="H7" s="75">
        <v>769836</v>
      </c>
      <c r="I7" s="75">
        <v>477576</v>
      </c>
      <c r="J7" s="75">
        <v>592153</v>
      </c>
      <c r="K7" s="75"/>
      <c r="L7" s="75">
        <v>366231.38</v>
      </c>
      <c r="M7" s="75">
        <v>209850.4</v>
      </c>
      <c r="N7" s="75"/>
      <c r="O7" s="75">
        <v>108524.84</v>
      </c>
      <c r="P7" s="75">
        <v>37422.36</v>
      </c>
      <c r="Q7" s="75">
        <v>10433.78</v>
      </c>
      <c r="R7" s="75">
        <v>220747.8</v>
      </c>
      <c r="S7" s="75">
        <v>1760</v>
      </c>
      <c r="T7" s="75"/>
      <c r="U7" s="75">
        <v>1760</v>
      </c>
      <c r="V7" s="75"/>
    </row>
    <row r="8" ht="19.9" customHeight="1" spans="1:22">
      <c r="A8" s="72"/>
      <c r="B8" s="72"/>
      <c r="C8" s="72"/>
      <c r="D8" s="86" t="s">
        <v>151</v>
      </c>
      <c r="E8" s="86" t="s">
        <v>4</v>
      </c>
      <c r="F8" s="75">
        <v>2428304.18</v>
      </c>
      <c r="G8" s="75">
        <v>1839565</v>
      </c>
      <c r="H8" s="75">
        <v>769836</v>
      </c>
      <c r="I8" s="75">
        <v>477576</v>
      </c>
      <c r="J8" s="75">
        <v>592153</v>
      </c>
      <c r="K8" s="75"/>
      <c r="L8" s="75">
        <v>366231.38</v>
      </c>
      <c r="M8" s="75">
        <v>209850.4</v>
      </c>
      <c r="N8" s="75"/>
      <c r="O8" s="75">
        <v>108524.84</v>
      </c>
      <c r="P8" s="75">
        <v>37422.36</v>
      </c>
      <c r="Q8" s="75">
        <v>10433.78</v>
      </c>
      <c r="R8" s="75">
        <v>220747.8</v>
      </c>
      <c r="S8" s="75">
        <v>1760</v>
      </c>
      <c r="T8" s="75"/>
      <c r="U8" s="75">
        <v>1760</v>
      </c>
      <c r="V8" s="75"/>
    </row>
    <row r="9" ht="19.9" customHeight="1" spans="1:22">
      <c r="A9" s="72"/>
      <c r="B9" s="72"/>
      <c r="C9" s="72"/>
      <c r="D9" s="87" t="s">
        <v>152</v>
      </c>
      <c r="E9" s="87" t="s">
        <v>153</v>
      </c>
      <c r="F9" s="75">
        <f>F10+F16+F23</f>
        <v>2428304.18</v>
      </c>
      <c r="G9" s="75">
        <f t="shared" ref="G9:U9" si="0">G10+G16+G23</f>
        <v>1839565</v>
      </c>
      <c r="H9" s="75">
        <f t="shared" si="0"/>
        <v>769836</v>
      </c>
      <c r="I9" s="75">
        <f t="shared" si="0"/>
        <v>477576</v>
      </c>
      <c r="J9" s="75">
        <f t="shared" si="0"/>
        <v>592153</v>
      </c>
      <c r="K9" s="75"/>
      <c r="L9" s="75">
        <f t="shared" si="0"/>
        <v>366231.38</v>
      </c>
      <c r="M9" s="75">
        <f t="shared" si="0"/>
        <v>209850.4</v>
      </c>
      <c r="N9" s="75"/>
      <c r="O9" s="75">
        <f t="shared" si="0"/>
        <v>108524.84</v>
      </c>
      <c r="P9" s="75">
        <f t="shared" si="0"/>
        <v>37422.36</v>
      </c>
      <c r="Q9" s="75">
        <f t="shared" si="0"/>
        <v>10433.78</v>
      </c>
      <c r="R9" s="75">
        <f t="shared" si="0"/>
        <v>220747.8</v>
      </c>
      <c r="S9" s="75">
        <f t="shared" si="0"/>
        <v>1760</v>
      </c>
      <c r="T9" s="75"/>
      <c r="U9" s="75">
        <f t="shared" si="0"/>
        <v>1760</v>
      </c>
      <c r="V9" s="75"/>
    </row>
    <row r="10" ht="19.9" customHeight="1" spans="1:22">
      <c r="A10" s="72">
        <v>208</v>
      </c>
      <c r="B10" s="72"/>
      <c r="C10" s="72"/>
      <c r="D10" s="88" t="s">
        <v>223</v>
      </c>
      <c r="E10" s="100" t="s">
        <v>165</v>
      </c>
      <c r="F10" s="75">
        <f>F11+F13</f>
        <v>220284.18</v>
      </c>
      <c r="G10" s="75"/>
      <c r="H10" s="75"/>
      <c r="I10" s="75"/>
      <c r="J10" s="75"/>
      <c r="K10" s="75"/>
      <c r="L10" s="75">
        <f t="shared" ref="L10:M10" si="1">L11+L13</f>
        <v>220284.18</v>
      </c>
      <c r="M10" s="75">
        <f t="shared" si="1"/>
        <v>209850.4</v>
      </c>
      <c r="N10" s="75"/>
      <c r="O10" s="75"/>
      <c r="P10" s="75"/>
      <c r="Q10" s="75">
        <f t="shared" ref="Q10" si="2">Q11+Q13</f>
        <v>10433.78</v>
      </c>
      <c r="R10" s="75"/>
      <c r="S10" s="75"/>
      <c r="T10" s="75"/>
      <c r="U10" s="75"/>
      <c r="V10" s="75"/>
    </row>
    <row r="11" ht="19.9" customHeight="1" spans="1:22">
      <c r="A11" s="72">
        <v>208</v>
      </c>
      <c r="B11" s="91" t="s">
        <v>166</v>
      </c>
      <c r="C11" s="72"/>
      <c r="D11" s="88" t="s">
        <v>223</v>
      </c>
      <c r="E11" s="100" t="s">
        <v>167</v>
      </c>
      <c r="F11" s="75">
        <f>F12</f>
        <v>209850.4</v>
      </c>
      <c r="G11" s="75"/>
      <c r="H11" s="75"/>
      <c r="I11" s="75"/>
      <c r="J11" s="75"/>
      <c r="K11" s="75"/>
      <c r="L11" s="75">
        <f t="shared" ref="L11:M11" si="3">L12</f>
        <v>209850.4</v>
      </c>
      <c r="M11" s="75">
        <f t="shared" si="3"/>
        <v>209850.4</v>
      </c>
      <c r="N11" s="75"/>
      <c r="O11" s="75"/>
      <c r="P11" s="75"/>
      <c r="Q11" s="75"/>
      <c r="R11" s="75"/>
      <c r="S11" s="75"/>
      <c r="T11" s="75"/>
      <c r="U11" s="75"/>
      <c r="V11" s="75"/>
    </row>
    <row r="12" ht="19.9" customHeight="1" spans="1:22">
      <c r="A12" s="91" t="s">
        <v>168</v>
      </c>
      <c r="B12" s="91" t="s">
        <v>166</v>
      </c>
      <c r="C12" s="91" t="s">
        <v>166</v>
      </c>
      <c r="D12" s="88" t="s">
        <v>223</v>
      </c>
      <c r="E12" s="84" t="s">
        <v>170</v>
      </c>
      <c r="F12" s="82">
        <v>209850.4</v>
      </c>
      <c r="G12" s="89"/>
      <c r="H12" s="89"/>
      <c r="I12" s="89"/>
      <c r="J12" s="89"/>
      <c r="K12" s="89"/>
      <c r="L12" s="82">
        <v>209850.4</v>
      </c>
      <c r="M12" s="89">
        <v>209850.4</v>
      </c>
      <c r="N12" s="89"/>
      <c r="O12" s="89"/>
      <c r="P12" s="89"/>
      <c r="Q12" s="89"/>
      <c r="R12" s="89"/>
      <c r="S12" s="82"/>
      <c r="T12" s="89"/>
      <c r="U12" s="89"/>
      <c r="V12" s="89"/>
    </row>
    <row r="13" ht="19.9" customHeight="1" spans="1:22">
      <c r="A13" s="91">
        <v>208</v>
      </c>
      <c r="B13" s="91">
        <v>27</v>
      </c>
      <c r="C13" s="91"/>
      <c r="D13" s="88" t="s">
        <v>223</v>
      </c>
      <c r="E13" s="100" t="s">
        <v>171</v>
      </c>
      <c r="F13" s="82">
        <f>F14+F15</f>
        <v>10433.78</v>
      </c>
      <c r="G13" s="82"/>
      <c r="H13" s="82"/>
      <c r="I13" s="82"/>
      <c r="J13" s="82"/>
      <c r="K13" s="82"/>
      <c r="L13" s="82">
        <f t="shared" ref="L13" si="4">L14+L15</f>
        <v>10433.78</v>
      </c>
      <c r="M13" s="82"/>
      <c r="N13" s="82"/>
      <c r="O13" s="82"/>
      <c r="P13" s="82"/>
      <c r="Q13" s="82">
        <f t="shared" ref="Q13" si="5">Q14+Q15</f>
        <v>10433.78</v>
      </c>
      <c r="R13" s="89"/>
      <c r="S13" s="82"/>
      <c r="T13" s="89"/>
      <c r="U13" s="89"/>
      <c r="V13" s="89"/>
    </row>
    <row r="14" ht="19.9" customHeight="1" spans="1:22">
      <c r="A14" s="91" t="s">
        <v>168</v>
      </c>
      <c r="B14" s="91" t="s">
        <v>172</v>
      </c>
      <c r="C14" s="91" t="s">
        <v>173</v>
      </c>
      <c r="D14" s="88" t="s">
        <v>223</v>
      </c>
      <c r="E14" s="84" t="s">
        <v>175</v>
      </c>
      <c r="F14" s="82">
        <v>5987.58</v>
      </c>
      <c r="G14" s="89"/>
      <c r="H14" s="89"/>
      <c r="I14" s="89"/>
      <c r="J14" s="89"/>
      <c r="K14" s="89"/>
      <c r="L14" s="82">
        <v>5987.58</v>
      </c>
      <c r="M14" s="89"/>
      <c r="N14" s="89"/>
      <c r="O14" s="89"/>
      <c r="P14" s="89"/>
      <c r="Q14" s="89">
        <v>5987.58</v>
      </c>
      <c r="R14" s="89"/>
      <c r="S14" s="82"/>
      <c r="T14" s="89"/>
      <c r="U14" s="89"/>
      <c r="V14" s="89"/>
    </row>
    <row r="15" ht="19.9" customHeight="1" spans="1:22">
      <c r="A15" s="91" t="s">
        <v>168</v>
      </c>
      <c r="B15" s="91" t="s">
        <v>172</v>
      </c>
      <c r="C15" s="91" t="s">
        <v>176</v>
      </c>
      <c r="D15" s="88" t="s">
        <v>223</v>
      </c>
      <c r="E15" s="84" t="s">
        <v>178</v>
      </c>
      <c r="F15" s="82">
        <v>4446.2</v>
      </c>
      <c r="G15" s="89"/>
      <c r="H15" s="89"/>
      <c r="I15" s="89"/>
      <c r="J15" s="89"/>
      <c r="K15" s="89"/>
      <c r="L15" s="82">
        <v>4446.2</v>
      </c>
      <c r="M15" s="89"/>
      <c r="N15" s="89"/>
      <c r="O15" s="89"/>
      <c r="P15" s="89"/>
      <c r="Q15" s="89">
        <v>4446.2</v>
      </c>
      <c r="R15" s="89"/>
      <c r="S15" s="82"/>
      <c r="T15" s="89"/>
      <c r="U15" s="89"/>
      <c r="V15" s="89"/>
    </row>
    <row r="16" ht="19.9" customHeight="1" spans="1:22">
      <c r="A16" s="91">
        <v>210</v>
      </c>
      <c r="B16" s="91"/>
      <c r="C16" s="91"/>
      <c r="D16" s="88" t="s">
        <v>223</v>
      </c>
      <c r="E16" s="100" t="s">
        <v>179</v>
      </c>
      <c r="F16" s="82">
        <f>F17+F21</f>
        <v>1987272.2</v>
      </c>
      <c r="G16" s="82">
        <f t="shared" ref="G16:U16" si="6">G17+G21</f>
        <v>1839565</v>
      </c>
      <c r="H16" s="82">
        <f t="shared" si="6"/>
        <v>769836</v>
      </c>
      <c r="I16" s="82">
        <f t="shared" si="6"/>
        <v>477576</v>
      </c>
      <c r="J16" s="82">
        <f t="shared" si="6"/>
        <v>592153</v>
      </c>
      <c r="K16" s="82">
        <f t="shared" si="6"/>
        <v>0</v>
      </c>
      <c r="L16" s="82">
        <f t="shared" si="6"/>
        <v>145947.2</v>
      </c>
      <c r="M16" s="82"/>
      <c r="N16" s="82"/>
      <c r="O16" s="82">
        <f t="shared" si="6"/>
        <v>108524.84</v>
      </c>
      <c r="P16" s="82">
        <f t="shared" si="6"/>
        <v>37422.36</v>
      </c>
      <c r="Q16" s="82"/>
      <c r="R16" s="82"/>
      <c r="S16" s="82">
        <f t="shared" si="6"/>
        <v>1760</v>
      </c>
      <c r="T16" s="82">
        <f t="shared" si="6"/>
        <v>0</v>
      </c>
      <c r="U16" s="82">
        <f t="shared" si="6"/>
        <v>1760</v>
      </c>
      <c r="V16" s="89"/>
    </row>
    <row r="17" ht="19.9" customHeight="1" spans="1:22">
      <c r="A17" s="91">
        <v>210</v>
      </c>
      <c r="B17" s="91">
        <v>11</v>
      </c>
      <c r="C17" s="91"/>
      <c r="D17" s="88" t="s">
        <v>223</v>
      </c>
      <c r="E17" s="100" t="s">
        <v>180</v>
      </c>
      <c r="F17" s="82">
        <f>SUM(F18:F20)</f>
        <v>147707.2</v>
      </c>
      <c r="G17" s="82"/>
      <c r="H17" s="82"/>
      <c r="I17" s="82"/>
      <c r="J17" s="82"/>
      <c r="K17" s="82"/>
      <c r="L17" s="82">
        <f t="shared" ref="G17:P17" si="7">SUM(L18:L20)</f>
        <v>145947.2</v>
      </c>
      <c r="M17" s="82"/>
      <c r="N17" s="82"/>
      <c r="O17" s="82">
        <f t="shared" si="7"/>
        <v>108524.84</v>
      </c>
      <c r="P17" s="82">
        <f t="shared" si="7"/>
        <v>37422.36</v>
      </c>
      <c r="Q17" s="82"/>
      <c r="R17" s="82"/>
      <c r="S17" s="82">
        <f t="shared" ref="S17" si="8">SUM(S18:S20)</f>
        <v>1760</v>
      </c>
      <c r="T17" s="82">
        <f t="shared" ref="T17" si="9">SUM(T18:T20)</f>
        <v>0</v>
      </c>
      <c r="U17" s="82">
        <f t="shared" ref="U17" si="10">SUM(U18:U20)</f>
        <v>1760</v>
      </c>
      <c r="V17" s="89"/>
    </row>
    <row r="18" ht="19.9" customHeight="1" spans="1:22">
      <c r="A18" s="91" t="s">
        <v>181</v>
      </c>
      <c r="B18" s="91" t="s">
        <v>182</v>
      </c>
      <c r="C18" s="91" t="s">
        <v>173</v>
      </c>
      <c r="D18" s="88" t="s">
        <v>223</v>
      </c>
      <c r="E18" s="84" t="s">
        <v>184</v>
      </c>
      <c r="F18" s="82">
        <v>108524.84</v>
      </c>
      <c r="G18" s="89"/>
      <c r="H18" s="89"/>
      <c r="I18" s="89"/>
      <c r="J18" s="89"/>
      <c r="K18" s="89"/>
      <c r="L18" s="82">
        <v>108524.84</v>
      </c>
      <c r="M18" s="89"/>
      <c r="N18" s="89"/>
      <c r="O18" s="89">
        <v>108524.84</v>
      </c>
      <c r="P18" s="89"/>
      <c r="Q18" s="89"/>
      <c r="R18" s="89"/>
      <c r="S18" s="82"/>
      <c r="T18" s="89"/>
      <c r="U18" s="89"/>
      <c r="V18" s="89"/>
    </row>
    <row r="19" ht="19.9" customHeight="1" spans="1:22">
      <c r="A19" s="91" t="s">
        <v>181</v>
      </c>
      <c r="B19" s="91" t="s">
        <v>182</v>
      </c>
      <c r="C19" s="91" t="s">
        <v>185</v>
      </c>
      <c r="D19" s="88" t="s">
        <v>223</v>
      </c>
      <c r="E19" s="84" t="s">
        <v>187</v>
      </c>
      <c r="F19" s="82">
        <v>37422.36</v>
      </c>
      <c r="G19" s="89"/>
      <c r="H19" s="89"/>
      <c r="I19" s="89"/>
      <c r="J19" s="89"/>
      <c r="K19" s="89"/>
      <c r="L19" s="82">
        <v>37422.36</v>
      </c>
      <c r="M19" s="89"/>
      <c r="N19" s="89"/>
      <c r="O19" s="89"/>
      <c r="P19" s="89">
        <v>37422.36</v>
      </c>
      <c r="Q19" s="89"/>
      <c r="R19" s="89"/>
      <c r="S19" s="82"/>
      <c r="T19" s="89"/>
      <c r="U19" s="89"/>
      <c r="V19" s="89"/>
    </row>
    <row r="20" ht="19.9" customHeight="1" spans="1:22">
      <c r="A20" s="91" t="s">
        <v>181</v>
      </c>
      <c r="B20" s="91" t="s">
        <v>182</v>
      </c>
      <c r="C20" s="91" t="s">
        <v>188</v>
      </c>
      <c r="D20" s="88" t="s">
        <v>223</v>
      </c>
      <c r="E20" s="84" t="s">
        <v>190</v>
      </c>
      <c r="F20" s="82">
        <v>1760</v>
      </c>
      <c r="G20" s="89"/>
      <c r="H20" s="89"/>
      <c r="I20" s="89"/>
      <c r="J20" s="89"/>
      <c r="K20" s="89"/>
      <c r="L20" s="82"/>
      <c r="M20" s="89"/>
      <c r="N20" s="89"/>
      <c r="O20" s="89"/>
      <c r="P20" s="89"/>
      <c r="Q20" s="89"/>
      <c r="R20" s="89"/>
      <c r="S20" s="82">
        <v>1760</v>
      </c>
      <c r="T20" s="89"/>
      <c r="U20" s="89">
        <v>1760</v>
      </c>
      <c r="V20" s="89"/>
    </row>
    <row r="21" ht="19.9" customHeight="1" spans="1:22">
      <c r="A21" s="91">
        <v>210</v>
      </c>
      <c r="B21" s="91">
        <v>15</v>
      </c>
      <c r="C21" s="91"/>
      <c r="D21" s="88" t="s">
        <v>223</v>
      </c>
      <c r="E21" s="100" t="s">
        <v>196</v>
      </c>
      <c r="F21" s="82">
        <f>F22</f>
        <v>1839565</v>
      </c>
      <c r="G21" s="82">
        <f t="shared" ref="G21:J21" si="11">G22</f>
        <v>1839565</v>
      </c>
      <c r="H21" s="82">
        <f t="shared" si="11"/>
        <v>769836</v>
      </c>
      <c r="I21" s="82">
        <f t="shared" si="11"/>
        <v>477576</v>
      </c>
      <c r="J21" s="82">
        <f t="shared" si="11"/>
        <v>592153</v>
      </c>
      <c r="K21" s="89"/>
      <c r="L21" s="82"/>
      <c r="M21" s="89"/>
      <c r="N21" s="89"/>
      <c r="O21" s="89"/>
      <c r="P21" s="89"/>
      <c r="Q21" s="89"/>
      <c r="R21" s="89"/>
      <c r="S21" s="82"/>
      <c r="T21" s="89"/>
      <c r="U21" s="89"/>
      <c r="V21" s="89"/>
    </row>
    <row r="22" ht="19.9" customHeight="1" spans="1:22">
      <c r="A22" s="91" t="s">
        <v>181</v>
      </c>
      <c r="B22" s="91" t="s">
        <v>198</v>
      </c>
      <c r="C22" s="91" t="s">
        <v>173</v>
      </c>
      <c r="D22" s="88" t="s">
        <v>223</v>
      </c>
      <c r="E22" s="84" t="s">
        <v>200</v>
      </c>
      <c r="F22" s="82">
        <v>1839565</v>
      </c>
      <c r="G22" s="89">
        <v>1839565</v>
      </c>
      <c r="H22" s="89">
        <v>769836</v>
      </c>
      <c r="I22" s="89">
        <v>477576</v>
      </c>
      <c r="J22" s="89">
        <v>592153</v>
      </c>
      <c r="K22" s="89"/>
      <c r="L22" s="82"/>
      <c r="M22" s="89"/>
      <c r="N22" s="89"/>
      <c r="O22" s="89"/>
      <c r="P22" s="89"/>
      <c r="Q22" s="89"/>
      <c r="R22" s="89"/>
      <c r="S22" s="82"/>
      <c r="T22" s="89"/>
      <c r="U22" s="89"/>
      <c r="V22" s="89"/>
    </row>
    <row r="23" ht="19.9" customHeight="1" spans="1:22">
      <c r="A23" s="91">
        <v>221</v>
      </c>
      <c r="B23" s="91"/>
      <c r="C23" s="91"/>
      <c r="D23" s="88" t="s">
        <v>223</v>
      </c>
      <c r="E23" s="100" t="s">
        <v>201</v>
      </c>
      <c r="F23" s="82">
        <f>F24</f>
        <v>220747.8</v>
      </c>
      <c r="G23" s="89"/>
      <c r="H23" s="89"/>
      <c r="I23" s="89"/>
      <c r="J23" s="89"/>
      <c r="K23" s="89"/>
      <c r="L23" s="82"/>
      <c r="M23" s="89"/>
      <c r="N23" s="89"/>
      <c r="O23" s="89"/>
      <c r="P23" s="89"/>
      <c r="Q23" s="89"/>
      <c r="R23" s="89">
        <f>R24</f>
        <v>220747.8</v>
      </c>
      <c r="S23" s="82"/>
      <c r="T23" s="89"/>
      <c r="U23" s="89"/>
      <c r="V23" s="89"/>
    </row>
    <row r="24" ht="19.9" customHeight="1" spans="1:22">
      <c r="A24" s="91">
        <v>221</v>
      </c>
      <c r="B24" s="91" t="s">
        <v>176</v>
      </c>
      <c r="C24" s="91"/>
      <c r="D24" s="88" t="s">
        <v>223</v>
      </c>
      <c r="E24" s="100" t="s">
        <v>202</v>
      </c>
      <c r="F24" s="82">
        <f>F25</f>
        <v>220747.8</v>
      </c>
      <c r="G24" s="89"/>
      <c r="H24" s="89"/>
      <c r="I24" s="89"/>
      <c r="J24" s="89"/>
      <c r="K24" s="89"/>
      <c r="L24" s="82"/>
      <c r="M24" s="89"/>
      <c r="N24" s="89"/>
      <c r="O24" s="89"/>
      <c r="P24" s="89"/>
      <c r="Q24" s="89"/>
      <c r="R24" s="89">
        <f>R25</f>
        <v>220747.8</v>
      </c>
      <c r="S24" s="82"/>
      <c r="T24" s="89"/>
      <c r="U24" s="89"/>
      <c r="V24" s="89"/>
    </row>
    <row r="25" ht="19.9" customHeight="1" spans="1:22">
      <c r="A25" s="91" t="s">
        <v>203</v>
      </c>
      <c r="B25" s="91" t="s">
        <v>176</v>
      </c>
      <c r="C25" s="91" t="s">
        <v>173</v>
      </c>
      <c r="D25" s="88" t="s">
        <v>223</v>
      </c>
      <c r="E25" s="84" t="s">
        <v>205</v>
      </c>
      <c r="F25" s="82">
        <v>220747.8</v>
      </c>
      <c r="G25" s="89"/>
      <c r="H25" s="89"/>
      <c r="I25" s="89"/>
      <c r="J25" s="89"/>
      <c r="K25" s="89"/>
      <c r="L25" s="82"/>
      <c r="M25" s="89"/>
      <c r="N25" s="89"/>
      <c r="O25" s="89"/>
      <c r="P25" s="89"/>
      <c r="Q25" s="89"/>
      <c r="R25" s="89">
        <v>220747.8</v>
      </c>
      <c r="S25" s="82"/>
      <c r="T25" s="89"/>
      <c r="U25" s="89"/>
      <c r="V25" s="89"/>
    </row>
  </sheetData>
  <mergeCells count="12">
    <mergeCell ref="A2:V2"/>
    <mergeCell ref="A3:R3"/>
    <mergeCell ref="S3:T3"/>
    <mergeCell ref="U3:V3"/>
    <mergeCell ref="A4:C4"/>
    <mergeCell ref="G4:K4"/>
    <mergeCell ref="L4:Q4"/>
    <mergeCell ref="S4:V4"/>
    <mergeCell ref="D4:D5"/>
    <mergeCell ref="E4:E5"/>
    <mergeCell ref="F4:F5"/>
    <mergeCell ref="R4:R5"/>
  </mergeCells>
  <printOptions horizontalCentered="1"/>
  <pageMargins left="0.0780000016093254" right="0.0780000016093254" top="0.0780000016093254" bottom="0.0780000016093254" header="0" footer="0"/>
  <pageSetup paperSize="9" scale="74"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1"/>
  <sheetViews>
    <sheetView workbookViewId="0">
      <selection activeCell="E9" sqref="E9:E10"/>
    </sheetView>
  </sheetViews>
  <sheetFormatPr defaultColWidth="10" defaultRowHeight="13.5"/>
  <cols>
    <col min="1" max="1" width="4.75" customWidth="1"/>
    <col min="2" max="2" width="5.875" customWidth="1"/>
    <col min="3" max="3" width="7.625" customWidth="1"/>
    <col min="4" max="4" width="12.5" customWidth="1"/>
    <col min="5" max="5" width="29.875" customWidth="1"/>
    <col min="6" max="6" width="16.375" customWidth="1"/>
    <col min="7" max="7" width="13.375" customWidth="1"/>
    <col min="8" max="8" width="11.125" customWidth="1"/>
    <col min="9" max="9" width="12.125" customWidth="1"/>
    <col min="10" max="10" width="12" customWidth="1"/>
    <col min="11" max="11" width="11.5" customWidth="1"/>
    <col min="12" max="13" width="9.75" customWidth="1"/>
  </cols>
  <sheetData>
    <row r="1" ht="14.25" customHeight="1" spans="1:1">
      <c r="A1" s="67"/>
    </row>
    <row r="2" ht="40.7" customHeight="1" spans="1:11">
      <c r="A2" s="68" t="s">
        <v>16</v>
      </c>
      <c r="B2" s="68"/>
      <c r="C2" s="68"/>
      <c r="D2" s="68"/>
      <c r="E2" s="68"/>
      <c r="F2" s="68"/>
      <c r="G2" s="68"/>
      <c r="H2" s="68"/>
      <c r="I2" s="68"/>
      <c r="J2" s="68"/>
      <c r="K2" s="68"/>
    </row>
    <row r="3" ht="21.2" customHeight="1" spans="1:11">
      <c r="A3" s="69" t="s">
        <v>29</v>
      </c>
      <c r="B3" s="69"/>
      <c r="C3" s="69"/>
      <c r="D3" s="69"/>
      <c r="E3" s="69"/>
      <c r="F3" s="69"/>
      <c r="G3" s="69"/>
      <c r="H3" s="69"/>
      <c r="I3" s="69"/>
      <c r="J3" s="83" t="s">
        <v>30</v>
      </c>
      <c r="K3" s="83"/>
    </row>
    <row r="4" ht="20.45" customHeight="1" spans="1:11">
      <c r="A4" s="70" t="s">
        <v>154</v>
      </c>
      <c r="B4" s="70"/>
      <c r="C4" s="70"/>
      <c r="D4" s="70" t="s">
        <v>206</v>
      </c>
      <c r="E4" s="70" t="s">
        <v>207</v>
      </c>
      <c r="F4" s="70" t="s">
        <v>261</v>
      </c>
      <c r="G4" s="70" t="s">
        <v>262</v>
      </c>
      <c r="H4" s="70" t="s">
        <v>263</v>
      </c>
      <c r="I4" s="70" t="s">
        <v>264</v>
      </c>
      <c r="J4" s="70" t="s">
        <v>265</v>
      </c>
      <c r="K4" s="70" t="s">
        <v>266</v>
      </c>
    </row>
    <row r="5" ht="20.45" customHeight="1" spans="1:11">
      <c r="A5" s="70" t="s">
        <v>162</v>
      </c>
      <c r="B5" s="70" t="s">
        <v>163</v>
      </c>
      <c r="C5" s="70" t="s">
        <v>164</v>
      </c>
      <c r="D5" s="70"/>
      <c r="E5" s="70"/>
      <c r="F5" s="70"/>
      <c r="G5" s="70"/>
      <c r="H5" s="70"/>
      <c r="I5" s="70"/>
      <c r="J5" s="70"/>
      <c r="K5" s="70"/>
    </row>
    <row r="6" ht="19.9" customHeight="1" spans="1:11">
      <c r="A6" s="72"/>
      <c r="B6" s="72"/>
      <c r="C6" s="72"/>
      <c r="D6" s="72"/>
      <c r="E6" s="72" t="s">
        <v>133</v>
      </c>
      <c r="F6" s="75">
        <v>80</v>
      </c>
      <c r="G6" s="75">
        <v>80</v>
      </c>
      <c r="H6" s="75"/>
      <c r="I6" s="75"/>
      <c r="J6" s="75"/>
      <c r="K6" s="75"/>
    </row>
    <row r="7" ht="19.9" customHeight="1" spans="1:11">
      <c r="A7" s="72"/>
      <c r="B7" s="72"/>
      <c r="C7" s="72"/>
      <c r="D7" s="86" t="s">
        <v>151</v>
      </c>
      <c r="E7" s="86" t="s">
        <v>4</v>
      </c>
      <c r="F7" s="75">
        <v>80</v>
      </c>
      <c r="G7" s="75">
        <v>80</v>
      </c>
      <c r="H7" s="75"/>
      <c r="I7" s="75"/>
      <c r="J7" s="75"/>
      <c r="K7" s="75"/>
    </row>
    <row r="8" ht="19.9" customHeight="1" spans="1:11">
      <c r="A8" s="72"/>
      <c r="B8" s="72"/>
      <c r="C8" s="72"/>
      <c r="D8" s="87" t="s">
        <v>152</v>
      </c>
      <c r="E8" s="87" t="s">
        <v>153</v>
      </c>
      <c r="F8" s="75">
        <v>80</v>
      </c>
      <c r="G8" s="75">
        <v>80</v>
      </c>
      <c r="H8" s="75"/>
      <c r="I8" s="75"/>
      <c r="J8" s="75"/>
      <c r="K8" s="75"/>
    </row>
    <row r="9" ht="19.9" customHeight="1" spans="1:11">
      <c r="A9" s="72">
        <v>210</v>
      </c>
      <c r="B9" s="72"/>
      <c r="C9" s="72"/>
      <c r="D9" s="87" t="s">
        <v>152</v>
      </c>
      <c r="E9" s="100" t="s">
        <v>179</v>
      </c>
      <c r="F9" s="75">
        <v>80</v>
      </c>
      <c r="G9" s="75">
        <v>80</v>
      </c>
      <c r="H9" s="75"/>
      <c r="I9" s="75"/>
      <c r="J9" s="75"/>
      <c r="K9" s="75"/>
    </row>
    <row r="10" ht="19.9" customHeight="1" spans="1:11">
      <c r="A10" s="72">
        <v>210</v>
      </c>
      <c r="B10" s="72">
        <v>11</v>
      </c>
      <c r="C10" s="72"/>
      <c r="D10" s="87" t="s">
        <v>152</v>
      </c>
      <c r="E10" s="100" t="s">
        <v>180</v>
      </c>
      <c r="F10" s="75">
        <v>80</v>
      </c>
      <c r="G10" s="75">
        <v>80</v>
      </c>
      <c r="H10" s="75"/>
      <c r="I10" s="75"/>
      <c r="J10" s="75"/>
      <c r="K10" s="75"/>
    </row>
    <row r="11" ht="19.9" customHeight="1" spans="1:11">
      <c r="A11" s="91" t="s">
        <v>181</v>
      </c>
      <c r="B11" s="91" t="s">
        <v>182</v>
      </c>
      <c r="C11" s="91" t="s">
        <v>188</v>
      </c>
      <c r="D11" s="88" t="s">
        <v>223</v>
      </c>
      <c r="E11" s="84" t="s">
        <v>190</v>
      </c>
      <c r="F11" s="82">
        <v>80</v>
      </c>
      <c r="G11" s="89">
        <v>80</v>
      </c>
      <c r="H11" s="89"/>
      <c r="I11" s="89"/>
      <c r="J11" s="89"/>
      <c r="K11" s="89"/>
    </row>
  </sheetData>
  <mergeCells count="12">
    <mergeCell ref="A2:K2"/>
    <mergeCell ref="A3:I3"/>
    <mergeCell ref="J3:K3"/>
    <mergeCell ref="A4:C4"/>
    <mergeCell ref="D4:D5"/>
    <mergeCell ref="E4:E5"/>
    <mergeCell ref="F4:F5"/>
    <mergeCell ref="G4:G5"/>
    <mergeCell ref="H4:H5"/>
    <mergeCell ref="I4:I5"/>
    <mergeCell ref="J4:J5"/>
    <mergeCell ref="K4:K5"/>
  </mergeCells>
  <printOptions horizontalCentered="1"/>
  <pageMargins left="0.0780000016093254" right="0.0780000016093254" top="0.0780000016093254" bottom="0.0780000016093254" header="0" footer="0"/>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2"/>
  <sheetViews>
    <sheetView workbookViewId="0">
      <selection activeCell="N11" sqref="N11"/>
    </sheetView>
  </sheetViews>
  <sheetFormatPr defaultColWidth="10" defaultRowHeight="13.5"/>
  <cols>
    <col min="1" max="1" width="4.75" customWidth="1"/>
    <col min="2" max="2" width="5.375" customWidth="1"/>
    <col min="3" max="3" width="6" customWidth="1"/>
    <col min="4" max="4" width="9.75" customWidth="1"/>
    <col min="5" max="5" width="20.125" customWidth="1"/>
    <col min="6" max="18" width="7.75" customWidth="1"/>
    <col min="19" max="20" width="9.75" customWidth="1"/>
  </cols>
  <sheetData>
    <row r="1" ht="14.25" customHeight="1" spans="1:1">
      <c r="A1" s="67"/>
    </row>
    <row r="2" ht="35.45" customHeight="1" spans="1:18">
      <c r="A2" s="68" t="s">
        <v>17</v>
      </c>
      <c r="B2" s="68"/>
      <c r="C2" s="68"/>
      <c r="D2" s="68"/>
      <c r="E2" s="68"/>
      <c r="F2" s="68"/>
      <c r="G2" s="68"/>
      <c r="H2" s="68"/>
      <c r="I2" s="68"/>
      <c r="J2" s="68"/>
      <c r="K2" s="68"/>
      <c r="L2" s="68"/>
      <c r="M2" s="68"/>
      <c r="N2" s="68"/>
      <c r="O2" s="68"/>
      <c r="P2" s="68"/>
      <c r="Q2" s="68"/>
      <c r="R2" s="68"/>
    </row>
    <row r="3" ht="21.2" customHeight="1" spans="1:18">
      <c r="A3" s="85" t="s">
        <v>29</v>
      </c>
      <c r="B3" s="85"/>
      <c r="C3" s="85"/>
      <c r="D3" s="85"/>
      <c r="E3" s="85"/>
      <c r="F3" s="85"/>
      <c r="G3" s="85"/>
      <c r="H3" s="85"/>
      <c r="I3" s="85"/>
      <c r="J3" s="85"/>
      <c r="K3" s="85"/>
      <c r="L3" s="85"/>
      <c r="M3" s="85"/>
      <c r="N3" s="85"/>
      <c r="O3" s="85"/>
      <c r="P3" s="85"/>
      <c r="Q3" s="83" t="s">
        <v>30</v>
      </c>
      <c r="R3" s="83"/>
    </row>
    <row r="4" ht="21.2" customHeight="1" spans="1:18">
      <c r="A4" s="70" t="s">
        <v>154</v>
      </c>
      <c r="B4" s="70"/>
      <c r="C4" s="70"/>
      <c r="D4" s="70" t="s">
        <v>206</v>
      </c>
      <c r="E4" s="70" t="s">
        <v>207</v>
      </c>
      <c r="F4" s="70" t="s">
        <v>261</v>
      </c>
      <c r="G4" s="70" t="s">
        <v>267</v>
      </c>
      <c r="H4" s="70" t="s">
        <v>268</v>
      </c>
      <c r="I4" s="70" t="s">
        <v>269</v>
      </c>
      <c r="J4" s="70" t="s">
        <v>270</v>
      </c>
      <c r="K4" s="70" t="s">
        <v>271</v>
      </c>
      <c r="L4" s="70" t="s">
        <v>272</v>
      </c>
      <c r="M4" s="70" t="s">
        <v>273</v>
      </c>
      <c r="N4" s="70" t="s">
        <v>263</v>
      </c>
      <c r="O4" s="70" t="s">
        <v>274</v>
      </c>
      <c r="P4" s="70" t="s">
        <v>275</v>
      </c>
      <c r="Q4" s="70" t="s">
        <v>264</v>
      </c>
      <c r="R4" s="70" t="s">
        <v>266</v>
      </c>
    </row>
    <row r="5" ht="18.75" customHeight="1" spans="1:18">
      <c r="A5" s="70" t="s">
        <v>162</v>
      </c>
      <c r="B5" s="70" t="s">
        <v>163</v>
      </c>
      <c r="C5" s="70" t="s">
        <v>164</v>
      </c>
      <c r="D5" s="70"/>
      <c r="E5" s="70"/>
      <c r="F5" s="70"/>
      <c r="G5" s="70"/>
      <c r="H5" s="70"/>
      <c r="I5" s="70"/>
      <c r="J5" s="70"/>
      <c r="K5" s="70"/>
      <c r="L5" s="70"/>
      <c r="M5" s="70"/>
      <c r="N5" s="70"/>
      <c r="O5" s="70"/>
      <c r="P5" s="70"/>
      <c r="Q5" s="70"/>
      <c r="R5" s="70"/>
    </row>
    <row r="6" ht="18.75" customHeight="1" spans="1:18">
      <c r="A6" s="70"/>
      <c r="B6" s="70"/>
      <c r="C6" s="70"/>
      <c r="D6" s="95"/>
      <c r="E6" s="95" t="s">
        <v>260</v>
      </c>
      <c r="F6" s="103"/>
      <c r="G6" s="104">
        <v>30301</v>
      </c>
      <c r="H6" s="104">
        <v>30302</v>
      </c>
      <c r="I6" s="104">
        <v>30303</v>
      </c>
      <c r="J6" s="104">
        <v>30304</v>
      </c>
      <c r="K6" s="104">
        <v>30305</v>
      </c>
      <c r="L6" s="104">
        <v>30306</v>
      </c>
      <c r="M6" s="104">
        <v>30307</v>
      </c>
      <c r="N6" s="104">
        <v>30308</v>
      </c>
      <c r="O6" s="104">
        <v>30309</v>
      </c>
      <c r="P6" s="104">
        <v>30311</v>
      </c>
      <c r="Q6" s="104">
        <v>30310</v>
      </c>
      <c r="R6" s="105">
        <v>30399</v>
      </c>
    </row>
    <row r="7" ht="19.9" customHeight="1" spans="1:18">
      <c r="A7" s="72"/>
      <c r="B7" s="72"/>
      <c r="C7" s="72"/>
      <c r="D7" s="72"/>
      <c r="E7" s="72" t="s">
        <v>133</v>
      </c>
      <c r="F7" s="75">
        <v>80</v>
      </c>
      <c r="G7" s="75"/>
      <c r="H7" s="75"/>
      <c r="I7" s="75"/>
      <c r="J7" s="75"/>
      <c r="K7" s="75"/>
      <c r="L7" s="75"/>
      <c r="M7" s="75">
        <v>80</v>
      </c>
      <c r="N7" s="75"/>
      <c r="O7" s="75"/>
      <c r="P7" s="75"/>
      <c r="Q7" s="75"/>
      <c r="R7" s="75"/>
    </row>
    <row r="8" ht="19.9" customHeight="1" spans="1:18">
      <c r="A8" s="72"/>
      <c r="B8" s="72"/>
      <c r="C8" s="72"/>
      <c r="D8" s="86" t="s">
        <v>151</v>
      </c>
      <c r="E8" s="86" t="s">
        <v>4</v>
      </c>
      <c r="F8" s="75">
        <v>80</v>
      </c>
      <c r="G8" s="75"/>
      <c r="H8" s="75"/>
      <c r="I8" s="75"/>
      <c r="J8" s="75"/>
      <c r="K8" s="75"/>
      <c r="L8" s="75"/>
      <c r="M8" s="75">
        <v>80</v>
      </c>
      <c r="N8" s="75"/>
      <c r="O8" s="75"/>
      <c r="P8" s="75"/>
      <c r="Q8" s="75"/>
      <c r="R8" s="75"/>
    </row>
    <row r="9" ht="19.9" customHeight="1" spans="1:18">
      <c r="A9" s="72"/>
      <c r="B9" s="72"/>
      <c r="C9" s="72"/>
      <c r="D9" s="87" t="s">
        <v>152</v>
      </c>
      <c r="E9" s="87" t="s">
        <v>153</v>
      </c>
      <c r="F9" s="75">
        <v>80</v>
      </c>
      <c r="G9" s="75"/>
      <c r="H9" s="75"/>
      <c r="I9" s="75"/>
      <c r="J9" s="75"/>
      <c r="K9" s="75"/>
      <c r="L9" s="75"/>
      <c r="M9" s="75">
        <v>80</v>
      </c>
      <c r="N9" s="75"/>
      <c r="O9" s="75"/>
      <c r="P9" s="75"/>
      <c r="Q9" s="75"/>
      <c r="R9" s="75"/>
    </row>
    <row r="10" ht="19.9" customHeight="1" spans="1:18">
      <c r="A10" s="72">
        <v>210</v>
      </c>
      <c r="B10" s="72"/>
      <c r="C10" s="72"/>
      <c r="D10" s="87" t="s">
        <v>152</v>
      </c>
      <c r="E10" s="100" t="s">
        <v>179</v>
      </c>
      <c r="F10" s="75">
        <v>80</v>
      </c>
      <c r="G10" s="75"/>
      <c r="H10" s="75"/>
      <c r="I10" s="75"/>
      <c r="J10" s="75"/>
      <c r="K10" s="75"/>
      <c r="L10" s="75"/>
      <c r="M10" s="75">
        <v>80</v>
      </c>
      <c r="N10" s="75"/>
      <c r="O10" s="75"/>
      <c r="P10" s="75"/>
      <c r="Q10" s="75"/>
      <c r="R10" s="75"/>
    </row>
    <row r="11" ht="19.9" customHeight="1" spans="1:18">
      <c r="A11" s="72">
        <v>210</v>
      </c>
      <c r="B11" s="72">
        <v>11</v>
      </c>
      <c r="C11" s="72"/>
      <c r="D11" s="87" t="s">
        <v>152</v>
      </c>
      <c r="E11" s="100" t="s">
        <v>180</v>
      </c>
      <c r="F11" s="75">
        <v>80</v>
      </c>
      <c r="G11" s="75"/>
      <c r="H11" s="75"/>
      <c r="I11" s="75"/>
      <c r="J11" s="75"/>
      <c r="K11" s="75"/>
      <c r="L11" s="75"/>
      <c r="M11" s="75">
        <v>80</v>
      </c>
      <c r="N11" s="75"/>
      <c r="O11" s="75"/>
      <c r="P11" s="75"/>
      <c r="Q11" s="75"/>
      <c r="R11" s="75"/>
    </row>
    <row r="12" ht="19.9" customHeight="1" spans="1:18">
      <c r="A12" s="91" t="s">
        <v>181</v>
      </c>
      <c r="B12" s="91" t="s">
        <v>182</v>
      </c>
      <c r="C12" s="91" t="s">
        <v>188</v>
      </c>
      <c r="D12" s="88" t="s">
        <v>223</v>
      </c>
      <c r="E12" s="84" t="s">
        <v>190</v>
      </c>
      <c r="F12" s="82">
        <v>80</v>
      </c>
      <c r="G12" s="89"/>
      <c r="H12" s="89"/>
      <c r="I12" s="89"/>
      <c r="J12" s="89"/>
      <c r="K12" s="89"/>
      <c r="L12" s="89"/>
      <c r="M12" s="89">
        <v>80</v>
      </c>
      <c r="N12" s="89"/>
      <c r="O12" s="89"/>
      <c r="P12" s="89"/>
      <c r="Q12" s="89"/>
      <c r="R12" s="89"/>
    </row>
  </sheetData>
  <mergeCells count="19">
    <mergeCell ref="A2:R2"/>
    <mergeCell ref="A3:P3"/>
    <mergeCell ref="Q3:R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s>
  <printOptions horizontalCentered="1"/>
  <pageMargins left="0.0780000016093254" right="0.0780000016093254" top="0.0780000016093254" bottom="0.0780000016093254" header="0" footer="0"/>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11"/>
  <sheetViews>
    <sheetView workbookViewId="0">
      <selection activeCell="E12" sqref="E12"/>
    </sheetView>
  </sheetViews>
  <sheetFormatPr defaultColWidth="10" defaultRowHeight="13.5"/>
  <cols>
    <col min="1" max="1" width="3.625" customWidth="1"/>
    <col min="2" max="2" width="4.625" customWidth="1"/>
    <col min="3" max="3" width="5.25" customWidth="1"/>
    <col min="4" max="4" width="7" customWidth="1"/>
    <col min="5" max="5" width="15.875" customWidth="1"/>
    <col min="6" max="6" width="9.625" customWidth="1"/>
    <col min="7" max="8" width="9.375" customWidth="1"/>
    <col min="9" max="12" width="7.125" customWidth="1"/>
    <col min="13" max="13" width="7.75" customWidth="1"/>
    <col min="14" max="16" width="7.125" customWidth="1"/>
    <col min="17" max="17" width="8.625" customWidth="1"/>
    <col min="18" max="18" width="8.5" customWidth="1"/>
    <col min="19" max="19" width="7.125" customWidth="1"/>
    <col min="20" max="20" width="9.75" customWidth="1"/>
    <col min="21" max="21" width="7.125" customWidth="1"/>
    <col min="22" max="22" width="9.75" customWidth="1"/>
  </cols>
  <sheetData>
    <row r="1" ht="14.25" customHeight="1" spans="1:1">
      <c r="A1" s="67"/>
    </row>
    <row r="2" ht="31.7" customHeight="1" spans="1:20">
      <c r="A2" s="94" t="s">
        <v>18</v>
      </c>
      <c r="B2" s="94"/>
      <c r="C2" s="94"/>
      <c r="D2" s="94"/>
      <c r="E2" s="94"/>
      <c r="F2" s="94"/>
      <c r="G2" s="94"/>
      <c r="H2" s="94"/>
      <c r="I2" s="94"/>
      <c r="J2" s="94"/>
      <c r="K2" s="94"/>
      <c r="L2" s="94"/>
      <c r="M2" s="94"/>
      <c r="N2" s="94"/>
      <c r="O2" s="94"/>
      <c r="P2" s="94"/>
      <c r="Q2" s="94"/>
      <c r="R2" s="94"/>
      <c r="S2" s="94"/>
      <c r="T2" s="94"/>
    </row>
    <row r="3" ht="21.2" customHeight="1" spans="1:20">
      <c r="A3" s="85" t="s">
        <v>29</v>
      </c>
      <c r="B3" s="85"/>
      <c r="C3" s="85"/>
      <c r="D3" s="85"/>
      <c r="E3" s="85"/>
      <c r="F3" s="85"/>
      <c r="G3" s="85"/>
      <c r="H3" s="85"/>
      <c r="I3" s="85"/>
      <c r="J3" s="85"/>
      <c r="K3" s="85"/>
      <c r="L3" s="85"/>
      <c r="M3" s="85"/>
      <c r="N3" s="85"/>
      <c r="O3" s="85"/>
      <c r="P3" s="85"/>
      <c r="Q3" s="85"/>
      <c r="R3" s="85"/>
      <c r="S3" s="101" t="s">
        <v>30</v>
      </c>
      <c r="T3" s="102"/>
    </row>
    <row r="4" ht="24.95" customHeight="1" spans="1:20">
      <c r="A4" s="70" t="s">
        <v>154</v>
      </c>
      <c r="B4" s="70"/>
      <c r="C4" s="70"/>
      <c r="D4" s="70" t="s">
        <v>206</v>
      </c>
      <c r="E4" s="70" t="s">
        <v>207</v>
      </c>
      <c r="F4" s="70" t="s">
        <v>261</v>
      </c>
      <c r="G4" s="70" t="s">
        <v>210</v>
      </c>
      <c r="H4" s="70"/>
      <c r="I4" s="70"/>
      <c r="J4" s="70"/>
      <c r="K4" s="70"/>
      <c r="L4" s="70"/>
      <c r="M4" s="70"/>
      <c r="N4" s="70"/>
      <c r="O4" s="70"/>
      <c r="P4" s="70"/>
      <c r="Q4" s="70"/>
      <c r="R4" s="70" t="s">
        <v>213</v>
      </c>
      <c r="S4" s="70"/>
      <c r="T4" s="70" t="s">
        <v>213</v>
      </c>
    </row>
    <row r="5" ht="31.7" customHeight="1" spans="1:20">
      <c r="A5" s="70" t="s">
        <v>162</v>
      </c>
      <c r="B5" s="70" t="s">
        <v>163</v>
      </c>
      <c r="C5" s="70" t="s">
        <v>164</v>
      </c>
      <c r="D5" s="70"/>
      <c r="E5" s="70"/>
      <c r="F5" s="70"/>
      <c r="G5" s="70" t="s">
        <v>133</v>
      </c>
      <c r="H5" s="70" t="s">
        <v>276</v>
      </c>
      <c r="I5" s="70" t="s">
        <v>277</v>
      </c>
      <c r="J5" s="70" t="s">
        <v>278</v>
      </c>
      <c r="K5" s="70" t="s">
        <v>279</v>
      </c>
      <c r="L5" s="70" t="s">
        <v>280</v>
      </c>
      <c r="M5" s="70" t="s">
        <v>281</v>
      </c>
      <c r="N5" s="70" t="s">
        <v>282</v>
      </c>
      <c r="O5" s="70" t="s">
        <v>283</v>
      </c>
      <c r="P5" s="70" t="s">
        <v>284</v>
      </c>
      <c r="Q5" s="70" t="s">
        <v>285</v>
      </c>
      <c r="R5" s="70" t="s">
        <v>133</v>
      </c>
      <c r="S5" s="70" t="s">
        <v>286</v>
      </c>
      <c r="T5" s="70" t="s">
        <v>245</v>
      </c>
    </row>
    <row r="6" ht="19.9" customHeight="1" spans="1:20">
      <c r="A6" s="72"/>
      <c r="B6" s="72"/>
      <c r="C6" s="72"/>
      <c r="D6" s="72"/>
      <c r="E6" s="72" t="s">
        <v>133</v>
      </c>
      <c r="F6" s="99">
        <v>331020.46</v>
      </c>
      <c r="G6" s="99">
        <v>331020.46</v>
      </c>
      <c r="H6" s="99">
        <v>236020.46</v>
      </c>
      <c r="I6" s="99"/>
      <c r="J6" s="99"/>
      <c r="K6" s="99"/>
      <c r="L6" s="99"/>
      <c r="M6" s="99">
        <v>5000</v>
      </c>
      <c r="N6" s="99"/>
      <c r="O6" s="99"/>
      <c r="P6" s="99"/>
      <c r="Q6" s="99">
        <v>90000</v>
      </c>
      <c r="R6" s="99"/>
      <c r="S6" s="99"/>
      <c r="T6" s="99"/>
    </row>
    <row r="7" ht="19.9" customHeight="1" spans="1:20">
      <c r="A7" s="72"/>
      <c r="B7" s="72"/>
      <c r="C7" s="72"/>
      <c r="D7" s="86" t="s">
        <v>151</v>
      </c>
      <c r="E7" s="86" t="s">
        <v>4</v>
      </c>
      <c r="F7" s="99">
        <v>331020.46</v>
      </c>
      <c r="G7" s="99">
        <v>331020.46</v>
      </c>
      <c r="H7" s="99">
        <v>236020.46</v>
      </c>
      <c r="I7" s="99"/>
      <c r="J7" s="99"/>
      <c r="K7" s="99"/>
      <c r="L7" s="99"/>
      <c r="M7" s="99">
        <v>5000</v>
      </c>
      <c r="N7" s="99"/>
      <c r="O7" s="99"/>
      <c r="P7" s="99"/>
      <c r="Q7" s="99">
        <v>90000</v>
      </c>
      <c r="R7" s="99"/>
      <c r="S7" s="99"/>
      <c r="T7" s="99"/>
    </row>
    <row r="8" ht="19.9" customHeight="1" spans="1:20">
      <c r="A8" s="72"/>
      <c r="B8" s="72"/>
      <c r="C8" s="72"/>
      <c r="D8" s="87" t="s">
        <v>152</v>
      </c>
      <c r="E8" s="87" t="s">
        <v>153</v>
      </c>
      <c r="F8" s="99">
        <v>331020.46</v>
      </c>
      <c r="G8" s="99">
        <v>331020.46</v>
      </c>
      <c r="H8" s="99">
        <v>236020.46</v>
      </c>
      <c r="I8" s="99"/>
      <c r="J8" s="99"/>
      <c r="K8" s="99"/>
      <c r="L8" s="99"/>
      <c r="M8" s="99">
        <v>5000</v>
      </c>
      <c r="N8" s="99"/>
      <c r="O8" s="99"/>
      <c r="P8" s="99"/>
      <c r="Q8" s="99">
        <v>90000</v>
      </c>
      <c r="R8" s="99"/>
      <c r="S8" s="99"/>
      <c r="T8" s="99"/>
    </row>
    <row r="9" ht="19.9" customHeight="1" spans="1:20">
      <c r="A9" s="72">
        <v>210</v>
      </c>
      <c r="B9" s="72"/>
      <c r="C9" s="72"/>
      <c r="D9" s="87" t="s">
        <v>152</v>
      </c>
      <c r="E9" s="100" t="s">
        <v>179</v>
      </c>
      <c r="F9" s="99">
        <f>F10</f>
        <v>331020.46</v>
      </c>
      <c r="G9" s="99">
        <f t="shared" ref="G9:Q9" si="0">G10</f>
        <v>331020.46</v>
      </c>
      <c r="H9" s="99">
        <f t="shared" si="0"/>
        <v>236020.46</v>
      </c>
      <c r="I9" s="99"/>
      <c r="J9" s="99"/>
      <c r="K9" s="99"/>
      <c r="L9" s="99"/>
      <c r="M9" s="99">
        <f t="shared" si="0"/>
        <v>5000</v>
      </c>
      <c r="N9" s="99"/>
      <c r="O9" s="99"/>
      <c r="P9" s="99"/>
      <c r="Q9" s="99">
        <f t="shared" si="0"/>
        <v>90000</v>
      </c>
      <c r="R9" s="99"/>
      <c r="S9" s="99"/>
      <c r="T9" s="99"/>
    </row>
    <row r="10" ht="19.9" customHeight="1" spans="1:20">
      <c r="A10" s="72">
        <v>210</v>
      </c>
      <c r="B10" s="72">
        <v>15</v>
      </c>
      <c r="C10" s="72"/>
      <c r="D10" s="87" t="s">
        <v>152</v>
      </c>
      <c r="E10" s="100" t="s">
        <v>196</v>
      </c>
      <c r="F10" s="99">
        <f>F11</f>
        <v>331020.46</v>
      </c>
      <c r="G10" s="99">
        <f t="shared" ref="G10:Q10" si="1">G11</f>
        <v>331020.46</v>
      </c>
      <c r="H10" s="99">
        <f t="shared" si="1"/>
        <v>236020.46</v>
      </c>
      <c r="I10" s="99"/>
      <c r="J10" s="99"/>
      <c r="K10" s="99"/>
      <c r="L10" s="99"/>
      <c r="M10" s="99">
        <f t="shared" si="1"/>
        <v>5000</v>
      </c>
      <c r="N10" s="99"/>
      <c r="O10" s="99"/>
      <c r="P10" s="99"/>
      <c r="Q10" s="99">
        <f t="shared" si="1"/>
        <v>90000</v>
      </c>
      <c r="R10" s="99"/>
      <c r="S10" s="99"/>
      <c r="T10" s="99"/>
    </row>
    <row r="11" ht="19.9" customHeight="1" spans="1:20">
      <c r="A11" s="91" t="s">
        <v>181</v>
      </c>
      <c r="B11" s="91" t="s">
        <v>198</v>
      </c>
      <c r="C11" s="91" t="s">
        <v>173</v>
      </c>
      <c r="D11" s="88" t="s">
        <v>223</v>
      </c>
      <c r="E11" s="84" t="s">
        <v>200</v>
      </c>
      <c r="F11" s="82">
        <v>331020.46</v>
      </c>
      <c r="G11" s="89">
        <v>331020.46</v>
      </c>
      <c r="H11" s="89">
        <v>236020.46</v>
      </c>
      <c r="I11" s="89"/>
      <c r="J11" s="89"/>
      <c r="K11" s="89"/>
      <c r="L11" s="89"/>
      <c r="M11" s="89">
        <v>5000</v>
      </c>
      <c r="N11" s="89"/>
      <c r="O11" s="89"/>
      <c r="P11" s="89"/>
      <c r="Q11" s="89">
        <v>90000</v>
      </c>
      <c r="R11" s="89"/>
      <c r="S11" s="89"/>
      <c r="T11" s="89"/>
    </row>
  </sheetData>
  <mergeCells count="9">
    <mergeCell ref="A2:T2"/>
    <mergeCell ref="A3:R3"/>
    <mergeCell ref="S3:T3"/>
    <mergeCell ref="A4:C4"/>
    <mergeCell ref="G4:Q4"/>
    <mergeCell ref="R4:S4"/>
    <mergeCell ref="D4:D5"/>
    <mergeCell ref="E4:E5"/>
    <mergeCell ref="F4:F5"/>
  </mergeCells>
  <printOptions horizontalCentered="1"/>
  <pageMargins left="0.0780000016093254" right="0.0780000016093254" top="0.0780000016093254" bottom="0.0780000016093254" header="0" footer="0"/>
  <pageSetup paperSize="9" scale="94"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G12"/>
  <sheetViews>
    <sheetView workbookViewId="0">
      <selection activeCell="L19" sqref="L19"/>
    </sheetView>
  </sheetViews>
  <sheetFormatPr defaultColWidth="10" defaultRowHeight="13.5"/>
  <cols>
    <col min="1" max="3" width="3.625" customWidth="1"/>
    <col min="4" max="4" width="10.125" customWidth="1"/>
    <col min="5" max="5" width="18.125" customWidth="1"/>
    <col min="6" max="6" width="9.125" customWidth="1"/>
    <col min="7" max="7" width="8.625" customWidth="1"/>
    <col min="8" max="14" width="6.375" customWidth="1"/>
    <col min="15" max="15" width="8.625" customWidth="1"/>
    <col min="16" max="16" width="7.75" customWidth="1"/>
    <col min="17" max="18" width="7.125" customWidth="1"/>
    <col min="19" max="21" width="6.625" customWidth="1"/>
    <col min="22" max="22" width="7.125" customWidth="1"/>
    <col min="23" max="23" width="7.75" customWidth="1"/>
    <col min="24" max="25" width="7.125" customWidth="1"/>
    <col min="26" max="26" width="5.875" customWidth="1"/>
    <col min="27" max="27" width="7.125" customWidth="1"/>
    <col min="28" max="28" width="8.5" customWidth="1"/>
    <col min="29" max="29" width="5.375" customWidth="1"/>
    <col min="30" max="30" width="7.125" customWidth="1"/>
    <col min="31" max="31" width="8.75" customWidth="1"/>
    <col min="32" max="32" width="9.375" customWidth="1"/>
    <col min="33" max="34" width="8.625" customWidth="1"/>
    <col min="35" max="35" width="9.75" customWidth="1"/>
  </cols>
  <sheetData>
    <row r="1" ht="14.25" customHeight="1" spans="1:1">
      <c r="A1" s="67"/>
    </row>
    <row r="2" ht="38.45" customHeight="1" spans="1:33">
      <c r="A2" s="94" t="s">
        <v>19</v>
      </c>
      <c r="B2" s="94"/>
      <c r="C2" s="94"/>
      <c r="D2" s="94"/>
      <c r="E2" s="94"/>
      <c r="F2" s="94"/>
      <c r="G2" s="94"/>
      <c r="H2" s="94"/>
      <c r="I2" s="94"/>
      <c r="J2" s="94"/>
      <c r="K2" s="94"/>
      <c r="L2" s="94"/>
      <c r="M2" s="94"/>
      <c r="N2" s="94"/>
      <c r="O2" s="94"/>
      <c r="P2" s="94"/>
      <c r="Q2" s="94"/>
      <c r="R2" s="94"/>
      <c r="S2" s="94"/>
      <c r="T2" s="94"/>
      <c r="U2" s="94"/>
      <c r="V2" s="94"/>
      <c r="W2" s="94"/>
      <c r="X2" s="94"/>
      <c r="Y2" s="94"/>
      <c r="Z2" s="94"/>
      <c r="AA2" s="94"/>
      <c r="AB2" s="94"/>
      <c r="AC2" s="94"/>
      <c r="AD2" s="94"/>
      <c r="AE2" s="94"/>
      <c r="AF2" s="94"/>
      <c r="AG2" s="94"/>
    </row>
    <row r="3" ht="21.2" customHeight="1" spans="1:33">
      <c r="A3" s="85" t="s">
        <v>29</v>
      </c>
      <c r="B3" s="85"/>
      <c r="C3" s="85"/>
      <c r="D3" s="85"/>
      <c r="E3" s="85"/>
      <c r="F3" s="85"/>
      <c r="G3" s="85"/>
      <c r="H3" s="85"/>
      <c r="I3" s="85"/>
      <c r="J3" s="85"/>
      <c r="K3" s="85"/>
      <c r="L3" s="85"/>
      <c r="M3" s="85"/>
      <c r="N3" s="85"/>
      <c r="O3" s="85"/>
      <c r="P3" s="85"/>
      <c r="Q3" s="85"/>
      <c r="R3" s="85"/>
      <c r="S3" s="85"/>
      <c r="T3" s="85"/>
      <c r="U3" s="85"/>
      <c r="V3" s="85"/>
      <c r="W3" s="85"/>
      <c r="X3" s="85"/>
      <c r="Y3" s="85"/>
      <c r="Z3" s="85"/>
      <c r="AA3" s="85"/>
      <c r="AB3" s="85"/>
      <c r="AC3" s="85"/>
      <c r="AD3" s="85"/>
      <c r="AE3" s="85"/>
      <c r="AF3" s="83" t="s">
        <v>30</v>
      </c>
      <c r="AG3" s="83"/>
    </row>
    <row r="4" ht="21.95" customHeight="1" spans="1:33">
      <c r="A4" s="70" t="s">
        <v>154</v>
      </c>
      <c r="B4" s="70"/>
      <c r="C4" s="70"/>
      <c r="D4" s="70" t="s">
        <v>206</v>
      </c>
      <c r="E4" s="70" t="s">
        <v>207</v>
      </c>
      <c r="F4" s="70" t="s">
        <v>287</v>
      </c>
      <c r="G4" s="70" t="s">
        <v>288</v>
      </c>
      <c r="H4" s="70" t="s">
        <v>289</v>
      </c>
      <c r="I4" s="70" t="s">
        <v>290</v>
      </c>
      <c r="J4" s="70" t="s">
        <v>291</v>
      </c>
      <c r="K4" s="70" t="s">
        <v>292</v>
      </c>
      <c r="L4" s="70" t="s">
        <v>293</v>
      </c>
      <c r="M4" s="70" t="s">
        <v>294</v>
      </c>
      <c r="N4" s="70" t="s">
        <v>295</v>
      </c>
      <c r="O4" s="70" t="s">
        <v>296</v>
      </c>
      <c r="P4" s="70" t="s">
        <v>297</v>
      </c>
      <c r="Q4" s="70" t="s">
        <v>282</v>
      </c>
      <c r="R4" s="70" t="s">
        <v>284</v>
      </c>
      <c r="S4" s="70" t="s">
        <v>298</v>
      </c>
      <c r="T4" s="70" t="s">
        <v>277</v>
      </c>
      <c r="U4" s="70" t="s">
        <v>278</v>
      </c>
      <c r="V4" s="70" t="s">
        <v>281</v>
      </c>
      <c r="W4" s="70" t="s">
        <v>299</v>
      </c>
      <c r="X4" s="70" t="s">
        <v>300</v>
      </c>
      <c r="Y4" s="70" t="s">
        <v>301</v>
      </c>
      <c r="Z4" s="70" t="s">
        <v>302</v>
      </c>
      <c r="AA4" s="70" t="s">
        <v>280</v>
      </c>
      <c r="AB4" s="70" t="s">
        <v>303</v>
      </c>
      <c r="AC4" s="70" t="s">
        <v>304</v>
      </c>
      <c r="AD4" s="70" t="s">
        <v>283</v>
      </c>
      <c r="AE4" s="70" t="s">
        <v>305</v>
      </c>
      <c r="AF4" s="70" t="s">
        <v>306</v>
      </c>
      <c r="AG4" s="70" t="s">
        <v>285</v>
      </c>
    </row>
    <row r="5" ht="18.75" customHeight="1" spans="1:33">
      <c r="A5" s="70" t="s">
        <v>162</v>
      </c>
      <c r="B5" s="70" t="s">
        <v>163</v>
      </c>
      <c r="C5" s="70" t="s">
        <v>164</v>
      </c>
      <c r="D5" s="70"/>
      <c r="E5" s="70"/>
      <c r="F5" s="70"/>
      <c r="G5" s="70"/>
      <c r="H5" s="70"/>
      <c r="I5" s="70"/>
      <c r="J5" s="70"/>
      <c r="K5" s="70"/>
      <c r="L5" s="70"/>
      <c r="M5" s="70"/>
      <c r="N5" s="70"/>
      <c r="O5" s="70"/>
      <c r="P5" s="70"/>
      <c r="Q5" s="70"/>
      <c r="R5" s="70"/>
      <c r="S5" s="70"/>
      <c r="T5" s="70"/>
      <c r="U5" s="70"/>
      <c r="V5" s="70"/>
      <c r="W5" s="70"/>
      <c r="X5" s="70"/>
      <c r="Y5" s="70"/>
      <c r="Z5" s="70"/>
      <c r="AA5" s="70"/>
      <c r="AB5" s="70"/>
      <c r="AC5" s="70"/>
      <c r="AD5" s="70"/>
      <c r="AE5" s="70"/>
      <c r="AF5" s="70"/>
      <c r="AG5" s="70"/>
    </row>
    <row r="6" ht="18.75" customHeight="1" spans="1:33">
      <c r="A6" s="70"/>
      <c r="B6" s="70"/>
      <c r="C6" s="70"/>
      <c r="D6" s="70"/>
      <c r="E6" s="95" t="s">
        <v>260</v>
      </c>
      <c r="F6" s="96"/>
      <c r="G6" s="97">
        <v>30201</v>
      </c>
      <c r="H6" s="97">
        <v>30202</v>
      </c>
      <c r="I6" s="97">
        <v>30203</v>
      </c>
      <c r="J6" s="97">
        <v>30204</v>
      </c>
      <c r="K6" s="97">
        <v>30205</v>
      </c>
      <c r="L6" s="97">
        <v>30206</v>
      </c>
      <c r="M6" s="97">
        <v>30207</v>
      </c>
      <c r="N6" s="97">
        <v>30208</v>
      </c>
      <c r="O6" s="97" t="s">
        <v>307</v>
      </c>
      <c r="P6" s="97" t="s">
        <v>308</v>
      </c>
      <c r="Q6" s="97" t="s">
        <v>309</v>
      </c>
      <c r="R6" s="97" t="s">
        <v>307</v>
      </c>
      <c r="S6" s="97" t="s">
        <v>310</v>
      </c>
      <c r="T6" s="97" t="s">
        <v>311</v>
      </c>
      <c r="U6" s="97" t="s">
        <v>312</v>
      </c>
      <c r="V6" s="97" t="s">
        <v>313</v>
      </c>
      <c r="W6" s="97" t="s">
        <v>314</v>
      </c>
      <c r="X6" s="97" t="s">
        <v>315</v>
      </c>
      <c r="Y6" s="97" t="s">
        <v>316</v>
      </c>
      <c r="Z6" s="97" t="s">
        <v>317</v>
      </c>
      <c r="AA6" s="97" t="s">
        <v>318</v>
      </c>
      <c r="AB6" s="97" t="s">
        <v>319</v>
      </c>
      <c r="AC6" s="97" t="s">
        <v>320</v>
      </c>
      <c r="AD6" s="97" t="s">
        <v>321</v>
      </c>
      <c r="AE6" s="97" t="s">
        <v>322</v>
      </c>
      <c r="AF6" s="97" t="s">
        <v>323</v>
      </c>
      <c r="AG6" s="97" t="s">
        <v>324</v>
      </c>
    </row>
    <row r="7" ht="19.9" customHeight="1" spans="1:33">
      <c r="A7" s="74"/>
      <c r="B7" s="98"/>
      <c r="C7" s="98"/>
      <c r="D7" s="84"/>
      <c r="E7" s="84" t="s">
        <v>133</v>
      </c>
      <c r="F7" s="99">
        <v>331020.46</v>
      </c>
      <c r="G7" s="99">
        <v>24000</v>
      </c>
      <c r="H7" s="99"/>
      <c r="I7" s="99"/>
      <c r="J7" s="99"/>
      <c r="K7" s="99"/>
      <c r="L7" s="99"/>
      <c r="M7" s="99"/>
      <c r="N7" s="99"/>
      <c r="O7" s="99">
        <v>30000</v>
      </c>
      <c r="P7" s="99">
        <v>5000</v>
      </c>
      <c r="Q7" s="99"/>
      <c r="R7" s="99"/>
      <c r="S7" s="99"/>
      <c r="T7" s="99"/>
      <c r="U7" s="99"/>
      <c r="V7" s="99">
        <v>5000</v>
      </c>
      <c r="W7" s="99"/>
      <c r="X7" s="99"/>
      <c r="Y7" s="99"/>
      <c r="Z7" s="99"/>
      <c r="AA7" s="99"/>
      <c r="AB7" s="99">
        <v>21980.46</v>
      </c>
      <c r="AC7" s="99"/>
      <c r="AD7" s="99"/>
      <c r="AE7" s="99">
        <v>155040</v>
      </c>
      <c r="AF7" s="99"/>
      <c r="AG7" s="99">
        <v>90000</v>
      </c>
    </row>
    <row r="8" ht="19.9" customHeight="1" spans="1:33">
      <c r="A8" s="72"/>
      <c r="B8" s="72"/>
      <c r="C8" s="72"/>
      <c r="D8" s="86" t="s">
        <v>151</v>
      </c>
      <c r="E8" s="86" t="s">
        <v>4</v>
      </c>
      <c r="F8" s="99">
        <v>331020.46</v>
      </c>
      <c r="G8" s="99">
        <v>24000</v>
      </c>
      <c r="H8" s="99"/>
      <c r="I8" s="99"/>
      <c r="J8" s="99"/>
      <c r="K8" s="99"/>
      <c r="L8" s="99"/>
      <c r="M8" s="99"/>
      <c r="N8" s="99"/>
      <c r="O8" s="99">
        <v>30000</v>
      </c>
      <c r="P8" s="99">
        <v>5000</v>
      </c>
      <c r="Q8" s="99"/>
      <c r="R8" s="99"/>
      <c r="S8" s="99"/>
      <c r="T8" s="99"/>
      <c r="U8" s="99"/>
      <c r="V8" s="99">
        <v>5000</v>
      </c>
      <c r="W8" s="99"/>
      <c r="X8" s="99"/>
      <c r="Y8" s="99"/>
      <c r="Z8" s="99"/>
      <c r="AA8" s="99"/>
      <c r="AB8" s="99">
        <v>21980.46</v>
      </c>
      <c r="AC8" s="99"/>
      <c r="AD8" s="99"/>
      <c r="AE8" s="99">
        <v>155040</v>
      </c>
      <c r="AF8" s="99"/>
      <c r="AG8" s="99">
        <v>90000</v>
      </c>
    </row>
    <row r="9" ht="19.9" customHeight="1" spans="1:33">
      <c r="A9" s="72"/>
      <c r="B9" s="72"/>
      <c r="C9" s="72"/>
      <c r="D9" s="87" t="s">
        <v>152</v>
      </c>
      <c r="E9" s="87" t="s">
        <v>153</v>
      </c>
      <c r="F9" s="99">
        <v>331020.46</v>
      </c>
      <c r="G9" s="99">
        <v>24000</v>
      </c>
      <c r="H9" s="99"/>
      <c r="I9" s="99"/>
      <c r="J9" s="99"/>
      <c r="K9" s="99"/>
      <c r="L9" s="99"/>
      <c r="M9" s="99"/>
      <c r="N9" s="99"/>
      <c r="O9" s="99">
        <v>30000</v>
      </c>
      <c r="P9" s="99">
        <v>5000</v>
      </c>
      <c r="Q9" s="99"/>
      <c r="R9" s="99"/>
      <c r="S9" s="99"/>
      <c r="T9" s="99"/>
      <c r="U9" s="99"/>
      <c r="V9" s="99">
        <v>5000</v>
      </c>
      <c r="W9" s="99"/>
      <c r="X9" s="99"/>
      <c r="Y9" s="99"/>
      <c r="Z9" s="99"/>
      <c r="AA9" s="99"/>
      <c r="AB9" s="99">
        <v>21980.46</v>
      </c>
      <c r="AC9" s="99"/>
      <c r="AD9" s="99"/>
      <c r="AE9" s="99">
        <v>155040</v>
      </c>
      <c r="AF9" s="99"/>
      <c r="AG9" s="99">
        <v>90000</v>
      </c>
    </row>
    <row r="10" ht="19.9" customHeight="1" spans="1:33">
      <c r="A10" s="72">
        <v>210</v>
      </c>
      <c r="B10" s="72"/>
      <c r="C10" s="72"/>
      <c r="D10" s="87" t="s">
        <v>152</v>
      </c>
      <c r="E10" s="100" t="s">
        <v>179</v>
      </c>
      <c r="F10" s="89">
        <v>331020.46</v>
      </c>
      <c r="G10" s="89">
        <v>24000</v>
      </c>
      <c r="H10" s="89"/>
      <c r="I10" s="89"/>
      <c r="J10" s="89"/>
      <c r="K10" s="89"/>
      <c r="L10" s="89"/>
      <c r="M10" s="89"/>
      <c r="N10" s="89"/>
      <c r="O10" s="89">
        <v>30000</v>
      </c>
      <c r="P10" s="89">
        <v>5000</v>
      </c>
      <c r="Q10" s="89"/>
      <c r="R10" s="89"/>
      <c r="S10" s="89"/>
      <c r="T10" s="89"/>
      <c r="U10" s="89"/>
      <c r="V10" s="89">
        <v>5000</v>
      </c>
      <c r="W10" s="89"/>
      <c r="X10" s="89"/>
      <c r="Y10" s="89"/>
      <c r="Z10" s="89"/>
      <c r="AA10" s="89"/>
      <c r="AB10" s="89">
        <v>21980.46</v>
      </c>
      <c r="AC10" s="89"/>
      <c r="AD10" s="89"/>
      <c r="AE10" s="89">
        <v>155040</v>
      </c>
      <c r="AF10" s="89"/>
      <c r="AG10" s="89">
        <v>90000</v>
      </c>
    </row>
    <row r="11" ht="19.9" customHeight="1" spans="1:33">
      <c r="A11" s="72">
        <v>210</v>
      </c>
      <c r="B11" s="72">
        <v>15</v>
      </c>
      <c r="C11" s="72"/>
      <c r="D11" s="87" t="s">
        <v>152</v>
      </c>
      <c r="E11" s="100" t="s">
        <v>196</v>
      </c>
      <c r="F11" s="89">
        <v>331020.46</v>
      </c>
      <c r="G11" s="89">
        <v>24000</v>
      </c>
      <c r="H11" s="89"/>
      <c r="I11" s="89"/>
      <c r="J11" s="89"/>
      <c r="K11" s="89"/>
      <c r="L11" s="89"/>
      <c r="M11" s="89"/>
      <c r="N11" s="89"/>
      <c r="O11" s="89">
        <v>30000</v>
      </c>
      <c r="P11" s="89">
        <v>5000</v>
      </c>
      <c r="Q11" s="89"/>
      <c r="R11" s="89"/>
      <c r="S11" s="89"/>
      <c r="T11" s="89"/>
      <c r="U11" s="89"/>
      <c r="V11" s="89">
        <v>5000</v>
      </c>
      <c r="W11" s="89"/>
      <c r="X11" s="89"/>
      <c r="Y11" s="89"/>
      <c r="Z11" s="89"/>
      <c r="AA11" s="89"/>
      <c r="AB11" s="89">
        <v>21980.46</v>
      </c>
      <c r="AC11" s="89"/>
      <c r="AD11" s="89"/>
      <c r="AE11" s="89">
        <v>155040</v>
      </c>
      <c r="AF11" s="89"/>
      <c r="AG11" s="89">
        <v>90000</v>
      </c>
    </row>
    <row r="12" ht="19.9" customHeight="1" spans="1:33">
      <c r="A12" s="91" t="s">
        <v>181</v>
      </c>
      <c r="B12" s="91" t="s">
        <v>198</v>
      </c>
      <c r="C12" s="91" t="s">
        <v>173</v>
      </c>
      <c r="D12" s="88" t="s">
        <v>223</v>
      </c>
      <c r="E12" s="84" t="s">
        <v>200</v>
      </c>
      <c r="F12" s="89">
        <v>331020.46</v>
      </c>
      <c r="G12" s="89">
        <v>24000</v>
      </c>
      <c r="H12" s="89"/>
      <c r="I12" s="89"/>
      <c r="J12" s="89"/>
      <c r="K12" s="89"/>
      <c r="L12" s="89"/>
      <c r="M12" s="89"/>
      <c r="N12" s="89"/>
      <c r="O12" s="89">
        <v>30000</v>
      </c>
      <c r="P12" s="89">
        <v>5000</v>
      </c>
      <c r="Q12" s="89"/>
      <c r="R12" s="89"/>
      <c r="S12" s="89"/>
      <c r="T12" s="89"/>
      <c r="U12" s="89"/>
      <c r="V12" s="89">
        <v>5000</v>
      </c>
      <c r="W12" s="89"/>
      <c r="X12" s="89"/>
      <c r="Y12" s="89"/>
      <c r="Z12" s="89"/>
      <c r="AA12" s="89"/>
      <c r="AB12" s="89">
        <v>21980.46</v>
      </c>
      <c r="AC12" s="89"/>
      <c r="AD12" s="89"/>
      <c r="AE12" s="89">
        <v>155040</v>
      </c>
      <c r="AF12" s="89"/>
      <c r="AG12" s="89">
        <v>90000</v>
      </c>
    </row>
  </sheetData>
  <mergeCells count="35">
    <mergeCell ref="A2:AG2"/>
    <mergeCell ref="A3:R3"/>
    <mergeCell ref="S3:AE3"/>
    <mergeCell ref="AF3:AG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Y4:Y5"/>
    <mergeCell ref="Z4:Z5"/>
    <mergeCell ref="AA4:AA5"/>
    <mergeCell ref="AB4:AB5"/>
    <mergeCell ref="AC4:AC5"/>
    <mergeCell ref="AD4:AD5"/>
    <mergeCell ref="AE4:AE5"/>
    <mergeCell ref="AF4:AF5"/>
    <mergeCell ref="AG4:AG5"/>
  </mergeCells>
  <printOptions horizontalCentered="1"/>
  <pageMargins left="0.0780000016093254" right="0.0780000016093254" top="0.0780000016093254" bottom="0.0780000016093254" header="0" footer="0"/>
  <pageSetup paperSize="9" scale="66"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8"/>
  <sheetViews>
    <sheetView workbookViewId="0">
      <selection activeCell="B9" sqref="B9"/>
    </sheetView>
  </sheetViews>
  <sheetFormatPr defaultColWidth="10" defaultRowHeight="13.5" outlineLevelRow="7" outlineLevelCol="7"/>
  <cols>
    <col min="1" max="1" width="12.875" customWidth="1"/>
    <col min="2" max="2" width="29.75" customWidth="1"/>
    <col min="3" max="3" width="20.75" customWidth="1"/>
    <col min="4" max="4" width="12.375" customWidth="1"/>
    <col min="5" max="5" width="10.375" customWidth="1"/>
    <col min="6" max="6" width="14.125" customWidth="1"/>
    <col min="7" max="7" width="13.75" customWidth="1"/>
    <col min="8" max="8" width="12.375" customWidth="1"/>
    <col min="9" max="9" width="9.75" customWidth="1"/>
  </cols>
  <sheetData>
    <row r="1" ht="14.25" customHeight="1" spans="1:1">
      <c r="A1" s="67"/>
    </row>
    <row r="2" ht="29.45" customHeight="1" spans="1:8">
      <c r="A2" s="68" t="s">
        <v>20</v>
      </c>
      <c r="B2" s="68"/>
      <c r="C2" s="68"/>
      <c r="D2" s="68"/>
      <c r="E2" s="68"/>
      <c r="F2" s="68"/>
      <c r="G2" s="68"/>
      <c r="H2" s="68"/>
    </row>
    <row r="3" ht="21.2" customHeight="1" spans="1:8">
      <c r="A3" s="85" t="s">
        <v>29</v>
      </c>
      <c r="B3" s="85"/>
      <c r="C3" s="85"/>
      <c r="D3" s="85"/>
      <c r="E3" s="85"/>
      <c r="F3" s="85"/>
      <c r="G3" s="83" t="s">
        <v>30</v>
      </c>
      <c r="H3" s="83"/>
    </row>
    <row r="4" ht="20.45" customHeight="1" spans="1:8">
      <c r="A4" s="70" t="s">
        <v>325</v>
      </c>
      <c r="B4" s="70" t="s">
        <v>326</v>
      </c>
      <c r="C4" s="70" t="s">
        <v>327</v>
      </c>
      <c r="D4" s="70" t="s">
        <v>328</v>
      </c>
      <c r="E4" s="70" t="s">
        <v>329</v>
      </c>
      <c r="F4" s="70"/>
      <c r="G4" s="70"/>
      <c r="H4" s="70" t="s">
        <v>330</v>
      </c>
    </row>
    <row r="5" ht="22.7" customHeight="1" spans="1:8">
      <c r="A5" s="70"/>
      <c r="B5" s="70"/>
      <c r="C5" s="70"/>
      <c r="D5" s="70"/>
      <c r="E5" s="70" t="s">
        <v>135</v>
      </c>
      <c r="F5" s="70" t="s">
        <v>331</v>
      </c>
      <c r="G5" s="70" t="s">
        <v>332</v>
      </c>
      <c r="H5" s="70"/>
    </row>
    <row r="6" ht="19.9" customHeight="1" spans="1:8">
      <c r="A6" s="72"/>
      <c r="B6" s="72" t="s">
        <v>133</v>
      </c>
      <c r="C6" s="75">
        <v>5000</v>
      </c>
      <c r="D6" s="75"/>
      <c r="E6" s="75"/>
      <c r="F6" s="75"/>
      <c r="G6" s="75"/>
      <c r="H6" s="75">
        <v>5000</v>
      </c>
    </row>
    <row r="7" ht="19.9" customHeight="1" spans="1:8">
      <c r="A7" s="86" t="s">
        <v>151</v>
      </c>
      <c r="B7" s="86" t="s">
        <v>4</v>
      </c>
      <c r="C7" s="75">
        <v>5000</v>
      </c>
      <c r="D7" s="75"/>
      <c r="E7" s="75"/>
      <c r="F7" s="75"/>
      <c r="G7" s="75"/>
      <c r="H7" s="75">
        <v>5000</v>
      </c>
    </row>
    <row r="8" ht="19.9" customHeight="1" spans="1:8">
      <c r="A8" s="88" t="s">
        <v>152</v>
      </c>
      <c r="B8" s="88" t="s">
        <v>153</v>
      </c>
      <c r="C8" s="89">
        <v>5000</v>
      </c>
      <c r="D8" s="89"/>
      <c r="E8" s="82"/>
      <c r="F8" s="89"/>
      <c r="G8" s="89"/>
      <c r="H8" s="89">
        <v>5000</v>
      </c>
    </row>
  </sheetData>
  <mergeCells count="9">
    <mergeCell ref="A2:H2"/>
    <mergeCell ref="A3:F3"/>
    <mergeCell ref="G3:H3"/>
    <mergeCell ref="E4:G4"/>
    <mergeCell ref="A4:A5"/>
    <mergeCell ref="B4:B5"/>
    <mergeCell ref="C4:C5"/>
    <mergeCell ref="D4:D5"/>
    <mergeCell ref="H4:H5"/>
  </mergeCells>
  <printOptions horizontalCentered="1"/>
  <pageMargins left="0.0780000016093254" right="0.0780000016093254" top="0.0780000016093254" bottom="0.0780000016093254" header="0" footer="0"/>
  <pageSetup paperSize="9"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B16" sqref="B16"/>
    </sheetView>
  </sheetViews>
  <sheetFormatPr defaultColWidth="10" defaultRowHeight="13.5" outlineLevelCol="7"/>
  <cols>
    <col min="1" max="1" width="11.375" customWidth="1"/>
    <col min="2" max="2" width="24.875" customWidth="1"/>
    <col min="3" max="3" width="16.125" customWidth="1"/>
    <col min="4" max="4" width="12.875" customWidth="1"/>
    <col min="5" max="5" width="12.75" customWidth="1"/>
    <col min="6" max="6" width="13.875" customWidth="1"/>
    <col min="7" max="7" width="14.125" customWidth="1"/>
    <col min="8" max="8" width="16.75" customWidth="1"/>
    <col min="9" max="9" width="9.75" customWidth="1"/>
  </cols>
  <sheetData>
    <row r="1" ht="14.25" customHeight="1" spans="1:1">
      <c r="A1" s="67"/>
    </row>
    <row r="2" ht="33.95" customHeight="1" spans="1:8">
      <c r="A2" s="68" t="s">
        <v>21</v>
      </c>
      <c r="B2" s="68"/>
      <c r="C2" s="68"/>
      <c r="D2" s="68"/>
      <c r="E2" s="68"/>
      <c r="F2" s="68"/>
      <c r="G2" s="68"/>
      <c r="H2" s="68"/>
    </row>
    <row r="3" ht="21.2" customHeight="1" spans="1:8">
      <c r="A3" s="85" t="s">
        <v>29</v>
      </c>
      <c r="B3" s="85"/>
      <c r="C3" s="85"/>
      <c r="D3" s="85"/>
      <c r="E3" s="85"/>
      <c r="F3" s="85"/>
      <c r="G3" s="83" t="s">
        <v>30</v>
      </c>
      <c r="H3" s="83"/>
    </row>
    <row r="4" ht="20.45" customHeight="1" spans="1:8">
      <c r="A4" s="70" t="s">
        <v>155</v>
      </c>
      <c r="B4" s="70" t="s">
        <v>156</v>
      </c>
      <c r="C4" s="70" t="s">
        <v>133</v>
      </c>
      <c r="D4" s="70" t="s">
        <v>333</v>
      </c>
      <c r="E4" s="70"/>
      <c r="F4" s="70"/>
      <c r="G4" s="70"/>
      <c r="H4" s="70" t="s">
        <v>158</v>
      </c>
    </row>
    <row r="5" ht="17.25" customHeight="1" spans="1:8">
      <c r="A5" s="70"/>
      <c r="B5" s="70"/>
      <c r="C5" s="70"/>
      <c r="D5" s="70" t="s">
        <v>135</v>
      </c>
      <c r="E5" s="70" t="s">
        <v>238</v>
      </c>
      <c r="F5" s="70"/>
      <c r="G5" s="70" t="s">
        <v>239</v>
      </c>
      <c r="H5" s="70"/>
    </row>
    <row r="6" ht="24.2" customHeight="1" spans="1:8">
      <c r="A6" s="70"/>
      <c r="B6" s="70"/>
      <c r="C6" s="70"/>
      <c r="D6" s="70"/>
      <c r="E6" s="70" t="s">
        <v>225</v>
      </c>
      <c r="F6" s="70" t="s">
        <v>217</v>
      </c>
      <c r="G6" s="70"/>
      <c r="H6" s="70"/>
    </row>
    <row r="7" ht="19.9" customHeight="1" spans="1:8">
      <c r="A7" s="72"/>
      <c r="B7" s="74" t="s">
        <v>133</v>
      </c>
      <c r="C7" s="75">
        <v>0</v>
      </c>
      <c r="D7" s="75"/>
      <c r="E7" s="75"/>
      <c r="F7" s="75"/>
      <c r="G7" s="75"/>
      <c r="H7" s="75"/>
    </row>
    <row r="8" ht="19.9" customHeight="1" spans="1:8">
      <c r="A8" s="86"/>
      <c r="B8" s="86"/>
      <c r="C8" s="75"/>
      <c r="D8" s="75"/>
      <c r="E8" s="75"/>
      <c r="F8" s="75"/>
      <c r="G8" s="75"/>
      <c r="H8" s="75"/>
    </row>
    <row r="9" ht="19.9" customHeight="1" spans="1:8">
      <c r="A9" s="87"/>
      <c r="B9" s="87"/>
      <c r="C9" s="75"/>
      <c r="D9" s="75"/>
      <c r="E9" s="75"/>
      <c r="F9" s="75"/>
      <c r="G9" s="75"/>
      <c r="H9" s="75"/>
    </row>
    <row r="10" ht="19.9" customHeight="1" spans="1:8">
      <c r="A10" s="87"/>
      <c r="B10" s="87"/>
      <c r="C10" s="75"/>
      <c r="D10" s="75"/>
      <c r="E10" s="75"/>
      <c r="F10" s="75"/>
      <c r="G10" s="75"/>
      <c r="H10" s="75"/>
    </row>
    <row r="11" ht="19.9" customHeight="1" spans="1:8">
      <c r="A11" s="87"/>
      <c r="B11" s="87"/>
      <c r="C11" s="75"/>
      <c r="D11" s="75"/>
      <c r="E11" s="75"/>
      <c r="F11" s="75"/>
      <c r="G11" s="75"/>
      <c r="H11" s="75"/>
    </row>
    <row r="12" ht="19.9" customHeight="1" spans="1:8">
      <c r="A12" s="88"/>
      <c r="B12" s="88"/>
      <c r="C12" s="82"/>
      <c r="D12" s="82"/>
      <c r="E12" s="89"/>
      <c r="F12" s="89"/>
      <c r="G12" s="89"/>
      <c r="H12" s="89"/>
    </row>
    <row r="13" spans="1:1">
      <c r="A13" t="s">
        <v>334</v>
      </c>
    </row>
  </sheetData>
  <mergeCells count="11">
    <mergeCell ref="A2:H2"/>
    <mergeCell ref="A3:F3"/>
    <mergeCell ref="G3:H3"/>
    <mergeCell ref="D4:G4"/>
    <mergeCell ref="E5:F5"/>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10"/>
  <sheetViews>
    <sheetView workbookViewId="0">
      <selection activeCell="K12" sqref="K12"/>
    </sheetView>
  </sheetViews>
  <sheetFormatPr defaultColWidth="10" defaultRowHeight="13.5"/>
  <cols>
    <col min="1" max="1" width="4.5" customWidth="1"/>
    <col min="2" max="2" width="4.75" customWidth="1"/>
    <col min="3" max="3" width="5" customWidth="1"/>
    <col min="4" max="4" width="6.625" customWidth="1"/>
    <col min="5" max="5" width="16.375" customWidth="1"/>
    <col min="6" max="6" width="11.75" customWidth="1"/>
    <col min="7" max="20" width="7.125" customWidth="1"/>
    <col min="21" max="22" width="9.75" customWidth="1"/>
  </cols>
  <sheetData>
    <row r="1" ht="14.25" customHeight="1" spans="1:1">
      <c r="A1" s="67"/>
    </row>
    <row r="2" ht="41.45" customHeight="1" spans="1:17">
      <c r="A2" s="68" t="s">
        <v>22</v>
      </c>
      <c r="B2" s="68"/>
      <c r="C2" s="68"/>
      <c r="D2" s="68"/>
      <c r="E2" s="68"/>
      <c r="F2" s="68"/>
      <c r="G2" s="68"/>
      <c r="H2" s="68"/>
      <c r="I2" s="68"/>
      <c r="J2" s="68"/>
      <c r="K2" s="68"/>
      <c r="L2" s="68"/>
      <c r="M2" s="68"/>
      <c r="N2" s="68"/>
      <c r="O2" s="68"/>
      <c r="P2" s="68"/>
      <c r="Q2" s="68"/>
    </row>
    <row r="3" ht="21.2" customHeight="1" spans="1:20">
      <c r="A3" s="85" t="s">
        <v>29</v>
      </c>
      <c r="B3" s="85"/>
      <c r="C3" s="85"/>
      <c r="D3" s="85"/>
      <c r="E3" s="85"/>
      <c r="F3" s="85"/>
      <c r="G3" s="85"/>
      <c r="H3" s="85"/>
      <c r="I3" s="85"/>
      <c r="J3" s="85"/>
      <c r="K3" s="85"/>
      <c r="L3" s="85"/>
      <c r="M3" s="85"/>
      <c r="N3" s="85"/>
      <c r="O3" s="85"/>
      <c r="P3" s="85"/>
      <c r="Q3" s="85"/>
      <c r="R3" s="85"/>
      <c r="S3" s="83" t="s">
        <v>30</v>
      </c>
      <c r="T3" s="83"/>
    </row>
    <row r="4" ht="24.2" customHeight="1" spans="1:20">
      <c r="A4" s="70" t="s">
        <v>154</v>
      </c>
      <c r="B4" s="70"/>
      <c r="C4" s="70"/>
      <c r="D4" s="70" t="s">
        <v>206</v>
      </c>
      <c r="E4" s="70" t="s">
        <v>207</v>
      </c>
      <c r="F4" s="70" t="s">
        <v>208</v>
      </c>
      <c r="G4" s="70" t="s">
        <v>209</v>
      </c>
      <c r="H4" s="70" t="s">
        <v>210</v>
      </c>
      <c r="I4" s="70" t="s">
        <v>211</v>
      </c>
      <c r="J4" s="70" t="s">
        <v>212</v>
      </c>
      <c r="K4" s="70" t="s">
        <v>213</v>
      </c>
      <c r="L4" s="70" t="s">
        <v>214</v>
      </c>
      <c r="M4" s="70" t="s">
        <v>215</v>
      </c>
      <c r="N4" s="70" t="s">
        <v>216</v>
      </c>
      <c r="O4" s="70" t="s">
        <v>217</v>
      </c>
      <c r="P4" s="70" t="s">
        <v>218</v>
      </c>
      <c r="Q4" s="70" t="s">
        <v>219</v>
      </c>
      <c r="R4" s="70" t="s">
        <v>220</v>
      </c>
      <c r="S4" s="70" t="s">
        <v>221</v>
      </c>
      <c r="T4" s="70" t="s">
        <v>222</v>
      </c>
    </row>
    <row r="5" ht="17.25" customHeight="1" spans="1:20">
      <c r="A5" s="70" t="s">
        <v>162</v>
      </c>
      <c r="B5" s="70" t="s">
        <v>163</v>
      </c>
      <c r="C5" s="70" t="s">
        <v>164</v>
      </c>
      <c r="D5" s="70"/>
      <c r="E5" s="70"/>
      <c r="F5" s="70"/>
      <c r="G5" s="70"/>
      <c r="H5" s="70"/>
      <c r="I5" s="70"/>
      <c r="J5" s="70"/>
      <c r="K5" s="70"/>
      <c r="L5" s="70"/>
      <c r="M5" s="70"/>
      <c r="N5" s="70"/>
      <c r="O5" s="70"/>
      <c r="P5" s="70"/>
      <c r="Q5" s="70"/>
      <c r="R5" s="70"/>
      <c r="S5" s="70"/>
      <c r="T5" s="70"/>
    </row>
    <row r="6" ht="19.9" customHeight="1" spans="1:20">
      <c r="A6" s="72"/>
      <c r="B6" s="72"/>
      <c r="C6" s="72"/>
      <c r="D6" s="72"/>
      <c r="E6" s="72" t="s">
        <v>133</v>
      </c>
      <c r="F6" s="75">
        <v>0</v>
      </c>
      <c r="G6" s="75"/>
      <c r="H6" s="75"/>
      <c r="I6" s="75"/>
      <c r="J6" s="75"/>
      <c r="K6" s="75"/>
      <c r="L6" s="75"/>
      <c r="M6" s="75"/>
      <c r="N6" s="75"/>
      <c r="O6" s="75"/>
      <c r="P6" s="75"/>
      <c r="Q6" s="75"/>
      <c r="R6" s="75"/>
      <c r="S6" s="75"/>
      <c r="T6" s="75"/>
    </row>
    <row r="7" ht="19.9" customHeight="1" spans="1:20">
      <c r="A7" s="72"/>
      <c r="B7" s="72"/>
      <c r="C7" s="72"/>
      <c r="D7" s="86"/>
      <c r="E7" s="86"/>
      <c r="F7" s="75"/>
      <c r="G7" s="75"/>
      <c r="H7" s="75"/>
      <c r="I7" s="75"/>
      <c r="J7" s="75"/>
      <c r="K7" s="75"/>
      <c r="L7" s="75"/>
      <c r="M7" s="75"/>
      <c r="N7" s="75"/>
      <c r="O7" s="75"/>
      <c r="P7" s="75"/>
      <c r="Q7" s="75"/>
      <c r="R7" s="75"/>
      <c r="S7" s="75"/>
      <c r="T7" s="75"/>
    </row>
    <row r="8" ht="19.9" customHeight="1" spans="1:20">
      <c r="A8" s="90"/>
      <c r="B8" s="90"/>
      <c r="C8" s="90"/>
      <c r="D8" s="87"/>
      <c r="E8" s="87"/>
      <c r="F8" s="75"/>
      <c r="G8" s="75"/>
      <c r="H8" s="75"/>
      <c r="I8" s="75"/>
      <c r="J8" s="75"/>
      <c r="K8" s="75"/>
      <c r="L8" s="75"/>
      <c r="M8" s="75"/>
      <c r="N8" s="75"/>
      <c r="O8" s="75"/>
      <c r="P8" s="75"/>
      <c r="Q8" s="75"/>
      <c r="R8" s="75"/>
      <c r="S8" s="75"/>
      <c r="T8" s="75"/>
    </row>
    <row r="9" ht="19.9" customHeight="1" spans="1:20">
      <c r="A9" s="91"/>
      <c r="B9" s="91"/>
      <c r="C9" s="91"/>
      <c r="D9" s="88"/>
      <c r="E9" s="92"/>
      <c r="F9" s="93"/>
      <c r="G9" s="93"/>
      <c r="H9" s="93"/>
      <c r="I9" s="93"/>
      <c r="J9" s="93"/>
      <c r="K9" s="93"/>
      <c r="L9" s="93"/>
      <c r="M9" s="93"/>
      <c r="N9" s="93"/>
      <c r="O9" s="93"/>
      <c r="P9" s="93"/>
      <c r="Q9" s="93"/>
      <c r="R9" s="93"/>
      <c r="S9" s="93"/>
      <c r="T9" s="93"/>
    </row>
    <row r="10" spans="1:1">
      <c r="A10" t="s">
        <v>334</v>
      </c>
    </row>
  </sheetData>
  <mergeCells count="21">
    <mergeCell ref="A2:Q2"/>
    <mergeCell ref="A3:R3"/>
    <mergeCell ref="S3:T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scale="99"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workbookViewId="0">
      <selection activeCell="F16" sqref="F16"/>
    </sheetView>
  </sheetViews>
  <sheetFormatPr defaultColWidth="10" defaultRowHeight="13.5"/>
  <cols>
    <col min="1" max="1" width="3.75" customWidth="1"/>
    <col min="2" max="3" width="3.875" customWidth="1"/>
    <col min="4" max="4" width="6.75" customWidth="1"/>
    <col min="5" max="5" width="15.875" customWidth="1"/>
    <col min="6" max="6" width="9.25" customWidth="1"/>
    <col min="7" max="20" width="7.125" customWidth="1"/>
    <col min="21" max="22" width="9.75" customWidth="1"/>
  </cols>
  <sheetData>
    <row r="1" ht="14.25" customHeight="1" spans="1:1">
      <c r="A1" s="67"/>
    </row>
    <row r="2" ht="41.45" customHeight="1" spans="1:20">
      <c r="A2" s="68" t="s">
        <v>23</v>
      </c>
      <c r="B2" s="68"/>
      <c r="C2" s="68"/>
      <c r="D2" s="68"/>
      <c r="E2" s="68"/>
      <c r="F2" s="68"/>
      <c r="G2" s="68"/>
      <c r="H2" s="68"/>
      <c r="I2" s="68"/>
      <c r="J2" s="68"/>
      <c r="K2" s="68"/>
      <c r="L2" s="68"/>
      <c r="M2" s="68"/>
      <c r="N2" s="68"/>
      <c r="O2" s="68"/>
      <c r="P2" s="68"/>
      <c r="Q2" s="68"/>
      <c r="R2" s="68"/>
      <c r="S2" s="68"/>
      <c r="T2" s="68"/>
    </row>
    <row r="3" ht="29.45" customHeight="1" spans="1:20">
      <c r="A3" s="85" t="s">
        <v>29</v>
      </c>
      <c r="B3" s="85"/>
      <c r="C3" s="85"/>
      <c r="D3" s="85"/>
      <c r="E3" s="85"/>
      <c r="F3" s="85"/>
      <c r="G3" s="85"/>
      <c r="H3" s="85"/>
      <c r="I3" s="85"/>
      <c r="J3" s="85"/>
      <c r="K3" s="85"/>
      <c r="L3" s="85"/>
      <c r="M3" s="85"/>
      <c r="N3" s="85"/>
      <c r="O3" s="85"/>
      <c r="P3" s="83" t="s">
        <v>30</v>
      </c>
      <c r="Q3" s="83"/>
      <c r="R3" s="83"/>
      <c r="S3" s="83"/>
      <c r="T3" s="83"/>
    </row>
    <row r="4" ht="25.7" customHeight="1" spans="1:20">
      <c r="A4" s="70" t="s">
        <v>154</v>
      </c>
      <c r="B4" s="70"/>
      <c r="C4" s="70"/>
      <c r="D4" s="70" t="s">
        <v>206</v>
      </c>
      <c r="E4" s="70" t="s">
        <v>207</v>
      </c>
      <c r="F4" s="70" t="s">
        <v>240</v>
      </c>
      <c r="G4" s="70" t="s">
        <v>157</v>
      </c>
      <c r="H4" s="70"/>
      <c r="I4" s="70"/>
      <c r="J4" s="70"/>
      <c r="K4" s="70" t="s">
        <v>158</v>
      </c>
      <c r="L4" s="70"/>
      <c r="M4" s="70"/>
      <c r="N4" s="70"/>
      <c r="O4" s="70"/>
      <c r="P4" s="70"/>
      <c r="Q4" s="70"/>
      <c r="R4" s="70"/>
      <c r="S4" s="70"/>
      <c r="T4" s="70"/>
    </row>
    <row r="5" ht="43.7" customHeight="1" spans="1:20">
      <c r="A5" s="70" t="s">
        <v>162</v>
      </c>
      <c r="B5" s="70" t="s">
        <v>163</v>
      </c>
      <c r="C5" s="70" t="s">
        <v>164</v>
      </c>
      <c r="D5" s="70"/>
      <c r="E5" s="70"/>
      <c r="F5" s="70"/>
      <c r="G5" s="70" t="s">
        <v>133</v>
      </c>
      <c r="H5" s="70" t="s">
        <v>225</v>
      </c>
      <c r="I5" s="70" t="s">
        <v>226</v>
      </c>
      <c r="J5" s="70" t="s">
        <v>217</v>
      </c>
      <c r="K5" s="70" t="s">
        <v>133</v>
      </c>
      <c r="L5" s="70" t="s">
        <v>335</v>
      </c>
      <c r="M5" s="70" t="s">
        <v>336</v>
      </c>
      <c r="N5" s="70" t="s">
        <v>219</v>
      </c>
      <c r="O5" s="70" t="s">
        <v>337</v>
      </c>
      <c r="P5" s="70" t="s">
        <v>338</v>
      </c>
      <c r="Q5" s="70" t="s">
        <v>339</v>
      </c>
      <c r="R5" s="70" t="s">
        <v>215</v>
      </c>
      <c r="S5" s="70" t="s">
        <v>218</v>
      </c>
      <c r="T5" s="70" t="s">
        <v>222</v>
      </c>
    </row>
    <row r="6" ht="19.9" customHeight="1" spans="1:20">
      <c r="A6" s="72"/>
      <c r="B6" s="72"/>
      <c r="C6" s="72"/>
      <c r="D6" s="72"/>
      <c r="E6" s="72" t="s">
        <v>133</v>
      </c>
      <c r="F6" s="75">
        <v>0</v>
      </c>
      <c r="G6" s="75"/>
      <c r="H6" s="75"/>
      <c r="I6" s="75"/>
      <c r="J6" s="75"/>
      <c r="K6" s="75"/>
      <c r="L6" s="75"/>
      <c r="M6" s="75"/>
      <c r="N6" s="75"/>
      <c r="O6" s="75"/>
      <c r="P6" s="75"/>
      <c r="Q6" s="75"/>
      <c r="R6" s="75"/>
      <c r="S6" s="75"/>
      <c r="T6" s="75"/>
    </row>
    <row r="7" ht="19.9" customHeight="1" spans="1:20">
      <c r="A7" s="72"/>
      <c r="B7" s="72"/>
      <c r="C7" s="72"/>
      <c r="D7" s="86"/>
      <c r="E7" s="86"/>
      <c r="F7" s="75"/>
      <c r="G7" s="75"/>
      <c r="H7" s="75"/>
      <c r="I7" s="75"/>
      <c r="J7" s="75"/>
      <c r="K7" s="75"/>
      <c r="L7" s="75"/>
      <c r="M7" s="75"/>
      <c r="N7" s="75"/>
      <c r="O7" s="75"/>
      <c r="P7" s="75"/>
      <c r="Q7" s="75"/>
      <c r="R7" s="75"/>
      <c r="S7" s="75"/>
      <c r="T7" s="75"/>
    </row>
    <row r="8" ht="19.9" customHeight="1" spans="1:20">
      <c r="A8" s="90"/>
      <c r="B8" s="90"/>
      <c r="C8" s="90"/>
      <c r="D8" s="87"/>
      <c r="E8" s="87"/>
      <c r="F8" s="75"/>
      <c r="G8" s="75"/>
      <c r="H8" s="75"/>
      <c r="I8" s="75"/>
      <c r="J8" s="75"/>
      <c r="K8" s="75"/>
      <c r="L8" s="75"/>
      <c r="M8" s="75"/>
      <c r="N8" s="75"/>
      <c r="O8" s="75"/>
      <c r="P8" s="75"/>
      <c r="Q8" s="75"/>
      <c r="R8" s="75"/>
      <c r="S8" s="75"/>
      <c r="T8" s="75"/>
    </row>
    <row r="9" ht="19.9" customHeight="1" spans="1:20">
      <c r="A9" s="91"/>
      <c r="B9" s="91"/>
      <c r="C9" s="91"/>
      <c r="D9" s="88"/>
      <c r="E9" s="92"/>
      <c r="F9" s="89"/>
      <c r="G9" s="82"/>
      <c r="H9" s="82"/>
      <c r="I9" s="82"/>
      <c r="J9" s="82"/>
      <c r="K9" s="82"/>
      <c r="L9" s="82"/>
      <c r="M9" s="82"/>
      <c r="N9" s="82"/>
      <c r="O9" s="82"/>
      <c r="P9" s="82"/>
      <c r="Q9" s="82"/>
      <c r="R9" s="82"/>
      <c r="S9" s="82"/>
      <c r="T9" s="82"/>
    </row>
    <row r="10" spans="1:1">
      <c r="A10" t="s">
        <v>334</v>
      </c>
    </row>
  </sheetData>
  <mergeCells count="9">
    <mergeCell ref="A2:T2"/>
    <mergeCell ref="A3:O3"/>
    <mergeCell ref="P3:T3"/>
    <mergeCell ref="A4:C4"/>
    <mergeCell ref="G4:J4"/>
    <mergeCell ref="K4:T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5"/>
  <sheetViews>
    <sheetView workbookViewId="0">
      <selection activeCell="E7" sqref="E7"/>
    </sheetView>
  </sheetViews>
  <sheetFormatPr defaultColWidth="10" defaultRowHeight="13.5" outlineLevelCol="2"/>
  <cols>
    <col min="1" max="1" width="6.375" customWidth="1"/>
    <col min="2" max="2" width="9.875" customWidth="1"/>
    <col min="3" max="3" width="52.375" customWidth="1"/>
    <col min="4" max="4" width="9.75" customWidth="1"/>
  </cols>
  <sheetData>
    <row r="1" ht="28.7" customHeight="1" spans="1:3">
      <c r="A1" s="67"/>
      <c r="B1" s="132" t="s">
        <v>5</v>
      </c>
      <c r="C1" s="132"/>
    </row>
    <row r="2" ht="21.95" customHeight="1" spans="2:3">
      <c r="B2" s="132"/>
      <c r="C2" s="132"/>
    </row>
    <row r="3" ht="27.2" customHeight="1" spans="2:3">
      <c r="B3" s="133" t="s">
        <v>6</v>
      </c>
      <c r="C3" s="133"/>
    </row>
    <row r="4" ht="28.5" customHeight="1" spans="2:3">
      <c r="B4" s="134">
        <v>1</v>
      </c>
      <c r="C4" s="135" t="s">
        <v>7</v>
      </c>
    </row>
    <row r="5" ht="28.5" customHeight="1" spans="2:3">
      <c r="B5" s="134">
        <v>2</v>
      </c>
      <c r="C5" s="135" t="s">
        <v>8</v>
      </c>
    </row>
    <row r="6" ht="28.5" customHeight="1" spans="2:3">
      <c r="B6" s="134">
        <v>3</v>
      </c>
      <c r="C6" s="135" t="s">
        <v>9</v>
      </c>
    </row>
    <row r="7" ht="28.5" customHeight="1" spans="2:3">
      <c r="B7" s="134">
        <v>4</v>
      </c>
      <c r="C7" s="135" t="s">
        <v>10</v>
      </c>
    </row>
    <row r="8" ht="28.5" customHeight="1" spans="2:3">
      <c r="B8" s="134">
        <v>5</v>
      </c>
      <c r="C8" s="135" t="s">
        <v>11</v>
      </c>
    </row>
    <row r="9" ht="28.5" customHeight="1" spans="2:3">
      <c r="B9" s="134">
        <v>6</v>
      </c>
      <c r="C9" s="135" t="s">
        <v>12</v>
      </c>
    </row>
    <row r="10" ht="28.5" customHeight="1" spans="2:3">
      <c r="B10" s="134">
        <v>7</v>
      </c>
      <c r="C10" s="135" t="s">
        <v>13</v>
      </c>
    </row>
    <row r="11" ht="28.5" customHeight="1" spans="2:3">
      <c r="B11" s="134">
        <v>8</v>
      </c>
      <c r="C11" s="135" t="s">
        <v>14</v>
      </c>
    </row>
    <row r="12" ht="28.5" customHeight="1" spans="2:3">
      <c r="B12" s="134">
        <v>9</v>
      </c>
      <c r="C12" s="135" t="s">
        <v>15</v>
      </c>
    </row>
    <row r="13" ht="28.5" customHeight="1" spans="2:3">
      <c r="B13" s="134">
        <v>10</v>
      </c>
      <c r="C13" s="135" t="s">
        <v>16</v>
      </c>
    </row>
    <row r="14" ht="28.5" customHeight="1" spans="2:3">
      <c r="B14" s="134">
        <v>11</v>
      </c>
      <c r="C14" s="135" t="s">
        <v>17</v>
      </c>
    </row>
    <row r="15" ht="28.5" customHeight="1" spans="2:3">
      <c r="B15" s="134">
        <v>12</v>
      </c>
      <c r="C15" s="135" t="s">
        <v>18</v>
      </c>
    </row>
    <row r="16" ht="28.5" customHeight="1" spans="2:3">
      <c r="B16" s="134">
        <v>13</v>
      </c>
      <c r="C16" s="135" t="s">
        <v>19</v>
      </c>
    </row>
    <row r="17" ht="28.5" customHeight="1" spans="2:3">
      <c r="B17" s="134">
        <v>14</v>
      </c>
      <c r="C17" s="135" t="s">
        <v>20</v>
      </c>
    </row>
    <row r="18" ht="28.5" customHeight="1" spans="2:3">
      <c r="B18" s="134">
        <v>15</v>
      </c>
      <c r="C18" s="135" t="s">
        <v>21</v>
      </c>
    </row>
    <row r="19" ht="28.5" customHeight="1" spans="2:3">
      <c r="B19" s="134">
        <v>16</v>
      </c>
      <c r="C19" s="135" t="s">
        <v>22</v>
      </c>
    </row>
    <row r="20" ht="28.5" customHeight="1" spans="2:3">
      <c r="B20" s="134">
        <v>17</v>
      </c>
      <c r="C20" s="135" t="s">
        <v>23</v>
      </c>
    </row>
    <row r="21" ht="28.5" customHeight="1" spans="2:3">
      <c r="B21" s="134">
        <v>18</v>
      </c>
      <c r="C21" s="135" t="s">
        <v>24</v>
      </c>
    </row>
    <row r="22" ht="28.5" customHeight="1" spans="2:3">
      <c r="B22" s="134">
        <v>19</v>
      </c>
      <c r="C22" s="135" t="s">
        <v>25</v>
      </c>
    </row>
    <row r="23" ht="28.5" customHeight="1" spans="2:3">
      <c r="B23" s="134">
        <v>20</v>
      </c>
      <c r="C23" s="135" t="s">
        <v>26</v>
      </c>
    </row>
    <row r="24" ht="28.5" customHeight="1" spans="2:3">
      <c r="B24" s="134">
        <v>21</v>
      </c>
      <c r="C24" s="135" t="s">
        <v>27</v>
      </c>
    </row>
    <row r="25" ht="28.5" customHeight="1" spans="2:3">
      <c r="B25" s="134">
        <v>22</v>
      </c>
      <c r="C25" s="135" t="s">
        <v>28</v>
      </c>
    </row>
  </sheetData>
  <mergeCells count="2">
    <mergeCell ref="B3:C3"/>
    <mergeCell ref="B1:C2"/>
  </mergeCells>
  <printOptions horizontalCentered="1"/>
  <pageMargins left="0.0780000016093254" right="0.0780000016093254" top="0.0780000016093254" bottom="0.0780000016093254" header="0" footer="0"/>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D16" sqref="D16"/>
    </sheetView>
  </sheetViews>
  <sheetFormatPr defaultColWidth="10" defaultRowHeight="13.5" outlineLevelCol="7"/>
  <cols>
    <col min="1" max="1" width="11.125" customWidth="1"/>
    <col min="2" max="2" width="25.375" customWidth="1"/>
    <col min="3" max="3" width="15.375" customWidth="1"/>
    <col min="4" max="4" width="12.75" customWidth="1"/>
    <col min="5" max="5" width="16.375" customWidth="1"/>
    <col min="6" max="6" width="14.125" customWidth="1"/>
    <col min="7" max="7" width="15.375" customWidth="1"/>
    <col min="8" max="8" width="17.625" customWidth="1"/>
    <col min="9" max="9" width="9.75" customWidth="1"/>
  </cols>
  <sheetData>
    <row r="1" ht="14.25" customHeight="1" spans="1:1">
      <c r="A1" s="67"/>
    </row>
    <row r="2" ht="33.95" customHeight="1" spans="1:8">
      <c r="A2" s="68" t="s">
        <v>340</v>
      </c>
      <c r="B2" s="68"/>
      <c r="C2" s="68"/>
      <c r="D2" s="68"/>
      <c r="E2" s="68"/>
      <c r="F2" s="68"/>
      <c r="G2" s="68"/>
      <c r="H2" s="68"/>
    </row>
    <row r="3" ht="21.2" customHeight="1" spans="1:8">
      <c r="A3" s="85" t="s">
        <v>29</v>
      </c>
      <c r="B3" s="85"/>
      <c r="C3" s="85"/>
      <c r="D3" s="85"/>
      <c r="E3" s="85"/>
      <c r="F3" s="85"/>
      <c r="G3" s="85"/>
      <c r="H3" s="83" t="s">
        <v>30</v>
      </c>
    </row>
    <row r="4" ht="17.25" customHeight="1" spans="1:8">
      <c r="A4" s="70" t="s">
        <v>155</v>
      </c>
      <c r="B4" s="70" t="s">
        <v>156</v>
      </c>
      <c r="C4" s="70" t="s">
        <v>133</v>
      </c>
      <c r="D4" s="70" t="s">
        <v>341</v>
      </c>
      <c r="E4" s="70"/>
      <c r="F4" s="70"/>
      <c r="G4" s="70"/>
      <c r="H4" s="70" t="s">
        <v>158</v>
      </c>
    </row>
    <row r="5" ht="20.45" customHeight="1" spans="1:8">
      <c r="A5" s="70"/>
      <c r="B5" s="70"/>
      <c r="C5" s="70"/>
      <c r="D5" s="70" t="s">
        <v>135</v>
      </c>
      <c r="E5" s="70" t="s">
        <v>238</v>
      </c>
      <c r="F5" s="70"/>
      <c r="G5" s="70" t="s">
        <v>239</v>
      </c>
      <c r="H5" s="70"/>
    </row>
    <row r="6" ht="20.45" customHeight="1" spans="1:8">
      <c r="A6" s="70"/>
      <c r="B6" s="70"/>
      <c r="C6" s="70"/>
      <c r="D6" s="70"/>
      <c r="E6" s="70" t="s">
        <v>225</v>
      </c>
      <c r="F6" s="70" t="s">
        <v>217</v>
      </c>
      <c r="G6" s="70"/>
      <c r="H6" s="70"/>
    </row>
    <row r="7" ht="19.9" customHeight="1" spans="1:8">
      <c r="A7" s="72"/>
      <c r="B7" s="74" t="s">
        <v>133</v>
      </c>
      <c r="C7" s="75">
        <v>0</v>
      </c>
      <c r="D7" s="75"/>
      <c r="E7" s="75"/>
      <c r="F7" s="75"/>
      <c r="G7" s="75"/>
      <c r="H7" s="75"/>
    </row>
    <row r="8" ht="19.9" customHeight="1" spans="1:8">
      <c r="A8" s="86"/>
      <c r="B8" s="86"/>
      <c r="C8" s="75"/>
      <c r="D8" s="75"/>
      <c r="E8" s="75"/>
      <c r="F8" s="75"/>
      <c r="G8" s="75"/>
      <c r="H8" s="75"/>
    </row>
    <row r="9" ht="19.9" customHeight="1" spans="1:8">
      <c r="A9" s="87"/>
      <c r="B9" s="87"/>
      <c r="C9" s="75"/>
      <c r="D9" s="75"/>
      <c r="E9" s="75"/>
      <c r="F9" s="75"/>
      <c r="G9" s="75"/>
      <c r="H9" s="75"/>
    </row>
    <row r="10" ht="19.9" customHeight="1" spans="1:8">
      <c r="A10" s="87"/>
      <c r="B10" s="87"/>
      <c r="C10" s="75"/>
      <c r="D10" s="75"/>
      <c r="E10" s="75"/>
      <c r="F10" s="75"/>
      <c r="G10" s="75"/>
      <c r="H10" s="75"/>
    </row>
    <row r="11" ht="19.9" customHeight="1" spans="1:8">
      <c r="A11" s="87"/>
      <c r="B11" s="87"/>
      <c r="C11" s="75"/>
      <c r="D11" s="75"/>
      <c r="E11" s="75"/>
      <c r="F11" s="75"/>
      <c r="G11" s="75"/>
      <c r="H11" s="75"/>
    </row>
    <row r="12" ht="19.9" customHeight="1" spans="1:8">
      <c r="A12" s="88"/>
      <c r="B12" s="88"/>
      <c r="C12" s="82"/>
      <c r="D12" s="82"/>
      <c r="E12" s="89"/>
      <c r="F12" s="89"/>
      <c r="G12" s="89"/>
      <c r="H12" s="89"/>
    </row>
    <row r="13" spans="1:1">
      <c r="A13" t="s">
        <v>342</v>
      </c>
    </row>
  </sheetData>
  <mergeCells count="10">
    <mergeCell ref="A2:H2"/>
    <mergeCell ref="A3:G3"/>
    <mergeCell ref="D4:G4"/>
    <mergeCell ref="E5:F5"/>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C18" sqref="C18"/>
    </sheetView>
  </sheetViews>
  <sheetFormatPr defaultColWidth="10" defaultRowHeight="13.5" outlineLevelCol="7"/>
  <cols>
    <col min="1" max="1" width="10.75" customWidth="1"/>
    <col min="2" max="2" width="22.75" customWidth="1"/>
    <col min="3" max="3" width="19.25" customWidth="1"/>
    <col min="4" max="4" width="16.75" customWidth="1"/>
    <col min="5" max="6" width="16.375" customWidth="1"/>
    <col min="7" max="8" width="17.625" customWidth="1"/>
    <col min="9" max="9" width="9.75" customWidth="1"/>
  </cols>
  <sheetData>
    <row r="1" ht="14.25" customHeight="1" spans="1:1">
      <c r="A1" s="67"/>
    </row>
    <row r="2" ht="33.95" customHeight="1" spans="1:8">
      <c r="A2" s="68" t="s">
        <v>25</v>
      </c>
      <c r="B2" s="68"/>
      <c r="C2" s="68"/>
      <c r="D2" s="68"/>
      <c r="E2" s="68"/>
      <c r="F2" s="68"/>
      <c r="G2" s="68"/>
      <c r="H2" s="68"/>
    </row>
    <row r="3" ht="21.2" customHeight="1" spans="1:8">
      <c r="A3" s="85" t="s">
        <v>29</v>
      </c>
      <c r="B3" s="85"/>
      <c r="C3" s="85"/>
      <c r="D3" s="85"/>
      <c r="E3" s="85"/>
      <c r="F3" s="85"/>
      <c r="G3" s="85"/>
      <c r="H3" s="83" t="s">
        <v>30</v>
      </c>
    </row>
    <row r="4" ht="21.95" customHeight="1" spans="1:8">
      <c r="A4" s="70" t="s">
        <v>155</v>
      </c>
      <c r="B4" s="70" t="s">
        <v>156</v>
      </c>
      <c r="C4" s="70" t="s">
        <v>133</v>
      </c>
      <c r="D4" s="70" t="s">
        <v>343</v>
      </c>
      <c r="E4" s="70"/>
      <c r="F4" s="70"/>
      <c r="G4" s="70"/>
      <c r="H4" s="70" t="s">
        <v>158</v>
      </c>
    </row>
    <row r="5" ht="22.7" customHeight="1" spans="1:8">
      <c r="A5" s="70"/>
      <c r="B5" s="70"/>
      <c r="C5" s="70"/>
      <c r="D5" s="70" t="s">
        <v>135</v>
      </c>
      <c r="E5" s="70" t="s">
        <v>238</v>
      </c>
      <c r="F5" s="70"/>
      <c r="G5" s="70" t="s">
        <v>239</v>
      </c>
      <c r="H5" s="70"/>
    </row>
    <row r="6" ht="30.95" customHeight="1" spans="1:8">
      <c r="A6" s="70"/>
      <c r="B6" s="70"/>
      <c r="C6" s="70"/>
      <c r="D6" s="70"/>
      <c r="E6" s="70" t="s">
        <v>225</v>
      </c>
      <c r="F6" s="70" t="s">
        <v>217</v>
      </c>
      <c r="G6" s="70"/>
      <c r="H6" s="70"/>
    </row>
    <row r="7" ht="19.9" customHeight="1" spans="1:8">
      <c r="A7" s="72"/>
      <c r="B7" s="74" t="s">
        <v>133</v>
      </c>
      <c r="C7" s="75">
        <v>0</v>
      </c>
      <c r="D7" s="75"/>
      <c r="E7" s="75"/>
      <c r="F7" s="75"/>
      <c r="G7" s="75"/>
      <c r="H7" s="75"/>
    </row>
    <row r="8" ht="19.9" customHeight="1" spans="1:8">
      <c r="A8" s="86"/>
      <c r="B8" s="86"/>
      <c r="C8" s="75"/>
      <c r="D8" s="75"/>
      <c r="E8" s="75"/>
      <c r="F8" s="75"/>
      <c r="G8" s="75"/>
      <c r="H8" s="75"/>
    </row>
    <row r="9" ht="19.9" customHeight="1" spans="1:8">
      <c r="A9" s="87"/>
      <c r="B9" s="87"/>
      <c r="C9" s="75"/>
      <c r="D9" s="75"/>
      <c r="E9" s="75"/>
      <c r="F9" s="75"/>
      <c r="G9" s="75"/>
      <c r="H9" s="75"/>
    </row>
    <row r="10" ht="19.9" customHeight="1" spans="1:8">
      <c r="A10" s="87"/>
      <c r="B10" s="87"/>
      <c r="C10" s="75"/>
      <c r="D10" s="75"/>
      <c r="E10" s="75"/>
      <c r="F10" s="75"/>
      <c r="G10" s="75"/>
      <c r="H10" s="75"/>
    </row>
    <row r="11" ht="19.9" customHeight="1" spans="1:8">
      <c r="A11" s="87"/>
      <c r="B11" s="87"/>
      <c r="C11" s="75"/>
      <c r="D11" s="75"/>
      <c r="E11" s="75"/>
      <c r="F11" s="75"/>
      <c r="G11" s="75"/>
      <c r="H11" s="75"/>
    </row>
    <row r="12" ht="19.9" customHeight="1" spans="1:8">
      <c r="A12" s="88"/>
      <c r="B12" s="88"/>
      <c r="C12" s="82"/>
      <c r="D12" s="82"/>
      <c r="E12" s="89"/>
      <c r="F12" s="89"/>
      <c r="G12" s="89"/>
      <c r="H12" s="89"/>
    </row>
    <row r="13" spans="1:1">
      <c r="A13" t="s">
        <v>344</v>
      </c>
    </row>
  </sheetData>
  <mergeCells count="10">
    <mergeCell ref="A2:H2"/>
    <mergeCell ref="A3:G3"/>
    <mergeCell ref="D4:G4"/>
    <mergeCell ref="E5:F5"/>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5"/>
  <sheetViews>
    <sheetView workbookViewId="0">
      <selection activeCell="I14" sqref="I14"/>
    </sheetView>
  </sheetViews>
  <sheetFormatPr defaultColWidth="10" defaultRowHeight="13.5"/>
  <cols>
    <col min="1" max="1" width="10.5" customWidth="1"/>
    <col min="2" max="2" width="0.125" customWidth="1"/>
    <col min="3" max="3" width="24.25" customWidth="1"/>
    <col min="4" max="4" width="13.25" customWidth="1"/>
    <col min="5" max="5" width="11.875" customWidth="1"/>
    <col min="6" max="6" width="14.375" customWidth="1"/>
    <col min="7" max="15" width="7.75" customWidth="1"/>
    <col min="16" max="18" width="9.75" customWidth="1"/>
  </cols>
  <sheetData>
    <row r="1" ht="14.25" customHeight="1" spans="1:1">
      <c r="A1" s="67"/>
    </row>
    <row r="2" ht="39.95" customHeight="1" spans="1:15">
      <c r="A2" s="68" t="s">
        <v>26</v>
      </c>
      <c r="B2" s="68"/>
      <c r="C2" s="68"/>
      <c r="D2" s="68"/>
      <c r="E2" s="68"/>
      <c r="F2" s="68"/>
      <c r="G2" s="68"/>
      <c r="H2" s="68"/>
      <c r="I2" s="68"/>
      <c r="J2" s="68"/>
      <c r="K2" s="68"/>
      <c r="L2" s="68"/>
      <c r="M2" s="68"/>
      <c r="N2" s="68"/>
      <c r="O2" s="68"/>
    </row>
    <row r="3" ht="21.2" customHeight="1" spans="1:15">
      <c r="A3" s="69" t="s">
        <v>29</v>
      </c>
      <c r="B3" s="69"/>
      <c r="C3" s="69"/>
      <c r="D3" s="69"/>
      <c r="E3" s="69"/>
      <c r="F3" s="69"/>
      <c r="G3" s="69"/>
      <c r="H3" s="69"/>
      <c r="I3" s="69"/>
      <c r="J3" s="69"/>
      <c r="K3" s="69"/>
      <c r="L3" s="69"/>
      <c r="M3" s="69"/>
      <c r="N3" s="83" t="s">
        <v>30</v>
      </c>
      <c r="O3" s="83"/>
    </row>
    <row r="4" ht="22.7" customHeight="1" spans="1:15">
      <c r="A4" s="70" t="s">
        <v>206</v>
      </c>
      <c r="B4" s="71"/>
      <c r="C4" s="70" t="s">
        <v>345</v>
      </c>
      <c r="D4" s="70" t="s">
        <v>346</v>
      </c>
      <c r="E4" s="70"/>
      <c r="F4" s="70"/>
      <c r="G4" s="70"/>
      <c r="H4" s="70"/>
      <c r="I4" s="70"/>
      <c r="J4" s="70"/>
      <c r="K4" s="70"/>
      <c r="L4" s="70"/>
      <c r="M4" s="70"/>
      <c r="N4" s="70" t="s">
        <v>347</v>
      </c>
      <c r="O4" s="70"/>
    </row>
    <row r="5" ht="27.95" customHeight="1" spans="1:15">
      <c r="A5" s="70"/>
      <c r="B5" s="71"/>
      <c r="C5" s="70"/>
      <c r="D5" s="70" t="s">
        <v>348</v>
      </c>
      <c r="E5" s="70" t="s">
        <v>136</v>
      </c>
      <c r="F5" s="70"/>
      <c r="G5" s="70"/>
      <c r="H5" s="70"/>
      <c r="I5" s="70"/>
      <c r="J5" s="70"/>
      <c r="K5" s="70" t="s">
        <v>349</v>
      </c>
      <c r="L5" s="70" t="s">
        <v>138</v>
      </c>
      <c r="M5" s="70" t="s">
        <v>139</v>
      </c>
      <c r="N5" s="70" t="s">
        <v>350</v>
      </c>
      <c r="O5" s="70" t="s">
        <v>351</v>
      </c>
    </row>
    <row r="6" ht="39.2" customHeight="1" spans="1:15">
      <c r="A6" s="70"/>
      <c r="B6" s="71"/>
      <c r="C6" s="70"/>
      <c r="D6" s="70"/>
      <c r="E6" s="70" t="s">
        <v>352</v>
      </c>
      <c r="F6" s="70" t="s">
        <v>353</v>
      </c>
      <c r="G6" s="70" t="s">
        <v>354</v>
      </c>
      <c r="H6" s="70" t="s">
        <v>355</v>
      </c>
      <c r="I6" s="70" t="s">
        <v>356</v>
      </c>
      <c r="J6" s="70" t="s">
        <v>357</v>
      </c>
      <c r="K6" s="70"/>
      <c r="L6" s="70"/>
      <c r="M6" s="70"/>
      <c r="N6" s="70"/>
      <c r="O6" s="70"/>
    </row>
    <row r="7" ht="19.9" customHeight="1" spans="1:15">
      <c r="A7" s="72"/>
      <c r="B7" s="73"/>
      <c r="C7" s="74" t="s">
        <v>133</v>
      </c>
      <c r="D7" s="75">
        <f t="shared" ref="D7:F7" si="0">SUM(D9:D15)</f>
        <v>9096000</v>
      </c>
      <c r="E7" s="75">
        <f t="shared" si="0"/>
        <v>9096000</v>
      </c>
      <c r="F7" s="75">
        <f t="shared" si="0"/>
        <v>9096000</v>
      </c>
      <c r="G7" s="75"/>
      <c r="H7" s="75"/>
      <c r="I7" s="75"/>
      <c r="J7" s="75"/>
      <c r="K7" s="75"/>
      <c r="L7" s="75"/>
      <c r="M7" s="75"/>
      <c r="N7" s="75"/>
      <c r="O7" s="72"/>
    </row>
    <row r="8" ht="19.9" customHeight="1" spans="1:15">
      <c r="A8" s="76" t="s">
        <v>151</v>
      </c>
      <c r="B8" s="73"/>
      <c r="C8" s="77" t="s">
        <v>4</v>
      </c>
      <c r="D8" s="75">
        <v>9096000</v>
      </c>
      <c r="E8" s="75">
        <v>9096000</v>
      </c>
      <c r="F8" s="78">
        <v>9096000</v>
      </c>
      <c r="G8" s="75"/>
      <c r="H8" s="75"/>
      <c r="I8" s="75"/>
      <c r="J8" s="75"/>
      <c r="K8" s="75"/>
      <c r="L8" s="75"/>
      <c r="M8" s="75"/>
      <c r="N8" s="75"/>
      <c r="O8" s="72"/>
    </row>
    <row r="9" ht="19.9" customHeight="1" spans="1:15">
      <c r="A9" s="139" t="s">
        <v>2</v>
      </c>
      <c r="B9" s="73"/>
      <c r="C9" s="80" t="s">
        <v>358</v>
      </c>
      <c r="D9" s="75">
        <f>E9</f>
        <v>50000</v>
      </c>
      <c r="E9" s="75">
        <f>F9</f>
        <v>50000</v>
      </c>
      <c r="F9" s="81">
        <v>50000</v>
      </c>
      <c r="G9" s="75"/>
      <c r="H9" s="75"/>
      <c r="I9" s="75"/>
      <c r="J9" s="75"/>
      <c r="K9" s="75"/>
      <c r="L9" s="75"/>
      <c r="M9" s="75"/>
      <c r="N9" s="75"/>
      <c r="O9" s="72"/>
    </row>
    <row r="10" ht="19.9" customHeight="1" spans="1:15">
      <c r="A10" s="139" t="s">
        <v>2</v>
      </c>
      <c r="B10" s="73"/>
      <c r="C10" s="80" t="s">
        <v>359</v>
      </c>
      <c r="D10" s="75">
        <f t="shared" ref="D10:D15" si="1">E10</f>
        <v>50000</v>
      </c>
      <c r="E10" s="75">
        <f t="shared" ref="E10:E15" si="2">F10</f>
        <v>50000</v>
      </c>
      <c r="F10" s="81">
        <v>50000</v>
      </c>
      <c r="G10" s="82"/>
      <c r="H10" s="82"/>
      <c r="I10" s="82"/>
      <c r="J10" s="82"/>
      <c r="K10" s="82"/>
      <c r="L10" s="82"/>
      <c r="M10" s="82"/>
      <c r="N10" s="82"/>
      <c r="O10" s="84"/>
    </row>
    <row r="11" spans="1:15">
      <c r="A11" s="139" t="s">
        <v>2</v>
      </c>
      <c r="C11" s="80" t="s">
        <v>360</v>
      </c>
      <c r="D11" s="75">
        <f t="shared" si="1"/>
        <v>126000</v>
      </c>
      <c r="E11" s="75">
        <f t="shared" si="2"/>
        <v>126000</v>
      </c>
      <c r="F11" s="81">
        <v>126000</v>
      </c>
      <c r="G11" s="75"/>
      <c r="H11" s="75"/>
      <c r="I11" s="75"/>
      <c r="J11" s="75"/>
      <c r="K11" s="75"/>
      <c r="L11" s="75"/>
      <c r="M11" s="75"/>
      <c r="N11" s="75"/>
      <c r="O11" s="72"/>
    </row>
    <row r="12" spans="1:15">
      <c r="A12" s="139" t="s">
        <v>2</v>
      </c>
      <c r="C12" s="80" t="s">
        <v>361</v>
      </c>
      <c r="D12" s="75">
        <f t="shared" si="1"/>
        <v>320000</v>
      </c>
      <c r="E12" s="75">
        <f t="shared" si="2"/>
        <v>320000</v>
      </c>
      <c r="F12" s="81">
        <f>400000-80000</f>
        <v>320000</v>
      </c>
      <c r="G12" s="82"/>
      <c r="H12" s="82"/>
      <c r="I12" s="82"/>
      <c r="J12" s="82"/>
      <c r="K12" s="82"/>
      <c r="L12" s="82"/>
      <c r="M12" s="82"/>
      <c r="N12" s="82"/>
      <c r="O12" s="84"/>
    </row>
    <row r="13" ht="24" spans="1:15">
      <c r="A13" s="139" t="s">
        <v>2</v>
      </c>
      <c r="C13" s="80" t="s">
        <v>362</v>
      </c>
      <c r="D13" s="75">
        <f t="shared" si="1"/>
        <v>1350000</v>
      </c>
      <c r="E13" s="75">
        <f t="shared" si="2"/>
        <v>1350000</v>
      </c>
      <c r="F13" s="81">
        <f>1430000-80000</f>
        <v>1350000</v>
      </c>
      <c r="G13" s="75"/>
      <c r="H13" s="75"/>
      <c r="I13" s="75"/>
      <c r="J13" s="75"/>
      <c r="K13" s="75"/>
      <c r="L13" s="75"/>
      <c r="M13" s="75"/>
      <c r="N13" s="75"/>
      <c r="O13" s="72"/>
    </row>
    <row r="14" ht="24" spans="1:15">
      <c r="A14" s="139" t="s">
        <v>2</v>
      </c>
      <c r="C14" s="80" t="s">
        <v>363</v>
      </c>
      <c r="D14" s="75">
        <f t="shared" si="1"/>
        <v>3700000</v>
      </c>
      <c r="E14" s="75">
        <f t="shared" si="2"/>
        <v>3700000</v>
      </c>
      <c r="F14" s="81">
        <f>3358400+341600</f>
        <v>3700000</v>
      </c>
      <c r="G14" s="82"/>
      <c r="H14" s="82"/>
      <c r="I14" s="82"/>
      <c r="J14" s="82"/>
      <c r="K14" s="82"/>
      <c r="L14" s="82"/>
      <c r="M14" s="82"/>
      <c r="N14" s="82"/>
      <c r="O14" s="84"/>
    </row>
    <row r="15" ht="24" spans="1:15">
      <c r="A15" s="139" t="s">
        <v>2</v>
      </c>
      <c r="C15" s="80" t="s">
        <v>364</v>
      </c>
      <c r="D15" s="75">
        <f t="shared" si="1"/>
        <v>3500000</v>
      </c>
      <c r="E15" s="75">
        <f t="shared" si="2"/>
        <v>3500000</v>
      </c>
      <c r="F15" s="81">
        <f>6500000-3000000</f>
        <v>3500000</v>
      </c>
      <c r="G15" s="75"/>
      <c r="H15" s="75"/>
      <c r="I15" s="75"/>
      <c r="J15" s="75"/>
      <c r="K15" s="75"/>
      <c r="L15" s="75"/>
      <c r="M15" s="75"/>
      <c r="N15" s="75"/>
      <c r="O15" s="72"/>
    </row>
  </sheetData>
  <mergeCells count="14">
    <mergeCell ref="A2:O2"/>
    <mergeCell ref="A3:M3"/>
    <mergeCell ref="N3:O3"/>
    <mergeCell ref="D4:M4"/>
    <mergeCell ref="N4:O4"/>
    <mergeCell ref="E5:J5"/>
    <mergeCell ref="A4:A6"/>
    <mergeCell ref="C4:C6"/>
    <mergeCell ref="D5:D6"/>
    <mergeCell ref="K5:K6"/>
    <mergeCell ref="L5:L6"/>
    <mergeCell ref="M5:M6"/>
    <mergeCell ref="N5:N6"/>
    <mergeCell ref="O5:O6"/>
  </mergeCells>
  <printOptions horizontalCentered="1"/>
  <pageMargins left="0.0780000016093254" right="0.0780000016093254" top="0.0780000016093254" bottom="0.0780000016093254" header="0" footer="0"/>
  <pageSetup paperSize="9" orientation="landscape"/>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G190"/>
  <sheetViews>
    <sheetView topLeftCell="A154" workbookViewId="0">
      <selection activeCell="A164" sqref="A164:G189"/>
    </sheetView>
  </sheetViews>
  <sheetFormatPr defaultColWidth="9" defaultRowHeight="13.5" outlineLevelCol="6"/>
  <cols>
    <col min="1" max="1" width="11.375" customWidth="1"/>
    <col min="2" max="2" width="11.75" customWidth="1"/>
    <col min="3" max="3" width="13.75" customWidth="1"/>
    <col min="4" max="4" width="12.125" customWidth="1"/>
    <col min="5" max="5" width="14.25" customWidth="1"/>
    <col min="7" max="7" width="15.25" customWidth="1"/>
  </cols>
  <sheetData>
    <row r="2" ht="22.5" spans="1:7">
      <c r="A2" s="51" t="s">
        <v>365</v>
      </c>
      <c r="B2" s="51"/>
      <c r="C2" s="51"/>
      <c r="D2" s="51"/>
      <c r="E2" s="51"/>
      <c r="F2" s="51"/>
      <c r="G2" s="51"/>
    </row>
    <row r="3" spans="1:7">
      <c r="A3" s="52" t="s">
        <v>366</v>
      </c>
      <c r="B3" s="52"/>
      <c r="C3" s="52"/>
      <c r="D3" s="53"/>
      <c r="E3" s="53"/>
      <c r="F3" s="54" t="s">
        <v>367</v>
      </c>
      <c r="G3" s="54"/>
    </row>
    <row r="4" ht="24.95" customHeight="1" spans="1:7">
      <c r="A4" s="5" t="s">
        <v>368</v>
      </c>
      <c r="B4" s="55" t="s">
        <v>369</v>
      </c>
      <c r="C4" s="56"/>
      <c r="D4" s="55" t="s">
        <v>370</v>
      </c>
      <c r="E4" s="57" t="s">
        <v>371</v>
      </c>
      <c r="F4" s="58" t="s">
        <v>372</v>
      </c>
      <c r="G4" s="58"/>
    </row>
    <row r="5" ht="24.95" customHeight="1" spans="1:7">
      <c r="A5" s="5" t="s">
        <v>373</v>
      </c>
      <c r="B5" s="55" t="s">
        <v>374</v>
      </c>
      <c r="C5" s="55"/>
      <c r="D5" s="55"/>
      <c r="E5" s="55" t="s">
        <v>375</v>
      </c>
      <c r="F5" s="57">
        <v>370</v>
      </c>
      <c r="G5" s="57"/>
    </row>
    <row r="6" ht="24.95" customHeight="1" spans="1:7">
      <c r="A6" s="55" t="s">
        <v>376</v>
      </c>
      <c r="B6" s="59" t="s">
        <v>377</v>
      </c>
      <c r="C6" s="60"/>
      <c r="D6" s="60"/>
      <c r="E6" s="60"/>
      <c r="F6" s="60"/>
      <c r="G6" s="61"/>
    </row>
    <row r="7" ht="24.95" customHeight="1" spans="1:7">
      <c r="A7" s="5" t="s">
        <v>378</v>
      </c>
      <c r="B7" s="21" t="s">
        <v>379</v>
      </c>
      <c r="C7" s="21"/>
      <c r="D7" s="21"/>
      <c r="E7" s="21"/>
      <c r="F7" s="21"/>
      <c r="G7" s="21"/>
    </row>
    <row r="8" ht="24.95" customHeight="1" spans="1:7">
      <c r="A8" s="5" t="s">
        <v>380</v>
      </c>
      <c r="B8" s="21" t="s">
        <v>381</v>
      </c>
      <c r="C8" s="21"/>
      <c r="D8" s="21"/>
      <c r="E8" s="21"/>
      <c r="F8" s="21"/>
      <c r="G8" s="21"/>
    </row>
    <row r="9" ht="24.95" customHeight="1" spans="1:7">
      <c r="A9" s="31" t="s">
        <v>382</v>
      </c>
      <c r="B9" s="31" t="s">
        <v>383</v>
      </c>
      <c r="C9" s="31" t="s">
        <v>384</v>
      </c>
      <c r="D9" s="32" t="s">
        <v>385</v>
      </c>
      <c r="E9" s="33"/>
      <c r="F9" s="31" t="s">
        <v>386</v>
      </c>
      <c r="G9" s="5" t="s">
        <v>387</v>
      </c>
    </row>
    <row r="10" ht="24.95" customHeight="1" spans="1:7">
      <c r="A10" s="31"/>
      <c r="B10" s="34" t="s">
        <v>388</v>
      </c>
      <c r="C10" s="35" t="s">
        <v>389</v>
      </c>
      <c r="D10" s="36" t="s">
        <v>390</v>
      </c>
      <c r="E10" s="37"/>
      <c r="F10" s="38" t="s">
        <v>391</v>
      </c>
      <c r="G10" s="38"/>
    </row>
    <row r="11" ht="24.95" customHeight="1" spans="1:7">
      <c r="A11" s="31"/>
      <c r="B11" s="34"/>
      <c r="C11" s="35" t="s">
        <v>392</v>
      </c>
      <c r="D11" s="39"/>
      <c r="E11" s="39"/>
      <c r="F11" s="38"/>
      <c r="G11" s="38"/>
    </row>
    <row r="12" ht="24.95" customHeight="1" spans="1:7">
      <c r="A12" s="31"/>
      <c r="B12" s="34"/>
      <c r="C12" s="35" t="s">
        <v>393</v>
      </c>
      <c r="D12" s="39" t="s">
        <v>394</v>
      </c>
      <c r="E12" s="39"/>
      <c r="F12" s="40" t="s">
        <v>377</v>
      </c>
      <c r="G12" s="40"/>
    </row>
    <row r="13" ht="24.95" customHeight="1" spans="1:7">
      <c r="A13" s="31"/>
      <c r="B13" s="34"/>
      <c r="C13" s="35" t="s">
        <v>395</v>
      </c>
      <c r="D13" s="39"/>
      <c r="E13" s="39"/>
      <c r="F13" s="38"/>
      <c r="G13" s="38"/>
    </row>
    <row r="14" ht="24.95" customHeight="1" spans="1:7">
      <c r="A14" s="31"/>
      <c r="B14" s="41" t="s">
        <v>396</v>
      </c>
      <c r="C14" s="34" t="s">
        <v>397</v>
      </c>
      <c r="D14" s="36"/>
      <c r="E14" s="37"/>
      <c r="F14" s="38"/>
      <c r="G14" s="38"/>
    </row>
    <row r="15" ht="24.95" customHeight="1" spans="1:7">
      <c r="A15" s="31"/>
      <c r="B15" s="42"/>
      <c r="C15" s="34" t="s">
        <v>398</v>
      </c>
      <c r="D15" s="36" t="s">
        <v>399</v>
      </c>
      <c r="E15" s="37"/>
      <c r="F15" s="38" t="s">
        <v>400</v>
      </c>
      <c r="G15" s="38"/>
    </row>
    <row r="16" ht="24.95" customHeight="1" spans="1:7">
      <c r="A16" s="31"/>
      <c r="B16" s="42"/>
      <c r="C16" s="34" t="s">
        <v>401</v>
      </c>
      <c r="D16" s="36"/>
      <c r="E16" s="37"/>
      <c r="F16" s="38"/>
      <c r="G16" s="38"/>
    </row>
    <row r="17" ht="24.95" customHeight="1" spans="1:7">
      <c r="A17" s="31"/>
      <c r="B17" s="42"/>
      <c r="C17" s="34" t="s">
        <v>402</v>
      </c>
      <c r="D17" s="36" t="s">
        <v>403</v>
      </c>
      <c r="E17" s="37"/>
      <c r="F17" s="38" t="s">
        <v>403</v>
      </c>
      <c r="G17" s="38"/>
    </row>
    <row r="18" ht="24.95" customHeight="1" spans="1:7">
      <c r="A18" s="31"/>
      <c r="B18" s="43"/>
      <c r="C18" s="34" t="s">
        <v>404</v>
      </c>
      <c r="D18" s="36" t="s">
        <v>405</v>
      </c>
      <c r="E18" s="37"/>
      <c r="F18" s="44" t="s">
        <v>400</v>
      </c>
      <c r="G18" s="44" t="s">
        <v>406</v>
      </c>
    </row>
    <row r="19" ht="24.95" customHeight="1" spans="1:7">
      <c r="A19" s="5" t="s">
        <v>407</v>
      </c>
      <c r="B19" s="34" t="s">
        <v>408</v>
      </c>
      <c r="C19" s="34" t="s">
        <v>409</v>
      </c>
      <c r="D19" s="36" t="s">
        <v>375</v>
      </c>
      <c r="E19" s="37"/>
      <c r="F19" s="34" t="s">
        <v>410</v>
      </c>
      <c r="G19" s="34"/>
    </row>
    <row r="20" ht="24.95" customHeight="1" spans="1:7">
      <c r="A20" s="5"/>
      <c r="B20" s="34"/>
      <c r="C20" s="34" t="s">
        <v>411</v>
      </c>
      <c r="D20" s="36">
        <v>370</v>
      </c>
      <c r="E20" s="37"/>
      <c r="F20" s="34" t="s">
        <v>412</v>
      </c>
      <c r="G20" s="34"/>
    </row>
    <row r="21" ht="24.95" customHeight="1" spans="1:7">
      <c r="A21" s="5"/>
      <c r="B21" s="34"/>
      <c r="C21" s="34"/>
      <c r="D21" s="36"/>
      <c r="E21" s="37"/>
      <c r="F21" s="34"/>
      <c r="G21" s="34"/>
    </row>
    <row r="22" ht="24.95" customHeight="1" spans="1:7">
      <c r="A22" s="5"/>
      <c r="B22" s="34"/>
      <c r="C22" s="34"/>
      <c r="D22" s="36"/>
      <c r="E22" s="37"/>
      <c r="F22" s="34"/>
      <c r="G22" s="34"/>
    </row>
    <row r="23" ht="24.95" customHeight="1" spans="1:7">
      <c r="A23" s="5"/>
      <c r="B23" s="34"/>
      <c r="C23" s="34"/>
      <c r="D23" s="36"/>
      <c r="E23" s="37"/>
      <c r="F23" s="62"/>
      <c r="G23" s="63"/>
    </row>
    <row r="24" ht="24.95" customHeight="1" spans="1:7">
      <c r="A24" s="5"/>
      <c r="B24" s="62" t="s">
        <v>133</v>
      </c>
      <c r="C24" s="63"/>
      <c r="D24" s="36">
        <v>370</v>
      </c>
      <c r="E24" s="37"/>
      <c r="F24" s="62"/>
      <c r="G24" s="63"/>
    </row>
    <row r="25" ht="24.95" customHeight="1" spans="1:7">
      <c r="A25" s="45" t="s">
        <v>413</v>
      </c>
      <c r="B25" s="45"/>
      <c r="C25" s="45"/>
      <c r="D25" s="45"/>
      <c r="E25" s="45"/>
      <c r="F25" s="45"/>
      <c r="G25" s="45"/>
    </row>
    <row r="26" ht="36" customHeight="1" spans="1:7">
      <c r="A26" s="46" t="s">
        <v>414</v>
      </c>
      <c r="B26" s="47"/>
      <c r="C26" s="48"/>
      <c r="D26" s="48"/>
      <c r="E26" s="48"/>
      <c r="F26" s="48"/>
      <c r="G26" s="49"/>
    </row>
    <row r="27" spans="1:7">
      <c r="A27" s="50" t="s">
        <v>415</v>
      </c>
      <c r="B27" s="50"/>
      <c r="C27" s="50"/>
      <c r="D27" s="50"/>
      <c r="E27" s="50"/>
      <c r="F27" s="50"/>
      <c r="G27" s="50"/>
    </row>
    <row r="28" spans="1:7">
      <c r="A28" s="64"/>
      <c r="B28" s="64"/>
      <c r="C28" s="64"/>
      <c r="D28" s="64"/>
      <c r="E28" s="64"/>
      <c r="F28" s="64"/>
      <c r="G28" s="64"/>
    </row>
    <row r="29" ht="28.5" customHeight="1" spans="1:7">
      <c r="A29" s="51" t="s">
        <v>416</v>
      </c>
      <c r="B29" s="51"/>
      <c r="C29" s="51"/>
      <c r="D29" s="51"/>
      <c r="E29" s="51"/>
      <c r="F29" s="51"/>
      <c r="G29" s="51"/>
    </row>
    <row r="30" spans="1:7">
      <c r="A30" s="52" t="s">
        <v>366</v>
      </c>
      <c r="B30" s="52"/>
      <c r="C30" s="52"/>
      <c r="D30" s="53"/>
      <c r="E30" s="53"/>
      <c r="F30" s="54" t="s">
        <v>367</v>
      </c>
      <c r="G30" s="54"/>
    </row>
    <row r="31" ht="24.95" customHeight="1" spans="1:7">
      <c r="A31" s="5" t="s">
        <v>368</v>
      </c>
      <c r="B31" s="55" t="s">
        <v>417</v>
      </c>
      <c r="C31" s="56"/>
      <c r="D31" s="55" t="s">
        <v>370</v>
      </c>
      <c r="E31" s="57" t="s">
        <v>371</v>
      </c>
      <c r="F31" s="58" t="s">
        <v>418</v>
      </c>
      <c r="G31" s="58"/>
    </row>
    <row r="32" ht="24.95" customHeight="1" spans="1:7">
      <c r="A32" s="5" t="s">
        <v>373</v>
      </c>
      <c r="B32" s="55" t="s">
        <v>419</v>
      </c>
      <c r="C32" s="55"/>
      <c r="D32" s="55"/>
      <c r="E32" s="55" t="s">
        <v>375</v>
      </c>
      <c r="F32" s="57">
        <v>350</v>
      </c>
      <c r="G32" s="57"/>
    </row>
    <row r="33" ht="24.95" customHeight="1" spans="1:7">
      <c r="A33" s="55" t="s">
        <v>376</v>
      </c>
      <c r="B33" s="59" t="s">
        <v>377</v>
      </c>
      <c r="C33" s="60"/>
      <c r="D33" s="60"/>
      <c r="E33" s="60"/>
      <c r="F33" s="60"/>
      <c r="G33" s="61"/>
    </row>
    <row r="34" ht="24.95" customHeight="1" spans="1:7">
      <c r="A34" s="5" t="s">
        <v>378</v>
      </c>
      <c r="B34" s="21" t="s">
        <v>420</v>
      </c>
      <c r="C34" s="21"/>
      <c r="D34" s="21"/>
      <c r="E34" s="21"/>
      <c r="F34" s="21"/>
      <c r="G34" s="21"/>
    </row>
    <row r="35" ht="24.95" customHeight="1" spans="1:7">
      <c r="A35" s="5" t="s">
        <v>380</v>
      </c>
      <c r="B35" s="21" t="s">
        <v>421</v>
      </c>
      <c r="C35" s="21"/>
      <c r="D35" s="21"/>
      <c r="E35" s="21"/>
      <c r="F35" s="21"/>
      <c r="G35" s="21"/>
    </row>
    <row r="36" ht="24.95" customHeight="1" spans="1:7">
      <c r="A36" s="31" t="s">
        <v>382</v>
      </c>
      <c r="B36" s="31" t="s">
        <v>383</v>
      </c>
      <c r="C36" s="31" t="s">
        <v>384</v>
      </c>
      <c r="D36" s="32" t="s">
        <v>385</v>
      </c>
      <c r="E36" s="33"/>
      <c r="F36" s="31" t="s">
        <v>386</v>
      </c>
      <c r="G36" s="5" t="s">
        <v>387</v>
      </c>
    </row>
    <row r="37" ht="24.95" customHeight="1" spans="1:7">
      <c r="A37" s="31"/>
      <c r="B37" s="34" t="s">
        <v>388</v>
      </c>
      <c r="C37" s="35" t="s">
        <v>389</v>
      </c>
      <c r="D37" s="36" t="s">
        <v>422</v>
      </c>
      <c r="E37" s="37"/>
      <c r="F37" s="38" t="s">
        <v>423</v>
      </c>
      <c r="G37" s="38"/>
    </row>
    <row r="38" ht="24.95" customHeight="1" spans="1:7">
      <c r="A38" s="31"/>
      <c r="B38" s="34"/>
      <c r="C38" s="35" t="s">
        <v>392</v>
      </c>
      <c r="D38" s="39"/>
      <c r="E38" s="39"/>
      <c r="F38" s="38"/>
      <c r="G38" s="38"/>
    </row>
    <row r="39" ht="24.95" customHeight="1" spans="1:7">
      <c r="A39" s="31"/>
      <c r="B39" s="34"/>
      <c r="C39" s="35" t="s">
        <v>393</v>
      </c>
      <c r="D39" s="39" t="s">
        <v>394</v>
      </c>
      <c r="E39" s="39"/>
      <c r="F39" s="40" t="s">
        <v>377</v>
      </c>
      <c r="G39" s="40"/>
    </row>
    <row r="40" ht="24.95" customHeight="1" spans="1:7">
      <c r="A40" s="31"/>
      <c r="B40" s="34"/>
      <c r="C40" s="35" t="s">
        <v>395</v>
      </c>
      <c r="D40" s="39"/>
      <c r="E40" s="39"/>
      <c r="F40" s="38"/>
      <c r="G40" s="38"/>
    </row>
    <row r="41" ht="24.95" customHeight="1" spans="1:7">
      <c r="A41" s="31"/>
      <c r="B41" s="41" t="s">
        <v>396</v>
      </c>
      <c r="C41" s="34" t="s">
        <v>397</v>
      </c>
      <c r="D41" s="36"/>
      <c r="E41" s="37"/>
      <c r="F41" s="38"/>
      <c r="G41" s="38"/>
    </row>
    <row r="42" ht="24.95" customHeight="1" spans="1:7">
      <c r="A42" s="31"/>
      <c r="B42" s="42"/>
      <c r="C42" s="34" t="s">
        <v>398</v>
      </c>
      <c r="D42" s="36" t="s">
        <v>399</v>
      </c>
      <c r="E42" s="37"/>
      <c r="F42" s="38" t="s">
        <v>400</v>
      </c>
      <c r="G42" s="38"/>
    </row>
    <row r="43" ht="24.95" customHeight="1" spans="1:7">
      <c r="A43" s="31"/>
      <c r="B43" s="42"/>
      <c r="C43" s="34" t="s">
        <v>401</v>
      </c>
      <c r="D43" s="36"/>
      <c r="E43" s="37"/>
      <c r="F43" s="38"/>
      <c r="G43" s="38"/>
    </row>
    <row r="44" ht="24.95" customHeight="1" spans="1:7">
      <c r="A44" s="31"/>
      <c r="B44" s="42"/>
      <c r="C44" s="34" t="s">
        <v>402</v>
      </c>
      <c r="D44" s="36" t="s">
        <v>403</v>
      </c>
      <c r="E44" s="37"/>
      <c r="F44" s="38" t="s">
        <v>403</v>
      </c>
      <c r="G44" s="38"/>
    </row>
    <row r="45" ht="24.95" customHeight="1" spans="1:7">
      <c r="A45" s="31"/>
      <c r="B45" s="43"/>
      <c r="C45" s="34" t="s">
        <v>404</v>
      </c>
      <c r="D45" s="36" t="s">
        <v>405</v>
      </c>
      <c r="E45" s="37"/>
      <c r="F45" s="44" t="s">
        <v>400</v>
      </c>
      <c r="G45" s="44" t="s">
        <v>406</v>
      </c>
    </row>
    <row r="46" ht="24.95" customHeight="1" spans="1:7">
      <c r="A46" s="5" t="s">
        <v>407</v>
      </c>
      <c r="B46" s="34" t="s">
        <v>408</v>
      </c>
      <c r="C46" s="34" t="s">
        <v>409</v>
      </c>
      <c r="D46" s="36" t="s">
        <v>375</v>
      </c>
      <c r="E46" s="37"/>
      <c r="F46" s="34" t="s">
        <v>410</v>
      </c>
      <c r="G46" s="34"/>
    </row>
    <row r="47" ht="24.95" customHeight="1" spans="1:7">
      <c r="A47" s="5"/>
      <c r="B47" s="34"/>
      <c r="C47" s="34" t="s">
        <v>424</v>
      </c>
      <c r="D47" s="36">
        <v>350</v>
      </c>
      <c r="E47" s="37"/>
      <c r="F47" s="62" t="s">
        <v>425</v>
      </c>
      <c r="G47" s="63"/>
    </row>
    <row r="48" ht="24.95" customHeight="1" spans="1:7">
      <c r="A48" s="5"/>
      <c r="B48" s="34"/>
      <c r="C48" s="34"/>
      <c r="D48" s="36"/>
      <c r="E48" s="37"/>
      <c r="F48" s="34"/>
      <c r="G48" s="34"/>
    </row>
    <row r="49" ht="24.95" customHeight="1" spans="1:7">
      <c r="A49" s="5"/>
      <c r="B49" s="34"/>
      <c r="C49" s="34"/>
      <c r="D49" s="36"/>
      <c r="E49" s="37"/>
      <c r="F49" s="34"/>
      <c r="G49" s="34"/>
    </row>
    <row r="50" ht="24.95" customHeight="1" spans="1:7">
      <c r="A50" s="5"/>
      <c r="B50" s="34"/>
      <c r="C50" s="34"/>
      <c r="D50" s="36"/>
      <c r="E50" s="37"/>
      <c r="F50" s="62"/>
      <c r="G50" s="63"/>
    </row>
    <row r="51" ht="24.95" customHeight="1" spans="1:7">
      <c r="A51" s="5"/>
      <c r="B51" s="62" t="s">
        <v>133</v>
      </c>
      <c r="C51" s="63"/>
      <c r="D51" s="36">
        <v>350</v>
      </c>
      <c r="E51" s="37"/>
      <c r="F51" s="62"/>
      <c r="G51" s="63"/>
    </row>
    <row r="52" ht="24.95" customHeight="1" spans="1:7">
      <c r="A52" s="45" t="s">
        <v>413</v>
      </c>
      <c r="B52" s="45"/>
      <c r="C52" s="45"/>
      <c r="D52" s="45"/>
      <c r="E52" s="45"/>
      <c r="F52" s="45"/>
      <c r="G52" s="45"/>
    </row>
    <row r="53" ht="38.1" customHeight="1" spans="1:7">
      <c r="A53" s="46" t="s">
        <v>414</v>
      </c>
      <c r="B53" s="47"/>
      <c r="C53" s="48"/>
      <c r="D53" s="48"/>
      <c r="E53" s="48"/>
      <c r="F53" s="48"/>
      <c r="G53" s="49"/>
    </row>
    <row r="54" spans="1:7">
      <c r="A54" s="50" t="s">
        <v>415</v>
      </c>
      <c r="B54" s="50"/>
      <c r="C54" s="50"/>
      <c r="D54" s="50"/>
      <c r="E54" s="50"/>
      <c r="F54" s="50"/>
      <c r="G54" s="50"/>
    </row>
    <row r="55" spans="1:7">
      <c r="A55" s="64"/>
      <c r="B55" s="64"/>
      <c r="C55" s="64"/>
      <c r="D55" s="64"/>
      <c r="E55" s="64"/>
      <c r="F55" s="64"/>
      <c r="G55" s="64"/>
    </row>
    <row r="56" ht="22.5" spans="1:7">
      <c r="A56" s="51" t="s">
        <v>426</v>
      </c>
      <c r="B56" s="51"/>
      <c r="C56" s="51"/>
      <c r="D56" s="51"/>
      <c r="E56" s="51"/>
      <c r="F56" s="51"/>
      <c r="G56" s="51"/>
    </row>
    <row r="57" spans="1:7">
      <c r="A57" s="52" t="s">
        <v>366</v>
      </c>
      <c r="B57" s="52"/>
      <c r="C57" s="52"/>
      <c r="D57" s="53"/>
      <c r="E57" s="53"/>
      <c r="F57" s="54" t="s">
        <v>367</v>
      </c>
      <c r="G57" s="54"/>
    </row>
    <row r="58" ht="24.95" customHeight="1" spans="1:7">
      <c r="A58" s="5" t="s">
        <v>368</v>
      </c>
      <c r="B58" s="55" t="s">
        <v>427</v>
      </c>
      <c r="C58" s="56"/>
      <c r="D58" s="55" t="s">
        <v>370</v>
      </c>
      <c r="E58" s="57" t="s">
        <v>371</v>
      </c>
      <c r="F58" s="65" t="s">
        <v>362</v>
      </c>
      <c r="G58" s="66"/>
    </row>
    <row r="59" ht="24.95" customHeight="1" spans="1:7">
      <c r="A59" s="5" t="s">
        <v>373</v>
      </c>
      <c r="B59" s="55" t="s">
        <v>428</v>
      </c>
      <c r="C59" s="55"/>
      <c r="D59" s="55"/>
      <c r="E59" s="55" t="s">
        <v>375</v>
      </c>
      <c r="F59" s="57">
        <v>135</v>
      </c>
      <c r="G59" s="57"/>
    </row>
    <row r="60" ht="24.95" customHeight="1" spans="1:7">
      <c r="A60" s="55" t="s">
        <v>376</v>
      </c>
      <c r="B60" s="59" t="s">
        <v>377</v>
      </c>
      <c r="C60" s="60"/>
      <c r="D60" s="60"/>
      <c r="E60" s="60"/>
      <c r="F60" s="60"/>
      <c r="G60" s="61"/>
    </row>
    <row r="61" ht="24.95" customHeight="1" spans="1:7">
      <c r="A61" s="5" t="s">
        <v>378</v>
      </c>
      <c r="B61" s="21" t="s">
        <v>429</v>
      </c>
      <c r="C61" s="21"/>
      <c r="D61" s="21"/>
      <c r="E61" s="21"/>
      <c r="F61" s="21"/>
      <c r="G61" s="21"/>
    </row>
    <row r="62" ht="24.95" customHeight="1" spans="1:7">
      <c r="A62" s="5" t="s">
        <v>380</v>
      </c>
      <c r="B62" s="21" t="s">
        <v>430</v>
      </c>
      <c r="C62" s="21"/>
      <c r="D62" s="21"/>
      <c r="E62" s="21"/>
      <c r="F62" s="21"/>
      <c r="G62" s="21"/>
    </row>
    <row r="63" ht="24.95" customHeight="1" spans="1:7">
      <c r="A63" s="31" t="s">
        <v>382</v>
      </c>
      <c r="B63" s="31" t="s">
        <v>383</v>
      </c>
      <c r="C63" s="31" t="s">
        <v>384</v>
      </c>
      <c r="D63" s="32" t="s">
        <v>385</v>
      </c>
      <c r="E63" s="33"/>
      <c r="F63" s="31" t="s">
        <v>386</v>
      </c>
      <c r="G63" s="5" t="s">
        <v>387</v>
      </c>
    </row>
    <row r="64" ht="24.95" customHeight="1" spans="1:7">
      <c r="A64" s="31"/>
      <c r="B64" s="34" t="s">
        <v>388</v>
      </c>
      <c r="C64" s="35" t="s">
        <v>389</v>
      </c>
      <c r="D64" s="36" t="s">
        <v>390</v>
      </c>
      <c r="E64" s="37"/>
      <c r="F64" s="38" t="s">
        <v>431</v>
      </c>
      <c r="G64" s="38"/>
    </row>
    <row r="65" ht="24.95" customHeight="1" spans="1:7">
      <c r="A65" s="31"/>
      <c r="B65" s="34"/>
      <c r="C65" s="35" t="s">
        <v>392</v>
      </c>
      <c r="D65" s="39"/>
      <c r="E65" s="39"/>
      <c r="F65" s="38"/>
      <c r="G65" s="38"/>
    </row>
    <row r="66" ht="24.95" customHeight="1" spans="1:7">
      <c r="A66" s="31"/>
      <c r="B66" s="34"/>
      <c r="C66" s="35" t="s">
        <v>393</v>
      </c>
      <c r="D66" s="39" t="s">
        <v>394</v>
      </c>
      <c r="E66" s="39"/>
      <c r="F66" s="40" t="s">
        <v>377</v>
      </c>
      <c r="G66" s="40"/>
    </row>
    <row r="67" ht="24.95" customHeight="1" spans="1:7">
      <c r="A67" s="31"/>
      <c r="B67" s="34"/>
      <c r="C67" s="35" t="s">
        <v>395</v>
      </c>
      <c r="D67" s="39"/>
      <c r="E67" s="39"/>
      <c r="F67" s="38"/>
      <c r="G67" s="38"/>
    </row>
    <row r="68" ht="24.95" customHeight="1" spans="1:7">
      <c r="A68" s="31"/>
      <c r="B68" s="41" t="s">
        <v>396</v>
      </c>
      <c r="C68" s="34" t="s">
        <v>397</v>
      </c>
      <c r="D68" s="36"/>
      <c r="E68" s="37"/>
      <c r="F68" s="38"/>
      <c r="G68" s="38"/>
    </row>
    <row r="69" ht="24.95" customHeight="1" spans="1:7">
      <c r="A69" s="31"/>
      <c r="B69" s="42"/>
      <c r="C69" s="34" t="s">
        <v>398</v>
      </c>
      <c r="D69" s="36" t="s">
        <v>399</v>
      </c>
      <c r="E69" s="37"/>
      <c r="F69" s="38" t="s">
        <v>400</v>
      </c>
      <c r="G69" s="38"/>
    </row>
    <row r="70" ht="24.95" customHeight="1" spans="1:7">
      <c r="A70" s="31"/>
      <c r="B70" s="42"/>
      <c r="C70" s="34" t="s">
        <v>401</v>
      </c>
      <c r="D70" s="36"/>
      <c r="E70" s="37"/>
      <c r="F70" s="38"/>
      <c r="G70" s="38"/>
    </row>
    <row r="71" ht="24.95" customHeight="1" spans="1:7">
      <c r="A71" s="31"/>
      <c r="B71" s="42"/>
      <c r="C71" s="34" t="s">
        <v>402</v>
      </c>
      <c r="D71" s="36" t="s">
        <v>403</v>
      </c>
      <c r="E71" s="37"/>
      <c r="F71" s="38" t="s">
        <v>403</v>
      </c>
      <c r="G71" s="38"/>
    </row>
    <row r="72" ht="24.95" customHeight="1" spans="1:7">
      <c r="A72" s="31"/>
      <c r="B72" s="43"/>
      <c r="C72" s="34" t="s">
        <v>404</v>
      </c>
      <c r="D72" s="36" t="s">
        <v>405</v>
      </c>
      <c r="E72" s="37"/>
      <c r="F72" s="44" t="s">
        <v>400</v>
      </c>
      <c r="G72" s="44" t="s">
        <v>406</v>
      </c>
    </row>
    <row r="73" ht="24.95" customHeight="1" spans="1:7">
      <c r="A73" s="5" t="s">
        <v>407</v>
      </c>
      <c r="B73" s="34" t="s">
        <v>408</v>
      </c>
      <c r="C73" s="34" t="s">
        <v>409</v>
      </c>
      <c r="D73" s="36" t="s">
        <v>375</v>
      </c>
      <c r="E73" s="37"/>
      <c r="F73" s="34" t="s">
        <v>410</v>
      </c>
      <c r="G73" s="34"/>
    </row>
    <row r="74" ht="24.95" customHeight="1" spans="1:7">
      <c r="A74" s="5"/>
      <c r="B74" s="34"/>
      <c r="C74" s="34" t="s">
        <v>424</v>
      </c>
      <c r="D74" s="36">
        <v>135</v>
      </c>
      <c r="E74" s="37"/>
      <c r="F74" s="34" t="s">
        <v>432</v>
      </c>
      <c r="G74" s="34"/>
    </row>
    <row r="75" ht="24.95" customHeight="1" spans="1:7">
      <c r="A75" s="5"/>
      <c r="B75" s="34"/>
      <c r="C75" s="34"/>
      <c r="D75" s="36"/>
      <c r="E75" s="37"/>
      <c r="F75" s="34"/>
      <c r="G75" s="34"/>
    </row>
    <row r="76" ht="24.95" customHeight="1" spans="1:7">
      <c r="A76" s="5"/>
      <c r="B76" s="34"/>
      <c r="C76" s="34"/>
      <c r="D76" s="36"/>
      <c r="E76" s="37"/>
      <c r="F76" s="34"/>
      <c r="G76" s="34"/>
    </row>
    <row r="77" ht="24.95" customHeight="1" spans="1:7">
      <c r="A77" s="5"/>
      <c r="B77" s="34"/>
      <c r="C77" s="34"/>
      <c r="D77" s="36"/>
      <c r="E77" s="37"/>
      <c r="F77" s="62"/>
      <c r="G77" s="63"/>
    </row>
    <row r="78" ht="24.95" customHeight="1" spans="1:7">
      <c r="A78" s="5"/>
      <c r="B78" s="62" t="s">
        <v>133</v>
      </c>
      <c r="C78" s="63"/>
      <c r="D78" s="36">
        <v>135</v>
      </c>
      <c r="E78" s="37"/>
      <c r="F78" s="62"/>
      <c r="G78" s="63"/>
    </row>
    <row r="79" ht="24.95" customHeight="1" spans="1:7">
      <c r="A79" s="45" t="s">
        <v>413</v>
      </c>
      <c r="B79" s="45"/>
      <c r="C79" s="45"/>
      <c r="D79" s="45"/>
      <c r="E79" s="45"/>
      <c r="F79" s="45"/>
      <c r="G79" s="45"/>
    </row>
    <row r="80" ht="33" customHeight="1" spans="1:7">
      <c r="A80" s="46" t="s">
        <v>414</v>
      </c>
      <c r="B80" s="47"/>
      <c r="C80" s="48"/>
      <c r="D80" s="48"/>
      <c r="E80" s="48"/>
      <c r="F80" s="48"/>
      <c r="G80" s="49"/>
    </row>
    <row r="81" spans="1:7">
      <c r="A81" s="50" t="s">
        <v>415</v>
      </c>
      <c r="B81" s="50"/>
      <c r="C81" s="50"/>
      <c r="D81" s="50"/>
      <c r="E81" s="50"/>
      <c r="F81" s="50"/>
      <c r="G81" s="50"/>
    </row>
    <row r="82" spans="1:7">
      <c r="A82" s="64"/>
      <c r="B82" s="64"/>
      <c r="C82" s="64"/>
      <c r="D82" s="64"/>
      <c r="E82" s="64"/>
      <c r="F82" s="64"/>
      <c r="G82" s="64"/>
    </row>
    <row r="83" ht="22.5" spans="1:7">
      <c r="A83" s="51" t="s">
        <v>433</v>
      </c>
      <c r="B83" s="51"/>
      <c r="C83" s="51"/>
      <c r="D83" s="51"/>
      <c r="E83" s="51"/>
      <c r="F83" s="51"/>
      <c r="G83" s="51"/>
    </row>
    <row r="84" spans="1:7">
      <c r="A84" s="52" t="s">
        <v>366</v>
      </c>
      <c r="B84" s="52"/>
      <c r="C84" s="52"/>
      <c r="D84" s="53"/>
      <c r="E84" s="53"/>
      <c r="F84" s="54" t="s">
        <v>367</v>
      </c>
      <c r="G84" s="54"/>
    </row>
    <row r="85" ht="24.95" customHeight="1" spans="1:7">
      <c r="A85" s="5" t="s">
        <v>368</v>
      </c>
      <c r="B85" s="55" t="s">
        <v>434</v>
      </c>
      <c r="C85" s="56"/>
      <c r="D85" s="55" t="s">
        <v>370</v>
      </c>
      <c r="E85" s="57" t="s">
        <v>371</v>
      </c>
      <c r="F85" s="65" t="s">
        <v>361</v>
      </c>
      <c r="G85" s="66"/>
    </row>
    <row r="86" ht="24.95" customHeight="1" spans="1:7">
      <c r="A86" s="5" t="s">
        <v>373</v>
      </c>
      <c r="B86" s="55" t="s">
        <v>435</v>
      </c>
      <c r="C86" s="55"/>
      <c r="D86" s="55"/>
      <c r="E86" s="55" t="s">
        <v>375</v>
      </c>
      <c r="F86" s="57">
        <v>32</v>
      </c>
      <c r="G86" s="57"/>
    </row>
    <row r="87" ht="24.95" customHeight="1" spans="1:7">
      <c r="A87" s="55" t="s">
        <v>376</v>
      </c>
      <c r="B87" s="59" t="s">
        <v>377</v>
      </c>
      <c r="C87" s="60"/>
      <c r="D87" s="60"/>
      <c r="E87" s="60"/>
      <c r="F87" s="60"/>
      <c r="G87" s="61"/>
    </row>
    <row r="88" ht="24.95" customHeight="1" spans="1:7">
      <c r="A88" s="5" t="s">
        <v>378</v>
      </c>
      <c r="B88" s="21" t="s">
        <v>436</v>
      </c>
      <c r="C88" s="21"/>
      <c r="D88" s="21"/>
      <c r="E88" s="21"/>
      <c r="F88" s="21"/>
      <c r="G88" s="21"/>
    </row>
    <row r="89" ht="24.95" customHeight="1" spans="1:7">
      <c r="A89" s="5" t="s">
        <v>380</v>
      </c>
      <c r="B89" s="21" t="s">
        <v>437</v>
      </c>
      <c r="C89" s="21"/>
      <c r="D89" s="21"/>
      <c r="E89" s="21"/>
      <c r="F89" s="21"/>
      <c r="G89" s="21"/>
    </row>
    <row r="90" ht="24.95" customHeight="1" spans="1:7">
      <c r="A90" s="31" t="s">
        <v>382</v>
      </c>
      <c r="B90" s="31" t="s">
        <v>383</v>
      </c>
      <c r="C90" s="31" t="s">
        <v>384</v>
      </c>
      <c r="D90" s="32" t="s">
        <v>385</v>
      </c>
      <c r="E90" s="33"/>
      <c r="F90" s="31" t="s">
        <v>386</v>
      </c>
      <c r="G90" s="5" t="s">
        <v>387</v>
      </c>
    </row>
    <row r="91" ht="24.95" customHeight="1" spans="1:7">
      <c r="A91" s="31"/>
      <c r="B91" s="34" t="s">
        <v>388</v>
      </c>
      <c r="C91" s="35" t="s">
        <v>389</v>
      </c>
      <c r="D91" s="36" t="s">
        <v>390</v>
      </c>
      <c r="E91" s="37"/>
      <c r="F91" s="38" t="s">
        <v>438</v>
      </c>
      <c r="G91" s="38"/>
    </row>
    <row r="92" ht="24.95" customHeight="1" spans="1:7">
      <c r="A92" s="31"/>
      <c r="B92" s="34"/>
      <c r="C92" s="35" t="s">
        <v>392</v>
      </c>
      <c r="D92" s="39"/>
      <c r="E92" s="39"/>
      <c r="F92" s="38"/>
      <c r="G92" s="38"/>
    </row>
    <row r="93" ht="24.95" customHeight="1" spans="1:7">
      <c r="A93" s="31"/>
      <c r="B93" s="34"/>
      <c r="C93" s="35" t="s">
        <v>393</v>
      </c>
      <c r="D93" s="39" t="s">
        <v>394</v>
      </c>
      <c r="E93" s="39"/>
      <c r="F93" s="40" t="s">
        <v>377</v>
      </c>
      <c r="G93" s="40"/>
    </row>
    <row r="94" ht="24.95" customHeight="1" spans="1:7">
      <c r="A94" s="31"/>
      <c r="B94" s="34"/>
      <c r="C94" s="35" t="s">
        <v>395</v>
      </c>
      <c r="D94" s="39"/>
      <c r="E94" s="39"/>
      <c r="F94" s="38"/>
      <c r="G94" s="38"/>
    </row>
    <row r="95" ht="24.95" customHeight="1" spans="1:7">
      <c r="A95" s="31"/>
      <c r="B95" s="41" t="s">
        <v>396</v>
      </c>
      <c r="C95" s="34" t="s">
        <v>397</v>
      </c>
      <c r="D95" s="36"/>
      <c r="E95" s="37"/>
      <c r="F95" s="38"/>
      <c r="G95" s="38"/>
    </row>
    <row r="96" ht="24.95" customHeight="1" spans="1:7">
      <c r="A96" s="31"/>
      <c r="B96" s="42"/>
      <c r="C96" s="34" t="s">
        <v>398</v>
      </c>
      <c r="D96" s="36" t="s">
        <v>399</v>
      </c>
      <c r="E96" s="37"/>
      <c r="F96" s="38" t="s">
        <v>400</v>
      </c>
      <c r="G96" s="38"/>
    </row>
    <row r="97" ht="24.95" customHeight="1" spans="1:7">
      <c r="A97" s="31"/>
      <c r="B97" s="42"/>
      <c r="C97" s="34" t="s">
        <v>401</v>
      </c>
      <c r="D97" s="36"/>
      <c r="E97" s="37"/>
      <c r="F97" s="38"/>
      <c r="G97" s="38"/>
    </row>
    <row r="98" ht="24.95" customHeight="1" spans="1:7">
      <c r="A98" s="31"/>
      <c r="B98" s="42"/>
      <c r="C98" s="34" t="s">
        <v>402</v>
      </c>
      <c r="D98" s="36" t="s">
        <v>403</v>
      </c>
      <c r="E98" s="37"/>
      <c r="F98" s="38" t="s">
        <v>403</v>
      </c>
      <c r="G98" s="38"/>
    </row>
    <row r="99" ht="24.95" customHeight="1" spans="1:7">
      <c r="A99" s="31"/>
      <c r="B99" s="43"/>
      <c r="C99" s="34" t="s">
        <v>404</v>
      </c>
      <c r="D99" s="36" t="s">
        <v>405</v>
      </c>
      <c r="E99" s="37"/>
      <c r="F99" s="44" t="s">
        <v>400</v>
      </c>
      <c r="G99" s="44" t="s">
        <v>406</v>
      </c>
    </row>
    <row r="100" ht="24.95" customHeight="1" spans="1:7">
      <c r="A100" s="5" t="s">
        <v>407</v>
      </c>
      <c r="B100" s="34" t="s">
        <v>408</v>
      </c>
      <c r="C100" s="34" t="s">
        <v>409</v>
      </c>
      <c r="D100" s="36" t="s">
        <v>375</v>
      </c>
      <c r="E100" s="37"/>
      <c r="F100" s="34" t="s">
        <v>410</v>
      </c>
      <c r="G100" s="34"/>
    </row>
    <row r="101" ht="24.95" customHeight="1" spans="1:7">
      <c r="A101" s="5"/>
      <c r="B101" s="34"/>
      <c r="C101" s="34" t="s">
        <v>424</v>
      </c>
      <c r="D101" s="36">
        <v>32</v>
      </c>
      <c r="E101" s="37"/>
      <c r="F101" s="34" t="s">
        <v>439</v>
      </c>
      <c r="G101" s="34"/>
    </row>
    <row r="102" ht="24.95" customHeight="1" spans="1:7">
      <c r="A102" s="5"/>
      <c r="B102" s="34"/>
      <c r="C102" s="34"/>
      <c r="D102" s="36"/>
      <c r="E102" s="37"/>
      <c r="F102" s="34"/>
      <c r="G102" s="34"/>
    </row>
    <row r="103" ht="24.95" customHeight="1" spans="1:7">
      <c r="A103" s="5"/>
      <c r="B103" s="34"/>
      <c r="C103" s="34"/>
      <c r="D103" s="36"/>
      <c r="E103" s="37"/>
      <c r="F103" s="34"/>
      <c r="G103" s="34"/>
    </row>
    <row r="104" ht="24.95" customHeight="1" spans="1:7">
      <c r="A104" s="5"/>
      <c r="B104" s="34"/>
      <c r="C104" s="34"/>
      <c r="D104" s="36"/>
      <c r="E104" s="37"/>
      <c r="F104" s="62"/>
      <c r="G104" s="63"/>
    </row>
    <row r="105" ht="24.95" customHeight="1" spans="1:7">
      <c r="A105" s="5"/>
      <c r="B105" s="62" t="s">
        <v>133</v>
      </c>
      <c r="C105" s="63"/>
      <c r="D105" s="36">
        <v>32</v>
      </c>
      <c r="E105" s="37"/>
      <c r="F105" s="62"/>
      <c r="G105" s="63"/>
    </row>
    <row r="106" ht="24.95" customHeight="1" spans="1:7">
      <c r="A106" s="45" t="s">
        <v>413</v>
      </c>
      <c r="B106" s="45"/>
      <c r="C106" s="45"/>
      <c r="D106" s="45"/>
      <c r="E106" s="45"/>
      <c r="F106" s="45"/>
      <c r="G106" s="45"/>
    </row>
    <row r="107" ht="35.1" customHeight="1" spans="1:7">
      <c r="A107" s="46" t="s">
        <v>414</v>
      </c>
      <c r="B107" s="47"/>
      <c r="C107" s="48"/>
      <c r="D107" s="48"/>
      <c r="E107" s="48"/>
      <c r="F107" s="48"/>
      <c r="G107" s="49"/>
    </row>
    <row r="108" spans="1:7">
      <c r="A108" s="50" t="s">
        <v>415</v>
      </c>
      <c r="B108" s="50"/>
      <c r="C108" s="50"/>
      <c r="D108" s="50"/>
      <c r="E108" s="50"/>
      <c r="F108" s="50"/>
      <c r="G108" s="50"/>
    </row>
    <row r="109" spans="1:7">
      <c r="A109" s="64"/>
      <c r="B109" s="64"/>
      <c r="C109" s="64"/>
      <c r="D109" s="64"/>
      <c r="E109" s="64"/>
      <c r="F109" s="64"/>
      <c r="G109" s="64"/>
    </row>
    <row r="110" ht="22.5" spans="1:7">
      <c r="A110" s="51" t="s">
        <v>440</v>
      </c>
      <c r="B110" s="51"/>
      <c r="C110" s="51"/>
      <c r="D110" s="51"/>
      <c r="E110" s="51"/>
      <c r="F110" s="51"/>
      <c r="G110" s="51"/>
    </row>
    <row r="111" spans="1:7">
      <c r="A111" s="52" t="s">
        <v>366</v>
      </c>
      <c r="B111" s="52"/>
      <c r="C111" s="52"/>
      <c r="D111" s="53"/>
      <c r="E111" s="53"/>
      <c r="F111" s="54" t="s">
        <v>367</v>
      </c>
      <c r="G111" s="54"/>
    </row>
    <row r="112" ht="24.95" customHeight="1" spans="1:7">
      <c r="A112" s="5" t="s">
        <v>368</v>
      </c>
      <c r="B112" s="55" t="s">
        <v>4</v>
      </c>
      <c r="C112" s="56"/>
      <c r="D112" s="55" t="s">
        <v>370</v>
      </c>
      <c r="E112" s="57" t="s">
        <v>371</v>
      </c>
      <c r="F112" s="65" t="s">
        <v>441</v>
      </c>
      <c r="G112" s="66"/>
    </row>
    <row r="113" ht="24.95" customHeight="1" spans="1:7">
      <c r="A113" s="5" t="s">
        <v>373</v>
      </c>
      <c r="B113" s="55" t="s">
        <v>442</v>
      </c>
      <c r="C113" s="55"/>
      <c r="D113" s="55"/>
      <c r="E113" s="55" t="s">
        <v>375</v>
      </c>
      <c r="F113" s="57">
        <v>5</v>
      </c>
      <c r="G113" s="57"/>
    </row>
    <row r="114" ht="24.95" customHeight="1" spans="1:7">
      <c r="A114" s="55" t="s">
        <v>376</v>
      </c>
      <c r="B114" s="59" t="s">
        <v>377</v>
      </c>
      <c r="C114" s="60"/>
      <c r="D114" s="60"/>
      <c r="E114" s="60"/>
      <c r="F114" s="60"/>
      <c r="G114" s="61"/>
    </row>
    <row r="115" ht="24.95" customHeight="1" spans="1:7">
      <c r="A115" s="5" t="s">
        <v>378</v>
      </c>
      <c r="B115" s="21" t="s">
        <v>443</v>
      </c>
      <c r="C115" s="21"/>
      <c r="D115" s="21"/>
      <c r="E115" s="21"/>
      <c r="F115" s="21"/>
      <c r="G115" s="21"/>
    </row>
    <row r="116" ht="24.95" customHeight="1" spans="1:7">
      <c r="A116" s="5" t="s">
        <v>380</v>
      </c>
      <c r="B116" s="21" t="s">
        <v>444</v>
      </c>
      <c r="C116" s="21"/>
      <c r="D116" s="21"/>
      <c r="E116" s="21"/>
      <c r="F116" s="21"/>
      <c r="G116" s="21"/>
    </row>
    <row r="117" ht="24.95" customHeight="1" spans="1:7">
      <c r="A117" s="31" t="s">
        <v>382</v>
      </c>
      <c r="B117" s="31" t="s">
        <v>383</v>
      </c>
      <c r="C117" s="31" t="s">
        <v>384</v>
      </c>
      <c r="D117" s="32" t="s">
        <v>385</v>
      </c>
      <c r="E117" s="33"/>
      <c r="F117" s="31" t="s">
        <v>386</v>
      </c>
      <c r="G117" s="5" t="s">
        <v>387</v>
      </c>
    </row>
    <row r="118" ht="24.95" customHeight="1" spans="1:7">
      <c r="A118" s="31"/>
      <c r="B118" s="34" t="s">
        <v>388</v>
      </c>
      <c r="C118" s="35" t="s">
        <v>389</v>
      </c>
      <c r="D118" s="36" t="s">
        <v>445</v>
      </c>
      <c r="E118" s="37"/>
      <c r="F118" s="38" t="s">
        <v>446</v>
      </c>
      <c r="G118" s="38"/>
    </row>
    <row r="119" ht="24.95" customHeight="1" spans="1:7">
      <c r="A119" s="31"/>
      <c r="B119" s="34"/>
      <c r="C119" s="35" t="s">
        <v>392</v>
      </c>
      <c r="D119" s="39"/>
      <c r="E119" s="39"/>
      <c r="F119" s="38"/>
      <c r="G119" s="38"/>
    </row>
    <row r="120" ht="24.95" customHeight="1" spans="1:7">
      <c r="A120" s="31"/>
      <c r="B120" s="34"/>
      <c r="C120" s="35" t="s">
        <v>393</v>
      </c>
      <c r="D120" s="39" t="s">
        <v>394</v>
      </c>
      <c r="E120" s="39"/>
      <c r="F120" s="40" t="s">
        <v>377</v>
      </c>
      <c r="G120" s="40"/>
    </row>
    <row r="121" ht="24.95" customHeight="1" spans="1:7">
      <c r="A121" s="31"/>
      <c r="B121" s="34"/>
      <c r="C121" s="35" t="s">
        <v>395</v>
      </c>
      <c r="D121" s="39"/>
      <c r="E121" s="39"/>
      <c r="F121" s="38"/>
      <c r="G121" s="38"/>
    </row>
    <row r="122" ht="24.95" customHeight="1" spans="1:7">
      <c r="A122" s="31"/>
      <c r="B122" s="41" t="s">
        <v>396</v>
      </c>
      <c r="C122" s="34" t="s">
        <v>397</v>
      </c>
      <c r="D122" s="36"/>
      <c r="E122" s="37"/>
      <c r="F122" s="38"/>
      <c r="G122" s="38"/>
    </row>
    <row r="123" ht="24.95" customHeight="1" spans="1:7">
      <c r="A123" s="31"/>
      <c r="B123" s="42"/>
      <c r="C123" s="34" t="s">
        <v>398</v>
      </c>
      <c r="D123" s="36" t="s">
        <v>399</v>
      </c>
      <c r="E123" s="37"/>
      <c r="F123" s="38" t="s">
        <v>400</v>
      </c>
      <c r="G123" s="38"/>
    </row>
    <row r="124" ht="24.95" customHeight="1" spans="1:7">
      <c r="A124" s="31"/>
      <c r="B124" s="42"/>
      <c r="C124" s="34" t="s">
        <v>401</v>
      </c>
      <c r="D124" s="36"/>
      <c r="E124" s="37"/>
      <c r="F124" s="38"/>
      <c r="G124" s="38"/>
    </row>
    <row r="125" ht="24.95" customHeight="1" spans="1:7">
      <c r="A125" s="31"/>
      <c r="B125" s="42"/>
      <c r="C125" s="34" t="s">
        <v>402</v>
      </c>
      <c r="D125" s="36" t="s">
        <v>403</v>
      </c>
      <c r="E125" s="37"/>
      <c r="F125" s="38" t="s">
        <v>403</v>
      </c>
      <c r="G125" s="38"/>
    </row>
    <row r="126" ht="24.95" customHeight="1" spans="1:7">
      <c r="A126" s="31"/>
      <c r="B126" s="43"/>
      <c r="C126" s="34" t="s">
        <v>404</v>
      </c>
      <c r="D126" s="36" t="s">
        <v>405</v>
      </c>
      <c r="E126" s="37"/>
      <c r="F126" s="44" t="s">
        <v>400</v>
      </c>
      <c r="G126" s="44" t="s">
        <v>406</v>
      </c>
    </row>
    <row r="127" ht="24.95" customHeight="1" spans="1:7">
      <c r="A127" s="5" t="s">
        <v>407</v>
      </c>
      <c r="B127" s="34" t="s">
        <v>408</v>
      </c>
      <c r="C127" s="34" t="s">
        <v>409</v>
      </c>
      <c r="D127" s="36" t="s">
        <v>375</v>
      </c>
      <c r="E127" s="37"/>
      <c r="F127" s="34" t="s">
        <v>410</v>
      </c>
      <c r="G127" s="34"/>
    </row>
    <row r="128" ht="24.95" customHeight="1" spans="1:7">
      <c r="A128" s="5"/>
      <c r="B128" s="34"/>
      <c r="C128" s="34" t="s">
        <v>424</v>
      </c>
      <c r="D128" s="36">
        <v>5</v>
      </c>
      <c r="E128" s="37"/>
      <c r="F128" s="34" t="s">
        <v>447</v>
      </c>
      <c r="G128" s="34"/>
    </row>
    <row r="129" ht="24.95" customHeight="1" spans="1:7">
      <c r="A129" s="5"/>
      <c r="B129" s="34"/>
      <c r="C129" s="34"/>
      <c r="D129" s="36"/>
      <c r="E129" s="37"/>
      <c r="F129" s="34"/>
      <c r="G129" s="34"/>
    </row>
    <row r="130" ht="24.95" customHeight="1" spans="1:7">
      <c r="A130" s="5"/>
      <c r="B130" s="34"/>
      <c r="C130" s="34"/>
      <c r="D130" s="36"/>
      <c r="E130" s="37"/>
      <c r="F130" s="34"/>
      <c r="G130" s="34"/>
    </row>
    <row r="131" ht="24.95" customHeight="1" spans="1:7">
      <c r="A131" s="5"/>
      <c r="B131" s="34"/>
      <c r="C131" s="34"/>
      <c r="D131" s="36"/>
      <c r="E131" s="37"/>
      <c r="F131" s="62"/>
      <c r="G131" s="63"/>
    </row>
    <row r="132" ht="24.95" customHeight="1" spans="1:7">
      <c r="A132" s="5"/>
      <c r="B132" s="62" t="s">
        <v>133</v>
      </c>
      <c r="C132" s="63"/>
      <c r="D132" s="36">
        <v>5</v>
      </c>
      <c r="E132" s="37"/>
      <c r="F132" s="62"/>
      <c r="G132" s="63"/>
    </row>
    <row r="133" ht="24.95" customHeight="1" spans="1:7">
      <c r="A133" s="45" t="s">
        <v>413</v>
      </c>
      <c r="B133" s="45"/>
      <c r="C133" s="45"/>
      <c r="D133" s="45"/>
      <c r="E133" s="45"/>
      <c r="F133" s="45"/>
      <c r="G133" s="45"/>
    </row>
    <row r="134" ht="24.95" customHeight="1" spans="1:7">
      <c r="A134" s="46" t="s">
        <v>414</v>
      </c>
      <c r="B134" s="47"/>
      <c r="C134" s="48"/>
      <c r="D134" s="48"/>
      <c r="E134" s="48"/>
      <c r="F134" s="48"/>
      <c r="G134" s="49"/>
    </row>
    <row r="135" spans="1:7">
      <c r="A135" s="50" t="s">
        <v>415</v>
      </c>
      <c r="B135" s="50"/>
      <c r="C135" s="50"/>
      <c r="D135" s="50"/>
      <c r="E135" s="50"/>
      <c r="F135" s="50"/>
      <c r="G135" s="50"/>
    </row>
    <row r="136" spans="1:7">
      <c r="A136" s="64"/>
      <c r="B136" s="64"/>
      <c r="C136" s="64"/>
      <c r="D136" s="64"/>
      <c r="E136" s="64"/>
      <c r="F136" s="64"/>
      <c r="G136" s="64"/>
    </row>
    <row r="137" ht="22.5" spans="1:7">
      <c r="A137" s="51" t="s">
        <v>448</v>
      </c>
      <c r="B137" s="51"/>
      <c r="C137" s="51"/>
      <c r="D137" s="51"/>
      <c r="E137" s="51"/>
      <c r="F137" s="51"/>
      <c r="G137" s="51"/>
    </row>
    <row r="138" spans="1:7">
      <c r="A138" s="52" t="s">
        <v>366</v>
      </c>
      <c r="B138" s="52"/>
      <c r="C138" s="52"/>
      <c r="D138" s="53"/>
      <c r="E138" s="53"/>
      <c r="F138" s="54" t="s">
        <v>367</v>
      </c>
      <c r="G138" s="54"/>
    </row>
    <row r="139" ht="24.95" customHeight="1" spans="1:7">
      <c r="A139" s="5" t="s">
        <v>368</v>
      </c>
      <c r="B139" s="55" t="s">
        <v>4</v>
      </c>
      <c r="C139" s="56"/>
      <c r="D139" s="55" t="s">
        <v>370</v>
      </c>
      <c r="E139" s="57" t="s">
        <v>371</v>
      </c>
      <c r="F139" s="65" t="s">
        <v>449</v>
      </c>
      <c r="G139" s="66"/>
    </row>
    <row r="140" ht="24.95" customHeight="1" spans="1:7">
      <c r="A140" s="5" t="s">
        <v>373</v>
      </c>
      <c r="B140" s="55" t="s">
        <v>442</v>
      </c>
      <c r="C140" s="55"/>
      <c r="D140" s="55"/>
      <c r="E140" s="55" t="s">
        <v>375</v>
      </c>
      <c r="F140" s="57">
        <v>5</v>
      </c>
      <c r="G140" s="57"/>
    </row>
    <row r="141" ht="24.95" customHeight="1" spans="1:7">
      <c r="A141" s="55" t="s">
        <v>376</v>
      </c>
      <c r="B141" s="59" t="s">
        <v>377</v>
      </c>
      <c r="C141" s="60"/>
      <c r="D141" s="60"/>
      <c r="E141" s="60"/>
      <c r="F141" s="60"/>
      <c r="G141" s="61"/>
    </row>
    <row r="142" ht="24.95" customHeight="1" spans="1:7">
      <c r="A142" s="5" t="s">
        <v>378</v>
      </c>
      <c r="B142" s="21" t="s">
        <v>450</v>
      </c>
      <c r="C142" s="21"/>
      <c r="D142" s="21"/>
      <c r="E142" s="21"/>
      <c r="F142" s="21"/>
      <c r="G142" s="21"/>
    </row>
    <row r="143" ht="24.95" customHeight="1" spans="1:7">
      <c r="A143" s="5" t="s">
        <v>380</v>
      </c>
      <c r="B143" s="21" t="s">
        <v>451</v>
      </c>
      <c r="C143" s="21"/>
      <c r="D143" s="21"/>
      <c r="E143" s="21"/>
      <c r="F143" s="21"/>
      <c r="G143" s="21"/>
    </row>
    <row r="144" ht="24.95" customHeight="1" spans="1:7">
      <c r="A144" s="31" t="s">
        <v>382</v>
      </c>
      <c r="B144" s="31" t="s">
        <v>383</v>
      </c>
      <c r="C144" s="31" t="s">
        <v>384</v>
      </c>
      <c r="D144" s="32" t="s">
        <v>385</v>
      </c>
      <c r="E144" s="33"/>
      <c r="F144" s="31" t="s">
        <v>386</v>
      </c>
      <c r="G144" s="5" t="s">
        <v>387</v>
      </c>
    </row>
    <row r="145" ht="24.95" customHeight="1" spans="1:7">
      <c r="A145" s="31"/>
      <c r="B145" s="34" t="s">
        <v>388</v>
      </c>
      <c r="C145" s="35" t="s">
        <v>389</v>
      </c>
      <c r="D145" s="36" t="s">
        <v>452</v>
      </c>
      <c r="E145" s="37"/>
      <c r="F145" s="38" t="s">
        <v>453</v>
      </c>
      <c r="G145" s="38"/>
    </row>
    <row r="146" ht="24.95" customHeight="1" spans="1:7">
      <c r="A146" s="31"/>
      <c r="B146" s="34"/>
      <c r="C146" s="35" t="s">
        <v>392</v>
      </c>
      <c r="D146" s="39"/>
      <c r="E146" s="39"/>
      <c r="F146" s="38"/>
      <c r="G146" s="38"/>
    </row>
    <row r="147" ht="24.95" customHeight="1" spans="1:7">
      <c r="A147" s="31"/>
      <c r="B147" s="34"/>
      <c r="C147" s="35" t="s">
        <v>393</v>
      </c>
      <c r="D147" s="39" t="s">
        <v>394</v>
      </c>
      <c r="E147" s="39"/>
      <c r="F147" s="40" t="s">
        <v>377</v>
      </c>
      <c r="G147" s="40"/>
    </row>
    <row r="148" ht="24.95" customHeight="1" spans="1:7">
      <c r="A148" s="31"/>
      <c r="B148" s="34"/>
      <c r="C148" s="35" t="s">
        <v>395</v>
      </c>
      <c r="D148" s="39"/>
      <c r="E148" s="39"/>
      <c r="F148" s="38"/>
      <c r="G148" s="38"/>
    </row>
    <row r="149" ht="24.95" customHeight="1" spans="1:7">
      <c r="A149" s="31"/>
      <c r="B149" s="41" t="s">
        <v>396</v>
      </c>
      <c r="C149" s="34" t="s">
        <v>397</v>
      </c>
      <c r="D149" s="36"/>
      <c r="E149" s="37"/>
      <c r="F149" s="38"/>
      <c r="G149" s="38"/>
    </row>
    <row r="150" ht="24.95" customHeight="1" spans="1:7">
      <c r="A150" s="31"/>
      <c r="B150" s="42"/>
      <c r="C150" s="34" t="s">
        <v>398</v>
      </c>
      <c r="D150" s="36" t="s">
        <v>399</v>
      </c>
      <c r="E150" s="37"/>
      <c r="F150" s="38" t="s">
        <v>400</v>
      </c>
      <c r="G150" s="38"/>
    </row>
    <row r="151" ht="24.95" customHeight="1" spans="1:7">
      <c r="A151" s="31"/>
      <c r="B151" s="42"/>
      <c r="C151" s="34" t="s">
        <v>401</v>
      </c>
      <c r="D151" s="36"/>
      <c r="E151" s="37"/>
      <c r="F151" s="38"/>
      <c r="G151" s="38"/>
    </row>
    <row r="152" ht="24.95" customHeight="1" spans="1:7">
      <c r="A152" s="31"/>
      <c r="B152" s="42"/>
      <c r="C152" s="34" t="s">
        <v>402</v>
      </c>
      <c r="D152" s="36" t="s">
        <v>403</v>
      </c>
      <c r="E152" s="37"/>
      <c r="F152" s="38" t="s">
        <v>403</v>
      </c>
      <c r="G152" s="38"/>
    </row>
    <row r="153" ht="24.95" customHeight="1" spans="1:7">
      <c r="A153" s="31"/>
      <c r="B153" s="43"/>
      <c r="C153" s="34" t="s">
        <v>404</v>
      </c>
      <c r="D153" s="36" t="s">
        <v>405</v>
      </c>
      <c r="E153" s="37"/>
      <c r="F153" s="44" t="s">
        <v>400</v>
      </c>
      <c r="G153" s="44" t="s">
        <v>406</v>
      </c>
    </row>
    <row r="154" ht="24.95" customHeight="1" spans="1:7">
      <c r="A154" s="5" t="s">
        <v>407</v>
      </c>
      <c r="B154" s="34" t="s">
        <v>408</v>
      </c>
      <c r="C154" s="34" t="s">
        <v>409</v>
      </c>
      <c r="D154" s="36" t="s">
        <v>375</v>
      </c>
      <c r="E154" s="37"/>
      <c r="F154" s="34" t="s">
        <v>410</v>
      </c>
      <c r="G154" s="34"/>
    </row>
    <row r="155" ht="24.95" customHeight="1" spans="1:7">
      <c r="A155" s="5"/>
      <c r="B155" s="34"/>
      <c r="C155" s="34" t="s">
        <v>424</v>
      </c>
      <c r="D155" s="36">
        <v>5</v>
      </c>
      <c r="E155" s="37"/>
      <c r="F155" s="34" t="s">
        <v>454</v>
      </c>
      <c r="G155" s="34"/>
    </row>
    <row r="156" ht="24.95" customHeight="1" spans="1:7">
      <c r="A156" s="5"/>
      <c r="B156" s="34"/>
      <c r="C156" s="34"/>
      <c r="D156" s="36"/>
      <c r="E156" s="37"/>
      <c r="F156" s="34"/>
      <c r="G156" s="34"/>
    </row>
    <row r="157" ht="24.95" customHeight="1" spans="1:7">
      <c r="A157" s="5"/>
      <c r="B157" s="34"/>
      <c r="C157" s="34"/>
      <c r="D157" s="36"/>
      <c r="E157" s="37"/>
      <c r="F157" s="34"/>
      <c r="G157" s="34"/>
    </row>
    <row r="158" ht="24.95" customHeight="1" spans="1:7">
      <c r="A158" s="5"/>
      <c r="B158" s="34"/>
      <c r="C158" s="34"/>
      <c r="D158" s="36"/>
      <c r="E158" s="37"/>
      <c r="F158" s="62"/>
      <c r="G158" s="63"/>
    </row>
    <row r="159" ht="24.95" customHeight="1" spans="1:7">
      <c r="A159" s="5"/>
      <c r="B159" s="62" t="s">
        <v>133</v>
      </c>
      <c r="C159" s="63"/>
      <c r="D159" s="36">
        <v>5</v>
      </c>
      <c r="E159" s="37"/>
      <c r="F159" s="62"/>
      <c r="G159" s="63"/>
    </row>
    <row r="160" ht="24.95" customHeight="1" spans="1:7">
      <c r="A160" s="45" t="s">
        <v>413</v>
      </c>
      <c r="B160" s="45"/>
      <c r="C160" s="45"/>
      <c r="D160" s="45"/>
      <c r="E160" s="45"/>
      <c r="F160" s="45"/>
      <c r="G160" s="45"/>
    </row>
    <row r="161" ht="24.95" customHeight="1" spans="1:7">
      <c r="A161" s="46" t="s">
        <v>414</v>
      </c>
      <c r="B161" s="47"/>
      <c r="C161" s="48"/>
      <c r="D161" s="48"/>
      <c r="E161" s="48"/>
      <c r="F161" s="48"/>
      <c r="G161" s="49"/>
    </row>
    <row r="162" spans="1:7">
      <c r="A162" s="50" t="s">
        <v>415</v>
      </c>
      <c r="B162" s="50"/>
      <c r="C162" s="50"/>
      <c r="D162" s="50"/>
      <c r="E162" s="50"/>
      <c r="F162" s="50"/>
      <c r="G162" s="50"/>
    </row>
    <row r="163" spans="1:7">
      <c r="A163" s="64"/>
      <c r="B163" s="64"/>
      <c r="C163" s="64"/>
      <c r="D163" s="64"/>
      <c r="E163" s="64"/>
      <c r="F163" s="64"/>
      <c r="G163" s="64"/>
    </row>
    <row r="164" ht="22.5" spans="1:7">
      <c r="A164" s="51" t="s">
        <v>455</v>
      </c>
      <c r="B164" s="51"/>
      <c r="C164" s="51"/>
      <c r="D164" s="51"/>
      <c r="E164" s="51"/>
      <c r="F164" s="51"/>
      <c r="G164" s="51"/>
    </row>
    <row r="165" spans="1:7">
      <c r="A165" s="52" t="s">
        <v>366</v>
      </c>
      <c r="B165" s="52"/>
      <c r="C165" s="52"/>
      <c r="D165" s="53"/>
      <c r="E165" s="53"/>
      <c r="F165" s="54" t="s">
        <v>367</v>
      </c>
      <c r="G165" s="54"/>
    </row>
    <row r="166" ht="24.95" customHeight="1" spans="1:7">
      <c r="A166" s="5" t="s">
        <v>368</v>
      </c>
      <c r="B166" s="55" t="s">
        <v>4</v>
      </c>
      <c r="C166" s="56"/>
      <c r="D166" s="55" t="s">
        <v>370</v>
      </c>
      <c r="E166" s="57" t="s">
        <v>371</v>
      </c>
      <c r="F166" s="65" t="s">
        <v>456</v>
      </c>
      <c r="G166" s="66"/>
    </row>
    <row r="167" ht="24.95" customHeight="1" spans="1:7">
      <c r="A167" s="5" t="s">
        <v>373</v>
      </c>
      <c r="B167" s="55" t="s">
        <v>457</v>
      </c>
      <c r="C167" s="55"/>
      <c r="D167" s="55"/>
      <c r="E167" s="55" t="s">
        <v>375</v>
      </c>
      <c r="F167" s="57">
        <v>12.6</v>
      </c>
      <c r="G167" s="57"/>
    </row>
    <row r="168" ht="24.95" customHeight="1" spans="1:7">
      <c r="A168" s="55" t="s">
        <v>376</v>
      </c>
      <c r="B168" s="59" t="s">
        <v>377</v>
      </c>
      <c r="C168" s="60"/>
      <c r="D168" s="60"/>
      <c r="E168" s="60"/>
      <c r="F168" s="60"/>
      <c r="G168" s="61"/>
    </row>
    <row r="169" ht="24.95" customHeight="1" spans="1:7">
      <c r="A169" s="5" t="s">
        <v>378</v>
      </c>
      <c r="B169" s="21" t="s">
        <v>458</v>
      </c>
      <c r="C169" s="21"/>
      <c r="D169" s="21"/>
      <c r="E169" s="21"/>
      <c r="F169" s="21"/>
      <c r="G169" s="21"/>
    </row>
    <row r="170" ht="24.95" customHeight="1" spans="1:7">
      <c r="A170" s="5" t="s">
        <v>380</v>
      </c>
      <c r="B170" s="21" t="s">
        <v>459</v>
      </c>
      <c r="C170" s="21"/>
      <c r="D170" s="21"/>
      <c r="E170" s="21"/>
      <c r="F170" s="21"/>
      <c r="G170" s="21"/>
    </row>
    <row r="171" ht="24.95" customHeight="1" spans="1:7">
      <c r="A171" s="31" t="s">
        <v>382</v>
      </c>
      <c r="B171" s="31" t="s">
        <v>383</v>
      </c>
      <c r="C171" s="31" t="s">
        <v>384</v>
      </c>
      <c r="D171" s="32" t="s">
        <v>385</v>
      </c>
      <c r="E171" s="33"/>
      <c r="F171" s="31" t="s">
        <v>386</v>
      </c>
      <c r="G171" s="5" t="s">
        <v>387</v>
      </c>
    </row>
    <row r="172" ht="24.95" customHeight="1" spans="1:7">
      <c r="A172" s="31"/>
      <c r="B172" s="34" t="s">
        <v>388</v>
      </c>
      <c r="C172" s="35" t="s">
        <v>389</v>
      </c>
      <c r="D172" s="36" t="s">
        <v>460</v>
      </c>
      <c r="E172" s="37"/>
      <c r="F172" s="38" t="s">
        <v>461</v>
      </c>
      <c r="G172" s="38"/>
    </row>
    <row r="173" ht="24.95" customHeight="1" spans="1:7">
      <c r="A173" s="31"/>
      <c r="B173" s="34"/>
      <c r="C173" s="35" t="s">
        <v>392</v>
      </c>
      <c r="D173" s="39"/>
      <c r="E173" s="39"/>
      <c r="F173" s="38"/>
      <c r="G173" s="38"/>
    </row>
    <row r="174" ht="24.95" customHeight="1" spans="1:7">
      <c r="A174" s="31"/>
      <c r="B174" s="34"/>
      <c r="C174" s="35" t="s">
        <v>393</v>
      </c>
      <c r="D174" s="39" t="s">
        <v>394</v>
      </c>
      <c r="E174" s="39"/>
      <c r="F174" s="40" t="s">
        <v>377</v>
      </c>
      <c r="G174" s="40"/>
    </row>
    <row r="175" ht="24.95" customHeight="1" spans="1:7">
      <c r="A175" s="31"/>
      <c r="B175" s="34"/>
      <c r="C175" s="35" t="s">
        <v>395</v>
      </c>
      <c r="D175" s="39"/>
      <c r="E175" s="39"/>
      <c r="F175" s="38"/>
      <c r="G175" s="38"/>
    </row>
    <row r="176" ht="24.95" customHeight="1" spans="1:7">
      <c r="A176" s="31"/>
      <c r="B176" s="41" t="s">
        <v>396</v>
      </c>
      <c r="C176" s="34" t="s">
        <v>397</v>
      </c>
      <c r="D176" s="36"/>
      <c r="E176" s="37"/>
      <c r="F176" s="38"/>
      <c r="G176" s="38"/>
    </row>
    <row r="177" ht="24.95" customHeight="1" spans="1:7">
      <c r="A177" s="31"/>
      <c r="B177" s="42"/>
      <c r="C177" s="34" t="s">
        <v>398</v>
      </c>
      <c r="D177" s="36" t="s">
        <v>399</v>
      </c>
      <c r="E177" s="37"/>
      <c r="F177" s="38" t="s">
        <v>400</v>
      </c>
      <c r="G177" s="38"/>
    </row>
    <row r="178" ht="24.95" customHeight="1" spans="1:7">
      <c r="A178" s="31"/>
      <c r="B178" s="42"/>
      <c r="C178" s="34" t="s">
        <v>401</v>
      </c>
      <c r="D178" s="36"/>
      <c r="E178" s="37"/>
      <c r="F178" s="38"/>
      <c r="G178" s="38"/>
    </row>
    <row r="179" ht="24.95" customHeight="1" spans="1:7">
      <c r="A179" s="31"/>
      <c r="B179" s="42"/>
      <c r="C179" s="34" t="s">
        <v>402</v>
      </c>
      <c r="D179" s="36" t="s">
        <v>403</v>
      </c>
      <c r="E179" s="37"/>
      <c r="F179" s="38" t="s">
        <v>403</v>
      </c>
      <c r="G179" s="38"/>
    </row>
    <row r="180" ht="24.95" customHeight="1" spans="1:7">
      <c r="A180" s="31"/>
      <c r="B180" s="43"/>
      <c r="C180" s="34" t="s">
        <v>404</v>
      </c>
      <c r="D180" s="36" t="s">
        <v>405</v>
      </c>
      <c r="E180" s="37"/>
      <c r="F180" s="44" t="s">
        <v>400</v>
      </c>
      <c r="G180" s="44" t="s">
        <v>406</v>
      </c>
    </row>
    <row r="181" ht="24.95" customHeight="1" spans="1:7">
      <c r="A181" s="5" t="s">
        <v>407</v>
      </c>
      <c r="B181" s="34" t="s">
        <v>408</v>
      </c>
      <c r="C181" s="34" t="s">
        <v>409</v>
      </c>
      <c r="D181" s="36" t="s">
        <v>375</v>
      </c>
      <c r="E181" s="37"/>
      <c r="F181" s="34" t="s">
        <v>410</v>
      </c>
      <c r="G181" s="34"/>
    </row>
    <row r="182" ht="24.95" customHeight="1" spans="1:7">
      <c r="A182" s="5"/>
      <c r="B182" s="34"/>
      <c r="C182" s="34" t="s">
        <v>424</v>
      </c>
      <c r="D182" s="36">
        <v>12.6</v>
      </c>
      <c r="E182" s="37"/>
      <c r="F182" s="34" t="s">
        <v>462</v>
      </c>
      <c r="G182" s="34"/>
    </row>
    <row r="183" ht="24.95" customHeight="1" spans="1:7">
      <c r="A183" s="5"/>
      <c r="B183" s="34"/>
      <c r="C183" s="34"/>
      <c r="D183" s="36"/>
      <c r="E183" s="37"/>
      <c r="F183" s="34"/>
      <c r="G183" s="34"/>
    </row>
    <row r="184" ht="24.95" customHeight="1" spans="1:7">
      <c r="A184" s="5"/>
      <c r="B184" s="34"/>
      <c r="C184" s="34"/>
      <c r="D184" s="36"/>
      <c r="E184" s="37"/>
      <c r="F184" s="34"/>
      <c r="G184" s="34"/>
    </row>
    <row r="185" ht="24.95" customHeight="1" spans="1:7">
      <c r="A185" s="5"/>
      <c r="B185" s="34"/>
      <c r="C185" s="34"/>
      <c r="D185" s="36"/>
      <c r="E185" s="37"/>
      <c r="F185" s="62"/>
      <c r="G185" s="63"/>
    </row>
    <row r="186" ht="24.95" customHeight="1" spans="1:7">
      <c r="A186" s="5"/>
      <c r="B186" s="62" t="s">
        <v>133</v>
      </c>
      <c r="C186" s="63"/>
      <c r="D186" s="36">
        <v>12.6</v>
      </c>
      <c r="E186" s="37"/>
      <c r="F186" s="62"/>
      <c r="G186" s="63"/>
    </row>
    <row r="187" ht="24.95" customHeight="1" spans="1:7">
      <c r="A187" s="45" t="s">
        <v>413</v>
      </c>
      <c r="B187" s="45"/>
      <c r="C187" s="45"/>
      <c r="D187" s="45"/>
      <c r="E187" s="45"/>
      <c r="F187" s="45"/>
      <c r="G187" s="45"/>
    </row>
    <row r="188" ht="24.95" customHeight="1" spans="1:7">
      <c r="A188" s="46" t="s">
        <v>414</v>
      </c>
      <c r="B188" s="47"/>
      <c r="C188" s="48"/>
      <c r="D188" s="48"/>
      <c r="E188" s="48"/>
      <c r="F188" s="48"/>
      <c r="G188" s="49"/>
    </row>
    <row r="189" spans="1:7">
      <c r="A189" s="50" t="s">
        <v>415</v>
      </c>
      <c r="B189" s="50"/>
      <c r="C189" s="50"/>
      <c r="D189" s="50"/>
      <c r="E189" s="50"/>
      <c r="F189" s="50"/>
      <c r="G189" s="50"/>
    </row>
    <row r="190" spans="1:7">
      <c r="A190" s="64"/>
      <c r="B190" s="64"/>
      <c r="C190" s="64"/>
      <c r="D190" s="64"/>
      <c r="E190" s="64"/>
      <c r="F190" s="64"/>
      <c r="G190" s="64"/>
    </row>
  </sheetData>
  <mergeCells count="294">
    <mergeCell ref="A2:G2"/>
    <mergeCell ref="A3:D3"/>
    <mergeCell ref="F3:G3"/>
    <mergeCell ref="B4:C4"/>
    <mergeCell ref="F4:G4"/>
    <mergeCell ref="B5:C5"/>
    <mergeCell ref="F5:G5"/>
    <mergeCell ref="B6:G6"/>
    <mergeCell ref="B7:G7"/>
    <mergeCell ref="B8:G8"/>
    <mergeCell ref="D9:E9"/>
    <mergeCell ref="D10:E10"/>
    <mergeCell ref="D11:E11"/>
    <mergeCell ref="D12:E12"/>
    <mergeCell ref="D13:E13"/>
    <mergeCell ref="D14:E14"/>
    <mergeCell ref="D15:E15"/>
    <mergeCell ref="D16:E16"/>
    <mergeCell ref="D17:E17"/>
    <mergeCell ref="D18:E18"/>
    <mergeCell ref="D19:E19"/>
    <mergeCell ref="F19:G19"/>
    <mergeCell ref="D20:E20"/>
    <mergeCell ref="F20:G20"/>
    <mergeCell ref="D21:E21"/>
    <mergeCell ref="F21:G21"/>
    <mergeCell ref="D22:E22"/>
    <mergeCell ref="F22:G22"/>
    <mergeCell ref="D23:E23"/>
    <mergeCell ref="F23:G23"/>
    <mergeCell ref="B24:C24"/>
    <mergeCell ref="D24:E24"/>
    <mergeCell ref="F24:G24"/>
    <mergeCell ref="A25:G25"/>
    <mergeCell ref="B26:G26"/>
    <mergeCell ref="A27:G27"/>
    <mergeCell ref="A29:G29"/>
    <mergeCell ref="A30:D30"/>
    <mergeCell ref="F30:G30"/>
    <mergeCell ref="B31:C31"/>
    <mergeCell ref="F31:G31"/>
    <mergeCell ref="B32:C32"/>
    <mergeCell ref="F32:G32"/>
    <mergeCell ref="B33:G33"/>
    <mergeCell ref="B34:G34"/>
    <mergeCell ref="B35:G35"/>
    <mergeCell ref="D36:E36"/>
    <mergeCell ref="D37:E37"/>
    <mergeCell ref="D38:E38"/>
    <mergeCell ref="D39:E39"/>
    <mergeCell ref="D40:E40"/>
    <mergeCell ref="D41:E41"/>
    <mergeCell ref="D42:E42"/>
    <mergeCell ref="D43:E43"/>
    <mergeCell ref="D44:E44"/>
    <mergeCell ref="D45:E45"/>
    <mergeCell ref="D46:E46"/>
    <mergeCell ref="F46:G46"/>
    <mergeCell ref="D47:E47"/>
    <mergeCell ref="F47:G47"/>
    <mergeCell ref="D48:E48"/>
    <mergeCell ref="F48:G48"/>
    <mergeCell ref="D49:E49"/>
    <mergeCell ref="F49:G49"/>
    <mergeCell ref="D50:E50"/>
    <mergeCell ref="F50:G50"/>
    <mergeCell ref="B51:C51"/>
    <mergeCell ref="D51:E51"/>
    <mergeCell ref="F51:G51"/>
    <mergeCell ref="A52:G52"/>
    <mergeCell ref="B53:G53"/>
    <mergeCell ref="A54:G54"/>
    <mergeCell ref="A56:G56"/>
    <mergeCell ref="A57:D57"/>
    <mergeCell ref="F57:G57"/>
    <mergeCell ref="B58:C58"/>
    <mergeCell ref="F58:G58"/>
    <mergeCell ref="B59:C59"/>
    <mergeCell ref="F59:G59"/>
    <mergeCell ref="B60:G60"/>
    <mergeCell ref="B61:G61"/>
    <mergeCell ref="B62:G62"/>
    <mergeCell ref="D63:E63"/>
    <mergeCell ref="D64:E64"/>
    <mergeCell ref="D65:E65"/>
    <mergeCell ref="D66:E66"/>
    <mergeCell ref="D67:E67"/>
    <mergeCell ref="D68:E68"/>
    <mergeCell ref="D69:E69"/>
    <mergeCell ref="D70:E70"/>
    <mergeCell ref="D71:E71"/>
    <mergeCell ref="D72:E72"/>
    <mergeCell ref="D73:E73"/>
    <mergeCell ref="F73:G73"/>
    <mergeCell ref="D74:E74"/>
    <mergeCell ref="F74:G74"/>
    <mergeCell ref="D75:E75"/>
    <mergeCell ref="F75:G75"/>
    <mergeCell ref="D76:E76"/>
    <mergeCell ref="F76:G76"/>
    <mergeCell ref="D77:E77"/>
    <mergeCell ref="F77:G77"/>
    <mergeCell ref="B78:C78"/>
    <mergeCell ref="D78:E78"/>
    <mergeCell ref="F78:G78"/>
    <mergeCell ref="A79:G79"/>
    <mergeCell ref="B80:G80"/>
    <mergeCell ref="A81:G81"/>
    <mergeCell ref="A83:G83"/>
    <mergeCell ref="A84:D84"/>
    <mergeCell ref="F84:G84"/>
    <mergeCell ref="B85:C85"/>
    <mergeCell ref="F85:G85"/>
    <mergeCell ref="B86:C86"/>
    <mergeCell ref="F86:G86"/>
    <mergeCell ref="B87:G87"/>
    <mergeCell ref="B88:G88"/>
    <mergeCell ref="B89:G89"/>
    <mergeCell ref="D90:E90"/>
    <mergeCell ref="D91:E91"/>
    <mergeCell ref="D92:E92"/>
    <mergeCell ref="D93:E93"/>
    <mergeCell ref="D94:E94"/>
    <mergeCell ref="D95:E95"/>
    <mergeCell ref="D96:E96"/>
    <mergeCell ref="D97:E97"/>
    <mergeCell ref="D98:E98"/>
    <mergeCell ref="D99:E99"/>
    <mergeCell ref="D100:E100"/>
    <mergeCell ref="F100:G100"/>
    <mergeCell ref="D101:E101"/>
    <mergeCell ref="F101:G101"/>
    <mergeCell ref="D102:E102"/>
    <mergeCell ref="F102:G102"/>
    <mergeCell ref="D103:E103"/>
    <mergeCell ref="F103:G103"/>
    <mergeCell ref="D104:E104"/>
    <mergeCell ref="F104:G104"/>
    <mergeCell ref="B105:C105"/>
    <mergeCell ref="D105:E105"/>
    <mergeCell ref="F105:G105"/>
    <mergeCell ref="A106:G106"/>
    <mergeCell ref="B107:G107"/>
    <mergeCell ref="A108:G108"/>
    <mergeCell ref="A110:G110"/>
    <mergeCell ref="A111:D111"/>
    <mergeCell ref="F111:G111"/>
    <mergeCell ref="B112:C112"/>
    <mergeCell ref="F112:G112"/>
    <mergeCell ref="B113:C113"/>
    <mergeCell ref="F113:G113"/>
    <mergeCell ref="B114:G114"/>
    <mergeCell ref="B115:G115"/>
    <mergeCell ref="B116:G116"/>
    <mergeCell ref="D117:E117"/>
    <mergeCell ref="D118:E118"/>
    <mergeCell ref="D119:E119"/>
    <mergeCell ref="D120:E120"/>
    <mergeCell ref="D121:E121"/>
    <mergeCell ref="D122:E122"/>
    <mergeCell ref="D123:E123"/>
    <mergeCell ref="D124:E124"/>
    <mergeCell ref="D125:E125"/>
    <mergeCell ref="D126:E126"/>
    <mergeCell ref="D127:E127"/>
    <mergeCell ref="F127:G127"/>
    <mergeCell ref="D128:E128"/>
    <mergeCell ref="F128:G128"/>
    <mergeCell ref="D129:E129"/>
    <mergeCell ref="F129:G129"/>
    <mergeCell ref="D130:E130"/>
    <mergeCell ref="F130:G130"/>
    <mergeCell ref="D131:E131"/>
    <mergeCell ref="F131:G131"/>
    <mergeCell ref="B132:C132"/>
    <mergeCell ref="D132:E132"/>
    <mergeCell ref="F132:G132"/>
    <mergeCell ref="A133:G133"/>
    <mergeCell ref="B134:G134"/>
    <mergeCell ref="A135:G135"/>
    <mergeCell ref="A137:G137"/>
    <mergeCell ref="A138:D138"/>
    <mergeCell ref="F138:G138"/>
    <mergeCell ref="B139:C139"/>
    <mergeCell ref="F139:G139"/>
    <mergeCell ref="B140:C140"/>
    <mergeCell ref="F140:G140"/>
    <mergeCell ref="B141:G141"/>
    <mergeCell ref="B142:G142"/>
    <mergeCell ref="B143:G143"/>
    <mergeCell ref="D144:E144"/>
    <mergeCell ref="D145:E145"/>
    <mergeCell ref="D146:E146"/>
    <mergeCell ref="D147:E147"/>
    <mergeCell ref="D148:E148"/>
    <mergeCell ref="D149:E149"/>
    <mergeCell ref="D150:E150"/>
    <mergeCell ref="D151:E151"/>
    <mergeCell ref="D152:E152"/>
    <mergeCell ref="D153:E153"/>
    <mergeCell ref="D154:E154"/>
    <mergeCell ref="F154:G154"/>
    <mergeCell ref="D155:E155"/>
    <mergeCell ref="F155:G155"/>
    <mergeCell ref="D156:E156"/>
    <mergeCell ref="F156:G156"/>
    <mergeCell ref="D157:E157"/>
    <mergeCell ref="F157:G157"/>
    <mergeCell ref="D158:E158"/>
    <mergeCell ref="F158:G158"/>
    <mergeCell ref="B159:C159"/>
    <mergeCell ref="D159:E159"/>
    <mergeCell ref="F159:G159"/>
    <mergeCell ref="A160:G160"/>
    <mergeCell ref="B161:G161"/>
    <mergeCell ref="A162:G162"/>
    <mergeCell ref="A164:G164"/>
    <mergeCell ref="A165:D165"/>
    <mergeCell ref="F165:G165"/>
    <mergeCell ref="B166:C166"/>
    <mergeCell ref="F166:G166"/>
    <mergeCell ref="B167:C167"/>
    <mergeCell ref="F167:G167"/>
    <mergeCell ref="B168:G168"/>
    <mergeCell ref="B169:G169"/>
    <mergeCell ref="B170:G170"/>
    <mergeCell ref="D171:E171"/>
    <mergeCell ref="D172:E172"/>
    <mergeCell ref="D173:E173"/>
    <mergeCell ref="D174:E174"/>
    <mergeCell ref="D175:E175"/>
    <mergeCell ref="D176:E176"/>
    <mergeCell ref="D177:E177"/>
    <mergeCell ref="D178:E178"/>
    <mergeCell ref="D179:E179"/>
    <mergeCell ref="D180:E180"/>
    <mergeCell ref="D181:E181"/>
    <mergeCell ref="F181:G181"/>
    <mergeCell ref="D182:E182"/>
    <mergeCell ref="F182:G182"/>
    <mergeCell ref="D183:E183"/>
    <mergeCell ref="F183:G183"/>
    <mergeCell ref="D184:E184"/>
    <mergeCell ref="F184:G184"/>
    <mergeCell ref="D185:E185"/>
    <mergeCell ref="F185:G185"/>
    <mergeCell ref="B186:C186"/>
    <mergeCell ref="D186:E186"/>
    <mergeCell ref="F186:G186"/>
    <mergeCell ref="A187:G187"/>
    <mergeCell ref="B188:G188"/>
    <mergeCell ref="A189:G189"/>
    <mergeCell ref="A9:A18"/>
    <mergeCell ref="A19:A24"/>
    <mergeCell ref="A36:A45"/>
    <mergeCell ref="A46:A51"/>
    <mergeCell ref="A63:A72"/>
    <mergeCell ref="A73:A78"/>
    <mergeCell ref="A90:A99"/>
    <mergeCell ref="A100:A105"/>
    <mergeCell ref="A117:A126"/>
    <mergeCell ref="A127:A132"/>
    <mergeCell ref="A144:A153"/>
    <mergeCell ref="A154:A159"/>
    <mergeCell ref="A171:A180"/>
    <mergeCell ref="A181:A186"/>
    <mergeCell ref="B10:B13"/>
    <mergeCell ref="B14:B18"/>
    <mergeCell ref="B20:B21"/>
    <mergeCell ref="B37:B40"/>
    <mergeCell ref="B41:B45"/>
    <mergeCell ref="B47:B48"/>
    <mergeCell ref="B64:B67"/>
    <mergeCell ref="B68:B72"/>
    <mergeCell ref="B74:B75"/>
    <mergeCell ref="B91:B94"/>
    <mergeCell ref="B95:B99"/>
    <mergeCell ref="B101:B102"/>
    <mergeCell ref="B118:B121"/>
    <mergeCell ref="B122:B126"/>
    <mergeCell ref="B128:B129"/>
    <mergeCell ref="B145:B148"/>
    <mergeCell ref="B149:B153"/>
    <mergeCell ref="B155:B156"/>
    <mergeCell ref="B172:B175"/>
    <mergeCell ref="B176:B180"/>
    <mergeCell ref="B182:B183"/>
    <mergeCell ref="D4:D5"/>
    <mergeCell ref="D31:D32"/>
    <mergeCell ref="D58:D59"/>
    <mergeCell ref="D85:D86"/>
    <mergeCell ref="D112:D113"/>
    <mergeCell ref="D139:D140"/>
    <mergeCell ref="D166:D167"/>
  </mergeCells>
  <pageMargins left="0.7" right="0.7" top="0.75" bottom="0.75" header="0.3" footer="0.3"/>
  <pageSetup paperSize="9" orientation="portrait"/>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F29"/>
  <sheetViews>
    <sheetView workbookViewId="0">
      <selection activeCell="F8" sqref="F8"/>
    </sheetView>
  </sheetViews>
  <sheetFormatPr defaultColWidth="9" defaultRowHeight="13.5" outlineLevelCol="5"/>
  <cols>
    <col min="1" max="1" width="11.125" customWidth="1"/>
    <col min="2" max="3" width="13.75" customWidth="1"/>
    <col min="4" max="4" width="17.625" customWidth="1"/>
    <col min="5" max="5" width="15.5" customWidth="1"/>
    <col min="6" max="6" width="17.625" customWidth="1"/>
  </cols>
  <sheetData>
    <row r="2" ht="22.5" spans="1:6">
      <c r="A2" s="1" t="s">
        <v>463</v>
      </c>
      <c r="B2" s="1"/>
      <c r="C2" s="1"/>
      <c r="D2" s="1"/>
      <c r="E2" s="1"/>
      <c r="F2" s="1"/>
    </row>
    <row r="3" ht="18.75" spans="1:6">
      <c r="A3" s="2" t="s">
        <v>464</v>
      </c>
      <c r="B3" s="2"/>
      <c r="C3" s="2"/>
      <c r="D3" s="3"/>
      <c r="E3" s="3"/>
      <c r="F3" s="4"/>
    </row>
    <row r="4" spans="1:6">
      <c r="A4" s="5" t="s">
        <v>465</v>
      </c>
      <c r="B4" s="6" t="s">
        <v>4</v>
      </c>
      <c r="C4" s="6"/>
      <c r="D4" s="6"/>
      <c r="E4" s="6"/>
      <c r="F4" s="6"/>
    </row>
    <row r="5" ht="24.95" customHeight="1" spans="1:6">
      <c r="A5" s="7" t="s">
        <v>466</v>
      </c>
      <c r="B5" s="8" t="s">
        <v>467</v>
      </c>
      <c r="C5" s="9"/>
      <c r="D5" s="9"/>
      <c r="E5" s="9"/>
      <c r="F5" s="10"/>
    </row>
    <row r="6" ht="24.95" customHeight="1" spans="1:6">
      <c r="A6" s="11"/>
      <c r="B6" s="8" t="s">
        <v>468</v>
      </c>
      <c r="C6" s="9"/>
      <c r="D6" s="10"/>
      <c r="E6" s="12" t="s">
        <v>469</v>
      </c>
      <c r="F6" s="13"/>
    </row>
    <row r="7" ht="24.95" customHeight="1" spans="1:6">
      <c r="A7" s="14"/>
      <c r="B7" s="15" t="s">
        <v>470</v>
      </c>
      <c r="C7" s="16"/>
      <c r="D7" s="16">
        <v>1185.54</v>
      </c>
      <c r="E7" s="17" t="s">
        <v>471</v>
      </c>
      <c r="F7" s="17">
        <v>275.94</v>
      </c>
    </row>
    <row r="8" ht="24.95" customHeight="1" spans="1:6">
      <c r="A8" s="14"/>
      <c r="B8" s="15" t="s">
        <v>472</v>
      </c>
      <c r="C8" s="16"/>
      <c r="D8" s="16"/>
      <c r="E8" s="17" t="s">
        <v>473</v>
      </c>
      <c r="F8" s="17">
        <v>909.6</v>
      </c>
    </row>
    <row r="9" ht="24.95" customHeight="1" spans="1:6">
      <c r="A9" s="18"/>
      <c r="B9" s="19" t="s">
        <v>474</v>
      </c>
      <c r="C9" s="20"/>
      <c r="D9" s="20"/>
      <c r="E9" s="17"/>
      <c r="F9" s="17"/>
    </row>
    <row r="10" spans="1:6">
      <c r="A10" s="5" t="s">
        <v>475</v>
      </c>
      <c r="B10" s="21" t="s">
        <v>476</v>
      </c>
      <c r="C10" s="21"/>
      <c r="D10" s="21"/>
      <c r="E10" s="21"/>
      <c r="F10" s="21"/>
    </row>
    <row r="11" ht="24.95" customHeight="1" spans="1:6">
      <c r="A11" s="22" t="s">
        <v>477</v>
      </c>
      <c r="B11" s="21" t="s">
        <v>478</v>
      </c>
      <c r="C11" s="23" t="s">
        <v>479</v>
      </c>
      <c r="D11" s="24"/>
      <c r="E11" s="24"/>
      <c r="F11" s="25"/>
    </row>
    <row r="12" ht="24.95" customHeight="1" spans="1:6">
      <c r="A12" s="26"/>
      <c r="B12" s="21" t="s">
        <v>480</v>
      </c>
      <c r="C12" s="27" t="s">
        <v>481</v>
      </c>
      <c r="D12" s="28"/>
      <c r="E12" s="28"/>
      <c r="F12" s="29"/>
    </row>
    <row r="13" ht="24.95" customHeight="1" spans="1:6">
      <c r="A13" s="26"/>
      <c r="B13" s="21" t="s">
        <v>482</v>
      </c>
      <c r="C13" s="27" t="s">
        <v>483</v>
      </c>
      <c r="D13" s="28"/>
      <c r="E13" s="28"/>
      <c r="F13" s="29"/>
    </row>
    <row r="14" ht="24.95" customHeight="1" spans="1:6">
      <c r="A14" s="26"/>
      <c r="B14" s="21" t="s">
        <v>484</v>
      </c>
      <c r="C14" s="27" t="s">
        <v>485</v>
      </c>
      <c r="D14" s="28"/>
      <c r="E14" s="28"/>
      <c r="F14" s="29"/>
    </row>
    <row r="15" ht="24.95" customHeight="1" spans="1:6">
      <c r="A15" s="26"/>
      <c r="B15" s="21" t="s">
        <v>486</v>
      </c>
      <c r="C15" s="27" t="s">
        <v>487</v>
      </c>
      <c r="D15" s="28"/>
      <c r="E15" s="28"/>
      <c r="F15" s="29"/>
    </row>
    <row r="16" ht="24.95" customHeight="1" spans="1:6">
      <c r="A16" s="30"/>
      <c r="B16" s="21" t="s">
        <v>488</v>
      </c>
      <c r="C16" s="27"/>
      <c r="D16" s="28"/>
      <c r="E16" s="28"/>
      <c r="F16" s="29"/>
    </row>
    <row r="17" ht="24.95" customHeight="1" spans="1:6">
      <c r="A17" s="31" t="s">
        <v>382</v>
      </c>
      <c r="B17" s="31" t="s">
        <v>383</v>
      </c>
      <c r="C17" s="31" t="s">
        <v>384</v>
      </c>
      <c r="D17" s="32" t="s">
        <v>385</v>
      </c>
      <c r="E17" s="33"/>
      <c r="F17" s="31" t="s">
        <v>386</v>
      </c>
    </row>
    <row r="18" ht="24.95" customHeight="1" spans="1:6">
      <c r="A18" s="31"/>
      <c r="B18" s="34" t="s">
        <v>388</v>
      </c>
      <c r="C18" s="35" t="s">
        <v>389</v>
      </c>
      <c r="D18" s="36" t="s">
        <v>489</v>
      </c>
      <c r="E18" s="37"/>
      <c r="F18" s="38" t="s">
        <v>490</v>
      </c>
    </row>
    <row r="19" ht="24.95" customHeight="1" spans="1:6">
      <c r="A19" s="31"/>
      <c r="B19" s="34"/>
      <c r="C19" s="35" t="s">
        <v>392</v>
      </c>
      <c r="D19" s="39"/>
      <c r="E19" s="39"/>
      <c r="F19" s="38"/>
    </row>
    <row r="20" ht="24.95" customHeight="1" spans="1:6">
      <c r="A20" s="31"/>
      <c r="B20" s="34"/>
      <c r="C20" s="35" t="s">
        <v>393</v>
      </c>
      <c r="D20" s="39" t="s">
        <v>491</v>
      </c>
      <c r="E20" s="39"/>
      <c r="F20" s="40" t="s">
        <v>492</v>
      </c>
    </row>
    <row r="21" ht="24.95" customHeight="1" spans="1:6">
      <c r="A21" s="31"/>
      <c r="B21" s="34"/>
      <c r="C21" s="35" t="s">
        <v>395</v>
      </c>
      <c r="D21" s="39"/>
      <c r="E21" s="39"/>
      <c r="F21" s="38"/>
    </row>
    <row r="22" ht="24.95" customHeight="1" spans="1:6">
      <c r="A22" s="31"/>
      <c r="B22" s="41" t="s">
        <v>396</v>
      </c>
      <c r="C22" s="34" t="s">
        <v>397</v>
      </c>
      <c r="D22" s="36"/>
      <c r="E22" s="37"/>
      <c r="F22" s="38"/>
    </row>
    <row r="23" ht="24.95" customHeight="1" spans="1:6">
      <c r="A23" s="31"/>
      <c r="B23" s="42"/>
      <c r="C23" s="34" t="s">
        <v>398</v>
      </c>
      <c r="D23" s="36" t="s">
        <v>493</v>
      </c>
      <c r="E23" s="37"/>
      <c r="F23" s="38" t="s">
        <v>494</v>
      </c>
    </row>
    <row r="24" ht="24.95" customHeight="1" spans="1:6">
      <c r="A24" s="31"/>
      <c r="B24" s="42"/>
      <c r="C24" s="34" t="s">
        <v>401</v>
      </c>
      <c r="D24" s="36"/>
      <c r="E24" s="37"/>
      <c r="F24" s="38"/>
    </row>
    <row r="25" ht="24.95" customHeight="1" spans="1:6">
      <c r="A25" s="31"/>
      <c r="B25" s="42"/>
      <c r="C25" s="34" t="s">
        <v>402</v>
      </c>
      <c r="D25" s="36" t="s">
        <v>495</v>
      </c>
      <c r="E25" s="37"/>
      <c r="F25" s="38" t="s">
        <v>403</v>
      </c>
    </row>
    <row r="26" ht="24.95" customHeight="1" spans="1:6">
      <c r="A26" s="31"/>
      <c r="B26" s="43"/>
      <c r="C26" s="34" t="s">
        <v>404</v>
      </c>
      <c r="D26" s="36" t="s">
        <v>496</v>
      </c>
      <c r="E26" s="37"/>
      <c r="F26" s="44" t="s">
        <v>497</v>
      </c>
    </row>
    <row r="27" ht="24.95" customHeight="1" spans="1:6">
      <c r="A27" s="45" t="s">
        <v>498</v>
      </c>
      <c r="B27" s="45"/>
      <c r="C27" s="45"/>
      <c r="D27" s="45"/>
      <c r="E27" s="45"/>
      <c r="F27" s="45"/>
    </row>
    <row r="28" ht="56.1" customHeight="1" spans="1:6">
      <c r="A28" s="46" t="s">
        <v>414</v>
      </c>
      <c r="B28" s="47"/>
      <c r="C28" s="48"/>
      <c r="D28" s="48"/>
      <c r="E28" s="48"/>
      <c r="F28" s="49"/>
    </row>
    <row r="29" spans="1:6">
      <c r="A29" s="50" t="s">
        <v>499</v>
      </c>
      <c r="B29" s="50"/>
      <c r="C29" s="50"/>
      <c r="D29" s="50"/>
      <c r="E29" s="50"/>
      <c r="F29" s="50"/>
    </row>
  </sheetData>
  <mergeCells count="34">
    <mergeCell ref="A2:F2"/>
    <mergeCell ref="A3:C3"/>
    <mergeCell ref="B4:F4"/>
    <mergeCell ref="B5:F5"/>
    <mergeCell ref="B6:D6"/>
    <mergeCell ref="E6:F6"/>
    <mergeCell ref="B7:C7"/>
    <mergeCell ref="B8:C8"/>
    <mergeCell ref="B9:C9"/>
    <mergeCell ref="B10:F10"/>
    <mergeCell ref="C11:F11"/>
    <mergeCell ref="C12:F12"/>
    <mergeCell ref="C13:F13"/>
    <mergeCell ref="C14:F14"/>
    <mergeCell ref="C15:F15"/>
    <mergeCell ref="C16:F16"/>
    <mergeCell ref="D17:E17"/>
    <mergeCell ref="D18:E18"/>
    <mergeCell ref="D19:E19"/>
    <mergeCell ref="D20:E20"/>
    <mergeCell ref="D21:E21"/>
    <mergeCell ref="D22:E22"/>
    <mergeCell ref="D23:E23"/>
    <mergeCell ref="D24:E24"/>
    <mergeCell ref="D25:E25"/>
    <mergeCell ref="D26:E26"/>
    <mergeCell ref="A27:F27"/>
    <mergeCell ref="B28:F28"/>
    <mergeCell ref="A29:F29"/>
    <mergeCell ref="A5:A9"/>
    <mergeCell ref="A11:A16"/>
    <mergeCell ref="A17:A26"/>
    <mergeCell ref="B18:B21"/>
    <mergeCell ref="B22:B26"/>
  </mergeCells>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40"/>
  <sheetViews>
    <sheetView topLeftCell="A10" workbookViewId="0">
      <selection activeCell="I27" sqref="I27"/>
    </sheetView>
  </sheetViews>
  <sheetFormatPr defaultColWidth="10" defaultRowHeight="13.5" outlineLevelCol="7"/>
  <cols>
    <col min="1" max="1" width="29.5" customWidth="1"/>
    <col min="2" max="2" width="11" customWidth="1"/>
    <col min="3" max="3" width="23.125" customWidth="1"/>
    <col min="4" max="4" width="11" customWidth="1"/>
    <col min="5" max="5" width="24" customWidth="1"/>
    <col min="6" max="6" width="11" customWidth="1"/>
    <col min="7" max="7" width="20.25" customWidth="1"/>
    <col min="8" max="8" width="11" customWidth="1"/>
    <col min="9" max="9" width="9.75" customWidth="1"/>
  </cols>
  <sheetData>
    <row r="1" ht="6" customHeight="1" spans="1:8">
      <c r="A1" s="67"/>
      <c r="H1" s="130"/>
    </row>
    <row r="2" ht="21.2" customHeight="1" spans="1:8">
      <c r="A2" s="131" t="s">
        <v>7</v>
      </c>
      <c r="B2" s="131"/>
      <c r="C2" s="131"/>
      <c r="D2" s="131"/>
      <c r="E2" s="131"/>
      <c r="F2" s="131"/>
      <c r="G2" s="131"/>
      <c r="H2" s="131"/>
    </row>
    <row r="3" ht="15" customHeight="1" spans="1:8">
      <c r="A3" s="85" t="s">
        <v>29</v>
      </c>
      <c r="B3" s="85"/>
      <c r="C3" s="85"/>
      <c r="D3" s="85"/>
      <c r="E3" s="85"/>
      <c r="F3" s="85"/>
      <c r="G3" s="83" t="s">
        <v>30</v>
      </c>
      <c r="H3" s="83"/>
    </row>
    <row r="4" ht="15.6" customHeight="1" spans="1:8">
      <c r="A4" s="70" t="s">
        <v>31</v>
      </c>
      <c r="B4" s="70"/>
      <c r="C4" s="70" t="s">
        <v>32</v>
      </c>
      <c r="D4" s="70"/>
      <c r="E4" s="70"/>
      <c r="F4" s="70"/>
      <c r="G4" s="70"/>
      <c r="H4" s="70"/>
    </row>
    <row r="5" ht="19.5" customHeight="1" spans="1:8">
      <c r="A5" s="70" t="s">
        <v>33</v>
      </c>
      <c r="B5" s="70" t="s">
        <v>34</v>
      </c>
      <c r="C5" s="70" t="s">
        <v>35</v>
      </c>
      <c r="D5" s="70" t="s">
        <v>34</v>
      </c>
      <c r="E5" s="70" t="s">
        <v>36</v>
      </c>
      <c r="F5" s="70" t="s">
        <v>34</v>
      </c>
      <c r="G5" s="70" t="s">
        <v>37</v>
      </c>
      <c r="H5" s="70" t="s">
        <v>34</v>
      </c>
    </row>
    <row r="6" ht="14.25" customHeight="1" spans="1:8">
      <c r="A6" s="72" t="s">
        <v>38</v>
      </c>
      <c r="B6" s="82">
        <v>11855404.64</v>
      </c>
      <c r="C6" s="84" t="s">
        <v>39</v>
      </c>
      <c r="D6" s="89"/>
      <c r="E6" s="72" t="s">
        <v>40</v>
      </c>
      <c r="F6" s="75">
        <v>2759404.64</v>
      </c>
      <c r="G6" s="84" t="s">
        <v>41</v>
      </c>
      <c r="H6" s="82">
        <v>2428304.18</v>
      </c>
    </row>
    <row r="7" ht="14.25" customHeight="1" spans="1:8">
      <c r="A7" s="84" t="s">
        <v>42</v>
      </c>
      <c r="B7" s="82">
        <v>11855404.64</v>
      </c>
      <c r="C7" s="84" t="s">
        <v>43</v>
      </c>
      <c r="D7" s="89"/>
      <c r="E7" s="84" t="s">
        <v>44</v>
      </c>
      <c r="F7" s="82">
        <v>2428304.18</v>
      </c>
      <c r="G7" s="84" t="s">
        <v>45</v>
      </c>
      <c r="H7" s="82">
        <v>431020.46</v>
      </c>
    </row>
    <row r="8" ht="14.25" customHeight="1" spans="1:8">
      <c r="A8" s="72" t="s">
        <v>46</v>
      </c>
      <c r="B8" s="82"/>
      <c r="C8" s="84" t="s">
        <v>47</v>
      </c>
      <c r="D8" s="89"/>
      <c r="E8" s="84" t="s">
        <v>48</v>
      </c>
      <c r="F8" s="82">
        <v>331020.46</v>
      </c>
      <c r="G8" s="84" t="s">
        <v>49</v>
      </c>
      <c r="H8" s="82"/>
    </row>
    <row r="9" ht="14.25" customHeight="1" spans="1:8">
      <c r="A9" s="84" t="s">
        <v>50</v>
      </c>
      <c r="B9" s="82"/>
      <c r="C9" s="84" t="s">
        <v>51</v>
      </c>
      <c r="D9" s="89"/>
      <c r="E9" s="84" t="s">
        <v>52</v>
      </c>
      <c r="F9" s="82">
        <v>80</v>
      </c>
      <c r="G9" s="84" t="s">
        <v>53</v>
      </c>
      <c r="H9" s="82"/>
    </row>
    <row r="10" ht="14.25" customHeight="1" spans="1:8">
      <c r="A10" s="84" t="s">
        <v>54</v>
      </c>
      <c r="B10" s="82"/>
      <c r="C10" s="84" t="s">
        <v>55</v>
      </c>
      <c r="D10" s="89"/>
      <c r="E10" s="72" t="s">
        <v>56</v>
      </c>
      <c r="F10" s="75">
        <f>SUM(F11:F20)</f>
        <v>9096000</v>
      </c>
      <c r="G10" s="84" t="s">
        <v>57</v>
      </c>
      <c r="H10" s="82"/>
    </row>
    <row r="11" ht="14.25" customHeight="1" spans="1:8">
      <c r="A11" s="84" t="s">
        <v>58</v>
      </c>
      <c r="B11" s="82"/>
      <c r="C11" s="84" t="s">
        <v>59</v>
      </c>
      <c r="D11" s="89"/>
      <c r="E11" s="84" t="s">
        <v>60</v>
      </c>
      <c r="F11" s="82"/>
      <c r="G11" s="84" t="s">
        <v>61</v>
      </c>
      <c r="H11" s="82"/>
    </row>
    <row r="12" ht="14.25" customHeight="1" spans="1:8">
      <c r="A12" s="84" t="s">
        <v>62</v>
      </c>
      <c r="B12" s="82"/>
      <c r="C12" s="84" t="s">
        <v>63</v>
      </c>
      <c r="D12" s="89"/>
      <c r="E12" s="84" t="s">
        <v>64</v>
      </c>
      <c r="F12" s="82">
        <v>100000</v>
      </c>
      <c r="G12" s="84" t="s">
        <v>65</v>
      </c>
      <c r="H12" s="82"/>
    </row>
    <row r="13" ht="14.25" customHeight="1" spans="1:8">
      <c r="A13" s="84" t="s">
        <v>66</v>
      </c>
      <c r="B13" s="82"/>
      <c r="C13" s="84" t="s">
        <v>67</v>
      </c>
      <c r="D13" s="89">
        <v>220284.18</v>
      </c>
      <c r="E13" s="84" t="s">
        <v>68</v>
      </c>
      <c r="F13" s="82">
        <v>8996000</v>
      </c>
      <c r="G13" s="84" t="s">
        <v>69</v>
      </c>
      <c r="H13" s="82"/>
    </row>
    <row r="14" ht="14.25" customHeight="1" spans="1:8">
      <c r="A14" s="84" t="s">
        <v>70</v>
      </c>
      <c r="B14" s="82"/>
      <c r="C14" s="84" t="s">
        <v>71</v>
      </c>
      <c r="D14" s="89"/>
      <c r="E14" s="84" t="s">
        <v>72</v>
      </c>
      <c r="F14" s="82"/>
      <c r="G14" s="84" t="s">
        <v>73</v>
      </c>
      <c r="H14" s="82">
        <v>8996080</v>
      </c>
    </row>
    <row r="15" ht="14.25" customHeight="1" spans="1:8">
      <c r="A15" s="84" t="s">
        <v>74</v>
      </c>
      <c r="B15" s="82"/>
      <c r="C15" s="84" t="s">
        <v>75</v>
      </c>
      <c r="D15" s="89">
        <v>11414372.66</v>
      </c>
      <c r="E15" s="84" t="s">
        <v>76</v>
      </c>
      <c r="F15" s="82"/>
      <c r="G15" s="84" t="s">
        <v>77</v>
      </c>
      <c r="H15" s="82"/>
    </row>
    <row r="16" ht="14.25" customHeight="1" spans="1:8">
      <c r="A16" s="84" t="s">
        <v>78</v>
      </c>
      <c r="B16" s="82"/>
      <c r="C16" s="84" t="s">
        <v>79</v>
      </c>
      <c r="D16" s="89"/>
      <c r="E16" s="84" t="s">
        <v>80</v>
      </c>
      <c r="F16" s="82"/>
      <c r="G16" s="84" t="s">
        <v>81</v>
      </c>
      <c r="H16" s="82"/>
    </row>
    <row r="17" ht="14.25" customHeight="1" spans="1:8">
      <c r="A17" s="84" t="s">
        <v>82</v>
      </c>
      <c r="B17" s="82"/>
      <c r="C17" s="84" t="s">
        <v>83</v>
      </c>
      <c r="D17" s="89"/>
      <c r="E17" s="84" t="s">
        <v>84</v>
      </c>
      <c r="F17" s="82"/>
      <c r="G17" s="84" t="s">
        <v>85</v>
      </c>
      <c r="H17" s="82"/>
    </row>
    <row r="18" ht="14.25" customHeight="1" spans="1:8">
      <c r="A18" s="84" t="s">
        <v>86</v>
      </c>
      <c r="B18" s="82"/>
      <c r="C18" s="84" t="s">
        <v>87</v>
      </c>
      <c r="D18" s="89"/>
      <c r="E18" s="84" t="s">
        <v>88</v>
      </c>
      <c r="F18" s="82"/>
      <c r="G18" s="84" t="s">
        <v>89</v>
      </c>
      <c r="H18" s="82"/>
    </row>
    <row r="19" ht="14.25" customHeight="1" spans="1:8">
      <c r="A19" s="84" t="s">
        <v>90</v>
      </c>
      <c r="B19" s="82"/>
      <c r="C19" s="84" t="s">
        <v>91</v>
      </c>
      <c r="D19" s="89"/>
      <c r="E19" s="84" t="s">
        <v>92</v>
      </c>
      <c r="F19" s="82"/>
      <c r="G19" s="84" t="s">
        <v>93</v>
      </c>
      <c r="H19" s="82"/>
    </row>
    <row r="20" ht="14.25" customHeight="1" spans="1:8">
      <c r="A20" s="72" t="s">
        <v>94</v>
      </c>
      <c r="B20" s="75"/>
      <c r="C20" s="84" t="s">
        <v>95</v>
      </c>
      <c r="D20" s="89"/>
      <c r="E20" s="84" t="s">
        <v>96</v>
      </c>
      <c r="F20" s="82"/>
      <c r="G20" s="84"/>
      <c r="H20" s="82"/>
    </row>
    <row r="21" ht="14.25" customHeight="1" spans="1:8">
      <c r="A21" s="72" t="s">
        <v>97</v>
      </c>
      <c r="B21" s="75"/>
      <c r="C21" s="84" t="s">
        <v>98</v>
      </c>
      <c r="D21" s="89"/>
      <c r="E21" s="72" t="s">
        <v>99</v>
      </c>
      <c r="F21" s="75"/>
      <c r="G21" s="84"/>
      <c r="H21" s="82"/>
    </row>
    <row r="22" ht="14.25" customHeight="1" spans="1:8">
      <c r="A22" s="72" t="s">
        <v>100</v>
      </c>
      <c r="B22" s="75"/>
      <c r="C22" s="84" t="s">
        <v>101</v>
      </c>
      <c r="D22" s="89"/>
      <c r="E22" s="84"/>
      <c r="F22" s="84"/>
      <c r="G22" s="84"/>
      <c r="H22" s="82"/>
    </row>
    <row r="23" ht="14.25" customHeight="1" spans="1:8">
      <c r="A23" s="72" t="s">
        <v>102</v>
      </c>
      <c r="B23" s="75"/>
      <c r="C23" s="84" t="s">
        <v>103</v>
      </c>
      <c r="D23" s="89"/>
      <c r="E23" s="84"/>
      <c r="F23" s="84"/>
      <c r="G23" s="84"/>
      <c r="H23" s="82"/>
    </row>
    <row r="24" ht="14.25" customHeight="1" spans="1:8">
      <c r="A24" s="72" t="s">
        <v>104</v>
      </c>
      <c r="B24" s="75"/>
      <c r="C24" s="84" t="s">
        <v>105</v>
      </c>
      <c r="D24" s="89"/>
      <c r="E24" s="84"/>
      <c r="F24" s="84"/>
      <c r="G24" s="84"/>
      <c r="H24" s="82"/>
    </row>
    <row r="25" ht="14.25" customHeight="1" spans="1:8">
      <c r="A25" s="84" t="s">
        <v>106</v>
      </c>
      <c r="B25" s="82"/>
      <c r="C25" s="84" t="s">
        <v>107</v>
      </c>
      <c r="D25" s="89">
        <v>220747.8</v>
      </c>
      <c r="E25" s="84"/>
      <c r="F25" s="84"/>
      <c r="G25" s="84"/>
      <c r="H25" s="82"/>
    </row>
    <row r="26" ht="14.25" customHeight="1" spans="1:8">
      <c r="A26" s="84" t="s">
        <v>108</v>
      </c>
      <c r="B26" s="82"/>
      <c r="C26" s="84" t="s">
        <v>109</v>
      </c>
      <c r="D26" s="89"/>
      <c r="E26" s="84"/>
      <c r="F26" s="84"/>
      <c r="G26" s="84"/>
      <c r="H26" s="82"/>
    </row>
    <row r="27" ht="14.25" customHeight="1" spans="1:8">
      <c r="A27" s="84" t="s">
        <v>110</v>
      </c>
      <c r="B27" s="82"/>
      <c r="C27" s="84" t="s">
        <v>111</v>
      </c>
      <c r="D27" s="89"/>
      <c r="E27" s="84"/>
      <c r="F27" s="84"/>
      <c r="G27" s="84"/>
      <c r="H27" s="82"/>
    </row>
    <row r="28" ht="14.25" customHeight="1" spans="1:8">
      <c r="A28" s="72" t="s">
        <v>112</v>
      </c>
      <c r="B28" s="75"/>
      <c r="C28" s="84" t="s">
        <v>113</v>
      </c>
      <c r="D28" s="89"/>
      <c r="E28" s="84"/>
      <c r="F28" s="84"/>
      <c r="G28" s="84"/>
      <c r="H28" s="82"/>
    </row>
    <row r="29" ht="14.25" customHeight="1" spans="1:8">
      <c r="A29" s="72" t="s">
        <v>114</v>
      </c>
      <c r="B29" s="75"/>
      <c r="C29" s="84" t="s">
        <v>115</v>
      </c>
      <c r="D29" s="89"/>
      <c r="E29" s="84"/>
      <c r="F29" s="84"/>
      <c r="G29" s="84"/>
      <c r="H29" s="82"/>
    </row>
    <row r="30" ht="14.25" customHeight="1" spans="1:8">
      <c r="A30" s="72" t="s">
        <v>116</v>
      </c>
      <c r="B30" s="75"/>
      <c r="C30" s="84" t="s">
        <v>117</v>
      </c>
      <c r="D30" s="89"/>
      <c r="E30" s="84"/>
      <c r="F30" s="84"/>
      <c r="G30" s="84"/>
      <c r="H30" s="82"/>
    </row>
    <row r="31" ht="14.25" customHeight="1" spans="1:8">
      <c r="A31" s="72" t="s">
        <v>118</v>
      </c>
      <c r="B31" s="75"/>
      <c r="C31" s="84" t="s">
        <v>119</v>
      </c>
      <c r="D31" s="89"/>
      <c r="E31" s="84"/>
      <c r="F31" s="84"/>
      <c r="G31" s="84"/>
      <c r="H31" s="82"/>
    </row>
    <row r="32" ht="14.25" customHeight="1" spans="1:8">
      <c r="A32" s="72" t="s">
        <v>120</v>
      </c>
      <c r="B32" s="75"/>
      <c r="C32" s="84" t="s">
        <v>121</v>
      </c>
      <c r="D32" s="89"/>
      <c r="E32" s="84"/>
      <c r="F32" s="84"/>
      <c r="G32" s="84"/>
      <c r="H32" s="82"/>
    </row>
    <row r="33" ht="14.25" customHeight="1" spans="1:8">
      <c r="A33" s="84"/>
      <c r="B33" s="84"/>
      <c r="C33" s="84" t="s">
        <v>122</v>
      </c>
      <c r="D33" s="89"/>
      <c r="E33" s="84"/>
      <c r="F33" s="84"/>
      <c r="G33" s="84"/>
      <c r="H33" s="84"/>
    </row>
    <row r="34" ht="14.25" customHeight="1" spans="1:8">
      <c r="A34" s="84"/>
      <c r="B34" s="84"/>
      <c r="C34" s="84" t="s">
        <v>123</v>
      </c>
      <c r="D34" s="89"/>
      <c r="E34" s="84"/>
      <c r="F34" s="84"/>
      <c r="G34" s="84"/>
      <c r="H34" s="84"/>
    </row>
    <row r="35" ht="14.25" customHeight="1" spans="1:8">
      <c r="A35" s="84"/>
      <c r="B35" s="84"/>
      <c r="C35" s="84" t="s">
        <v>124</v>
      </c>
      <c r="D35" s="89"/>
      <c r="E35" s="84"/>
      <c r="F35" s="84"/>
      <c r="G35" s="84"/>
      <c r="H35" s="84"/>
    </row>
    <row r="36" ht="14.25" customHeight="1" spans="1:8">
      <c r="A36" s="84"/>
      <c r="B36" s="84"/>
      <c r="C36" s="84"/>
      <c r="D36" s="84"/>
      <c r="E36" s="84"/>
      <c r="F36" s="84"/>
      <c r="G36" s="84"/>
      <c r="H36" s="84"/>
    </row>
    <row r="37" ht="14.25" customHeight="1" spans="1:8">
      <c r="A37" s="72" t="s">
        <v>125</v>
      </c>
      <c r="B37" s="75">
        <f>SUM(B6)</f>
        <v>11855404.64</v>
      </c>
      <c r="C37" s="72" t="s">
        <v>126</v>
      </c>
      <c r="D37" s="75">
        <f>SUM(D6:D35)</f>
        <v>11855404.64</v>
      </c>
      <c r="E37" s="72" t="s">
        <v>126</v>
      </c>
      <c r="F37" s="75">
        <f>F10+F6</f>
        <v>11855404.64</v>
      </c>
      <c r="G37" s="72" t="s">
        <v>126</v>
      </c>
      <c r="H37" s="75">
        <f>SUM(H6:H19)</f>
        <v>11855404.64</v>
      </c>
    </row>
    <row r="38" ht="14.25" customHeight="1" spans="1:8">
      <c r="A38" s="72" t="s">
        <v>127</v>
      </c>
      <c r="B38" s="75"/>
      <c r="C38" s="72" t="s">
        <v>128</v>
      </c>
      <c r="D38" s="75"/>
      <c r="E38" s="72" t="s">
        <v>128</v>
      </c>
      <c r="F38" s="75"/>
      <c r="G38" s="72" t="s">
        <v>128</v>
      </c>
      <c r="H38" s="75"/>
    </row>
    <row r="39" ht="14.25" customHeight="1" spans="1:8">
      <c r="A39" s="84"/>
      <c r="B39" s="82"/>
      <c r="C39" s="84"/>
      <c r="D39" s="82"/>
      <c r="E39" s="72"/>
      <c r="F39" s="75"/>
      <c r="G39" s="72"/>
      <c r="H39" s="75"/>
    </row>
    <row r="40" ht="14.25" customHeight="1" spans="1:8">
      <c r="A40" s="72" t="s">
        <v>129</v>
      </c>
      <c r="B40" s="75">
        <v>11855404.64</v>
      </c>
      <c r="C40" s="72" t="s">
        <v>130</v>
      </c>
      <c r="D40" s="75">
        <v>11855404.64</v>
      </c>
      <c r="E40" s="72" t="s">
        <v>130</v>
      </c>
      <c r="F40" s="75">
        <v>11855404.64</v>
      </c>
      <c r="G40" s="72" t="s">
        <v>130</v>
      </c>
      <c r="H40" s="75">
        <v>11855404.64</v>
      </c>
    </row>
  </sheetData>
  <mergeCells count="5">
    <mergeCell ref="A2:H2"/>
    <mergeCell ref="A3:F3"/>
    <mergeCell ref="G3:H3"/>
    <mergeCell ref="A4:B4"/>
    <mergeCell ref="C4:H4"/>
  </mergeCells>
  <printOptions horizontalCentered="1"/>
  <pageMargins left="0.0780000016093254" right="0.0780000016093254" top="0.0780000016093254" bottom="0.0780000016093254" header="0" footer="0"/>
  <pageSetup paperSize="9" scale="9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Y11"/>
  <sheetViews>
    <sheetView workbookViewId="0">
      <selection activeCell="J15" sqref="J15"/>
    </sheetView>
  </sheetViews>
  <sheetFormatPr defaultColWidth="10" defaultRowHeight="13.5"/>
  <cols>
    <col min="1" max="1" width="5.875" customWidth="1"/>
    <col min="2" max="2" width="16.125" customWidth="1"/>
    <col min="3" max="3" width="11" customWidth="1"/>
    <col min="4" max="4" width="12.5" customWidth="1"/>
    <col min="5" max="5" width="10.375" customWidth="1"/>
    <col min="6" max="25" width="7.75" customWidth="1"/>
    <col min="26" max="26" width="9.75" customWidth="1"/>
  </cols>
  <sheetData>
    <row r="1" ht="14.25" customHeight="1" spans="1:1">
      <c r="A1" s="67"/>
    </row>
    <row r="2" ht="29.45" customHeight="1" spans="1:25">
      <c r="A2" s="94" t="s">
        <v>8</v>
      </c>
      <c r="B2" s="94"/>
      <c r="C2" s="94"/>
      <c r="D2" s="94"/>
      <c r="E2" s="94"/>
      <c r="F2" s="94"/>
      <c r="G2" s="94"/>
      <c r="H2" s="94"/>
      <c r="I2" s="94"/>
      <c r="J2" s="94"/>
      <c r="K2" s="94"/>
      <c r="L2" s="94"/>
      <c r="M2" s="94"/>
      <c r="N2" s="94"/>
      <c r="O2" s="94"/>
      <c r="P2" s="94"/>
      <c r="Q2" s="94"/>
      <c r="R2" s="94"/>
      <c r="S2" s="94"/>
      <c r="T2" s="94"/>
      <c r="U2" s="94"/>
      <c r="V2" s="94"/>
      <c r="W2" s="94"/>
      <c r="X2" s="94"/>
      <c r="Y2" s="94"/>
    </row>
    <row r="3" ht="19.5" customHeight="1" spans="1:25">
      <c r="A3" s="85" t="s">
        <v>29</v>
      </c>
      <c r="B3" s="85"/>
      <c r="C3" s="85"/>
      <c r="D3" s="85"/>
      <c r="E3" s="85"/>
      <c r="F3" s="85"/>
      <c r="G3" s="85"/>
      <c r="H3" s="85"/>
      <c r="I3" s="85"/>
      <c r="J3" s="85"/>
      <c r="K3" s="85"/>
      <c r="L3" s="85"/>
      <c r="M3" s="85"/>
      <c r="N3" s="85"/>
      <c r="O3" s="85"/>
      <c r="P3" s="85"/>
      <c r="Q3" s="85"/>
      <c r="R3" s="85"/>
      <c r="S3" s="85"/>
      <c r="T3" s="85"/>
      <c r="U3" s="85"/>
      <c r="V3" s="85"/>
      <c r="W3" s="85"/>
      <c r="X3" s="83" t="s">
        <v>30</v>
      </c>
      <c r="Y3" s="83"/>
    </row>
    <row r="4" ht="19.5" customHeight="1" spans="1:25">
      <c r="A4" s="74" t="s">
        <v>131</v>
      </c>
      <c r="B4" s="74" t="s">
        <v>132</v>
      </c>
      <c r="C4" s="74" t="s">
        <v>133</v>
      </c>
      <c r="D4" s="74" t="s">
        <v>134</v>
      </c>
      <c r="E4" s="74"/>
      <c r="F4" s="74"/>
      <c r="G4" s="74"/>
      <c r="H4" s="74"/>
      <c r="I4" s="74"/>
      <c r="J4" s="74"/>
      <c r="K4" s="74"/>
      <c r="L4" s="74"/>
      <c r="M4" s="74"/>
      <c r="N4" s="74"/>
      <c r="O4" s="74"/>
      <c r="P4" s="74"/>
      <c r="Q4" s="74"/>
      <c r="R4" s="74" t="s">
        <v>134</v>
      </c>
      <c r="S4" s="74" t="s">
        <v>127</v>
      </c>
      <c r="T4" s="74"/>
      <c r="U4" s="74"/>
      <c r="V4" s="74"/>
      <c r="W4" s="74"/>
      <c r="X4" s="74"/>
      <c r="Y4" s="74"/>
    </row>
    <row r="5" ht="19.5" customHeight="1" spans="1:25">
      <c r="A5" s="74"/>
      <c r="B5" s="74"/>
      <c r="C5" s="74"/>
      <c r="D5" s="74" t="s">
        <v>135</v>
      </c>
      <c r="E5" s="74" t="s">
        <v>136</v>
      </c>
      <c r="F5" s="74" t="s">
        <v>137</v>
      </c>
      <c r="G5" s="74" t="s">
        <v>138</v>
      </c>
      <c r="H5" s="74" t="s">
        <v>139</v>
      </c>
      <c r="I5" s="74" t="s">
        <v>140</v>
      </c>
      <c r="J5" s="74" t="s">
        <v>141</v>
      </c>
      <c r="K5" s="74"/>
      <c r="L5" s="74"/>
      <c r="M5" s="74"/>
      <c r="N5" s="74" t="s">
        <v>142</v>
      </c>
      <c r="O5" s="74" t="s">
        <v>143</v>
      </c>
      <c r="P5" s="74" t="s">
        <v>144</v>
      </c>
      <c r="Q5" s="74" t="s">
        <v>145</v>
      </c>
      <c r="R5" s="74" t="s">
        <v>146</v>
      </c>
      <c r="S5" s="74" t="s">
        <v>135</v>
      </c>
      <c r="T5" s="74" t="s">
        <v>136</v>
      </c>
      <c r="U5" s="74" t="s">
        <v>137</v>
      </c>
      <c r="V5" s="74" t="s">
        <v>138</v>
      </c>
      <c r="W5" s="74" t="s">
        <v>139</v>
      </c>
      <c r="X5" s="74" t="s">
        <v>140</v>
      </c>
      <c r="Y5" s="74" t="s">
        <v>147</v>
      </c>
    </row>
    <row r="6" ht="19.5" customHeight="1" spans="1:25">
      <c r="A6" s="74"/>
      <c r="B6" s="74"/>
      <c r="C6" s="74"/>
      <c r="D6" s="74"/>
      <c r="E6" s="74"/>
      <c r="F6" s="74"/>
      <c r="G6" s="74"/>
      <c r="H6" s="74"/>
      <c r="I6" s="74"/>
      <c r="J6" s="74" t="s">
        <v>148</v>
      </c>
      <c r="K6" s="74" t="s">
        <v>149</v>
      </c>
      <c r="L6" s="74" t="s">
        <v>150</v>
      </c>
      <c r="M6" s="74" t="s">
        <v>139</v>
      </c>
      <c r="N6" s="74"/>
      <c r="O6" s="74"/>
      <c r="P6" s="74"/>
      <c r="Q6" s="74"/>
      <c r="R6" s="74"/>
      <c r="S6" s="74"/>
      <c r="T6" s="74"/>
      <c r="U6" s="74"/>
      <c r="V6" s="74"/>
      <c r="W6" s="74"/>
      <c r="X6" s="74"/>
      <c r="Y6" s="74"/>
    </row>
    <row r="7" ht="19.9" customHeight="1" spans="1:25">
      <c r="A7" s="72"/>
      <c r="B7" s="72" t="s">
        <v>133</v>
      </c>
      <c r="C7" s="99">
        <f>C8</f>
        <v>11855404.64</v>
      </c>
      <c r="D7" s="99">
        <f t="shared" ref="D7:E8" si="0">D8</f>
        <v>11855404.64</v>
      </c>
      <c r="E7" s="99">
        <f t="shared" si="0"/>
        <v>11855404.64</v>
      </c>
      <c r="F7" s="99"/>
      <c r="G7" s="99"/>
      <c r="H7" s="99"/>
      <c r="I7" s="99"/>
      <c r="J7" s="99"/>
      <c r="K7" s="99"/>
      <c r="L7" s="99"/>
      <c r="M7" s="99"/>
      <c r="N7" s="99"/>
      <c r="O7" s="99"/>
      <c r="P7" s="99"/>
      <c r="Q7" s="99"/>
      <c r="R7" s="99"/>
      <c r="S7" s="99"/>
      <c r="T7" s="99"/>
      <c r="U7" s="99"/>
      <c r="V7" s="99"/>
      <c r="W7" s="99"/>
      <c r="X7" s="99"/>
      <c r="Y7" s="99"/>
    </row>
    <row r="8" ht="19.9" customHeight="1" spans="1:25">
      <c r="A8" s="86" t="s">
        <v>151</v>
      </c>
      <c r="B8" s="86" t="s">
        <v>4</v>
      </c>
      <c r="C8" s="99">
        <f>C9</f>
        <v>11855404.64</v>
      </c>
      <c r="D8" s="99">
        <f t="shared" si="0"/>
        <v>11855404.64</v>
      </c>
      <c r="E8" s="99">
        <f t="shared" si="0"/>
        <v>11855404.64</v>
      </c>
      <c r="F8" s="99"/>
      <c r="G8" s="99"/>
      <c r="H8" s="99"/>
      <c r="I8" s="99"/>
      <c r="J8" s="99"/>
      <c r="K8" s="99"/>
      <c r="L8" s="99"/>
      <c r="M8" s="99"/>
      <c r="N8" s="99"/>
      <c r="O8" s="99"/>
      <c r="P8" s="99"/>
      <c r="Q8" s="99"/>
      <c r="R8" s="99"/>
      <c r="S8" s="99"/>
      <c r="T8" s="99"/>
      <c r="U8" s="99"/>
      <c r="V8" s="99"/>
      <c r="W8" s="99"/>
      <c r="X8" s="99"/>
      <c r="Y8" s="99"/>
    </row>
    <row r="9" ht="19.9" customHeight="1" spans="1:25">
      <c r="A9" s="79" t="s">
        <v>152</v>
      </c>
      <c r="B9" s="79" t="s">
        <v>153</v>
      </c>
      <c r="C9" s="75">
        <v>11855404.64</v>
      </c>
      <c r="D9" s="75">
        <v>11855404.64</v>
      </c>
      <c r="E9" s="75">
        <v>11855404.64</v>
      </c>
      <c r="F9" s="82"/>
      <c r="G9" s="82"/>
      <c r="H9" s="82"/>
      <c r="I9" s="82"/>
      <c r="J9" s="82"/>
      <c r="K9" s="82"/>
      <c r="L9" s="82"/>
      <c r="M9" s="82"/>
      <c r="N9" s="82"/>
      <c r="O9" s="82"/>
      <c r="P9" s="82"/>
      <c r="Q9" s="82"/>
      <c r="R9" s="82"/>
      <c r="S9" s="82"/>
      <c r="T9" s="82"/>
      <c r="U9" s="82"/>
      <c r="V9" s="82"/>
      <c r="W9" s="82"/>
      <c r="X9" s="82"/>
      <c r="Y9" s="82"/>
    </row>
    <row r="10" ht="14.25" customHeight="1"/>
    <row r="11" ht="14.25" customHeight="1" spans="7:25">
      <c r="G11" s="67"/>
      <c r="Q11" s="67"/>
      <c r="Y11" s="67"/>
    </row>
  </sheetData>
  <mergeCells count="28">
    <mergeCell ref="A2:Y2"/>
    <mergeCell ref="A3:Q3"/>
    <mergeCell ref="R3:W3"/>
    <mergeCell ref="X3:Y3"/>
    <mergeCell ref="D4:Q4"/>
    <mergeCell ref="S4:Y4"/>
    <mergeCell ref="J5:M5"/>
    <mergeCell ref="A4:A6"/>
    <mergeCell ref="B4:B6"/>
    <mergeCell ref="C4:C6"/>
    <mergeCell ref="D5:D6"/>
    <mergeCell ref="E5:E6"/>
    <mergeCell ref="F5:F6"/>
    <mergeCell ref="G5:G6"/>
    <mergeCell ref="H5:H6"/>
    <mergeCell ref="I5:I6"/>
    <mergeCell ref="N5:N6"/>
    <mergeCell ref="O5:O6"/>
    <mergeCell ref="P5:P6"/>
    <mergeCell ref="Q5:Q6"/>
    <mergeCell ref="R5:R6"/>
    <mergeCell ref="S5:S6"/>
    <mergeCell ref="T5:T6"/>
    <mergeCell ref="U5:U6"/>
    <mergeCell ref="V5:V6"/>
    <mergeCell ref="W5:W6"/>
    <mergeCell ref="X5:X6"/>
    <mergeCell ref="Y5:Y6"/>
  </mergeCells>
  <printOptions horizontalCentered="1"/>
  <pageMargins left="0.0780000016093254" right="0.0780000016093254" top="0.0780000016093254" bottom="0.0780000016093254" header="0" footer="0"/>
  <pageSetup paperSize="9" scale="70"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1"/>
  <sheetViews>
    <sheetView workbookViewId="0">
      <selection activeCell="F8" sqref="F8"/>
    </sheetView>
  </sheetViews>
  <sheetFormatPr defaultColWidth="10" defaultRowHeight="13.5"/>
  <cols>
    <col min="1" max="1" width="6.625" customWidth="1"/>
    <col min="2" max="2" width="4.875" customWidth="1"/>
    <col min="3" max="3" width="5" customWidth="1"/>
    <col min="4" max="4" width="12" customWidth="1"/>
    <col min="5" max="5" width="25.75" customWidth="1"/>
    <col min="6" max="6" width="15.75" customWidth="1"/>
    <col min="7" max="7" width="12.625" customWidth="1"/>
    <col min="8" max="8" width="14" customWidth="1"/>
    <col min="9" max="9" width="14.75" customWidth="1"/>
    <col min="10" max="11" width="17.5" customWidth="1"/>
    <col min="12" max="12" width="9.75" customWidth="1"/>
  </cols>
  <sheetData>
    <row r="1" ht="14.25" customHeight="1" spans="1:4">
      <c r="A1" s="67"/>
      <c r="D1" s="122"/>
    </row>
    <row r="2" ht="27.95" customHeight="1" spans="1:11">
      <c r="A2" s="68" t="s">
        <v>9</v>
      </c>
      <c r="B2" s="68"/>
      <c r="C2" s="68"/>
      <c r="D2" s="68"/>
      <c r="E2" s="68"/>
      <c r="F2" s="68"/>
      <c r="G2" s="68"/>
      <c r="H2" s="68"/>
      <c r="I2" s="68"/>
      <c r="J2" s="68"/>
      <c r="K2" s="68"/>
    </row>
    <row r="3" ht="21.95" customHeight="1" spans="1:11">
      <c r="A3" s="123" t="s">
        <v>29</v>
      </c>
      <c r="B3" s="123"/>
      <c r="C3" s="123"/>
      <c r="D3" s="123"/>
      <c r="E3" s="123"/>
      <c r="F3" s="123"/>
      <c r="G3" s="123"/>
      <c r="H3" s="123"/>
      <c r="I3" s="123"/>
      <c r="J3" s="123"/>
      <c r="K3" s="83" t="s">
        <v>30</v>
      </c>
    </row>
    <row r="4" ht="24.2" customHeight="1" spans="1:11">
      <c r="A4" s="70" t="s">
        <v>154</v>
      </c>
      <c r="B4" s="70"/>
      <c r="C4" s="70"/>
      <c r="D4" s="70" t="s">
        <v>155</v>
      </c>
      <c r="E4" s="70" t="s">
        <v>156</v>
      </c>
      <c r="F4" s="70" t="s">
        <v>133</v>
      </c>
      <c r="G4" s="70" t="s">
        <v>157</v>
      </c>
      <c r="H4" s="70" t="s">
        <v>158</v>
      </c>
      <c r="I4" s="70" t="s">
        <v>159</v>
      </c>
      <c r="J4" s="70" t="s">
        <v>160</v>
      </c>
      <c r="K4" s="70" t="s">
        <v>161</v>
      </c>
    </row>
    <row r="5" ht="22.7" customHeight="1" spans="1:11">
      <c r="A5" s="70" t="s">
        <v>162</v>
      </c>
      <c r="B5" s="70" t="s">
        <v>163</v>
      </c>
      <c r="C5" s="70" t="s">
        <v>164</v>
      </c>
      <c r="D5" s="70"/>
      <c r="E5" s="70"/>
      <c r="F5" s="70"/>
      <c r="G5" s="70"/>
      <c r="H5" s="70"/>
      <c r="I5" s="70"/>
      <c r="J5" s="70"/>
      <c r="K5" s="70"/>
    </row>
    <row r="6" ht="19.9" customHeight="1" spans="1:11">
      <c r="A6" s="98"/>
      <c r="B6" s="98"/>
      <c r="C6" s="98"/>
      <c r="D6" s="124" t="s">
        <v>133</v>
      </c>
      <c r="E6" s="124"/>
      <c r="F6" s="125">
        <f>G6+H6</f>
        <v>11855404.64</v>
      </c>
      <c r="G6" s="125">
        <v>2759404.64</v>
      </c>
      <c r="H6" s="125">
        <f>H7</f>
        <v>9096000</v>
      </c>
      <c r="I6" s="125"/>
      <c r="J6" s="124"/>
      <c r="K6" s="124"/>
    </row>
    <row r="7" ht="19.9" customHeight="1" spans="1:11">
      <c r="A7" s="126"/>
      <c r="B7" s="126"/>
      <c r="C7" s="126"/>
      <c r="D7" s="109" t="s">
        <v>151</v>
      </c>
      <c r="E7" s="109" t="s">
        <v>4</v>
      </c>
      <c r="F7" s="125">
        <f t="shared" ref="F7:F30" si="0">G7+H7</f>
        <v>11855404.64</v>
      </c>
      <c r="G7" s="127">
        <v>2759404.64</v>
      </c>
      <c r="H7" s="127">
        <f>H8</f>
        <v>9096000</v>
      </c>
      <c r="I7" s="127"/>
      <c r="J7" s="129"/>
      <c r="K7" s="129"/>
    </row>
    <row r="8" ht="19.9" customHeight="1" spans="1:11">
      <c r="A8" s="126"/>
      <c r="B8" s="126"/>
      <c r="C8" s="126"/>
      <c r="D8" s="109" t="s">
        <v>152</v>
      </c>
      <c r="E8" s="109" t="s">
        <v>153</v>
      </c>
      <c r="F8" s="125">
        <f t="shared" si="0"/>
        <v>11855404.64</v>
      </c>
      <c r="G8" s="127">
        <f>G9+G15+G28</f>
        <v>2759404.64</v>
      </c>
      <c r="H8" s="127">
        <f>H9+H15+H28</f>
        <v>9096000</v>
      </c>
      <c r="I8" s="127"/>
      <c r="J8" s="129"/>
      <c r="K8" s="129"/>
    </row>
    <row r="9" ht="19.9" customHeight="1" spans="1:11">
      <c r="A9" s="108">
        <v>208</v>
      </c>
      <c r="B9" s="108"/>
      <c r="C9" s="108"/>
      <c r="D9" s="109">
        <v>208</v>
      </c>
      <c r="E9" s="100" t="s">
        <v>165</v>
      </c>
      <c r="F9" s="110">
        <f>F10+F12</f>
        <v>220284.18</v>
      </c>
      <c r="G9" s="110">
        <f>G10+G12</f>
        <v>220284.18</v>
      </c>
      <c r="H9" s="127"/>
      <c r="I9" s="127"/>
      <c r="J9" s="129"/>
      <c r="K9" s="129"/>
    </row>
    <row r="10" ht="19.9" customHeight="1" spans="1:11">
      <c r="A10" s="108">
        <v>208</v>
      </c>
      <c r="B10" s="100" t="s">
        <v>166</v>
      </c>
      <c r="C10" s="108"/>
      <c r="D10" s="109">
        <v>20805</v>
      </c>
      <c r="E10" s="100" t="s">
        <v>167</v>
      </c>
      <c r="F10" s="110">
        <f t="shared" ref="F10" si="1">G10+H10</f>
        <v>209850.4</v>
      </c>
      <c r="G10" s="111">
        <v>209850.4</v>
      </c>
      <c r="H10" s="127"/>
      <c r="I10" s="127"/>
      <c r="J10" s="129"/>
      <c r="K10" s="129"/>
    </row>
    <row r="11" ht="19.9" customHeight="1" spans="1:11">
      <c r="A11" s="100" t="s">
        <v>168</v>
      </c>
      <c r="B11" s="100" t="s">
        <v>166</v>
      </c>
      <c r="C11" s="100" t="s">
        <v>166</v>
      </c>
      <c r="D11" s="112" t="s">
        <v>169</v>
      </c>
      <c r="E11" s="100" t="s">
        <v>170</v>
      </c>
      <c r="F11" s="110">
        <f t="shared" si="0"/>
        <v>209850.4</v>
      </c>
      <c r="G11" s="111">
        <v>209850.4</v>
      </c>
      <c r="H11" s="111"/>
      <c r="I11" s="111"/>
      <c r="J11" s="115"/>
      <c r="K11" s="115"/>
    </row>
    <row r="12" ht="19.9" customHeight="1" spans="1:11">
      <c r="A12" s="100">
        <v>208</v>
      </c>
      <c r="B12" s="100">
        <v>27</v>
      </c>
      <c r="C12" s="100"/>
      <c r="D12" s="112">
        <v>20827</v>
      </c>
      <c r="E12" s="100" t="s">
        <v>171</v>
      </c>
      <c r="F12" s="110">
        <f>SUM(F13:F14)</f>
        <v>10433.78</v>
      </c>
      <c r="G12" s="110">
        <f>SUM(G13:G14)</f>
        <v>10433.78</v>
      </c>
      <c r="H12" s="111"/>
      <c r="I12" s="111"/>
      <c r="J12" s="115"/>
      <c r="K12" s="115"/>
    </row>
    <row r="13" ht="19.9" customHeight="1" spans="1:11">
      <c r="A13" s="100" t="s">
        <v>168</v>
      </c>
      <c r="B13" s="100" t="s">
        <v>172</v>
      </c>
      <c r="C13" s="100" t="s">
        <v>173</v>
      </c>
      <c r="D13" s="112" t="s">
        <v>174</v>
      </c>
      <c r="E13" s="100" t="s">
        <v>175</v>
      </c>
      <c r="F13" s="110">
        <f t="shared" si="0"/>
        <v>5987.58</v>
      </c>
      <c r="G13" s="111">
        <v>5987.58</v>
      </c>
      <c r="H13" s="111"/>
      <c r="I13" s="111"/>
      <c r="J13" s="115"/>
      <c r="K13" s="115"/>
    </row>
    <row r="14" ht="19.9" customHeight="1" spans="1:11">
      <c r="A14" s="100" t="s">
        <v>168</v>
      </c>
      <c r="B14" s="100" t="s">
        <v>172</v>
      </c>
      <c r="C14" s="100" t="s">
        <v>176</v>
      </c>
      <c r="D14" s="112" t="s">
        <v>177</v>
      </c>
      <c r="E14" s="100" t="s">
        <v>178</v>
      </c>
      <c r="F14" s="110">
        <f t="shared" si="0"/>
        <v>4446.2</v>
      </c>
      <c r="G14" s="111">
        <v>4446.2</v>
      </c>
      <c r="H14" s="111"/>
      <c r="I14" s="111"/>
      <c r="J14" s="115"/>
      <c r="K14" s="115"/>
    </row>
    <row r="15" ht="19.9" customHeight="1" spans="1:11">
      <c r="A15" s="100">
        <v>210</v>
      </c>
      <c r="B15" s="100"/>
      <c r="C15" s="100"/>
      <c r="D15" s="112">
        <v>210</v>
      </c>
      <c r="E15" s="100" t="s">
        <v>179</v>
      </c>
      <c r="F15" s="110">
        <f>F16+F20+F23+F25</f>
        <v>11414372.66</v>
      </c>
      <c r="G15" s="110">
        <f t="shared" ref="G15:H15" si="2">G16+G20+G23+G25</f>
        <v>2318372.66</v>
      </c>
      <c r="H15" s="110">
        <f t="shared" si="2"/>
        <v>9096000</v>
      </c>
      <c r="I15" s="111"/>
      <c r="J15" s="115"/>
      <c r="K15" s="115"/>
    </row>
    <row r="16" ht="19.9" customHeight="1" spans="1:11">
      <c r="A16" s="100">
        <v>210</v>
      </c>
      <c r="B16" s="100">
        <v>11</v>
      </c>
      <c r="C16" s="100"/>
      <c r="D16" s="112">
        <v>21011</v>
      </c>
      <c r="E16" s="100" t="s">
        <v>180</v>
      </c>
      <c r="F16" s="110">
        <f>SUM(F17:F19)</f>
        <v>467787.2</v>
      </c>
      <c r="G16" s="110">
        <f t="shared" ref="G16:H16" si="3">SUM(G17:G19)</f>
        <v>147787.2</v>
      </c>
      <c r="H16" s="110">
        <f t="shared" si="3"/>
        <v>320000</v>
      </c>
      <c r="I16" s="111"/>
      <c r="J16" s="115"/>
      <c r="K16" s="115"/>
    </row>
    <row r="17" ht="19.9" customHeight="1" spans="1:11">
      <c r="A17" s="100" t="s">
        <v>181</v>
      </c>
      <c r="B17" s="100" t="s">
        <v>182</v>
      </c>
      <c r="C17" s="100" t="s">
        <v>173</v>
      </c>
      <c r="D17" s="112" t="s">
        <v>183</v>
      </c>
      <c r="E17" s="100" t="s">
        <v>184</v>
      </c>
      <c r="F17" s="110">
        <f t="shared" si="0"/>
        <v>108524.84</v>
      </c>
      <c r="G17" s="111">
        <v>108524.84</v>
      </c>
      <c r="H17" s="111"/>
      <c r="I17" s="111"/>
      <c r="J17" s="115"/>
      <c r="K17" s="115"/>
    </row>
    <row r="18" ht="19.9" customHeight="1" spans="1:11">
      <c r="A18" s="100" t="s">
        <v>181</v>
      </c>
      <c r="B18" s="100" t="s">
        <v>182</v>
      </c>
      <c r="C18" s="100" t="s">
        <v>185</v>
      </c>
      <c r="D18" s="112" t="s">
        <v>186</v>
      </c>
      <c r="E18" s="100" t="s">
        <v>187</v>
      </c>
      <c r="F18" s="110">
        <f t="shared" si="0"/>
        <v>37422.36</v>
      </c>
      <c r="G18" s="111">
        <v>37422.36</v>
      </c>
      <c r="H18" s="111"/>
      <c r="I18" s="111"/>
      <c r="J18" s="115"/>
      <c r="K18" s="115"/>
    </row>
    <row r="19" ht="19.9" customHeight="1" spans="1:11">
      <c r="A19" s="100" t="s">
        <v>181</v>
      </c>
      <c r="B19" s="100" t="s">
        <v>182</v>
      </c>
      <c r="C19" s="100" t="s">
        <v>188</v>
      </c>
      <c r="D19" s="112" t="s">
        <v>189</v>
      </c>
      <c r="E19" s="100" t="s">
        <v>190</v>
      </c>
      <c r="F19" s="110">
        <f t="shared" si="0"/>
        <v>321840</v>
      </c>
      <c r="G19" s="111">
        <v>1840</v>
      </c>
      <c r="H19" s="111">
        <v>320000</v>
      </c>
      <c r="I19" s="111"/>
      <c r="J19" s="115"/>
      <c r="K19" s="115"/>
    </row>
    <row r="20" ht="19.9" customHeight="1" spans="1:11">
      <c r="A20" s="100">
        <v>210</v>
      </c>
      <c r="B20" s="100">
        <v>12</v>
      </c>
      <c r="C20" s="100"/>
      <c r="D20" s="112">
        <v>21012</v>
      </c>
      <c r="E20" s="100" t="s">
        <v>191</v>
      </c>
      <c r="F20" s="110">
        <f>SUM(F21:F22)</f>
        <v>5050000</v>
      </c>
      <c r="G20" s="110"/>
      <c r="H20" s="110">
        <f t="shared" ref="H20" si="4">SUM(H21:H22)</f>
        <v>5050000</v>
      </c>
      <c r="I20" s="111"/>
      <c r="J20" s="115"/>
      <c r="K20" s="115"/>
    </row>
    <row r="21" ht="19.9" customHeight="1" spans="1:11">
      <c r="A21" s="100">
        <v>210</v>
      </c>
      <c r="B21" s="100">
        <v>12</v>
      </c>
      <c r="C21" s="100" t="s">
        <v>176</v>
      </c>
      <c r="D21" s="112">
        <v>2101202</v>
      </c>
      <c r="E21" s="100" t="s">
        <v>192</v>
      </c>
      <c r="F21" s="110">
        <f t="shared" si="0"/>
        <v>3700000</v>
      </c>
      <c r="G21" s="111"/>
      <c r="H21" s="111">
        <v>3700000</v>
      </c>
      <c r="I21" s="111"/>
      <c r="J21" s="115"/>
      <c r="K21" s="115"/>
    </row>
    <row r="22" ht="19.9" customHeight="1" spans="1:11">
      <c r="A22" s="100">
        <v>210</v>
      </c>
      <c r="B22" s="100">
        <v>12</v>
      </c>
      <c r="C22" s="100">
        <v>99</v>
      </c>
      <c r="D22" s="112">
        <v>2101299</v>
      </c>
      <c r="E22" s="100" t="s">
        <v>193</v>
      </c>
      <c r="F22" s="110">
        <f t="shared" si="0"/>
        <v>1350000</v>
      </c>
      <c r="G22" s="111"/>
      <c r="H22" s="111">
        <v>1350000</v>
      </c>
      <c r="I22" s="111"/>
      <c r="J22" s="115"/>
      <c r="K22" s="115"/>
    </row>
    <row r="23" ht="19.9" customHeight="1" spans="1:11">
      <c r="A23" s="100">
        <v>210</v>
      </c>
      <c r="B23" s="100">
        <v>13</v>
      </c>
      <c r="C23" s="100"/>
      <c r="D23" s="112">
        <v>21013</v>
      </c>
      <c r="E23" s="100" t="s">
        <v>194</v>
      </c>
      <c r="F23" s="110">
        <f>F24</f>
        <v>3500000</v>
      </c>
      <c r="G23" s="110"/>
      <c r="H23" s="110">
        <f t="shared" ref="H23" si="5">H24</f>
        <v>3500000</v>
      </c>
      <c r="I23" s="111"/>
      <c r="J23" s="115"/>
      <c r="K23" s="115"/>
    </row>
    <row r="24" ht="19.9" customHeight="1" spans="1:11">
      <c r="A24" s="100">
        <v>210</v>
      </c>
      <c r="B24" s="100">
        <v>13</v>
      </c>
      <c r="C24" s="100" t="s">
        <v>173</v>
      </c>
      <c r="D24" s="112">
        <v>2101301</v>
      </c>
      <c r="E24" s="100" t="s">
        <v>195</v>
      </c>
      <c r="F24" s="110">
        <f t="shared" si="0"/>
        <v>3500000</v>
      </c>
      <c r="G24" s="111"/>
      <c r="H24" s="111">
        <v>3500000</v>
      </c>
      <c r="I24" s="111"/>
      <c r="J24" s="115"/>
      <c r="K24" s="115"/>
    </row>
    <row r="25" ht="19.9" customHeight="1" spans="1:11">
      <c r="A25" s="100">
        <v>210</v>
      </c>
      <c r="B25" s="100">
        <v>15</v>
      </c>
      <c r="C25" s="100"/>
      <c r="D25" s="112">
        <v>21015</v>
      </c>
      <c r="E25" s="100" t="s">
        <v>196</v>
      </c>
      <c r="F25" s="110">
        <f>SUM(F26:F27)</f>
        <v>2396585.46</v>
      </c>
      <c r="G25" s="110">
        <f t="shared" ref="G25:H25" si="6">SUM(G26:G27)</f>
        <v>2170585.46</v>
      </c>
      <c r="H25" s="110">
        <f t="shared" si="6"/>
        <v>226000</v>
      </c>
      <c r="I25" s="111"/>
      <c r="J25" s="115"/>
      <c r="K25" s="115"/>
    </row>
    <row r="26" ht="19.9" customHeight="1" spans="1:11">
      <c r="A26" s="100">
        <v>210</v>
      </c>
      <c r="B26" s="100">
        <v>15</v>
      </c>
      <c r="C26" s="100">
        <v>99</v>
      </c>
      <c r="D26" s="112">
        <v>2101599</v>
      </c>
      <c r="E26" s="100" t="s">
        <v>197</v>
      </c>
      <c r="F26" s="110">
        <f t="shared" si="0"/>
        <v>226000</v>
      </c>
      <c r="G26" s="111"/>
      <c r="H26" s="111">
        <v>226000</v>
      </c>
      <c r="I26" s="111"/>
      <c r="J26" s="115"/>
      <c r="K26" s="115"/>
    </row>
    <row r="27" ht="19.9" customHeight="1" spans="1:11">
      <c r="A27" s="100" t="s">
        <v>181</v>
      </c>
      <c r="B27" s="100" t="s">
        <v>198</v>
      </c>
      <c r="C27" s="100" t="s">
        <v>173</v>
      </c>
      <c r="D27" s="112" t="s">
        <v>199</v>
      </c>
      <c r="E27" s="100" t="s">
        <v>200</v>
      </c>
      <c r="F27" s="110">
        <f t="shared" si="0"/>
        <v>2170585.46</v>
      </c>
      <c r="G27" s="111">
        <v>2170585.46</v>
      </c>
      <c r="H27" s="111"/>
      <c r="I27" s="111"/>
      <c r="J27" s="115"/>
      <c r="K27" s="115"/>
    </row>
    <row r="28" ht="19.9" customHeight="1" spans="1:11">
      <c r="A28" s="100">
        <v>221</v>
      </c>
      <c r="B28" s="100"/>
      <c r="C28" s="100"/>
      <c r="D28" s="112">
        <v>221</v>
      </c>
      <c r="E28" s="100" t="s">
        <v>201</v>
      </c>
      <c r="F28" s="110">
        <f t="shared" ref="F28" si="7">G28+H28</f>
        <v>220747.8</v>
      </c>
      <c r="G28" s="111">
        <v>220747.8</v>
      </c>
      <c r="H28" s="111"/>
      <c r="I28" s="111"/>
      <c r="J28" s="115"/>
      <c r="K28" s="115"/>
    </row>
    <row r="29" ht="19.9" customHeight="1" spans="1:11">
      <c r="A29" s="100">
        <v>221</v>
      </c>
      <c r="B29" s="100" t="s">
        <v>176</v>
      </c>
      <c r="C29" s="100"/>
      <c r="D29" s="112">
        <v>22102</v>
      </c>
      <c r="E29" s="100" t="s">
        <v>202</v>
      </c>
      <c r="F29" s="110">
        <f t="shared" ref="F29" si="8">G29+H29</f>
        <v>220747.8</v>
      </c>
      <c r="G29" s="111">
        <v>220747.8</v>
      </c>
      <c r="H29" s="111"/>
      <c r="I29" s="111"/>
      <c r="J29" s="115"/>
      <c r="K29" s="115"/>
    </row>
    <row r="30" ht="19.9" customHeight="1" spans="1:11">
      <c r="A30" s="100" t="s">
        <v>203</v>
      </c>
      <c r="B30" s="100" t="s">
        <v>176</v>
      </c>
      <c r="C30" s="100" t="s">
        <v>173</v>
      </c>
      <c r="D30" s="112" t="s">
        <v>204</v>
      </c>
      <c r="E30" s="100" t="s">
        <v>205</v>
      </c>
      <c r="F30" s="110">
        <f t="shared" si="0"/>
        <v>220747.8</v>
      </c>
      <c r="G30" s="111">
        <v>220747.8</v>
      </c>
      <c r="H30" s="111"/>
      <c r="I30" s="111"/>
      <c r="J30" s="115"/>
      <c r="K30" s="115"/>
    </row>
    <row r="31" ht="14.25" customHeight="1" spans="6:6">
      <c r="F31" s="128"/>
    </row>
  </sheetData>
  <mergeCells count="11">
    <mergeCell ref="A2:K2"/>
    <mergeCell ref="A3:J3"/>
    <mergeCell ref="A4:C4"/>
    <mergeCell ref="D4:D5"/>
    <mergeCell ref="E4:E5"/>
    <mergeCell ref="F4:F5"/>
    <mergeCell ref="G4:G5"/>
    <mergeCell ref="H4:H5"/>
    <mergeCell ref="I4:I5"/>
    <mergeCell ref="J4:J5"/>
    <mergeCell ref="K4:K5"/>
  </mergeCells>
  <printOptions horizontalCentered="1"/>
  <pageMargins left="0.0780000016093254" right="0.0780000016093254" top="0.0780000016093254" bottom="0.0780000016093254" header="0" footer="0"/>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31"/>
  <sheetViews>
    <sheetView workbookViewId="0">
      <selection activeCell="I11" sqref="I11"/>
    </sheetView>
  </sheetViews>
  <sheetFormatPr defaultColWidth="10" defaultRowHeight="13.5"/>
  <cols>
    <col min="1" max="1" width="3.625" customWidth="1"/>
    <col min="2" max="2" width="4.75" customWidth="1"/>
    <col min="3" max="3" width="4.625" customWidth="1"/>
    <col min="4" max="4" width="7.375" customWidth="1"/>
    <col min="5" max="5" width="22" customWidth="1"/>
    <col min="6" max="7" width="11" customWidth="1"/>
    <col min="8" max="8" width="9.375" customWidth="1"/>
    <col min="9" max="12" width="7.125" customWidth="1"/>
    <col min="13" max="13" width="6.75" customWidth="1"/>
    <col min="14" max="14" width="7.125" customWidth="1"/>
    <col min="15" max="15" width="10.375" customWidth="1"/>
    <col min="16" max="17" width="7.125" customWidth="1"/>
    <col min="18" max="18" width="7" customWidth="1"/>
    <col min="19" max="19" width="9.75" customWidth="1"/>
    <col min="20" max="21" width="7.125" customWidth="1"/>
    <col min="22" max="22" width="9.75" customWidth="1"/>
  </cols>
  <sheetData>
    <row r="1" ht="14.25" customHeight="1" spans="1:1">
      <c r="A1" s="67"/>
    </row>
    <row r="2" ht="36.95" customHeight="1" spans="1:20">
      <c r="A2" s="94" t="s">
        <v>10</v>
      </c>
      <c r="B2" s="94"/>
      <c r="C2" s="94"/>
      <c r="D2" s="94"/>
      <c r="E2" s="94"/>
      <c r="F2" s="94"/>
      <c r="G2" s="94"/>
      <c r="H2" s="94"/>
      <c r="I2" s="94"/>
      <c r="J2" s="94"/>
      <c r="K2" s="94"/>
      <c r="L2" s="94"/>
      <c r="M2" s="94"/>
      <c r="N2" s="94"/>
      <c r="O2" s="94"/>
      <c r="P2" s="94"/>
      <c r="Q2" s="94"/>
      <c r="R2" s="94"/>
      <c r="S2" s="94"/>
      <c r="T2" s="94"/>
    </row>
    <row r="3" ht="17.25" customHeight="1" spans="1:20">
      <c r="A3" s="85" t="s">
        <v>29</v>
      </c>
      <c r="B3" s="85"/>
      <c r="C3" s="85"/>
      <c r="D3" s="85"/>
      <c r="E3" s="85"/>
      <c r="F3" s="85"/>
      <c r="G3" s="85"/>
      <c r="H3" s="85"/>
      <c r="I3" s="85"/>
      <c r="J3" s="85"/>
      <c r="K3" s="85"/>
      <c r="L3" s="85"/>
      <c r="M3" s="85"/>
      <c r="N3" s="85"/>
      <c r="O3" s="85"/>
      <c r="P3" s="85"/>
      <c r="Q3" s="85"/>
      <c r="R3" s="85"/>
      <c r="S3" s="83" t="s">
        <v>30</v>
      </c>
      <c r="T3" s="83"/>
    </row>
    <row r="4" ht="17.25" customHeight="1" spans="1:20">
      <c r="A4" s="74" t="s">
        <v>154</v>
      </c>
      <c r="B4" s="74"/>
      <c r="C4" s="74"/>
      <c r="D4" s="74" t="s">
        <v>206</v>
      </c>
      <c r="E4" s="74" t="s">
        <v>207</v>
      </c>
      <c r="F4" s="74" t="s">
        <v>208</v>
      </c>
      <c r="G4" s="74" t="s">
        <v>209</v>
      </c>
      <c r="H4" s="74" t="s">
        <v>210</v>
      </c>
      <c r="I4" s="74" t="s">
        <v>211</v>
      </c>
      <c r="J4" s="74" t="s">
        <v>212</v>
      </c>
      <c r="K4" s="74" t="s">
        <v>213</v>
      </c>
      <c r="L4" s="74" t="s">
        <v>214</v>
      </c>
      <c r="M4" s="74" t="s">
        <v>215</v>
      </c>
      <c r="N4" s="74" t="s">
        <v>216</v>
      </c>
      <c r="O4" s="74" t="s">
        <v>217</v>
      </c>
      <c r="P4" s="74" t="s">
        <v>218</v>
      </c>
      <c r="Q4" s="74" t="s">
        <v>219</v>
      </c>
      <c r="R4" s="74" t="s">
        <v>220</v>
      </c>
      <c r="S4" s="74" t="s">
        <v>221</v>
      </c>
      <c r="T4" s="74" t="s">
        <v>222</v>
      </c>
    </row>
    <row r="5" ht="18" customHeight="1" spans="1:20">
      <c r="A5" s="74" t="s">
        <v>162</v>
      </c>
      <c r="B5" s="74" t="s">
        <v>163</v>
      </c>
      <c r="C5" s="74" t="s">
        <v>164</v>
      </c>
      <c r="D5" s="74"/>
      <c r="E5" s="74"/>
      <c r="F5" s="74"/>
      <c r="G5" s="74"/>
      <c r="H5" s="74"/>
      <c r="I5" s="74"/>
      <c r="J5" s="74"/>
      <c r="K5" s="74"/>
      <c r="L5" s="74"/>
      <c r="M5" s="74"/>
      <c r="N5" s="74"/>
      <c r="O5" s="74"/>
      <c r="P5" s="74"/>
      <c r="Q5" s="74"/>
      <c r="R5" s="74"/>
      <c r="S5" s="74"/>
      <c r="T5" s="74"/>
    </row>
    <row r="6" ht="19.9" customHeight="1" spans="1:20">
      <c r="A6" s="72"/>
      <c r="B6" s="72"/>
      <c r="C6" s="72"/>
      <c r="D6" s="72"/>
      <c r="E6" s="72" t="s">
        <v>133</v>
      </c>
      <c r="F6" s="75">
        <f>F7</f>
        <v>11855404.64</v>
      </c>
      <c r="G6" s="75">
        <v>2428304.18</v>
      </c>
      <c r="H6" s="75">
        <f>H7</f>
        <v>431020.46</v>
      </c>
      <c r="I6" s="75"/>
      <c r="J6" s="75"/>
      <c r="K6" s="75"/>
      <c r="L6" s="75"/>
      <c r="M6" s="75"/>
      <c r="N6" s="75"/>
      <c r="O6" s="75">
        <f>O7</f>
        <v>8996080</v>
      </c>
      <c r="P6" s="75"/>
      <c r="Q6" s="75"/>
      <c r="R6" s="75"/>
      <c r="S6" s="75"/>
      <c r="T6" s="75"/>
    </row>
    <row r="7" ht="19.9" customHeight="1" spans="1:20">
      <c r="A7" s="72"/>
      <c r="B7" s="72"/>
      <c r="C7" s="72"/>
      <c r="D7" s="86" t="s">
        <v>151</v>
      </c>
      <c r="E7" s="86" t="s">
        <v>4</v>
      </c>
      <c r="F7" s="75">
        <f>F8</f>
        <v>11855404.64</v>
      </c>
      <c r="G7" s="75">
        <v>2428304.18</v>
      </c>
      <c r="H7" s="75">
        <f>H8</f>
        <v>431020.46</v>
      </c>
      <c r="I7" s="75"/>
      <c r="J7" s="75"/>
      <c r="K7" s="75"/>
      <c r="L7" s="75"/>
      <c r="M7" s="75"/>
      <c r="N7" s="75"/>
      <c r="O7" s="75">
        <f>O8</f>
        <v>8996080</v>
      </c>
      <c r="P7" s="75"/>
      <c r="Q7" s="75"/>
      <c r="R7" s="75"/>
      <c r="S7" s="75"/>
      <c r="T7" s="75"/>
    </row>
    <row r="8" ht="19.9" customHeight="1" spans="1:20">
      <c r="A8" s="90"/>
      <c r="B8" s="90"/>
      <c r="C8" s="90"/>
      <c r="D8" s="87" t="s">
        <v>152</v>
      </c>
      <c r="E8" s="87" t="s">
        <v>153</v>
      </c>
      <c r="F8" s="121">
        <f>G8+H8+O8</f>
        <v>11855404.64</v>
      </c>
      <c r="G8" s="121">
        <f>G9+G15+G29</f>
        <v>2428304.18</v>
      </c>
      <c r="H8" s="121">
        <f>H9+H15+H29</f>
        <v>431020.46</v>
      </c>
      <c r="I8" s="121"/>
      <c r="J8" s="121"/>
      <c r="K8" s="121"/>
      <c r="L8" s="121"/>
      <c r="M8" s="121"/>
      <c r="N8" s="121"/>
      <c r="O8" s="121">
        <f>O9+O15+O29</f>
        <v>8996080</v>
      </c>
      <c r="P8" s="121"/>
      <c r="Q8" s="121"/>
      <c r="R8" s="121"/>
      <c r="S8" s="121"/>
      <c r="T8" s="121"/>
    </row>
    <row r="9" ht="19.9" customHeight="1" spans="1:20">
      <c r="A9" s="90">
        <v>208</v>
      </c>
      <c r="B9" s="90"/>
      <c r="C9" s="90"/>
      <c r="D9" s="88" t="s">
        <v>223</v>
      </c>
      <c r="E9" s="100" t="s">
        <v>165</v>
      </c>
      <c r="F9" s="121">
        <f>F10+F12</f>
        <v>220284.18</v>
      </c>
      <c r="G9" s="121">
        <f>G10+G12</f>
        <v>220284.18</v>
      </c>
      <c r="H9" s="121"/>
      <c r="I9" s="121"/>
      <c r="J9" s="121"/>
      <c r="K9" s="121"/>
      <c r="L9" s="121"/>
      <c r="M9" s="121"/>
      <c r="N9" s="121"/>
      <c r="O9" s="121"/>
      <c r="P9" s="121"/>
      <c r="Q9" s="121"/>
      <c r="R9" s="121"/>
      <c r="S9" s="121"/>
      <c r="T9" s="121"/>
    </row>
    <row r="10" ht="19.9" customHeight="1" spans="1:20">
      <c r="A10" s="90">
        <v>208</v>
      </c>
      <c r="B10" s="91" t="s">
        <v>166</v>
      </c>
      <c r="C10" s="90"/>
      <c r="D10" s="88" t="s">
        <v>223</v>
      </c>
      <c r="E10" s="100" t="s">
        <v>167</v>
      </c>
      <c r="F10" s="121">
        <f>F11</f>
        <v>209850.4</v>
      </c>
      <c r="G10" s="121">
        <f>G11</f>
        <v>209850.4</v>
      </c>
      <c r="H10" s="121"/>
      <c r="I10" s="121"/>
      <c r="J10" s="121"/>
      <c r="K10" s="121"/>
      <c r="L10" s="121"/>
      <c r="M10" s="121"/>
      <c r="N10" s="121"/>
      <c r="O10" s="121"/>
      <c r="P10" s="121"/>
      <c r="Q10" s="121"/>
      <c r="R10" s="121"/>
      <c r="S10" s="121"/>
      <c r="T10" s="121"/>
    </row>
    <row r="11" ht="19.9" customHeight="1" spans="1:20">
      <c r="A11" s="91" t="s">
        <v>168</v>
      </c>
      <c r="B11" s="91" t="s">
        <v>166</v>
      </c>
      <c r="C11" s="91" t="s">
        <v>166</v>
      </c>
      <c r="D11" s="88" t="s">
        <v>223</v>
      </c>
      <c r="E11" s="92" t="s">
        <v>170</v>
      </c>
      <c r="F11" s="93">
        <v>209850.4</v>
      </c>
      <c r="G11" s="93">
        <v>209850.4</v>
      </c>
      <c r="H11" s="121"/>
      <c r="I11" s="121"/>
      <c r="J11" s="121"/>
      <c r="K11" s="121"/>
      <c r="L11" s="121"/>
      <c r="M11" s="121"/>
      <c r="N11" s="121"/>
      <c r="O11" s="121"/>
      <c r="P11" s="121"/>
      <c r="Q11" s="121"/>
      <c r="R11" s="121"/>
      <c r="S11" s="121"/>
      <c r="T11" s="121"/>
    </row>
    <row r="12" ht="19.9" customHeight="1" spans="1:20">
      <c r="A12" s="90">
        <v>208</v>
      </c>
      <c r="B12" s="90">
        <v>27</v>
      </c>
      <c r="C12" s="90"/>
      <c r="D12" s="88" t="s">
        <v>223</v>
      </c>
      <c r="E12" s="100" t="s">
        <v>171</v>
      </c>
      <c r="F12" s="121">
        <f>SUM(F13:F14)</f>
        <v>10433.78</v>
      </c>
      <c r="G12" s="121">
        <f>SUM(G13:G14)</f>
        <v>10433.78</v>
      </c>
      <c r="H12" s="121"/>
      <c r="I12" s="121"/>
      <c r="J12" s="121"/>
      <c r="K12" s="121"/>
      <c r="L12" s="121"/>
      <c r="M12" s="121"/>
      <c r="N12" s="121"/>
      <c r="O12" s="121"/>
      <c r="P12" s="121"/>
      <c r="Q12" s="121"/>
      <c r="R12" s="121"/>
      <c r="S12" s="121"/>
      <c r="T12" s="121"/>
    </row>
    <row r="13" ht="19.9" customHeight="1" spans="1:20">
      <c r="A13" s="91" t="s">
        <v>168</v>
      </c>
      <c r="B13" s="91" t="s">
        <v>172</v>
      </c>
      <c r="C13" s="91" t="s">
        <v>173</v>
      </c>
      <c r="D13" s="88" t="s">
        <v>223</v>
      </c>
      <c r="E13" s="92" t="s">
        <v>175</v>
      </c>
      <c r="F13" s="93">
        <v>5987.58</v>
      </c>
      <c r="G13" s="93">
        <v>5987.58</v>
      </c>
      <c r="H13" s="121"/>
      <c r="I13" s="121"/>
      <c r="J13" s="121"/>
      <c r="K13" s="121"/>
      <c r="L13" s="121"/>
      <c r="M13" s="121"/>
      <c r="N13" s="121"/>
      <c r="O13" s="121"/>
      <c r="P13" s="121"/>
      <c r="Q13" s="121"/>
      <c r="R13" s="121"/>
      <c r="S13" s="121"/>
      <c r="T13" s="121"/>
    </row>
    <row r="14" ht="19.9" customHeight="1" spans="1:20">
      <c r="A14" s="91" t="s">
        <v>168</v>
      </c>
      <c r="B14" s="91" t="s">
        <v>172</v>
      </c>
      <c r="C14" s="91" t="s">
        <v>176</v>
      </c>
      <c r="D14" s="88" t="s">
        <v>223</v>
      </c>
      <c r="E14" s="92" t="s">
        <v>178</v>
      </c>
      <c r="F14" s="93">
        <v>4446.2</v>
      </c>
      <c r="G14" s="93">
        <v>4446.2</v>
      </c>
      <c r="H14" s="121"/>
      <c r="I14" s="121"/>
      <c r="J14" s="121"/>
      <c r="K14" s="121"/>
      <c r="L14" s="121"/>
      <c r="M14" s="121"/>
      <c r="N14" s="121"/>
      <c r="O14" s="121"/>
      <c r="P14" s="121"/>
      <c r="Q14" s="121"/>
      <c r="R14" s="121"/>
      <c r="S14" s="121"/>
      <c r="T14" s="121"/>
    </row>
    <row r="15" ht="19.9" customHeight="1" spans="1:20">
      <c r="A15" s="91">
        <v>210</v>
      </c>
      <c r="B15" s="91"/>
      <c r="C15" s="91"/>
      <c r="D15" s="88" t="s">
        <v>223</v>
      </c>
      <c r="E15" s="100" t="s">
        <v>179</v>
      </c>
      <c r="F15" s="93">
        <f>F16+F21+F24+F26</f>
        <v>11414372.66</v>
      </c>
      <c r="G15" s="93">
        <f t="shared" ref="G15:O15" si="0">G16+G21+G24+G26</f>
        <v>1987272.2</v>
      </c>
      <c r="H15" s="93">
        <f t="shared" si="0"/>
        <v>431020.46</v>
      </c>
      <c r="I15" s="93"/>
      <c r="J15" s="93"/>
      <c r="K15" s="93"/>
      <c r="L15" s="93"/>
      <c r="M15" s="93"/>
      <c r="N15" s="93"/>
      <c r="O15" s="93">
        <f t="shared" si="0"/>
        <v>8996080</v>
      </c>
      <c r="P15" s="93"/>
      <c r="Q15" s="93"/>
      <c r="R15" s="93"/>
      <c r="S15" s="93"/>
      <c r="T15" s="93"/>
    </row>
    <row r="16" ht="19.9" customHeight="1" spans="1:20">
      <c r="A16" s="91">
        <v>210</v>
      </c>
      <c r="B16" s="91">
        <v>11</v>
      </c>
      <c r="C16" s="91"/>
      <c r="D16" s="88" t="s">
        <v>223</v>
      </c>
      <c r="E16" s="100" t="s">
        <v>180</v>
      </c>
      <c r="F16" s="93">
        <f>SUM(F17:F20)</f>
        <v>467787.2</v>
      </c>
      <c r="G16" s="93">
        <f t="shared" ref="G16:O16" si="1">SUM(G17:G20)</f>
        <v>147707.2</v>
      </c>
      <c r="H16" s="93"/>
      <c r="I16" s="93"/>
      <c r="J16" s="93"/>
      <c r="K16" s="93"/>
      <c r="L16" s="93"/>
      <c r="M16" s="93"/>
      <c r="N16" s="93"/>
      <c r="O16" s="93">
        <f t="shared" si="1"/>
        <v>320080</v>
      </c>
      <c r="P16" s="93"/>
      <c r="Q16" s="93"/>
      <c r="R16" s="93"/>
      <c r="S16" s="93"/>
      <c r="T16" s="93"/>
    </row>
    <row r="17" ht="19.9" customHeight="1" spans="1:20">
      <c r="A17" s="91" t="s">
        <v>181</v>
      </c>
      <c r="B17" s="91" t="s">
        <v>182</v>
      </c>
      <c r="C17" s="91" t="s">
        <v>188</v>
      </c>
      <c r="D17" s="88" t="s">
        <v>223</v>
      </c>
      <c r="E17" s="92" t="s">
        <v>190</v>
      </c>
      <c r="F17" s="93">
        <v>1840</v>
      </c>
      <c r="G17" s="93">
        <v>1760</v>
      </c>
      <c r="H17" s="93"/>
      <c r="I17" s="93"/>
      <c r="J17" s="93"/>
      <c r="K17" s="93"/>
      <c r="L17" s="93"/>
      <c r="M17" s="93"/>
      <c r="N17" s="93"/>
      <c r="O17" s="93">
        <v>80</v>
      </c>
      <c r="P17" s="93"/>
      <c r="Q17" s="93"/>
      <c r="R17" s="93"/>
      <c r="S17" s="93"/>
      <c r="T17" s="93"/>
    </row>
    <row r="18" ht="19.9" customHeight="1" spans="1:20">
      <c r="A18" s="91" t="s">
        <v>181</v>
      </c>
      <c r="B18" s="91" t="s">
        <v>182</v>
      </c>
      <c r="C18" s="91" t="s">
        <v>173</v>
      </c>
      <c r="D18" s="88" t="s">
        <v>223</v>
      </c>
      <c r="E18" s="92" t="s">
        <v>184</v>
      </c>
      <c r="F18" s="93">
        <v>108524.84</v>
      </c>
      <c r="G18" s="93">
        <v>108524.84</v>
      </c>
      <c r="H18" s="93"/>
      <c r="I18" s="93"/>
      <c r="J18" s="93"/>
      <c r="K18" s="93"/>
      <c r="L18" s="93"/>
      <c r="M18" s="93"/>
      <c r="N18" s="93"/>
      <c r="O18" s="93"/>
      <c r="P18" s="93"/>
      <c r="Q18" s="93"/>
      <c r="R18" s="93"/>
      <c r="S18" s="93"/>
      <c r="T18" s="93"/>
    </row>
    <row r="19" ht="19.9" customHeight="1" spans="1:20">
      <c r="A19" s="91" t="s">
        <v>181</v>
      </c>
      <c r="B19" s="91" t="s">
        <v>182</v>
      </c>
      <c r="C19" s="91" t="s">
        <v>185</v>
      </c>
      <c r="D19" s="88" t="s">
        <v>223</v>
      </c>
      <c r="E19" s="92" t="s">
        <v>187</v>
      </c>
      <c r="F19" s="93">
        <v>37422.36</v>
      </c>
      <c r="G19" s="93">
        <v>37422.36</v>
      </c>
      <c r="H19" s="93"/>
      <c r="I19" s="93"/>
      <c r="J19" s="93"/>
      <c r="K19" s="93"/>
      <c r="L19" s="93"/>
      <c r="M19" s="93"/>
      <c r="N19" s="93"/>
      <c r="O19" s="93"/>
      <c r="P19" s="93"/>
      <c r="Q19" s="93"/>
      <c r="R19" s="93"/>
      <c r="S19" s="93"/>
      <c r="T19" s="93"/>
    </row>
    <row r="20" ht="19.9" customHeight="1" spans="1:20">
      <c r="A20" s="100" t="s">
        <v>181</v>
      </c>
      <c r="B20" s="100" t="s">
        <v>182</v>
      </c>
      <c r="C20" s="100" t="s">
        <v>188</v>
      </c>
      <c r="D20" s="88" t="s">
        <v>223</v>
      </c>
      <c r="E20" s="100" t="s">
        <v>190</v>
      </c>
      <c r="F20" s="93">
        <f>O20</f>
        <v>320000</v>
      </c>
      <c r="G20" s="93"/>
      <c r="H20" s="93"/>
      <c r="I20" s="93"/>
      <c r="J20" s="93"/>
      <c r="K20" s="93"/>
      <c r="L20" s="93"/>
      <c r="M20" s="93"/>
      <c r="N20" s="93"/>
      <c r="O20" s="93">
        <v>320000</v>
      </c>
      <c r="P20" s="93"/>
      <c r="Q20" s="93"/>
      <c r="R20" s="93"/>
      <c r="S20" s="93"/>
      <c r="T20" s="93"/>
    </row>
    <row r="21" ht="19.9" customHeight="1" spans="1:20">
      <c r="A21" s="100">
        <v>210</v>
      </c>
      <c r="B21" s="100">
        <v>12</v>
      </c>
      <c r="C21" s="100"/>
      <c r="D21" s="88" t="s">
        <v>223</v>
      </c>
      <c r="E21" s="100" t="s">
        <v>191</v>
      </c>
      <c r="F21" s="93">
        <f>SUM(F22:F23)</f>
        <v>5050000</v>
      </c>
      <c r="G21" s="93"/>
      <c r="H21" s="93"/>
      <c r="I21" s="93"/>
      <c r="J21" s="93"/>
      <c r="K21" s="93"/>
      <c r="L21" s="93"/>
      <c r="M21" s="93"/>
      <c r="N21" s="93"/>
      <c r="O21" s="93">
        <f t="shared" ref="O21" si="2">SUM(O22:O23)</f>
        <v>5050000</v>
      </c>
      <c r="P21" s="93"/>
      <c r="Q21" s="93"/>
      <c r="R21" s="93"/>
      <c r="S21" s="93"/>
      <c r="T21" s="93"/>
    </row>
    <row r="22" ht="19.9" customHeight="1" spans="1:20">
      <c r="A22" s="100">
        <v>210</v>
      </c>
      <c r="B22" s="100">
        <v>12</v>
      </c>
      <c r="C22" s="100" t="s">
        <v>176</v>
      </c>
      <c r="D22" s="88" t="s">
        <v>223</v>
      </c>
      <c r="E22" s="100" t="s">
        <v>192</v>
      </c>
      <c r="F22" s="93">
        <f t="shared" ref="F22:F25" si="3">O22</f>
        <v>3700000</v>
      </c>
      <c r="G22" s="93"/>
      <c r="H22" s="93"/>
      <c r="I22" s="93"/>
      <c r="J22" s="93"/>
      <c r="K22" s="93"/>
      <c r="L22" s="93"/>
      <c r="M22" s="93"/>
      <c r="N22" s="93"/>
      <c r="O22" s="93">
        <v>3700000</v>
      </c>
      <c r="P22" s="93"/>
      <c r="Q22" s="93"/>
      <c r="R22" s="93"/>
      <c r="S22" s="93"/>
      <c r="T22" s="93"/>
    </row>
    <row r="23" ht="19.9" customHeight="1" spans="1:20">
      <c r="A23" s="100">
        <v>210</v>
      </c>
      <c r="B23" s="100">
        <v>12</v>
      </c>
      <c r="C23" s="100">
        <v>99</v>
      </c>
      <c r="D23" s="88" t="s">
        <v>223</v>
      </c>
      <c r="E23" s="100" t="s">
        <v>193</v>
      </c>
      <c r="F23" s="93">
        <f t="shared" si="3"/>
        <v>1350000</v>
      </c>
      <c r="G23" s="93"/>
      <c r="H23" s="93"/>
      <c r="I23" s="93"/>
      <c r="J23" s="93"/>
      <c r="K23" s="93"/>
      <c r="L23" s="93"/>
      <c r="M23" s="93"/>
      <c r="N23" s="93"/>
      <c r="O23" s="93">
        <v>1350000</v>
      </c>
      <c r="P23" s="93"/>
      <c r="Q23" s="93"/>
      <c r="R23" s="93"/>
      <c r="S23" s="93"/>
      <c r="T23" s="93"/>
    </row>
    <row r="24" ht="19.9" customHeight="1" spans="1:20">
      <c r="A24" s="100">
        <v>210</v>
      </c>
      <c r="B24" s="100">
        <v>13</v>
      </c>
      <c r="C24" s="100"/>
      <c r="D24" s="88" t="s">
        <v>223</v>
      </c>
      <c r="E24" s="100" t="s">
        <v>194</v>
      </c>
      <c r="F24" s="93">
        <f>F25</f>
        <v>3500000</v>
      </c>
      <c r="G24" s="93"/>
      <c r="H24" s="93"/>
      <c r="I24" s="93"/>
      <c r="J24" s="93"/>
      <c r="K24" s="93"/>
      <c r="L24" s="93"/>
      <c r="M24" s="93"/>
      <c r="N24" s="93"/>
      <c r="O24" s="93">
        <f t="shared" ref="O24" si="4">O25</f>
        <v>3500000</v>
      </c>
      <c r="P24" s="93"/>
      <c r="Q24" s="93"/>
      <c r="R24" s="93"/>
      <c r="S24" s="93"/>
      <c r="T24" s="93"/>
    </row>
    <row r="25" ht="19.9" customHeight="1" spans="1:20">
      <c r="A25" s="100">
        <v>210</v>
      </c>
      <c r="B25" s="100">
        <v>13</v>
      </c>
      <c r="C25" s="100" t="s">
        <v>173</v>
      </c>
      <c r="D25" s="88" t="s">
        <v>223</v>
      </c>
      <c r="E25" s="100" t="s">
        <v>195</v>
      </c>
      <c r="F25" s="93">
        <f t="shared" si="3"/>
        <v>3500000</v>
      </c>
      <c r="G25" s="93"/>
      <c r="H25" s="93"/>
      <c r="I25" s="93"/>
      <c r="J25" s="93"/>
      <c r="K25" s="93"/>
      <c r="L25" s="93"/>
      <c r="M25" s="93"/>
      <c r="N25" s="93"/>
      <c r="O25" s="93">
        <v>3500000</v>
      </c>
      <c r="P25" s="93"/>
      <c r="Q25" s="93"/>
      <c r="R25" s="93"/>
      <c r="S25" s="93"/>
      <c r="T25" s="93"/>
    </row>
    <row r="26" ht="19.9" customHeight="1" spans="1:20">
      <c r="A26" s="100">
        <v>210</v>
      </c>
      <c r="B26" s="100">
        <v>15</v>
      </c>
      <c r="C26" s="100"/>
      <c r="D26" s="88" t="s">
        <v>223</v>
      </c>
      <c r="E26" s="100" t="s">
        <v>196</v>
      </c>
      <c r="F26" s="93">
        <f>F27+F28</f>
        <v>2396585.46</v>
      </c>
      <c r="G26" s="93">
        <f t="shared" ref="G26:H26" si="5">G27+G28</f>
        <v>1839565</v>
      </c>
      <c r="H26" s="93">
        <f t="shared" si="5"/>
        <v>431020.46</v>
      </c>
      <c r="I26" s="93"/>
      <c r="J26" s="93"/>
      <c r="K26" s="93"/>
      <c r="L26" s="93"/>
      <c r="M26" s="93"/>
      <c r="N26" s="93"/>
      <c r="O26" s="93">
        <f t="shared" ref="O26" si="6">O27+O28</f>
        <v>126000</v>
      </c>
      <c r="P26" s="93"/>
      <c r="Q26" s="93"/>
      <c r="R26" s="93"/>
      <c r="S26" s="93"/>
      <c r="T26" s="93"/>
    </row>
    <row r="27" ht="19.9" customHeight="1" spans="1:20">
      <c r="A27" s="91" t="s">
        <v>181</v>
      </c>
      <c r="B27" s="91" t="s">
        <v>198</v>
      </c>
      <c r="C27" s="91" t="s">
        <v>173</v>
      </c>
      <c r="D27" s="88" t="s">
        <v>223</v>
      </c>
      <c r="E27" s="92" t="s">
        <v>200</v>
      </c>
      <c r="F27" s="93">
        <v>2170585.46</v>
      </c>
      <c r="G27" s="93">
        <v>1839565</v>
      </c>
      <c r="H27" s="93">
        <v>331020.46</v>
      </c>
      <c r="I27" s="93"/>
      <c r="J27" s="93"/>
      <c r="K27" s="93"/>
      <c r="L27" s="93"/>
      <c r="M27" s="93"/>
      <c r="N27" s="93"/>
      <c r="O27" s="93"/>
      <c r="P27" s="93"/>
      <c r="Q27" s="93"/>
      <c r="R27" s="93"/>
      <c r="S27" s="93"/>
      <c r="T27" s="93"/>
    </row>
    <row r="28" ht="19.9" customHeight="1" spans="1:20">
      <c r="A28" s="100">
        <v>210</v>
      </c>
      <c r="B28" s="100">
        <v>15</v>
      </c>
      <c r="C28" s="100">
        <v>99</v>
      </c>
      <c r="D28" s="88" t="s">
        <v>223</v>
      </c>
      <c r="E28" s="100" t="s">
        <v>197</v>
      </c>
      <c r="F28" s="93">
        <f>G28+H28+O28</f>
        <v>226000</v>
      </c>
      <c r="G28" s="93"/>
      <c r="H28" s="93">
        <v>100000</v>
      </c>
      <c r="I28" s="93"/>
      <c r="J28" s="93"/>
      <c r="K28" s="93"/>
      <c r="L28" s="93"/>
      <c r="M28" s="93"/>
      <c r="N28" s="93"/>
      <c r="O28" s="93">
        <v>126000</v>
      </c>
      <c r="P28" s="93"/>
      <c r="Q28" s="93"/>
      <c r="R28" s="93"/>
      <c r="S28" s="93"/>
      <c r="T28" s="93"/>
    </row>
    <row r="29" ht="19.9" customHeight="1" spans="1:20">
      <c r="A29" s="100">
        <v>221</v>
      </c>
      <c r="B29" s="100"/>
      <c r="C29" s="100"/>
      <c r="D29" s="88" t="s">
        <v>223</v>
      </c>
      <c r="E29" s="100" t="s">
        <v>201</v>
      </c>
      <c r="F29" s="93">
        <v>220747.8</v>
      </c>
      <c r="G29" s="93">
        <v>220747.8</v>
      </c>
      <c r="H29" s="93"/>
      <c r="I29" s="93"/>
      <c r="J29" s="93"/>
      <c r="K29" s="93"/>
      <c r="L29" s="93"/>
      <c r="M29" s="93"/>
      <c r="N29" s="93"/>
      <c r="O29" s="93"/>
      <c r="P29" s="93"/>
      <c r="Q29" s="93"/>
      <c r="R29" s="93"/>
      <c r="S29" s="93"/>
      <c r="T29" s="93"/>
    </row>
    <row r="30" ht="19.9" customHeight="1" spans="1:20">
      <c r="A30" s="100">
        <v>221</v>
      </c>
      <c r="B30" s="91" t="s">
        <v>176</v>
      </c>
      <c r="C30" s="100"/>
      <c r="D30" s="88" t="s">
        <v>223</v>
      </c>
      <c r="E30" s="100" t="s">
        <v>202</v>
      </c>
      <c r="F30" s="93">
        <v>220747.8</v>
      </c>
      <c r="G30" s="93">
        <v>220747.8</v>
      </c>
      <c r="H30" s="93"/>
      <c r="I30" s="93"/>
      <c r="J30" s="93"/>
      <c r="K30" s="93"/>
      <c r="L30" s="93"/>
      <c r="M30" s="93"/>
      <c r="N30" s="93"/>
      <c r="O30" s="93"/>
      <c r="P30" s="93"/>
      <c r="Q30" s="93"/>
      <c r="R30" s="93"/>
      <c r="S30" s="93"/>
      <c r="T30" s="93"/>
    </row>
    <row r="31" ht="19.9" customHeight="1" spans="1:20">
      <c r="A31" s="91" t="s">
        <v>203</v>
      </c>
      <c r="B31" s="91" t="s">
        <v>176</v>
      </c>
      <c r="C31" s="91" t="s">
        <v>173</v>
      </c>
      <c r="D31" s="88" t="s">
        <v>223</v>
      </c>
      <c r="E31" s="100" t="s">
        <v>205</v>
      </c>
      <c r="F31" s="93">
        <v>220747.8</v>
      </c>
      <c r="G31" s="93">
        <v>220747.8</v>
      </c>
      <c r="H31" s="93"/>
      <c r="I31" s="93"/>
      <c r="J31" s="93"/>
      <c r="K31" s="93"/>
      <c r="L31" s="93"/>
      <c r="M31" s="93"/>
      <c r="N31" s="93"/>
      <c r="O31" s="93"/>
      <c r="P31" s="93"/>
      <c r="Q31" s="93"/>
      <c r="R31" s="93"/>
      <c r="S31" s="93"/>
      <c r="T31" s="93"/>
    </row>
  </sheetData>
  <mergeCells count="21">
    <mergeCell ref="A2:T2"/>
    <mergeCell ref="A3:R3"/>
    <mergeCell ref="S3:T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scale="91"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30"/>
  <sheetViews>
    <sheetView workbookViewId="0">
      <selection activeCell="G26" sqref="G26"/>
    </sheetView>
  </sheetViews>
  <sheetFormatPr defaultColWidth="10" defaultRowHeight="13.5"/>
  <cols>
    <col min="1" max="2" width="4.125" customWidth="1"/>
    <col min="3" max="3" width="4.25" customWidth="1"/>
    <col min="4" max="4" width="6.125" customWidth="1"/>
    <col min="5" max="5" width="15.875" customWidth="1"/>
    <col min="6" max="6" width="11" customWidth="1"/>
    <col min="7" max="7" width="10.125" customWidth="1"/>
    <col min="8" max="8" width="10" customWidth="1"/>
    <col min="9" max="10" width="7.125" customWidth="1"/>
    <col min="11" max="11" width="9.75" customWidth="1"/>
  </cols>
  <sheetData>
    <row r="1" ht="14.25" customHeight="1" spans="1:1">
      <c r="A1" s="67"/>
    </row>
    <row r="2" ht="32.45" customHeight="1" spans="1:9">
      <c r="A2" s="94" t="s">
        <v>11</v>
      </c>
      <c r="B2" s="94"/>
      <c r="C2" s="94"/>
      <c r="D2" s="94"/>
      <c r="E2" s="94"/>
      <c r="F2" s="94"/>
      <c r="G2" s="94"/>
      <c r="H2" s="94"/>
      <c r="I2" s="94"/>
    </row>
    <row r="3" ht="21.2" customHeight="1" spans="1:9">
      <c r="A3" s="85" t="s">
        <v>224</v>
      </c>
      <c r="B3" s="85"/>
      <c r="C3" s="85"/>
      <c r="D3" s="85"/>
      <c r="E3" s="85"/>
      <c r="F3" s="85"/>
      <c r="G3" s="85"/>
      <c r="H3" s="85"/>
      <c r="I3" s="85"/>
    </row>
    <row r="4" ht="19.5" customHeight="1" spans="1:9">
      <c r="A4" s="74" t="s">
        <v>154</v>
      </c>
      <c r="B4" s="74"/>
      <c r="C4" s="74"/>
      <c r="D4" s="74" t="s">
        <v>206</v>
      </c>
      <c r="E4" s="74" t="s">
        <v>207</v>
      </c>
      <c r="F4" s="74" t="s">
        <v>157</v>
      </c>
      <c r="G4" s="74"/>
      <c r="H4" s="74"/>
      <c r="I4" s="74"/>
    </row>
    <row r="5" ht="33.2" customHeight="1" spans="1:9">
      <c r="A5" s="74" t="s">
        <v>162</v>
      </c>
      <c r="B5" s="74" t="s">
        <v>163</v>
      </c>
      <c r="C5" s="74" t="s">
        <v>164</v>
      </c>
      <c r="D5" s="74"/>
      <c r="E5" s="74"/>
      <c r="F5" s="74" t="s">
        <v>133</v>
      </c>
      <c r="G5" s="74" t="s">
        <v>225</v>
      </c>
      <c r="H5" s="74" t="s">
        <v>226</v>
      </c>
      <c r="I5" s="74" t="s">
        <v>217</v>
      </c>
    </row>
    <row r="6" ht="19.9" customHeight="1" spans="1:9">
      <c r="A6" s="72"/>
      <c r="B6" s="72"/>
      <c r="C6" s="72"/>
      <c r="D6" s="72"/>
      <c r="E6" s="72" t="s">
        <v>133</v>
      </c>
      <c r="F6" s="75">
        <v>2759404.64</v>
      </c>
      <c r="G6" s="75">
        <v>2428304.18</v>
      </c>
      <c r="H6" s="75">
        <v>331020.46</v>
      </c>
      <c r="I6" s="75">
        <v>80</v>
      </c>
    </row>
    <row r="7" ht="19.9" customHeight="1" spans="1:9">
      <c r="A7" s="72"/>
      <c r="B7" s="72"/>
      <c r="C7" s="72"/>
      <c r="D7" s="86" t="s">
        <v>151</v>
      </c>
      <c r="E7" s="86" t="s">
        <v>4</v>
      </c>
      <c r="F7" s="75">
        <v>2759404.64</v>
      </c>
      <c r="G7" s="75">
        <v>2428304.18</v>
      </c>
      <c r="H7" s="75">
        <v>331020.46</v>
      </c>
      <c r="I7" s="75">
        <v>80</v>
      </c>
    </row>
    <row r="8" ht="19.9" customHeight="1" spans="1:9">
      <c r="A8" s="90"/>
      <c r="B8" s="90"/>
      <c r="C8" s="90"/>
      <c r="D8" s="87" t="s">
        <v>152</v>
      </c>
      <c r="E8" s="87" t="s">
        <v>153</v>
      </c>
      <c r="F8" s="75">
        <f>F9+F15+F28</f>
        <v>2759324.64</v>
      </c>
      <c r="G8" s="75">
        <f t="shared" ref="G8:I8" si="0">G9+G15+G28</f>
        <v>2428304.18</v>
      </c>
      <c r="H8" s="75">
        <f t="shared" si="0"/>
        <v>331020.46</v>
      </c>
      <c r="I8" s="75">
        <f t="shared" si="0"/>
        <v>80</v>
      </c>
    </row>
    <row r="9" ht="19.9" customHeight="1" spans="1:9">
      <c r="A9" s="108">
        <v>208</v>
      </c>
      <c r="B9" s="108"/>
      <c r="C9" s="108"/>
      <c r="D9" s="87" t="s">
        <v>152</v>
      </c>
      <c r="E9" s="100" t="s">
        <v>165</v>
      </c>
      <c r="F9" s="110">
        <f>F10+F12</f>
        <v>220284.18</v>
      </c>
      <c r="G9" s="110">
        <f>G10+G12</f>
        <v>220284.18</v>
      </c>
      <c r="H9" s="82"/>
      <c r="I9" s="82"/>
    </row>
    <row r="10" ht="19.9" customHeight="1" spans="1:9">
      <c r="A10" s="108">
        <v>208</v>
      </c>
      <c r="B10" s="100" t="s">
        <v>166</v>
      </c>
      <c r="C10" s="108"/>
      <c r="D10" s="87" t="s">
        <v>152</v>
      </c>
      <c r="E10" s="100" t="s">
        <v>167</v>
      </c>
      <c r="F10" s="110">
        <f t="shared" ref="F10:F30" si="1">G10+H10</f>
        <v>209850.4</v>
      </c>
      <c r="G10" s="111">
        <v>209850.4</v>
      </c>
      <c r="H10" s="82"/>
      <c r="I10" s="82"/>
    </row>
    <row r="11" ht="19.9" customHeight="1" spans="1:9">
      <c r="A11" s="100" t="s">
        <v>168</v>
      </c>
      <c r="B11" s="100" t="s">
        <v>166</v>
      </c>
      <c r="C11" s="100" t="s">
        <v>166</v>
      </c>
      <c r="D11" s="87" t="s">
        <v>152</v>
      </c>
      <c r="E11" s="100" t="s">
        <v>170</v>
      </c>
      <c r="F11" s="110">
        <f t="shared" si="1"/>
        <v>209850.4</v>
      </c>
      <c r="G11" s="111">
        <v>209850.4</v>
      </c>
      <c r="H11" s="82"/>
      <c r="I11" s="82"/>
    </row>
    <row r="12" ht="19.9" customHeight="1" spans="1:9">
      <c r="A12" s="100">
        <v>208</v>
      </c>
      <c r="B12" s="100">
        <v>27</v>
      </c>
      <c r="C12" s="100"/>
      <c r="D12" s="87" t="s">
        <v>152</v>
      </c>
      <c r="E12" s="100" t="s">
        <v>171</v>
      </c>
      <c r="F12" s="110">
        <f>SUM(F13:F14)</f>
        <v>10433.78</v>
      </c>
      <c r="G12" s="110">
        <f>SUM(G13:G14)</f>
        <v>10433.78</v>
      </c>
      <c r="H12" s="82"/>
      <c r="I12" s="82"/>
    </row>
    <row r="13" ht="19.9" customHeight="1" spans="1:9">
      <c r="A13" s="100" t="s">
        <v>168</v>
      </c>
      <c r="B13" s="100" t="s">
        <v>172</v>
      </c>
      <c r="C13" s="100" t="s">
        <v>173</v>
      </c>
      <c r="D13" s="87" t="s">
        <v>152</v>
      </c>
      <c r="E13" s="100" t="s">
        <v>175</v>
      </c>
      <c r="F13" s="110">
        <f t="shared" si="1"/>
        <v>5987.58</v>
      </c>
      <c r="G13" s="111">
        <v>5987.58</v>
      </c>
      <c r="H13" s="82"/>
      <c r="I13" s="82"/>
    </row>
    <row r="14" ht="19.9" customHeight="1" spans="1:9">
      <c r="A14" s="100" t="s">
        <v>168</v>
      </c>
      <c r="B14" s="100" t="s">
        <v>172</v>
      </c>
      <c r="C14" s="100" t="s">
        <v>176</v>
      </c>
      <c r="D14" s="87" t="s">
        <v>152</v>
      </c>
      <c r="E14" s="100" t="s">
        <v>178</v>
      </c>
      <c r="F14" s="110">
        <f t="shared" si="1"/>
        <v>4446.2</v>
      </c>
      <c r="G14" s="111">
        <v>4446.2</v>
      </c>
      <c r="H14" s="82"/>
      <c r="I14" s="82"/>
    </row>
    <row r="15" ht="19.9" customHeight="1" spans="1:9">
      <c r="A15" s="100">
        <v>210</v>
      </c>
      <c r="B15" s="100"/>
      <c r="C15" s="100"/>
      <c r="D15" s="87" t="s">
        <v>152</v>
      </c>
      <c r="E15" s="100" t="s">
        <v>179</v>
      </c>
      <c r="F15" s="110">
        <f>F16+F20+F23+F25</f>
        <v>2318292.66</v>
      </c>
      <c r="G15" s="110">
        <f t="shared" ref="G15" si="2">G16+G20+G23+G25</f>
        <v>1987272.2</v>
      </c>
      <c r="H15" s="113">
        <v>331020.46</v>
      </c>
      <c r="I15" s="82">
        <v>80</v>
      </c>
    </row>
    <row r="16" ht="19.9" customHeight="1" spans="1:9">
      <c r="A16" s="100">
        <v>210</v>
      </c>
      <c r="B16" s="100">
        <v>11</v>
      </c>
      <c r="C16" s="100"/>
      <c r="D16" s="87" t="s">
        <v>152</v>
      </c>
      <c r="E16" s="100" t="s">
        <v>180</v>
      </c>
      <c r="F16" s="110">
        <f>SUM(F17:F19)</f>
        <v>147707.2</v>
      </c>
      <c r="G16" s="110">
        <f t="shared" ref="G16" si="3">SUM(G17:G19)</f>
        <v>147707.2</v>
      </c>
      <c r="H16" s="82"/>
      <c r="I16" s="82">
        <v>80</v>
      </c>
    </row>
    <row r="17" ht="19.9" customHeight="1" spans="1:9">
      <c r="A17" s="100" t="s">
        <v>181</v>
      </c>
      <c r="B17" s="100" t="s">
        <v>182</v>
      </c>
      <c r="C17" s="100" t="s">
        <v>173</v>
      </c>
      <c r="D17" s="87" t="s">
        <v>152</v>
      </c>
      <c r="E17" s="100" t="s">
        <v>184</v>
      </c>
      <c r="F17" s="110">
        <f t="shared" si="1"/>
        <v>108524.84</v>
      </c>
      <c r="G17" s="111">
        <v>108524.84</v>
      </c>
      <c r="H17" s="82"/>
      <c r="I17" s="82"/>
    </row>
    <row r="18" ht="19.9" customHeight="1" spans="1:9">
      <c r="A18" s="100" t="s">
        <v>181</v>
      </c>
      <c r="B18" s="100" t="s">
        <v>182</v>
      </c>
      <c r="C18" s="100" t="s">
        <v>185</v>
      </c>
      <c r="D18" s="87" t="s">
        <v>152</v>
      </c>
      <c r="E18" s="100" t="s">
        <v>187</v>
      </c>
      <c r="F18" s="110">
        <f t="shared" si="1"/>
        <v>37422.36</v>
      </c>
      <c r="G18" s="111">
        <v>37422.36</v>
      </c>
      <c r="H18" s="82"/>
      <c r="I18" s="82"/>
    </row>
    <row r="19" ht="19.9" customHeight="1" spans="1:9">
      <c r="A19" s="100" t="s">
        <v>181</v>
      </c>
      <c r="B19" s="100" t="s">
        <v>182</v>
      </c>
      <c r="C19" s="100" t="s">
        <v>188</v>
      </c>
      <c r="D19" s="87" t="s">
        <v>152</v>
      </c>
      <c r="E19" s="100" t="s">
        <v>190</v>
      </c>
      <c r="F19" s="110">
        <f t="shared" si="1"/>
        <v>1760</v>
      </c>
      <c r="G19" s="111">
        <v>1760</v>
      </c>
      <c r="H19" s="119"/>
      <c r="I19" s="119">
        <v>80</v>
      </c>
    </row>
    <row r="20" ht="19.9" customHeight="1" spans="1:9">
      <c r="A20" s="100">
        <v>210</v>
      </c>
      <c r="B20" s="100">
        <v>12</v>
      </c>
      <c r="C20" s="100"/>
      <c r="D20" s="87" t="s">
        <v>152</v>
      </c>
      <c r="E20" s="100" t="s">
        <v>191</v>
      </c>
      <c r="F20" s="110">
        <f>SUM(F21:F22)</f>
        <v>0</v>
      </c>
      <c r="G20" s="114"/>
      <c r="H20" s="120"/>
      <c r="I20" s="120"/>
    </row>
    <row r="21" ht="21" spans="1:9">
      <c r="A21" s="100">
        <v>210</v>
      </c>
      <c r="B21" s="100">
        <v>12</v>
      </c>
      <c r="C21" s="100" t="s">
        <v>176</v>
      </c>
      <c r="D21" s="87" t="s">
        <v>152</v>
      </c>
      <c r="E21" s="100" t="s">
        <v>192</v>
      </c>
      <c r="F21" s="110">
        <f t="shared" si="1"/>
        <v>0</v>
      </c>
      <c r="G21" s="113"/>
      <c r="H21" s="117"/>
      <c r="I21" s="117"/>
    </row>
    <row r="22" ht="21" spans="1:9">
      <c r="A22" s="100">
        <v>210</v>
      </c>
      <c r="B22" s="100">
        <v>12</v>
      </c>
      <c r="C22" s="100">
        <v>99</v>
      </c>
      <c r="D22" s="87" t="s">
        <v>152</v>
      </c>
      <c r="E22" s="100" t="s">
        <v>193</v>
      </c>
      <c r="F22" s="110">
        <f t="shared" si="1"/>
        <v>0</v>
      </c>
      <c r="G22" s="113"/>
      <c r="H22" s="117"/>
      <c r="I22" s="117"/>
    </row>
    <row r="23" ht="19.5" spans="1:9">
      <c r="A23" s="100">
        <v>210</v>
      </c>
      <c r="B23" s="100">
        <v>13</v>
      </c>
      <c r="C23" s="100"/>
      <c r="D23" s="87" t="s">
        <v>152</v>
      </c>
      <c r="E23" s="100" t="s">
        <v>194</v>
      </c>
      <c r="F23" s="110">
        <f>F24</f>
        <v>0</v>
      </c>
      <c r="G23" s="114"/>
      <c r="H23" s="117"/>
      <c r="I23" s="117"/>
    </row>
    <row r="24" ht="19.5" spans="1:9">
      <c r="A24" s="100">
        <v>210</v>
      </c>
      <c r="B24" s="100">
        <v>13</v>
      </c>
      <c r="C24" s="100" t="s">
        <v>173</v>
      </c>
      <c r="D24" s="87" t="s">
        <v>152</v>
      </c>
      <c r="E24" s="100" t="s">
        <v>195</v>
      </c>
      <c r="F24" s="110">
        <f t="shared" si="1"/>
        <v>0</v>
      </c>
      <c r="G24" s="113"/>
      <c r="H24" s="117"/>
      <c r="I24" s="117"/>
    </row>
    <row r="25" ht="19.5" spans="1:9">
      <c r="A25" s="100">
        <v>210</v>
      </c>
      <c r="B25" s="100">
        <v>15</v>
      </c>
      <c r="C25" s="100"/>
      <c r="D25" s="87" t="s">
        <v>152</v>
      </c>
      <c r="E25" s="100" t="s">
        <v>196</v>
      </c>
      <c r="F25" s="110">
        <f>SUM(F26:F27)</f>
        <v>2170585.46</v>
      </c>
      <c r="G25" s="114">
        <f t="shared" ref="G25" si="4">SUM(G26:G27)</f>
        <v>1839565</v>
      </c>
      <c r="H25" s="113">
        <v>331020.46</v>
      </c>
      <c r="I25" s="117"/>
    </row>
    <row r="26" ht="21" spans="1:9">
      <c r="A26" s="100">
        <v>210</v>
      </c>
      <c r="B26" s="100">
        <v>15</v>
      </c>
      <c r="C26" s="100">
        <v>99</v>
      </c>
      <c r="D26" s="87" t="s">
        <v>152</v>
      </c>
      <c r="E26" s="100" t="s">
        <v>197</v>
      </c>
      <c r="F26" s="110">
        <f t="shared" si="1"/>
        <v>0</v>
      </c>
      <c r="G26" s="113"/>
      <c r="H26" s="117"/>
      <c r="I26" s="117"/>
    </row>
    <row r="27" ht="19.5" spans="1:9">
      <c r="A27" s="100" t="s">
        <v>181</v>
      </c>
      <c r="B27" s="100" t="s">
        <v>198</v>
      </c>
      <c r="C27" s="100" t="s">
        <v>173</v>
      </c>
      <c r="D27" s="87" t="s">
        <v>152</v>
      </c>
      <c r="E27" s="100" t="s">
        <v>200</v>
      </c>
      <c r="F27" s="110">
        <f t="shared" si="1"/>
        <v>2170585.46</v>
      </c>
      <c r="G27" s="113">
        <v>1839565</v>
      </c>
      <c r="H27" s="113">
        <v>331020.46</v>
      </c>
      <c r="I27" s="117"/>
    </row>
    <row r="28" ht="19.5" spans="1:9">
      <c r="A28" s="100">
        <v>221</v>
      </c>
      <c r="B28" s="100"/>
      <c r="C28" s="100"/>
      <c r="D28" s="87" t="s">
        <v>152</v>
      </c>
      <c r="E28" s="100" t="s">
        <v>201</v>
      </c>
      <c r="F28" s="110">
        <f t="shared" si="1"/>
        <v>220747.8</v>
      </c>
      <c r="G28" s="113">
        <v>220747.8</v>
      </c>
      <c r="H28" s="117"/>
      <c r="I28" s="117"/>
    </row>
    <row r="29" ht="19.5" spans="1:9">
      <c r="A29" s="100">
        <v>221</v>
      </c>
      <c r="B29" s="100" t="s">
        <v>176</v>
      </c>
      <c r="C29" s="100"/>
      <c r="D29" s="87" t="s">
        <v>152</v>
      </c>
      <c r="E29" s="100" t="s">
        <v>202</v>
      </c>
      <c r="F29" s="110">
        <f t="shared" si="1"/>
        <v>220747.8</v>
      </c>
      <c r="G29" s="113">
        <v>220747.8</v>
      </c>
      <c r="H29" s="117"/>
      <c r="I29" s="117"/>
    </row>
    <row r="30" ht="19.5" spans="1:9">
      <c r="A30" s="100" t="s">
        <v>203</v>
      </c>
      <c r="B30" s="100" t="s">
        <v>176</v>
      </c>
      <c r="C30" s="100" t="s">
        <v>173</v>
      </c>
      <c r="D30" s="87" t="s">
        <v>152</v>
      </c>
      <c r="E30" s="100" t="s">
        <v>205</v>
      </c>
      <c r="F30" s="110">
        <f t="shared" si="1"/>
        <v>220747.8</v>
      </c>
      <c r="G30" s="113">
        <v>220747.8</v>
      </c>
      <c r="H30" s="117"/>
      <c r="I30" s="117"/>
    </row>
  </sheetData>
  <mergeCells count="6">
    <mergeCell ref="A2:I2"/>
    <mergeCell ref="A3:I3"/>
    <mergeCell ref="A4:C4"/>
    <mergeCell ref="F4:I4"/>
    <mergeCell ref="D4:D5"/>
    <mergeCell ref="E4:E5"/>
  </mergeCells>
  <printOptions horizontalCentered="1"/>
  <pageMargins left="0.0780000016093254" right="0.0780000016093254" top="0.0780000016093254" bottom="0.0780000016093254" header="0" footer="0"/>
  <pageSetup paperSize="9" scale="92"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0"/>
  <sheetViews>
    <sheetView workbookViewId="0">
      <selection activeCell="D13" sqref="D13"/>
    </sheetView>
  </sheetViews>
  <sheetFormatPr defaultColWidth="10" defaultRowHeight="13.5" outlineLevelCol="4"/>
  <cols>
    <col min="1" max="1" width="24.625" customWidth="1"/>
    <col min="2" max="2" width="16" customWidth="1"/>
    <col min="3" max="4" width="22.25" customWidth="1"/>
    <col min="5" max="5" width="0.125" customWidth="1"/>
    <col min="6" max="6" width="9.75" customWidth="1"/>
  </cols>
  <sheetData>
    <row r="1" ht="14.25" customHeight="1" spans="1:1">
      <c r="A1" s="67"/>
    </row>
    <row r="2" ht="27.95" customHeight="1" spans="1:4">
      <c r="A2" s="68" t="s">
        <v>12</v>
      </c>
      <c r="B2" s="68"/>
      <c r="C2" s="68"/>
      <c r="D2" s="68"/>
    </row>
    <row r="3" ht="16.5" customHeight="1" spans="1:5">
      <c r="A3" s="85" t="s">
        <v>29</v>
      </c>
      <c r="B3" s="85"/>
      <c r="C3" s="85"/>
      <c r="D3" s="83" t="s">
        <v>30</v>
      </c>
      <c r="E3" s="67"/>
    </row>
    <row r="4" ht="17.65" customHeight="1" spans="1:5">
      <c r="A4" s="70" t="s">
        <v>31</v>
      </c>
      <c r="B4" s="70"/>
      <c r="C4" s="70" t="s">
        <v>32</v>
      </c>
      <c r="D4" s="70"/>
      <c r="E4" s="71"/>
    </row>
    <row r="5" ht="17.65" customHeight="1" spans="1:5">
      <c r="A5" s="70" t="s">
        <v>33</v>
      </c>
      <c r="B5" s="70" t="s">
        <v>34</v>
      </c>
      <c r="C5" s="70" t="s">
        <v>33</v>
      </c>
      <c r="D5" s="70" t="s">
        <v>34</v>
      </c>
      <c r="E5" s="71"/>
    </row>
    <row r="6" ht="17.65" customHeight="1" spans="1:5">
      <c r="A6" s="72" t="s">
        <v>227</v>
      </c>
      <c r="B6" s="75">
        <f>B7</f>
        <v>11855404.64</v>
      </c>
      <c r="C6" s="72" t="s">
        <v>228</v>
      </c>
      <c r="D6" s="99">
        <f>SUM(D7:D36)</f>
        <v>11855404.64</v>
      </c>
      <c r="E6" s="73"/>
    </row>
    <row r="7" ht="17.65" customHeight="1" spans="1:5">
      <c r="A7" s="84" t="s">
        <v>229</v>
      </c>
      <c r="B7" s="82">
        <f>B8</f>
        <v>11855404.64</v>
      </c>
      <c r="C7" s="84" t="s">
        <v>39</v>
      </c>
      <c r="D7" s="89"/>
      <c r="E7" s="73"/>
    </row>
    <row r="8" ht="17.65" customHeight="1" spans="1:5">
      <c r="A8" s="84" t="s">
        <v>230</v>
      </c>
      <c r="B8" s="82">
        <v>11855404.64</v>
      </c>
      <c r="C8" s="84" t="s">
        <v>43</v>
      </c>
      <c r="D8" s="89"/>
      <c r="E8" s="73"/>
    </row>
    <row r="9" ht="27.2" customHeight="1" spans="1:5">
      <c r="A9" s="84" t="s">
        <v>46</v>
      </c>
      <c r="B9" s="82"/>
      <c r="C9" s="84" t="s">
        <v>47</v>
      </c>
      <c r="D9" s="89"/>
      <c r="E9" s="73"/>
    </row>
    <row r="10" ht="17.65" customHeight="1" spans="1:5">
      <c r="A10" s="84" t="s">
        <v>231</v>
      </c>
      <c r="B10" s="82"/>
      <c r="C10" s="84" t="s">
        <v>51</v>
      </c>
      <c r="D10" s="89"/>
      <c r="E10" s="73"/>
    </row>
    <row r="11" ht="17.65" customHeight="1" spans="1:5">
      <c r="A11" s="84" t="s">
        <v>232</v>
      </c>
      <c r="B11" s="82"/>
      <c r="C11" s="84" t="s">
        <v>55</v>
      </c>
      <c r="D11" s="89"/>
      <c r="E11" s="73"/>
    </row>
    <row r="12" ht="17.65" customHeight="1" spans="1:5">
      <c r="A12" s="84" t="s">
        <v>233</v>
      </c>
      <c r="B12" s="82"/>
      <c r="C12" s="84" t="s">
        <v>59</v>
      </c>
      <c r="D12" s="89"/>
      <c r="E12" s="73"/>
    </row>
    <row r="13" ht="17.65" customHeight="1" spans="1:5">
      <c r="A13" s="72" t="s">
        <v>234</v>
      </c>
      <c r="B13" s="75"/>
      <c r="C13" s="84" t="s">
        <v>63</v>
      </c>
      <c r="D13" s="89"/>
      <c r="E13" s="73"/>
    </row>
    <row r="14" ht="17.65" customHeight="1" spans="1:5">
      <c r="A14" s="84" t="s">
        <v>229</v>
      </c>
      <c r="B14" s="82"/>
      <c r="C14" s="84" t="s">
        <v>67</v>
      </c>
      <c r="D14" s="89">
        <v>220284.18</v>
      </c>
      <c r="E14" s="73"/>
    </row>
    <row r="15" ht="17.65" customHeight="1" spans="1:5">
      <c r="A15" s="84" t="s">
        <v>231</v>
      </c>
      <c r="B15" s="82"/>
      <c r="C15" s="84" t="s">
        <v>71</v>
      </c>
      <c r="D15" s="89"/>
      <c r="E15" s="73"/>
    </row>
    <row r="16" ht="17.65" customHeight="1" spans="1:5">
      <c r="A16" s="84" t="s">
        <v>232</v>
      </c>
      <c r="B16" s="82"/>
      <c r="C16" s="84" t="s">
        <v>75</v>
      </c>
      <c r="D16" s="89">
        <v>11414372.66</v>
      </c>
      <c r="E16" s="73"/>
    </row>
    <row r="17" ht="17.65" customHeight="1" spans="1:5">
      <c r="A17" s="84" t="s">
        <v>233</v>
      </c>
      <c r="B17" s="82"/>
      <c r="C17" s="84" t="s">
        <v>79</v>
      </c>
      <c r="D17" s="89"/>
      <c r="E17" s="73"/>
    </row>
    <row r="18" ht="17.65" customHeight="1" spans="1:5">
      <c r="A18" s="84"/>
      <c r="B18" s="82"/>
      <c r="C18" s="84" t="s">
        <v>83</v>
      </c>
      <c r="D18" s="89"/>
      <c r="E18" s="73"/>
    </row>
    <row r="19" ht="17.65" customHeight="1" spans="1:5">
      <c r="A19" s="84"/>
      <c r="B19" s="84"/>
      <c r="C19" s="84" t="s">
        <v>87</v>
      </c>
      <c r="D19" s="89"/>
      <c r="E19" s="73"/>
    </row>
    <row r="20" ht="17.65" customHeight="1" spans="1:5">
      <c r="A20" s="84"/>
      <c r="B20" s="84"/>
      <c r="C20" s="84" t="s">
        <v>91</v>
      </c>
      <c r="D20" s="89"/>
      <c r="E20" s="73"/>
    </row>
    <row r="21" ht="17.65" customHeight="1" spans="1:5">
      <c r="A21" s="84"/>
      <c r="B21" s="84"/>
      <c r="C21" s="84" t="s">
        <v>95</v>
      </c>
      <c r="D21" s="89"/>
      <c r="E21" s="73"/>
    </row>
    <row r="22" ht="17.65" customHeight="1" spans="1:5">
      <c r="A22" s="84"/>
      <c r="B22" s="84"/>
      <c r="C22" s="84" t="s">
        <v>98</v>
      </c>
      <c r="D22" s="89"/>
      <c r="E22" s="73"/>
    </row>
    <row r="23" ht="17.65" customHeight="1" spans="1:5">
      <c r="A23" s="84"/>
      <c r="B23" s="84"/>
      <c r="C23" s="84" t="s">
        <v>101</v>
      </c>
      <c r="D23" s="89"/>
      <c r="E23" s="73"/>
    </row>
    <row r="24" ht="17.65" customHeight="1" spans="1:5">
      <c r="A24" s="84"/>
      <c r="B24" s="84"/>
      <c r="C24" s="84" t="s">
        <v>103</v>
      </c>
      <c r="D24" s="89"/>
      <c r="E24" s="73"/>
    </row>
    <row r="25" ht="17.65" customHeight="1" spans="1:5">
      <c r="A25" s="84"/>
      <c r="B25" s="84"/>
      <c r="C25" s="84" t="s">
        <v>105</v>
      </c>
      <c r="D25" s="89"/>
      <c r="E25" s="73"/>
    </row>
    <row r="26" ht="17.65" customHeight="1" spans="1:5">
      <c r="A26" s="84"/>
      <c r="B26" s="84"/>
      <c r="C26" s="84" t="s">
        <v>107</v>
      </c>
      <c r="D26" s="89">
        <v>220747.8</v>
      </c>
      <c r="E26" s="73"/>
    </row>
    <row r="27" ht="17.65" customHeight="1" spans="1:5">
      <c r="A27" s="84"/>
      <c r="B27" s="84"/>
      <c r="C27" s="84" t="s">
        <v>109</v>
      </c>
      <c r="D27" s="89"/>
      <c r="E27" s="73"/>
    </row>
    <row r="28" ht="17.65" customHeight="1" spans="1:5">
      <c r="A28" s="84"/>
      <c r="B28" s="84"/>
      <c r="C28" s="84" t="s">
        <v>111</v>
      </c>
      <c r="D28" s="89"/>
      <c r="E28" s="73"/>
    </row>
    <row r="29" ht="17.65" customHeight="1" spans="1:5">
      <c r="A29" s="84"/>
      <c r="B29" s="84"/>
      <c r="C29" s="84" t="s">
        <v>113</v>
      </c>
      <c r="D29" s="89"/>
      <c r="E29" s="73"/>
    </row>
    <row r="30" ht="17.65" customHeight="1" spans="1:5">
      <c r="A30" s="84"/>
      <c r="B30" s="84"/>
      <c r="C30" s="84" t="s">
        <v>115</v>
      </c>
      <c r="D30" s="89"/>
      <c r="E30" s="73"/>
    </row>
    <row r="31" ht="17.65" customHeight="1" spans="1:5">
      <c r="A31" s="84"/>
      <c r="B31" s="84"/>
      <c r="C31" s="84" t="s">
        <v>117</v>
      </c>
      <c r="D31" s="89"/>
      <c r="E31" s="73"/>
    </row>
    <row r="32" ht="17.65" customHeight="1" spans="1:5">
      <c r="A32" s="84"/>
      <c r="B32" s="84"/>
      <c r="C32" s="84" t="s">
        <v>119</v>
      </c>
      <c r="D32" s="89"/>
      <c r="E32" s="73"/>
    </row>
    <row r="33" ht="17.65" customHeight="1" spans="1:5">
      <c r="A33" s="84"/>
      <c r="B33" s="84"/>
      <c r="C33" s="84" t="s">
        <v>121</v>
      </c>
      <c r="D33" s="89"/>
      <c r="E33" s="73"/>
    </row>
    <row r="34" ht="17.65" customHeight="1" spans="1:5">
      <c r="A34" s="84"/>
      <c r="B34" s="84"/>
      <c r="C34" s="84" t="s">
        <v>122</v>
      </c>
      <c r="D34" s="89"/>
      <c r="E34" s="73"/>
    </row>
    <row r="35" ht="17.65" customHeight="1" spans="1:5">
      <c r="A35" s="84"/>
      <c r="B35" s="84"/>
      <c r="C35" s="84" t="s">
        <v>123</v>
      </c>
      <c r="D35" s="89"/>
      <c r="E35" s="73"/>
    </row>
    <row r="36" ht="17.65" customHeight="1" spans="1:5">
      <c r="A36" s="84"/>
      <c r="B36" s="84"/>
      <c r="C36" s="84" t="s">
        <v>124</v>
      </c>
      <c r="D36" s="89"/>
      <c r="E36" s="73"/>
    </row>
    <row r="37" ht="17.65" customHeight="1" spans="1:5">
      <c r="A37" s="84"/>
      <c r="B37" s="84"/>
      <c r="C37" s="84"/>
      <c r="D37" s="84"/>
      <c r="E37" s="73"/>
    </row>
    <row r="38" ht="17.65" customHeight="1" spans="1:5">
      <c r="A38" s="72"/>
      <c r="B38" s="72"/>
      <c r="C38" s="72" t="s">
        <v>235</v>
      </c>
      <c r="D38" s="75"/>
      <c r="E38" s="118"/>
    </row>
    <row r="39" ht="17.65" customHeight="1" spans="1:5">
      <c r="A39" s="72"/>
      <c r="B39" s="72"/>
      <c r="C39" s="72"/>
      <c r="D39" s="72"/>
      <c r="E39" s="118"/>
    </row>
    <row r="40" ht="17.65" customHeight="1" spans="1:5">
      <c r="A40" s="74" t="s">
        <v>236</v>
      </c>
      <c r="B40" s="75">
        <f>B6</f>
        <v>11855404.64</v>
      </c>
      <c r="C40" s="74" t="s">
        <v>237</v>
      </c>
      <c r="D40" s="99">
        <f>B40</f>
        <v>11855404.64</v>
      </c>
      <c r="E40" s="118"/>
    </row>
  </sheetData>
  <mergeCells count="4">
    <mergeCell ref="A2:D2"/>
    <mergeCell ref="A3:C3"/>
    <mergeCell ref="A4:B4"/>
    <mergeCell ref="C4:D4"/>
  </mergeCells>
  <printOptions horizontalCentered="1"/>
  <pageMargins left="0.0780000016093254" right="0.0780000016093254" top="0.0780000016093254" bottom="0.0780000016093254"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1"/>
  <sheetViews>
    <sheetView topLeftCell="A4" workbookViewId="0">
      <selection activeCell="I9" sqref="I9"/>
    </sheetView>
  </sheetViews>
  <sheetFormatPr defaultColWidth="10" defaultRowHeight="13.5"/>
  <cols>
    <col min="1" max="2" width="4.875" customWidth="1"/>
    <col min="3" max="3" width="6" customWidth="1"/>
    <col min="4" max="4" width="9" customWidth="1"/>
    <col min="5" max="6" width="16.375" customWidth="1"/>
    <col min="7" max="7" width="11.5" customWidth="1"/>
    <col min="8" max="8" width="12.5" customWidth="1"/>
    <col min="9" max="9" width="14.625" customWidth="1"/>
    <col min="10" max="10" width="11.375" customWidth="1"/>
    <col min="11" max="11" width="19" customWidth="1"/>
    <col min="12" max="12" width="9.75" customWidth="1"/>
  </cols>
  <sheetData>
    <row r="1" ht="14.25" customHeight="1" spans="1:4">
      <c r="A1" s="67"/>
      <c r="D1" s="67"/>
    </row>
    <row r="2" ht="37.7" customHeight="1" spans="1:11">
      <c r="A2" s="68" t="s">
        <v>13</v>
      </c>
      <c r="B2" s="68"/>
      <c r="C2" s="68"/>
      <c r="D2" s="68"/>
      <c r="E2" s="68"/>
      <c r="F2" s="68"/>
      <c r="G2" s="68"/>
      <c r="H2" s="68"/>
      <c r="I2" s="68"/>
      <c r="J2" s="68"/>
      <c r="K2" s="68"/>
    </row>
    <row r="3" ht="21.2" customHeight="1" spans="1:11">
      <c r="A3" s="85" t="s">
        <v>29</v>
      </c>
      <c r="B3" s="85"/>
      <c r="C3" s="85"/>
      <c r="D3" s="85"/>
      <c r="E3" s="85"/>
      <c r="F3" s="85"/>
      <c r="G3" s="85"/>
      <c r="H3" s="85"/>
      <c r="I3" s="85"/>
      <c r="J3" s="83" t="s">
        <v>30</v>
      </c>
      <c r="K3" s="83"/>
    </row>
    <row r="4" ht="21.95" customHeight="1" spans="1:11">
      <c r="A4" s="70" t="s">
        <v>154</v>
      </c>
      <c r="B4" s="70"/>
      <c r="C4" s="70"/>
      <c r="D4" s="70" t="s">
        <v>155</v>
      </c>
      <c r="E4" s="70" t="s">
        <v>156</v>
      </c>
      <c r="F4" s="70" t="s">
        <v>133</v>
      </c>
      <c r="G4" s="70" t="s">
        <v>157</v>
      </c>
      <c r="H4" s="70"/>
      <c r="I4" s="70"/>
      <c r="J4" s="70"/>
      <c r="K4" s="70" t="s">
        <v>158</v>
      </c>
    </row>
    <row r="5" ht="18" customHeight="1" spans="1:11">
      <c r="A5" s="70"/>
      <c r="B5" s="70"/>
      <c r="C5" s="70"/>
      <c r="D5" s="70"/>
      <c r="E5" s="70"/>
      <c r="F5" s="70"/>
      <c r="G5" s="70" t="s">
        <v>135</v>
      </c>
      <c r="H5" s="70" t="s">
        <v>238</v>
      </c>
      <c r="I5" s="70"/>
      <c r="J5" s="70" t="s">
        <v>239</v>
      </c>
      <c r="K5" s="70"/>
    </row>
    <row r="6" ht="24.95" customHeight="1" spans="1:11">
      <c r="A6" s="70" t="s">
        <v>162</v>
      </c>
      <c r="B6" s="70" t="s">
        <v>163</v>
      </c>
      <c r="C6" s="70" t="s">
        <v>164</v>
      </c>
      <c r="D6" s="70"/>
      <c r="E6" s="70"/>
      <c r="F6" s="70"/>
      <c r="G6" s="70"/>
      <c r="H6" s="70" t="s">
        <v>225</v>
      </c>
      <c r="I6" s="70" t="s">
        <v>217</v>
      </c>
      <c r="J6" s="70"/>
      <c r="K6" s="70"/>
    </row>
    <row r="7" ht="19.9" customHeight="1" spans="1:11">
      <c r="A7" s="84"/>
      <c r="B7" s="84"/>
      <c r="C7" s="84"/>
      <c r="D7" s="72"/>
      <c r="E7" s="72" t="s">
        <v>133</v>
      </c>
      <c r="F7" s="75">
        <f t="shared" ref="F7:F21" si="0">G7+K7</f>
        <v>11855404.64</v>
      </c>
      <c r="G7" s="75">
        <v>2759404.64</v>
      </c>
      <c r="H7" s="75">
        <v>2428304.18</v>
      </c>
      <c r="I7" s="75">
        <v>80</v>
      </c>
      <c r="J7" s="75">
        <v>331020.46</v>
      </c>
      <c r="K7" s="75">
        <f>K8</f>
        <v>9096000</v>
      </c>
    </row>
    <row r="8" ht="19.9" customHeight="1" spans="1:11">
      <c r="A8" s="84"/>
      <c r="B8" s="84"/>
      <c r="C8" s="84"/>
      <c r="D8" s="86" t="s">
        <v>151</v>
      </c>
      <c r="E8" s="86" t="s">
        <v>4</v>
      </c>
      <c r="F8" s="75">
        <f t="shared" si="0"/>
        <v>11855404.64</v>
      </c>
      <c r="G8" s="75">
        <v>2759404.64</v>
      </c>
      <c r="H8" s="75">
        <v>2428304.18</v>
      </c>
      <c r="I8" s="75">
        <v>80</v>
      </c>
      <c r="J8" s="75">
        <v>331020.46</v>
      </c>
      <c r="K8" s="75">
        <f>K9</f>
        <v>9096000</v>
      </c>
    </row>
    <row r="9" ht="19.9" customHeight="1" spans="1:11">
      <c r="A9" s="84"/>
      <c r="B9" s="84"/>
      <c r="C9" s="84"/>
      <c r="D9" s="87" t="s">
        <v>152</v>
      </c>
      <c r="E9" s="87" t="s">
        <v>153</v>
      </c>
      <c r="F9" s="75">
        <f>F10+F16+F29</f>
        <v>11855404.64</v>
      </c>
      <c r="G9" s="75">
        <f t="shared" ref="G9:K9" si="1">G10+G16+G29</f>
        <v>2759404.64</v>
      </c>
      <c r="H9" s="75">
        <f t="shared" si="1"/>
        <v>2428304.18</v>
      </c>
      <c r="I9" s="75">
        <f t="shared" si="1"/>
        <v>80</v>
      </c>
      <c r="J9" s="75">
        <f t="shared" si="1"/>
        <v>331020.46</v>
      </c>
      <c r="K9" s="75">
        <f t="shared" si="1"/>
        <v>9096000</v>
      </c>
    </row>
    <row r="10" ht="19.9" customHeight="1" spans="1:11">
      <c r="A10" s="108">
        <v>208</v>
      </c>
      <c r="B10" s="108"/>
      <c r="C10" s="108"/>
      <c r="D10" s="109">
        <v>208</v>
      </c>
      <c r="E10" s="100" t="s">
        <v>165</v>
      </c>
      <c r="F10" s="110">
        <f>G10</f>
        <v>220284.18</v>
      </c>
      <c r="G10" s="110">
        <f>G11+G13</f>
        <v>220284.18</v>
      </c>
      <c r="H10" s="110">
        <f>H11+H13</f>
        <v>220284.18</v>
      </c>
      <c r="I10" s="89"/>
      <c r="J10" s="89"/>
      <c r="K10" s="89"/>
    </row>
    <row r="11" ht="19.9" customHeight="1" spans="1:11">
      <c r="A11" s="108">
        <v>208</v>
      </c>
      <c r="B11" s="100" t="s">
        <v>166</v>
      </c>
      <c r="C11" s="108"/>
      <c r="D11" s="109">
        <v>20805</v>
      </c>
      <c r="E11" s="100" t="s">
        <v>167</v>
      </c>
      <c r="F11" s="110">
        <f t="shared" ref="F11:F19" si="2">G11</f>
        <v>209850.4</v>
      </c>
      <c r="G11" s="111">
        <v>209850.4</v>
      </c>
      <c r="H11" s="111">
        <v>209850.4</v>
      </c>
      <c r="I11" s="89"/>
      <c r="J11" s="89"/>
      <c r="K11" s="89"/>
    </row>
    <row r="12" ht="19.9" customHeight="1" spans="1:11">
      <c r="A12" s="100" t="s">
        <v>168</v>
      </c>
      <c r="B12" s="100" t="s">
        <v>166</v>
      </c>
      <c r="C12" s="100" t="s">
        <v>166</v>
      </c>
      <c r="D12" s="112" t="s">
        <v>169</v>
      </c>
      <c r="E12" s="100" t="s">
        <v>170</v>
      </c>
      <c r="F12" s="110">
        <f t="shared" si="2"/>
        <v>209850.4</v>
      </c>
      <c r="G12" s="111">
        <v>209850.4</v>
      </c>
      <c r="H12" s="111">
        <v>209850.4</v>
      </c>
      <c r="I12" s="89"/>
      <c r="J12" s="89"/>
      <c r="K12" s="89"/>
    </row>
    <row r="13" ht="19.9" customHeight="1" spans="1:11">
      <c r="A13" s="100">
        <v>208</v>
      </c>
      <c r="B13" s="100">
        <v>27</v>
      </c>
      <c r="C13" s="100"/>
      <c r="D13" s="112">
        <v>20827</v>
      </c>
      <c r="E13" s="100" t="s">
        <v>171</v>
      </c>
      <c r="F13" s="110">
        <f t="shared" si="2"/>
        <v>10433.78</v>
      </c>
      <c r="G13" s="110">
        <f>SUM(G14:G15)</f>
        <v>10433.78</v>
      </c>
      <c r="H13" s="110">
        <f>SUM(H14:H15)</f>
        <v>10433.78</v>
      </c>
      <c r="I13" s="89"/>
      <c r="J13" s="89"/>
      <c r="K13" s="89"/>
    </row>
    <row r="14" ht="19.9" customHeight="1" spans="1:11">
      <c r="A14" s="100" t="s">
        <v>168</v>
      </c>
      <c r="B14" s="100" t="s">
        <v>172</v>
      </c>
      <c r="C14" s="100" t="s">
        <v>173</v>
      </c>
      <c r="D14" s="112" t="s">
        <v>174</v>
      </c>
      <c r="E14" s="100" t="s">
        <v>175</v>
      </c>
      <c r="F14" s="110">
        <f t="shared" si="2"/>
        <v>5987.58</v>
      </c>
      <c r="G14" s="111">
        <v>5987.58</v>
      </c>
      <c r="H14" s="111">
        <v>5987.58</v>
      </c>
      <c r="I14" s="89"/>
      <c r="J14" s="89"/>
      <c r="K14" s="89"/>
    </row>
    <row r="15" ht="19.9" customHeight="1" spans="1:11">
      <c r="A15" s="100" t="s">
        <v>168</v>
      </c>
      <c r="B15" s="100" t="s">
        <v>172</v>
      </c>
      <c r="C15" s="100" t="s">
        <v>176</v>
      </c>
      <c r="D15" s="112" t="s">
        <v>177</v>
      </c>
      <c r="E15" s="100" t="s">
        <v>178</v>
      </c>
      <c r="F15" s="110">
        <f t="shared" si="2"/>
        <v>4446.2</v>
      </c>
      <c r="G15" s="111">
        <v>4446.2</v>
      </c>
      <c r="H15" s="111">
        <v>4446.2</v>
      </c>
      <c r="I15" s="89"/>
      <c r="J15" s="89"/>
      <c r="K15" s="89"/>
    </row>
    <row r="16" ht="19.9" customHeight="1" spans="1:11">
      <c r="A16" s="100">
        <v>210</v>
      </c>
      <c r="B16" s="100"/>
      <c r="C16" s="100"/>
      <c r="D16" s="112">
        <v>210</v>
      </c>
      <c r="E16" s="100" t="s">
        <v>179</v>
      </c>
      <c r="F16" s="110">
        <f>F17+F21+F24+F26</f>
        <v>11414372.66</v>
      </c>
      <c r="G16" s="110">
        <f t="shared" ref="G16:K16" si="3">G17+G21+G24+G26</f>
        <v>2318372.66</v>
      </c>
      <c r="H16" s="110">
        <f t="shared" si="3"/>
        <v>1987272.2</v>
      </c>
      <c r="I16" s="110">
        <f t="shared" si="3"/>
        <v>80</v>
      </c>
      <c r="J16" s="110">
        <f t="shared" si="3"/>
        <v>331020.46</v>
      </c>
      <c r="K16" s="110">
        <f t="shared" si="3"/>
        <v>9096000</v>
      </c>
    </row>
    <row r="17" ht="19.9" customHeight="1" spans="1:11">
      <c r="A17" s="100">
        <v>210</v>
      </c>
      <c r="B17" s="100">
        <v>11</v>
      </c>
      <c r="C17" s="100"/>
      <c r="D17" s="112">
        <v>21011</v>
      </c>
      <c r="E17" s="100" t="s">
        <v>180</v>
      </c>
      <c r="F17" s="110">
        <f>G17+K17</f>
        <v>467787.2</v>
      </c>
      <c r="G17" s="110">
        <f t="shared" ref="G17:H17" si="4">SUM(G18:G20)</f>
        <v>147787.2</v>
      </c>
      <c r="H17" s="110">
        <f t="shared" si="4"/>
        <v>147707.2</v>
      </c>
      <c r="I17" s="89">
        <v>80</v>
      </c>
      <c r="J17" s="89"/>
      <c r="K17" s="93">
        <v>320000</v>
      </c>
    </row>
    <row r="18" ht="19.9" customHeight="1" spans="1:11">
      <c r="A18" s="100" t="s">
        <v>181</v>
      </c>
      <c r="B18" s="100" t="s">
        <v>182</v>
      </c>
      <c r="C18" s="100" t="s">
        <v>173</v>
      </c>
      <c r="D18" s="112" t="s">
        <v>183</v>
      </c>
      <c r="E18" s="100" t="s">
        <v>184</v>
      </c>
      <c r="F18" s="110">
        <f t="shared" si="2"/>
        <v>108524.84</v>
      </c>
      <c r="G18" s="111">
        <v>108524.84</v>
      </c>
      <c r="H18" s="111">
        <v>108524.84</v>
      </c>
      <c r="I18" s="89"/>
      <c r="J18" s="89"/>
      <c r="K18" s="93"/>
    </row>
    <row r="19" ht="19.9" customHeight="1" spans="1:11">
      <c r="A19" s="100" t="s">
        <v>181</v>
      </c>
      <c r="B19" s="100" t="s">
        <v>182</v>
      </c>
      <c r="C19" s="100" t="s">
        <v>185</v>
      </c>
      <c r="D19" s="112" t="s">
        <v>186</v>
      </c>
      <c r="E19" s="100" t="s">
        <v>187</v>
      </c>
      <c r="F19" s="110">
        <f t="shared" si="2"/>
        <v>37422.36</v>
      </c>
      <c r="G19" s="111">
        <v>37422.36</v>
      </c>
      <c r="H19" s="111">
        <v>37422.36</v>
      </c>
      <c r="I19" s="89"/>
      <c r="J19" s="89"/>
      <c r="K19" s="89"/>
    </row>
    <row r="20" ht="19.9" customHeight="1" spans="1:11">
      <c r="A20" s="100" t="s">
        <v>181</v>
      </c>
      <c r="B20" s="100" t="s">
        <v>182</v>
      </c>
      <c r="C20" s="100" t="s">
        <v>188</v>
      </c>
      <c r="D20" s="112" t="s">
        <v>189</v>
      </c>
      <c r="E20" s="100" t="s">
        <v>190</v>
      </c>
      <c r="F20" s="110">
        <f>G20+K20</f>
        <v>321840</v>
      </c>
      <c r="G20" s="111">
        <v>1840</v>
      </c>
      <c r="H20" s="111">
        <v>1760</v>
      </c>
      <c r="I20" s="89">
        <v>80</v>
      </c>
      <c r="J20" s="89"/>
      <c r="K20" s="89">
        <v>320000</v>
      </c>
    </row>
    <row r="21" ht="19.9" customHeight="1" spans="1:11">
      <c r="A21" s="100">
        <v>210</v>
      </c>
      <c r="B21" s="100">
        <v>12</v>
      </c>
      <c r="C21" s="100"/>
      <c r="D21" s="112">
        <v>21012</v>
      </c>
      <c r="E21" s="100" t="s">
        <v>191</v>
      </c>
      <c r="F21" s="110">
        <f>K21</f>
        <v>5050000</v>
      </c>
      <c r="G21" s="110"/>
      <c r="H21" s="110"/>
      <c r="I21" s="116"/>
      <c r="J21" s="116"/>
      <c r="K21" s="116">
        <f>K22+K23</f>
        <v>5050000</v>
      </c>
    </row>
    <row r="22" ht="21" spans="1:11">
      <c r="A22" s="100">
        <v>210</v>
      </c>
      <c r="B22" s="100">
        <v>12</v>
      </c>
      <c r="C22" s="100" t="s">
        <v>176</v>
      </c>
      <c r="D22" s="112">
        <v>2101202</v>
      </c>
      <c r="E22" s="100" t="s">
        <v>192</v>
      </c>
      <c r="F22" s="110">
        <f t="shared" ref="F22:F25" si="5">K22</f>
        <v>3700000</v>
      </c>
      <c r="G22" s="111"/>
      <c r="H22" s="113"/>
      <c r="I22" s="117"/>
      <c r="J22" s="117"/>
      <c r="K22" s="111">
        <v>3700000</v>
      </c>
    </row>
    <row r="23" ht="21" spans="1:11">
      <c r="A23" s="100">
        <v>210</v>
      </c>
      <c r="B23" s="100">
        <v>12</v>
      </c>
      <c r="C23" s="100">
        <v>99</v>
      </c>
      <c r="D23" s="112">
        <v>2101299</v>
      </c>
      <c r="E23" s="100" t="s">
        <v>193</v>
      </c>
      <c r="F23" s="110">
        <f t="shared" si="5"/>
        <v>1350000</v>
      </c>
      <c r="G23" s="111"/>
      <c r="H23" s="113"/>
      <c r="I23" s="117"/>
      <c r="J23" s="117"/>
      <c r="K23" s="111">
        <v>1350000</v>
      </c>
    </row>
    <row r="24" spans="1:11">
      <c r="A24" s="100">
        <v>210</v>
      </c>
      <c r="B24" s="100">
        <v>13</v>
      </c>
      <c r="C24" s="100"/>
      <c r="D24" s="112">
        <v>21013</v>
      </c>
      <c r="E24" s="100" t="s">
        <v>194</v>
      </c>
      <c r="F24" s="110">
        <f t="shared" si="5"/>
        <v>3500000</v>
      </c>
      <c r="G24" s="110"/>
      <c r="H24" s="114"/>
      <c r="I24" s="117"/>
      <c r="J24" s="117"/>
      <c r="K24" s="111">
        <v>3500000</v>
      </c>
    </row>
    <row r="25" spans="1:11">
      <c r="A25" s="100">
        <v>210</v>
      </c>
      <c r="B25" s="100">
        <v>13</v>
      </c>
      <c r="C25" s="100" t="s">
        <v>173</v>
      </c>
      <c r="D25" s="112">
        <v>2101301</v>
      </c>
      <c r="E25" s="100" t="s">
        <v>195</v>
      </c>
      <c r="F25" s="110">
        <f t="shared" si="5"/>
        <v>3500000</v>
      </c>
      <c r="G25" s="111"/>
      <c r="H25" s="113"/>
      <c r="I25" s="117"/>
      <c r="J25" s="117"/>
      <c r="K25" s="111">
        <v>3500000</v>
      </c>
    </row>
    <row r="26" spans="1:11">
      <c r="A26" s="100">
        <v>210</v>
      </c>
      <c r="B26" s="100">
        <v>15</v>
      </c>
      <c r="C26" s="100"/>
      <c r="D26" s="112">
        <v>21015</v>
      </c>
      <c r="E26" s="100" t="s">
        <v>196</v>
      </c>
      <c r="F26" s="110">
        <f>SUM(F27:F28)</f>
        <v>2396585.46</v>
      </c>
      <c r="G26" s="110">
        <f t="shared" ref="G26:H26" si="6">SUM(G27:G28)</f>
        <v>2170585.46</v>
      </c>
      <c r="H26" s="114">
        <v>1839565</v>
      </c>
      <c r="I26" s="117"/>
      <c r="J26" s="114">
        <v>331020.46</v>
      </c>
      <c r="K26" s="111">
        <v>226000</v>
      </c>
    </row>
    <row r="27" ht="21" spans="1:11">
      <c r="A27" s="100">
        <v>210</v>
      </c>
      <c r="B27" s="100">
        <v>15</v>
      </c>
      <c r="C27" s="100">
        <v>99</v>
      </c>
      <c r="D27" s="112">
        <v>2101599</v>
      </c>
      <c r="E27" s="100" t="s">
        <v>197</v>
      </c>
      <c r="F27" s="110">
        <f>K27</f>
        <v>226000</v>
      </c>
      <c r="G27" s="111"/>
      <c r="H27" s="113"/>
      <c r="I27" s="117"/>
      <c r="J27" s="117"/>
      <c r="K27" s="111">
        <v>226000</v>
      </c>
    </row>
    <row r="28" spans="1:11">
      <c r="A28" s="100" t="s">
        <v>181</v>
      </c>
      <c r="B28" s="100" t="s">
        <v>198</v>
      </c>
      <c r="C28" s="100" t="s">
        <v>173</v>
      </c>
      <c r="D28" s="115" t="s">
        <v>199</v>
      </c>
      <c r="E28" s="100" t="s">
        <v>200</v>
      </c>
      <c r="F28" s="110">
        <f>G28</f>
        <v>2170585.46</v>
      </c>
      <c r="G28" s="111">
        <v>2170585.46</v>
      </c>
      <c r="H28" s="113">
        <v>2170585.46</v>
      </c>
      <c r="I28" s="117"/>
      <c r="J28" s="114">
        <v>331020.46</v>
      </c>
      <c r="K28" s="117"/>
    </row>
    <row r="29" spans="1:11">
      <c r="A29" s="100">
        <v>221</v>
      </c>
      <c r="B29" s="100"/>
      <c r="C29" s="100"/>
      <c r="D29" s="112">
        <v>221</v>
      </c>
      <c r="E29" s="100" t="s">
        <v>201</v>
      </c>
      <c r="F29" s="110">
        <f>G29</f>
        <v>220747.8</v>
      </c>
      <c r="G29" s="111">
        <v>220747.8</v>
      </c>
      <c r="H29" s="113">
        <v>220747.8</v>
      </c>
      <c r="I29" s="117"/>
      <c r="J29" s="117"/>
      <c r="K29" s="117"/>
    </row>
    <row r="30" spans="1:11">
      <c r="A30" s="100">
        <v>221</v>
      </c>
      <c r="B30" s="100" t="s">
        <v>176</v>
      </c>
      <c r="C30" s="100"/>
      <c r="D30" s="112">
        <v>22102</v>
      </c>
      <c r="E30" s="100" t="s">
        <v>202</v>
      </c>
      <c r="F30" s="110">
        <f t="shared" ref="F30:F31" si="7">G30</f>
        <v>220747.8</v>
      </c>
      <c r="G30" s="111">
        <v>220747.8</v>
      </c>
      <c r="H30" s="113">
        <v>220747.8</v>
      </c>
      <c r="I30" s="117"/>
      <c r="J30" s="117"/>
      <c r="K30" s="117"/>
    </row>
    <row r="31" spans="1:11">
      <c r="A31" s="100" t="s">
        <v>203</v>
      </c>
      <c r="B31" s="100" t="s">
        <v>176</v>
      </c>
      <c r="C31" s="100" t="s">
        <v>173</v>
      </c>
      <c r="D31" s="112" t="s">
        <v>204</v>
      </c>
      <c r="E31" s="100" t="s">
        <v>205</v>
      </c>
      <c r="F31" s="110">
        <f t="shared" si="7"/>
        <v>220747.8</v>
      </c>
      <c r="G31" s="111">
        <v>220747.8</v>
      </c>
      <c r="H31" s="113">
        <v>220747.8</v>
      </c>
      <c r="I31" s="117"/>
      <c r="J31" s="117"/>
      <c r="K31" s="117"/>
    </row>
  </sheetData>
  <mergeCells count="12">
    <mergeCell ref="A2:K2"/>
    <mergeCell ref="A3:I3"/>
    <mergeCell ref="J3:K3"/>
    <mergeCell ref="G4:J4"/>
    <mergeCell ref="H5:I5"/>
    <mergeCell ref="D4:D6"/>
    <mergeCell ref="E4:E6"/>
    <mergeCell ref="F4:F6"/>
    <mergeCell ref="G5:G6"/>
    <mergeCell ref="J5:J6"/>
    <mergeCell ref="K4:K6"/>
    <mergeCell ref="A4:C5"/>
  </mergeCells>
  <printOptions horizontalCentered="1"/>
  <pageMargins left="0.0780000016093254" right="0.0780000016093254" top="0.0780000016093254" bottom="0.0780000016093254" header="0" footer="0"/>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24</vt:i4>
      </vt:variant>
    </vt:vector>
  </HeadingPairs>
  <TitlesOfParts>
    <vt:vector size="24" baseType="lpstr">
      <vt:lpstr>封面</vt:lpstr>
      <vt:lpstr>目录</vt:lpstr>
      <vt:lpstr>1收支总表</vt:lpstr>
      <vt:lpstr>2收入总表</vt:lpstr>
      <vt:lpstr>3支出总表</vt:lpstr>
      <vt:lpstr>4支出分类(政府预算)</vt:lpstr>
      <vt:lpstr>5一般公共预算基本支出情况表</vt:lpstr>
      <vt:lpstr>6财政拨款收支总表</vt:lpstr>
      <vt:lpstr>7一般公共预算支出表</vt:lpstr>
      <vt:lpstr>8工资福利(政府预算)</vt:lpstr>
      <vt:lpstr>9一般公共预算基本支出情况表（按经济性质分类-工资福利）</vt:lpstr>
      <vt:lpstr>10个人家庭(政府预算)</vt:lpstr>
      <vt:lpstr>11一般公共预算基本支出情况表（按经济性质分类-个人家庭）</vt:lpstr>
      <vt:lpstr>12商品服务(政府预算)</vt:lpstr>
      <vt:lpstr>13一般公共预算基本支出情况表（按经济性质分类-商品服务）</vt:lpstr>
      <vt:lpstr>14三公</vt:lpstr>
      <vt:lpstr>15政府性基金</vt:lpstr>
      <vt:lpstr>16政府性基金(政府预算)</vt:lpstr>
      <vt:lpstr>17政府性基金（部门预算）</vt:lpstr>
      <vt:lpstr>18国有资本经营预算</vt:lpstr>
      <vt:lpstr>19财政专户管理资金</vt:lpstr>
      <vt:lpstr>20专项清单</vt:lpstr>
      <vt:lpstr>21项目支出绩效目标表</vt:lpstr>
      <vt:lpstr>22整体支出绩效目标表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低唱潛吟心坎舞</cp:lastModifiedBy>
  <dcterms:created xsi:type="dcterms:W3CDTF">2022-03-23T03:38:00Z</dcterms:created>
  <cp:lastPrinted>2023-09-26T07:01:00Z</cp:lastPrinted>
  <dcterms:modified xsi:type="dcterms:W3CDTF">2023-09-26T08:59:30Z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2052-12.1.0.15374</vt:lpwstr>
  </property>
  <property fmtid="{D5CDD505-2E9C-101B-9397-08002B2CF9AE}" pid="3" name="ICV">
    <vt:lpwstr>E7B71B7CC25644B79EE3FD3BB7E0888A</vt:lpwstr>
  </property>
</Properties>
</file>