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10350" tabRatio="804" firstSheet="8" activeTab="8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一般公共预算基本支出情况表" sheetId="7" r:id="rId7"/>
    <sheet name="6财政拨款收支总表" sheetId="8" r:id="rId8"/>
    <sheet name="7一般公共预算支出表" sheetId="9" r:id="rId9"/>
    <sheet name="8工资福利(政府预算)" sheetId="10" r:id="rId10"/>
    <sheet name="9一般公共预算基本支出情况表（按经济性质分类-工资福利）" sheetId="11" r:id="rId11"/>
    <sheet name="10个人家庭(政府预算)" sheetId="12" r:id="rId12"/>
    <sheet name="11一般公共预算基本支出情况表（按经济性质分类-个人家庭）" sheetId="13" r:id="rId13"/>
    <sheet name="12商品服务(政府预算)" sheetId="14" r:id="rId14"/>
    <sheet name="13一般公共预算基本支出情况表（按经济性质分类-商品服务）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-1县级专项资金支出方向资金支出方向绩效目标表" sheetId="23" r:id="rId23"/>
    <sheet name="21-2县级专项资金支出方向资金支出方向绩效目标表 " sheetId="26" r:id="rId24"/>
    <sheet name="22部门整体支出绩效目标表" sheetId="24" r:id="rId25"/>
  </sheets>
  <definedNames>
    <definedName name="_xlnm.Print_Area" localSheetId="11">'10个人家庭(政府预算)'!$A$1:$K$12</definedName>
    <definedName name="_xlnm.Print_Area" localSheetId="12">'11一般公共预算基本支出情况表（按经济性质分类-个人家庭）'!$A$1:$R$13</definedName>
    <definedName name="_xlnm.Print_Area" localSheetId="13">'12商品服务(政府预算)'!$A$1:$T$11</definedName>
    <definedName name="_xlnm.Print_Area" localSheetId="14">'13一般公共预算基本支出情况表（按经济性质分类-商品服务）'!$A$1:$AG$12</definedName>
    <definedName name="_xlnm.Print_Area" localSheetId="15">'14三公'!$A$1:$H$8</definedName>
    <definedName name="_xlnm.Print_Area" localSheetId="16">'15政府性基金'!$A$1:$H$12</definedName>
    <definedName name="_xlnm.Print_Area" localSheetId="17">'16政府性基金(政府预算)'!$A$1:$T$9</definedName>
    <definedName name="_xlnm.Print_Area" localSheetId="18">'17政府性基金（部门预算）'!$A$1:$T$9</definedName>
    <definedName name="_xlnm.Print_Area" localSheetId="19">'18国有资本经营预算'!$A$1:$H$12</definedName>
    <definedName name="_xlnm.Print_Area" localSheetId="20">'19财政专户管理资金'!$A$1:$H$12</definedName>
    <definedName name="_xlnm.Print_Area" localSheetId="2">'1收支总表'!$A$1:$H$40</definedName>
    <definedName name="_xlnm.Print_Area" localSheetId="21">'20专项清单'!$A$1:$N$9</definedName>
    <definedName name="_xlnm.Print_Area" localSheetId="3">'2收入总表'!$A$1:$Y$9</definedName>
    <definedName name="_xlnm.Print_Area" localSheetId="4">'3支出总表'!$A$1:$K$26</definedName>
    <definedName name="_xlnm.Print_Area" localSheetId="5">'4支出分类(政府预算)'!$A$1:$T$26</definedName>
    <definedName name="_xlnm.Print_Area" localSheetId="6">'5一般公共预算基本支出情况表'!$A$1:$I$26</definedName>
    <definedName name="_xlnm.Print_Area" localSheetId="7">'6财政拨款收支总表'!$A$1:$D$40</definedName>
    <definedName name="_xlnm.Print_Area" localSheetId="8">'7一般公共预算支出表'!$A$1:$K$27</definedName>
    <definedName name="_xlnm.Print_Area" localSheetId="9">'8工资福利(政府预算)'!$A$1:$N$25</definedName>
    <definedName name="_xlnm.Print_Area" localSheetId="10">'9一般公共预算基本支出情况表（按经济性质分类-工资福利）'!$A$1:$V$26</definedName>
    <definedName name="_xlnm.Print_Area" localSheetId="0">封面!$A$1:$I$6</definedName>
    <definedName name="_xlnm.Print_Area" localSheetId="1">目录!$A$1:$C$26</definedName>
    <definedName name="_xlnm.Print_Titles" localSheetId="7">'6财政拨款收支总表'!$4:$5</definedName>
  </definedNames>
  <calcPr calcId="144525" iterate="1" iterateCount="100" iterateDelta="0.001"/>
</workbook>
</file>

<file path=xl/sharedStrings.xml><?xml version="1.0" encoding="utf-8"?>
<sst xmlns="http://schemas.openxmlformats.org/spreadsheetml/2006/main" count="1376" uniqueCount="499">
  <si>
    <t>附件2</t>
  </si>
  <si>
    <t>2022年部门预算公开表</t>
  </si>
  <si>
    <t>单位编码：</t>
  </si>
  <si>
    <t>021001</t>
  </si>
  <si>
    <t>单位名称：</t>
  </si>
  <si>
    <t>炎陵县政务服务中心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</si>
  <si>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</si>
  <si>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</si>
  <si>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</si>
  <si>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</si>
  <si>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</si>
  <si>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</si>
  <si>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一般公共预算基本支出情况表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</si>
  <si>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</si>
  <si>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</si>
  <si>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</si>
  <si>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一般公共预算基本支出情况表（按经济性质分类-工资福利）</t>
  </si>
  <si>
    <t>一般公共预算基本支出表--人员经费(对个人和家庭的补助)(按政府预算经济分类)</t>
  </si>
  <si>
    <t>一般公共预算基本支出情况表（按经济性质分类-个人家庭）</t>
  </si>
  <si>
    <t>一般公共预算基本支出表--公用经费(商品和服务支出)（按政府预算经济分类）</t>
  </si>
  <si>
    <t>一般公共预算基本支出情况表（按经济性质分类-商品服务）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</si>
  <si>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</si>
  <si>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</si>
  <si>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</si>
  <si>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</si>
  <si>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</si>
  <si>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</si>
  <si>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</si>
  <si>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</si>
  <si>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</si>
  <si>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附件2-1</t>
  </si>
  <si>
    <t>单位：021001-炎陵县政务服务中心</t>
  </si>
  <si>
    <t>金额单位：元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</si>
  <si>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</si>
  <si>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</si>
  <si>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</si>
  <si>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</si>
  <si>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</si>
  <si>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</si>
  <si>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</si>
  <si>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</si>
  <si>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</si>
  <si>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</si>
  <si>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</si>
  <si>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</si>
  <si>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</si>
  <si>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</si>
  <si>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</si>
  <si>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</si>
  <si>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</si>
  <si>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  商品和服务支出</t>
  </si>
  <si>
    <t>三、机关资本性支出（一）</t>
  </si>
  <si>
    <t xml:space="preserve">        行政事业性收费收入</t>
  </si>
  <si>
    <t>（四）公共安全支出</t>
  </si>
  <si>
    <t xml:space="preserve">  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</si>
  <si>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</si>
  <si>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</si>
  <si>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</si>
  <si>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</si>
  <si>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</si>
  <si>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</si>
  <si>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</si>
  <si>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</si>
  <si>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</si>
  <si>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</si>
  <si>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</si>
  <si>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</si>
  <si>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</si>
  <si>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</si>
  <si>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</si>
  <si>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</si>
  <si>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</si>
  <si>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</si>
  <si>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</si>
  <si>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</si>
  <si>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</si>
  <si>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</si>
  <si>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</si>
  <si>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</si>
  <si>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</si>
  <si>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</si>
  <si>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</si>
  <si>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</si>
  <si>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</si>
  <si>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</si>
  <si>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</si>
  <si>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</si>
  <si>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</si>
  <si>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</si>
  <si>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</si>
  <si>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</si>
  <si>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</si>
  <si>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</si>
  <si>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</si>
  <si>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</si>
  <si>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</si>
  <si>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</si>
  <si>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</si>
  <si>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</si>
  <si>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</si>
  <si>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</si>
  <si>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</si>
  <si>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</si>
  <si>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</si>
  <si>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</si>
  <si>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</si>
  <si>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</si>
  <si>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</si>
  <si>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</si>
  <si>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</si>
  <si>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</si>
  <si>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</si>
  <si>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</si>
  <si>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</si>
  <si>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</si>
  <si>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</si>
  <si>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</si>
  <si>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</si>
  <si>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</si>
  <si>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</si>
  <si>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</si>
  <si>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</si>
  <si>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</si>
  <si>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</si>
  <si>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</si>
  <si>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</si>
  <si>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</si>
  <si>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</si>
  <si>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</si>
  <si>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</si>
  <si>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</si>
  <si>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</si>
  <si>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</si>
  <si>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附件2-2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</si>
  <si>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</si>
  <si>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</si>
  <si>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</si>
  <si>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</si>
  <si>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</si>
  <si>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</si>
  <si>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</si>
  <si>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</si>
  <si>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</si>
  <si>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</si>
  <si>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</si>
  <si>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</si>
  <si>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</si>
  <si>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</si>
  <si>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</si>
  <si>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</si>
  <si>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</si>
  <si>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</si>
  <si>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</si>
  <si>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</si>
  <si>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021</t>
  </si>
  <si>
    <t xml:space="preserve">  021001</t>
  </si>
  <si>
    <t xml:space="preserve">  炎陵县政务服务中心</t>
  </si>
  <si>
    <t>附件2-3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</si>
  <si>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</si>
  <si>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</si>
  <si>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</si>
  <si>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</si>
  <si>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</si>
  <si>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</si>
  <si>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</si>
  <si>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</si>
  <si>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</si>
  <si>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</si>
  <si>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</si>
  <si>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201</t>
  </si>
  <si>
    <t>一般公共服务支出</t>
  </si>
  <si>
    <t>03</t>
  </si>
  <si>
    <t>20103</t>
  </si>
  <si>
    <t>政府办公厅（室）及相关机构事务</t>
  </si>
  <si>
    <t>01</t>
  </si>
  <si>
    <t xml:space="preserve">    2010301</t>
  </si>
  <si>
    <t xml:space="preserve">    行政运行</t>
  </si>
  <si>
    <t>208</t>
  </si>
  <si>
    <t>社会保障和就业支出</t>
  </si>
  <si>
    <t>05</t>
  </si>
  <si>
    <t>20805</t>
  </si>
  <si>
    <t>行政事业单位养老支出</t>
  </si>
  <si>
    <t xml:space="preserve">    2080505</t>
  </si>
  <si>
    <t xml:space="preserve">    机关事业单位基本养老保险缴费支出</t>
  </si>
  <si>
    <t>27</t>
  </si>
  <si>
    <t>20827</t>
  </si>
  <si>
    <t>财政对其他社会保险基金的补助</t>
  </si>
  <si>
    <t xml:space="preserve">    2082701</t>
  </si>
  <si>
    <t xml:space="preserve">    财政对失业保险基金的补助</t>
  </si>
  <si>
    <t>02</t>
  </si>
  <si>
    <t xml:space="preserve">    2082702</t>
  </si>
  <si>
    <t xml:space="preserve">    财政对工伤保险基金的补助</t>
  </si>
  <si>
    <t>210</t>
  </si>
  <si>
    <t>卫生健康支出</t>
  </si>
  <si>
    <t>11</t>
  </si>
  <si>
    <t>21011</t>
  </si>
  <si>
    <t>行政事业单位医疗</t>
  </si>
  <si>
    <t xml:space="preserve">    2101101</t>
  </si>
  <si>
    <t xml:space="preserve">    行政单位医疗</t>
  </si>
  <si>
    <t xml:space="preserve">    2101103</t>
  </si>
  <si>
    <t xml:space="preserve">    公务员医疗补助</t>
  </si>
  <si>
    <t>99</t>
  </si>
  <si>
    <t xml:space="preserve">    2101199</t>
  </si>
  <si>
    <t xml:space="preserve">    其他行政事业单位医疗支出</t>
  </si>
  <si>
    <t>221</t>
  </si>
  <si>
    <t>住房保障支出</t>
  </si>
  <si>
    <t>22102</t>
  </si>
  <si>
    <t>住房改革支出</t>
  </si>
  <si>
    <t xml:space="preserve">    2210201</t>
  </si>
  <si>
    <t xml:space="preserve">    住房公积金</t>
  </si>
  <si>
    <t>附件2-4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</si>
  <si>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</si>
  <si>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</si>
  <si>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</si>
  <si>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</si>
  <si>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</si>
  <si>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</si>
  <si>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</si>
  <si>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</si>
  <si>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</si>
  <si>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</si>
  <si>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</si>
  <si>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</si>
  <si>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</si>
  <si>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</si>
  <si>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</si>
  <si>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</si>
  <si>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</si>
  <si>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021001</t>
  </si>
  <si>
    <t>附件2-5</t>
  </si>
  <si>
    <t>单位：021001-炎陵县政务服务中心                                                   金额单位：元</t>
  </si>
  <si>
    <t>工资福利支出</t>
  </si>
  <si>
    <t>一般商品和服务支出</t>
  </si>
  <si>
    <t>附件2-6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</si>
  <si>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</si>
  <si>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</si>
  <si>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</si>
  <si>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</si>
  <si>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</si>
  <si>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</si>
  <si>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</si>
  <si>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</si>
  <si>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</si>
  <si>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</si>
  <si>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</si>
  <si>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附件2-7</t>
  </si>
  <si>
    <t>人员经费</t>
  </si>
  <si>
    <t>公用经费</t>
  </si>
  <si>
    <t>附件2-8</t>
  </si>
  <si>
    <t>总  计</t>
  </si>
  <si>
    <t>工资奖金津补贴</t>
  </si>
  <si>
    <t>社会保障缴费</t>
  </si>
  <si>
    <t>住房公积金</t>
  </si>
  <si>
    <t>其他工资福利支出</t>
  </si>
  <si>
    <t>其他对事业单位补助</t>
  </si>
  <si>
    <t>附件2-9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</si>
  <si>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</si>
  <si>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</si>
  <si>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</si>
  <si>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</si>
  <si>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</si>
  <si>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</si>
  <si>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</si>
  <si>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</si>
  <si>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</si>
  <si>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</si>
  <si>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</si>
  <si>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</si>
  <si>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</si>
  <si>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</si>
  <si>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经济分类科目代码（类款）</t>
  </si>
  <si>
    <t>附件2-10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</si>
  <si>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</si>
  <si>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</si>
  <si>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</si>
  <si>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</si>
  <si>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</si>
  <si>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</si>
  <si>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附件2-11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</si>
  <si>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</si>
  <si>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</si>
  <si>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</si>
  <si>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</si>
  <si>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</si>
  <si>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</si>
  <si>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</si>
  <si>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</si>
  <si>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</si>
  <si>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附件2-12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</si>
  <si>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</si>
  <si>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</si>
  <si>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</si>
  <si>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</si>
  <si>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</si>
  <si>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</si>
  <si>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</si>
  <si>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</si>
  <si>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</si>
  <si>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</si>
  <si>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商品和服务支出</t>
  </si>
  <si>
    <t>附件2-13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</si>
  <si>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</si>
  <si>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</si>
  <si>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</si>
  <si>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</si>
  <si>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</si>
  <si>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</si>
  <si>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</si>
  <si>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</si>
  <si>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</si>
  <si>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</si>
  <si>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</si>
  <si>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</si>
  <si>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</si>
  <si>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</si>
  <si>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</si>
  <si>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</si>
  <si>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</si>
  <si>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</si>
  <si>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</si>
  <si>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</si>
  <si>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30209</t>
  </si>
  <si>
    <t>30211</t>
  </si>
  <si>
    <t>30212</t>
  </si>
  <si>
    <t>30214</t>
  </si>
  <si>
    <t>30215</t>
  </si>
  <si>
    <t>30216</t>
  </si>
  <si>
    <t>30217</t>
  </si>
  <si>
    <t>30218</t>
  </si>
  <si>
    <t>30219</t>
  </si>
  <si>
    <t>30225</t>
  </si>
  <si>
    <t>30226</t>
  </si>
  <si>
    <t>30227</t>
  </si>
  <si>
    <t>30228</t>
  </si>
  <si>
    <t>30229</t>
  </si>
  <si>
    <t>30231</t>
  </si>
  <si>
    <t>30239</t>
  </si>
  <si>
    <t>30240</t>
  </si>
  <si>
    <t>30299</t>
  </si>
  <si>
    <t>附件2-14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</si>
  <si>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</si>
  <si>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</si>
  <si>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</si>
  <si>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</si>
  <si>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</si>
  <si>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</si>
  <si>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</si>
  <si>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</si>
  <si>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附件2-15</t>
  </si>
  <si>
    <t>本年政府性基金预算支出</t>
  </si>
  <si>
    <t>备注：本单位无政府性基金预算支出</t>
  </si>
  <si>
    <t>附件2-16</t>
  </si>
  <si>
    <t>附件2-17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</si>
  <si>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</si>
  <si>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</si>
  <si>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</si>
  <si>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</si>
  <si>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</si>
  <si>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附件2-18</t>
  </si>
  <si>
    <t>国有资本经营预算支出表</t>
  </si>
  <si>
    <t>本年国有资本经营预算支出</t>
  </si>
  <si>
    <t>备注：本单位无国有资本经营预算支出</t>
  </si>
  <si>
    <t>附件2-19</t>
  </si>
  <si>
    <t>本年财政专户管理资金预算支出</t>
  </si>
  <si>
    <t>备注：本单位无财政专户管理资金预算支出</t>
  </si>
  <si>
    <t>附件2-20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</si>
  <si>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</si>
  <si>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</si>
  <si>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</si>
  <si>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</si>
  <si>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</si>
  <si>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</si>
  <si>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</si>
  <si>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</si>
  <si>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</si>
  <si>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</si>
  <si>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</si>
  <si>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</si>
  <si>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</si>
  <si>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县政务中心工作经费</t>
  </si>
  <si>
    <t>政务中心工作经费</t>
  </si>
  <si>
    <t>附件2-21</t>
  </si>
  <si>
    <t>2022年县级专项资金支出方向绩效目标表</t>
  </si>
  <si>
    <t>填报单位：（盖章）炎陵县政务服务中心</t>
  </si>
  <si>
    <t xml:space="preserve">支出方向         </t>
  </si>
  <si>
    <t>所属专项</t>
  </si>
  <si>
    <t>名称</t>
  </si>
  <si>
    <t>项目金额</t>
  </si>
  <si>
    <t>560000</t>
  </si>
  <si>
    <t>金额</t>
  </si>
  <si>
    <t>项目实施期</t>
  </si>
  <si>
    <r>
      <rPr>
        <sz val="10"/>
        <rFont val="宋体"/>
        <charset val="134"/>
      </rPr>
      <t>2</t>
    </r>
    <r>
      <rPr>
        <sz val="10"/>
        <rFont val="宋体"/>
        <charset val="134"/>
      </rPr>
      <t>022年度</t>
    </r>
  </si>
  <si>
    <t>实施期绩效目标</t>
  </si>
  <si>
    <t>继续推进“一件事一次办”、“跨省通办”和“跨域通办”、“三集中三到位”、“一门式”全覆盖等改革，开展“揭榜竞优”优化营商政务环境，落实省优化政务服务“十大金点子”工作，动态调整政务服务事项实施清单和权责清单，规范基层公共服务办事流程，保障电子政务四级联动平稳运行，办好政府网站和县长热线。</t>
  </si>
  <si>
    <t>年度绩效目标</t>
  </si>
  <si>
    <t>行政审批提速三分之一以上，提升政务服务大厅“三化”水平，政务服务触角向乡村延伸，县长热线办结率100%，网站内容保障100%，电子政务外网平稳运行</t>
  </si>
  <si>
    <t>年度绩效指标</t>
  </si>
  <si>
    <t>一级指标</t>
  </si>
  <si>
    <t>二级指标</t>
  </si>
  <si>
    <t>三级指标</t>
  </si>
  <si>
    <t>指标值及单位</t>
  </si>
  <si>
    <t>绩效标准</t>
  </si>
  <si>
    <t>产出指标</t>
  </si>
  <si>
    <t>数量指标</t>
  </si>
  <si>
    <t>热线办结率、接听率</t>
  </si>
  <si>
    <t>〉99%</t>
  </si>
  <si>
    <t>政府网站应公开信息发布率</t>
  </si>
  <si>
    <t>实施清单和权责清单发布率</t>
  </si>
  <si>
    <t>政务大厅完成办件量</t>
  </si>
  <si>
    <t>30万件</t>
  </si>
  <si>
    <t>按时按质完成</t>
  </si>
  <si>
    <t>质量指标</t>
  </si>
  <si>
    <t>政务服务工作通过省市考核</t>
  </si>
  <si>
    <t>顺利通过</t>
  </si>
  <si>
    <t>及时完成年度考核工作</t>
  </si>
  <si>
    <t>时效指标</t>
  </si>
  <si>
    <t>按工作计划进行</t>
  </si>
  <si>
    <t>2022年</t>
  </si>
  <si>
    <t>按上级要求进行</t>
  </si>
  <si>
    <t>成本指标</t>
  </si>
  <si>
    <t>按财政预算执行</t>
  </si>
  <si>
    <t>56万</t>
  </si>
  <si>
    <t>按时支付</t>
  </si>
  <si>
    <t>效益指标</t>
  </si>
  <si>
    <t>经济效益指标</t>
  </si>
  <si>
    <t>社会效益指标</t>
  </si>
  <si>
    <t>促进阳光型政府建设</t>
  </si>
  <si>
    <t>阳光型政府</t>
  </si>
  <si>
    <t>达到上级要求</t>
  </si>
  <si>
    <t>生态效益指标</t>
  </si>
  <si>
    <t>可持续影响指标</t>
  </si>
  <si>
    <t>政务服务标准化规范化便利化</t>
  </si>
  <si>
    <t>一件事一次办</t>
  </si>
  <si>
    <t>社会公众及服务对象满意度指标</t>
  </si>
  <si>
    <t>群众对政务服务工作满意率</t>
  </si>
  <si>
    <t>支出明细及测算说明</t>
  </si>
  <si>
    <t>支出内容简介</t>
  </si>
  <si>
    <t>支出明细</t>
  </si>
  <si>
    <t>支出测算依据及过程说明</t>
  </si>
  <si>
    <t>日常运转办公易耗品等。</t>
  </si>
  <si>
    <t>水电费</t>
  </si>
  <si>
    <t>最高低气温的月份达到15000元左右，气温暖和的月份6000元左右；水费每月600元左右。</t>
  </si>
  <si>
    <t>县长热线聘用3名24小时接线人员、“一门式”服务窗口聘用3名工作人员，每月2200元/人，同时缴纳养老金、医疗、工伤保险。</t>
  </si>
  <si>
    <t>根据就今年工作要求安排。</t>
  </si>
  <si>
    <t xml:space="preserve">       单位负责人签字：</t>
  </si>
  <si>
    <t>股室审核意见</t>
  </si>
  <si>
    <t xml:space="preserve">填表人： 罗云霞          联系电话： 13638432938          填报日期：2022年3月10日          </t>
  </si>
  <si>
    <t>1130200</t>
  </si>
  <si>
    <t>“互联网+政务服务”市、县、乡、村四级联动平台维护平台正常运行，依托电子政务外网，为各级政务部门提供数据共享服务，初步实现政务基础数据资源的统筹管理、集中共享，对助推全县“放管服”改革提供有力支撑。</t>
  </si>
  <si>
    <t>继续完善“互联网+政务服务”市、县、乡、村四级联动平台建设，实现电子证照网上运用，强化政务服务网上监管，推进基层一门式公共服务，推进“一件事一次办”“跨省通办”向乡镇、村延伸，网上可办率达100%。</t>
  </si>
  <si>
    <t>网上可办率</t>
  </si>
  <si>
    <t>四级联动平台运行</t>
  </si>
  <si>
    <t>平稳</t>
  </si>
  <si>
    <t>全年</t>
  </si>
  <si>
    <t>通过省市考核</t>
  </si>
  <si>
    <t>满足县、乡、村群众办事需求</t>
  </si>
  <si>
    <t>县乡村三级全覆盖</t>
  </si>
  <si>
    <t>群众办事满意率</t>
  </si>
  <si>
    <t>根据移动、联通、电信签订的合同价格。</t>
  </si>
  <si>
    <t xml:space="preserve">填表人：罗云霞           联系电话：13638432938        填报日期：2022年3月10日          </t>
  </si>
  <si>
    <t>附件2-22</t>
  </si>
  <si>
    <t>2022年部门整体支出绩效目标表</t>
  </si>
  <si>
    <t>部门名称</t>
  </si>
  <si>
    <t>年度预算申请（万元）</t>
  </si>
  <si>
    <t>资金总额：2977100.72</t>
  </si>
  <si>
    <t>按收入性质分：</t>
  </si>
  <si>
    <t>按支出性质分：</t>
  </si>
  <si>
    <t>其中：一般公共预算拨款</t>
  </si>
  <si>
    <t>其中：基本支出</t>
  </si>
  <si>
    <t xml:space="preserve">      政府性基金拨款</t>
  </si>
  <si>
    <t xml:space="preserve">      项目支出</t>
  </si>
  <si>
    <t xml:space="preserve">          其他资金</t>
  </si>
  <si>
    <t>部门职能概述</t>
  </si>
  <si>
    <t>负责办事大厅的建设和管理；电子政务平台业务指导和实时维护；电子政务外网县、乡、村三级联动的维护；网站信息发布和县长热线接听、交办、督办；协助推进行政审批制度改革、优化政务服务环境等；协助政府办监管新媒体；协助推进全县"放管服"改革。</t>
  </si>
  <si>
    <t>年度重点工作计划</t>
  </si>
  <si>
    <t>事项</t>
  </si>
  <si>
    <t>工作目标</t>
  </si>
  <si>
    <t>事项1</t>
  </si>
  <si>
    <t>落实“三集中三到位”工作</t>
  </si>
  <si>
    <t>事项2</t>
  </si>
  <si>
    <t>持续打造“一件事一次办”改革升级版</t>
  </si>
  <si>
    <t>事项3</t>
  </si>
  <si>
    <t>完善县、乡、村三级电子政务外网建设，确保县级政务外网达到等级保护2.0二级标准</t>
  </si>
  <si>
    <t>事项4</t>
  </si>
  <si>
    <t>县长热线办结率达到99%，回访率100%，满意率99%以上</t>
  </si>
  <si>
    <t>事项5</t>
  </si>
  <si>
    <t>及时发布各类政府信息，尤其是涉及民生、民利等群众关心关注的信息，及时回应社会关切</t>
  </si>
  <si>
    <t>事项6</t>
  </si>
  <si>
    <t>开展“清廉大厅建设”</t>
  </si>
  <si>
    <t>事项7</t>
  </si>
  <si>
    <t>开展“揭榜竞优”优化政务环境</t>
  </si>
  <si>
    <t>事项8</t>
  </si>
  <si>
    <t>动态调整实施清单和权责清单</t>
  </si>
  <si>
    <t>事项9</t>
  </si>
  <si>
    <t>配合做好创建国家文明县城工作</t>
  </si>
  <si>
    <t>169.02万</t>
  </si>
  <si>
    <t>政务服务县乡村三级全覆盖</t>
  </si>
  <si>
    <t xml:space="preserve">      单位负责人签字：</t>
  </si>
  <si>
    <t xml:space="preserve">填表人：罗云霞             联系电话：13638432938              填报日期：2022年3月10日           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</si>
</sst>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* #,##0.00;* \-#,##0.00;* &quot;&quot;??;@"/>
    <numFmt numFmtId="178" formatCode="#,##0.00_ "/>
  </numFmts>
  <fonts count="50">
    <font>
      <sz val="11"/>
      <color indexed="8"/>
      <name val="宋体"/>
      <charset val="1"/>
      <scheme val="minor"/>
    </font>
    <font>
      <sz val="12"/>
      <name val="黑体"/>
      <charset val="134"/>
    </font>
    <font>
      <sz val="10"/>
      <name val="宋体"/>
      <charset val="134"/>
    </font>
    <font>
      <sz val="9"/>
      <name val="宋体"/>
      <charset val="134"/>
    </font>
    <font>
      <sz val="18"/>
      <name val="方正小标宋简体"/>
      <charset val="134"/>
    </font>
    <font>
      <b/>
      <sz val="14"/>
      <name val="方正小标宋简体"/>
      <charset val="134"/>
    </font>
    <font>
      <sz val="10"/>
      <name val="Times New Roman"/>
      <charset val="134"/>
    </font>
    <font>
      <sz val="10"/>
      <color indexed="8"/>
      <name val="宋体"/>
      <charset val="134"/>
    </font>
    <font>
      <sz val="10.5"/>
      <color indexed="8"/>
      <name val="仿宋_GB2312"/>
      <charset val="134"/>
    </font>
    <font>
      <sz val="14"/>
      <name val="黑体"/>
      <charset val="134"/>
    </font>
    <font>
      <sz val="18"/>
      <color indexed="8"/>
      <name val="方正小标宋简体"/>
      <charset val="134"/>
    </font>
    <font>
      <sz val="7"/>
      <name val="宋体"/>
      <charset val="134"/>
    </font>
    <font>
      <b/>
      <sz val="17"/>
      <name val="SimSun"/>
      <charset val="134"/>
    </font>
    <font>
      <b/>
      <sz val="11"/>
      <name val="SimSun"/>
      <charset val="134"/>
    </font>
    <font>
      <b/>
      <sz val="8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9"/>
      <name val="SimSun"/>
      <charset val="134"/>
    </font>
    <font>
      <sz val="11"/>
      <color indexed="8"/>
      <name val="宋体"/>
      <charset val="134"/>
      <scheme val="minor"/>
    </font>
    <font>
      <b/>
      <sz val="9"/>
      <name val="宋体"/>
      <charset val="134"/>
    </font>
    <font>
      <sz val="9"/>
      <name val="SimSun"/>
      <charset val="134"/>
    </font>
    <font>
      <b/>
      <sz val="19"/>
      <name val="SimSun"/>
      <charset val="134"/>
    </font>
    <font>
      <sz val="7"/>
      <color indexed="8"/>
      <name val="SimSun"/>
      <charset val="134"/>
    </font>
    <font>
      <sz val="8"/>
      <name val="SimSun"/>
      <charset val="134"/>
    </font>
    <font>
      <sz val="8"/>
      <color indexed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6"/>
      <name val="SimSun"/>
      <charset val="134"/>
    </font>
    <font>
      <sz val="26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29" fillId="0" borderId="0" applyFont="0" applyFill="0" applyBorder="0" applyAlignment="0" applyProtection="0">
      <alignment vertical="center"/>
    </xf>
    <xf numFmtId="44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42" fontId="29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9" fillId="5" borderId="19" applyNumberFormat="0" applyFon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20" applyNumberFormat="0" applyFill="0" applyAlignment="0" applyProtection="0">
      <alignment vertical="center"/>
    </xf>
    <xf numFmtId="0" fontId="36" fillId="0" borderId="20" applyNumberFormat="0" applyFill="0" applyAlignment="0" applyProtection="0">
      <alignment vertical="center"/>
    </xf>
    <xf numFmtId="0" fontId="37" fillId="0" borderId="21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6" borderId="22" applyNumberFormat="0" applyAlignment="0" applyProtection="0">
      <alignment vertical="center"/>
    </xf>
    <xf numFmtId="0" fontId="39" fillId="7" borderId="23" applyNumberFormat="0" applyAlignment="0" applyProtection="0">
      <alignment vertical="center"/>
    </xf>
    <xf numFmtId="0" fontId="40" fillId="7" borderId="22" applyNumberFormat="0" applyAlignment="0" applyProtection="0">
      <alignment vertical="center"/>
    </xf>
    <xf numFmtId="0" fontId="41" fillId="8" borderId="24" applyNumberFormat="0" applyAlignment="0" applyProtection="0">
      <alignment vertical="center"/>
    </xf>
    <xf numFmtId="0" fontId="42" fillId="0" borderId="25" applyNumberFormat="0" applyFill="0" applyAlignment="0" applyProtection="0">
      <alignment vertical="center"/>
    </xf>
    <xf numFmtId="0" fontId="43" fillId="0" borderId="26" applyNumberFormat="0" applyFill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47" fillId="12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7" fillId="15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8" fillId="22" borderId="0" applyNumberFormat="0" applyBorder="0" applyAlignment="0" applyProtection="0">
      <alignment vertical="center"/>
    </xf>
    <xf numFmtId="0" fontId="47" fillId="23" borderId="0" applyNumberFormat="0" applyBorder="0" applyAlignment="0" applyProtection="0">
      <alignment vertical="center"/>
    </xf>
    <xf numFmtId="0" fontId="47" fillId="24" borderId="0" applyNumberFormat="0" applyBorder="0" applyAlignment="0" applyProtection="0">
      <alignment vertical="center"/>
    </xf>
    <xf numFmtId="0" fontId="48" fillId="25" borderId="0" applyNumberFormat="0" applyBorder="0" applyAlignment="0" applyProtection="0">
      <alignment vertical="center"/>
    </xf>
    <xf numFmtId="0" fontId="48" fillId="26" borderId="0" applyNumberFormat="0" applyBorder="0" applyAlignment="0" applyProtection="0">
      <alignment vertical="center"/>
    </xf>
    <xf numFmtId="0" fontId="47" fillId="27" borderId="0" applyNumberFormat="0" applyBorder="0" applyAlignment="0" applyProtection="0">
      <alignment vertical="center"/>
    </xf>
    <xf numFmtId="0" fontId="47" fillId="28" borderId="0" applyNumberFormat="0" applyBorder="0" applyAlignment="0" applyProtection="0">
      <alignment vertical="center"/>
    </xf>
    <xf numFmtId="0" fontId="48" fillId="29" borderId="0" applyNumberFormat="0" applyBorder="0" applyAlignment="0" applyProtection="0">
      <alignment vertical="center"/>
    </xf>
    <xf numFmtId="0" fontId="48" fillId="30" borderId="0" applyNumberFormat="0" applyBorder="0" applyAlignment="0" applyProtection="0">
      <alignment vertical="center"/>
    </xf>
    <xf numFmtId="0" fontId="47" fillId="31" borderId="0" applyNumberFormat="0" applyBorder="0" applyAlignment="0" applyProtection="0">
      <alignment vertical="center"/>
    </xf>
    <xf numFmtId="0" fontId="47" fillId="32" borderId="0" applyNumberFormat="0" applyBorder="0" applyAlignment="0" applyProtection="0">
      <alignment vertical="center"/>
    </xf>
    <xf numFmtId="0" fontId="48" fillId="33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7" fillId="35" borderId="0" applyNumberFormat="0" applyBorder="0" applyAlignment="0" applyProtection="0">
      <alignment vertical="center"/>
    </xf>
    <xf numFmtId="0" fontId="49" fillId="0" borderId="0"/>
    <xf numFmtId="0" fontId="49" fillId="0" borderId="0"/>
    <xf numFmtId="0" fontId="3" fillId="0" borderId="0">
      <alignment vertical="center"/>
    </xf>
    <xf numFmtId="0" fontId="49" fillId="0" borderId="0">
      <alignment vertical="center"/>
    </xf>
  </cellStyleXfs>
  <cellXfs count="222">
    <xf numFmtId="0" fontId="0" fillId="0" borderId="0" xfId="0" applyFont="1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/>
    <xf numFmtId="0" fontId="3" fillId="0" borderId="0" xfId="0" applyFont="1" applyFill="1" applyBorder="1" applyAlignment="1"/>
    <xf numFmtId="0" fontId="4" fillId="0" borderId="0" xfId="52" applyFont="1" applyBorder="1" applyAlignment="1">
      <alignment horizontal="center" vertical="center" wrapText="1"/>
    </xf>
    <xf numFmtId="0" fontId="2" fillId="0" borderId="1" xfId="52" applyFont="1" applyBorder="1" applyAlignment="1">
      <alignment horizontal="left" vertical="center" wrapText="1"/>
    </xf>
    <xf numFmtId="0" fontId="5" fillId="0" borderId="0" xfId="52" applyFont="1" applyBorder="1" applyAlignment="1">
      <alignment horizontal="center" vertical="center" wrapText="1"/>
    </xf>
    <xf numFmtId="0" fontId="2" fillId="0" borderId="0" xfId="52" applyFont="1" applyBorder="1" applyAlignment="1">
      <alignment horizontal="right" vertical="center" wrapText="1"/>
    </xf>
    <xf numFmtId="0" fontId="2" fillId="0" borderId="2" xfId="52" applyFont="1" applyFill="1" applyBorder="1" applyAlignment="1">
      <alignment horizontal="center" vertical="center" wrapText="1"/>
    </xf>
    <xf numFmtId="49" fontId="2" fillId="0" borderId="2" xfId="52" applyNumberFormat="1" applyFont="1" applyFill="1" applyBorder="1" applyAlignment="1">
      <alignment horizontal="left" vertical="center" wrapText="1"/>
    </xf>
    <xf numFmtId="0" fontId="2" fillId="0" borderId="3" xfId="51" applyFont="1" applyBorder="1" applyAlignment="1" applyProtection="1">
      <alignment horizontal="center" vertical="center" wrapText="1"/>
    </xf>
    <xf numFmtId="0" fontId="2" fillId="0" borderId="4" xfId="0" applyFont="1" applyFill="1" applyBorder="1" applyAlignment="1">
      <alignment horizontal="left" vertical="center"/>
    </xf>
    <xf numFmtId="0" fontId="2" fillId="0" borderId="5" xfId="0" applyFont="1" applyFill="1" applyBorder="1" applyAlignment="1">
      <alignment horizontal="left" vertical="center"/>
    </xf>
    <xf numFmtId="0" fontId="2" fillId="0" borderId="6" xfId="0" applyFont="1" applyFill="1" applyBorder="1" applyAlignment="1">
      <alignment horizontal="left" vertical="center"/>
    </xf>
    <xf numFmtId="0" fontId="2" fillId="0" borderId="7" xfId="51" applyFont="1" applyBorder="1" applyAlignment="1" applyProtection="1">
      <alignment horizontal="center" vertical="center" wrapText="1"/>
    </xf>
    <xf numFmtId="0" fontId="2" fillId="0" borderId="4" xfId="52" applyFont="1" applyFill="1" applyBorder="1" applyAlignment="1">
      <alignment horizontal="left" vertical="center" wrapText="1"/>
    </xf>
    <xf numFmtId="0" fontId="2" fillId="0" borderId="6" xfId="52" applyFont="1" applyFill="1" applyBorder="1" applyAlignment="1">
      <alignment horizontal="left" vertical="center" wrapText="1"/>
    </xf>
    <xf numFmtId="0" fontId="6" fillId="0" borderId="7" xfId="51" applyFont="1" applyBorder="1" applyAlignment="1" applyProtection="1">
      <alignment horizontal="center" vertical="center" wrapText="1"/>
    </xf>
    <xf numFmtId="0" fontId="2" fillId="0" borderId="4" xfId="51" applyFont="1" applyBorder="1" applyAlignment="1" applyProtection="1">
      <alignment horizontal="center" vertical="center"/>
    </xf>
    <xf numFmtId="0" fontId="2" fillId="0" borderId="6" xfId="51" applyFont="1" applyBorder="1" applyAlignment="1" applyProtection="1">
      <alignment horizontal="center" vertical="center"/>
    </xf>
    <xf numFmtId="0" fontId="7" fillId="0" borderId="0" xfId="0" applyFont="1" applyAlignment="1">
      <alignment horizontal="justify" vertical="center"/>
    </xf>
    <xf numFmtId="0" fontId="2" fillId="0" borderId="2" xfId="52" applyFont="1" applyFill="1" applyBorder="1" applyAlignment="1">
      <alignment vertical="center" wrapText="1"/>
    </xf>
    <xf numFmtId="0" fontId="2" fillId="0" borderId="2" xfId="52" applyFont="1" applyFill="1" applyBorder="1" applyAlignment="1">
      <alignment horizontal="left" vertical="top" wrapText="1"/>
    </xf>
    <xf numFmtId="176" fontId="2" fillId="0" borderId="2" xfId="52" applyNumberFormat="1" applyFont="1" applyFill="1" applyBorder="1" applyAlignment="1">
      <alignment vertical="center" wrapText="1"/>
    </xf>
    <xf numFmtId="0" fontId="6" fillId="0" borderId="8" xfId="51" applyFont="1" applyBorder="1" applyAlignment="1" applyProtection="1">
      <alignment horizontal="center" vertical="center" wrapText="1"/>
    </xf>
    <xf numFmtId="0" fontId="2" fillId="0" borderId="2" xfId="51" applyFont="1" applyFill="1" applyBorder="1" applyAlignment="1" applyProtection="1">
      <alignment horizontal="left" vertical="center"/>
    </xf>
    <xf numFmtId="0" fontId="2" fillId="0" borderId="3" xfId="51" applyFont="1" applyFill="1" applyBorder="1" applyAlignment="1" applyProtection="1">
      <alignment horizontal="left" vertical="center"/>
    </xf>
    <xf numFmtId="0" fontId="2" fillId="0" borderId="4" xfId="52" applyNumberFormat="1" applyFont="1" applyFill="1" applyBorder="1" applyAlignment="1">
      <alignment horizontal="left" vertical="center" wrapText="1"/>
    </xf>
    <xf numFmtId="0" fontId="2" fillId="0" borderId="5" xfId="52" applyNumberFormat="1" applyFont="1" applyFill="1" applyBorder="1" applyAlignment="1">
      <alignment horizontal="left" vertical="center" wrapText="1"/>
    </xf>
    <xf numFmtId="0" fontId="2" fillId="0" borderId="6" xfId="52" applyNumberFormat="1" applyFont="1" applyFill="1" applyBorder="1" applyAlignment="1">
      <alignment horizontal="left" vertical="center" wrapText="1"/>
    </xf>
    <xf numFmtId="0" fontId="2" fillId="0" borderId="3" xfId="52" applyFont="1" applyFill="1" applyBorder="1" applyAlignment="1">
      <alignment horizontal="center" vertical="center" wrapText="1"/>
    </xf>
    <xf numFmtId="0" fontId="2" fillId="0" borderId="2" xfId="52" applyNumberFormat="1" applyFont="1" applyFill="1" applyBorder="1" applyAlignment="1">
      <alignment horizontal="center" vertical="center" wrapText="1"/>
    </xf>
    <xf numFmtId="0" fontId="2" fillId="0" borderId="4" xfId="52" applyNumberFormat="1" applyFont="1" applyFill="1" applyBorder="1" applyAlignment="1">
      <alignment horizontal="center" vertical="center" wrapText="1"/>
    </xf>
    <xf numFmtId="0" fontId="2" fillId="0" borderId="5" xfId="52" applyNumberFormat="1" applyFont="1" applyFill="1" applyBorder="1" applyAlignment="1">
      <alignment horizontal="center" vertical="center" wrapText="1"/>
    </xf>
    <xf numFmtId="0" fontId="2" fillId="0" borderId="6" xfId="52" applyNumberFormat="1" applyFont="1" applyFill="1" applyBorder="1" applyAlignment="1">
      <alignment horizontal="center" vertical="center" wrapText="1"/>
    </xf>
    <xf numFmtId="0" fontId="2" fillId="0" borderId="7" xfId="52" applyFont="1" applyFill="1" applyBorder="1" applyAlignment="1">
      <alignment horizontal="center" vertical="center" wrapText="1"/>
    </xf>
    <xf numFmtId="0" fontId="2" fillId="0" borderId="4" xfId="52" applyNumberFormat="1" applyFont="1" applyFill="1" applyBorder="1" applyAlignment="1">
      <alignment horizontal="left" vertical="top" wrapText="1"/>
    </xf>
    <xf numFmtId="0" fontId="2" fillId="0" borderId="5" xfId="52" applyNumberFormat="1" applyFont="1" applyFill="1" applyBorder="1" applyAlignment="1">
      <alignment horizontal="left" vertical="top" wrapText="1"/>
    </xf>
    <xf numFmtId="0" fontId="2" fillId="0" borderId="6" xfId="52" applyNumberFormat="1" applyFont="1" applyFill="1" applyBorder="1" applyAlignment="1">
      <alignment horizontal="left" vertical="top" wrapText="1"/>
    </xf>
    <xf numFmtId="0" fontId="2" fillId="0" borderId="2" xfId="52" applyNumberFormat="1" applyFont="1" applyFill="1" applyBorder="1" applyAlignment="1">
      <alignment horizontal="left" vertical="top" wrapText="1"/>
    </xf>
    <xf numFmtId="0" fontId="2" fillId="0" borderId="8" xfId="52" applyFont="1" applyFill="1" applyBorder="1" applyAlignment="1">
      <alignment horizontal="center" vertical="center" wrapText="1"/>
    </xf>
    <xf numFmtId="0" fontId="0" fillId="0" borderId="2" xfId="0" applyBorder="1" applyAlignment="1">
      <alignment horizontal="left" vertical="center"/>
    </xf>
    <xf numFmtId="0" fontId="0" fillId="0" borderId="2" xfId="0" applyFont="1" applyBorder="1" applyAlignment="1">
      <alignment horizontal="left" vertical="center"/>
    </xf>
    <xf numFmtId="0" fontId="2" fillId="0" borderId="2" xfId="52" applyFont="1" applyBorder="1" applyAlignment="1">
      <alignment horizontal="center" vertical="center" wrapText="1"/>
    </xf>
    <xf numFmtId="0" fontId="2" fillId="0" borderId="4" xfId="52" applyFont="1" applyBorder="1" applyAlignment="1">
      <alignment horizontal="center" vertical="center" wrapText="1"/>
    </xf>
    <xf numFmtId="0" fontId="2" fillId="0" borderId="6" xfId="52" applyFont="1" applyBorder="1" applyAlignment="1">
      <alignment horizontal="center" vertical="center" wrapText="1"/>
    </xf>
    <xf numFmtId="49" fontId="2" fillId="0" borderId="2" xfId="49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2" fillId="0" borderId="4" xfId="49" applyNumberFormat="1" applyFont="1" applyFill="1" applyBorder="1" applyAlignment="1">
      <alignment horizontal="center" vertical="center" wrapText="1"/>
    </xf>
    <xf numFmtId="0" fontId="2" fillId="0" borderId="6" xfId="49" applyNumberFormat="1" applyFont="1" applyFill="1" applyBorder="1" applyAlignment="1">
      <alignment horizontal="center" vertical="center" wrapText="1"/>
    </xf>
    <xf numFmtId="9" fontId="2" fillId="0" borderId="2" xfId="49" applyNumberFormat="1" applyFont="1" applyFill="1" applyBorder="1" applyAlignment="1">
      <alignment horizontal="center" vertical="center" wrapText="1"/>
    </xf>
    <xf numFmtId="0" fontId="2" fillId="0" borderId="2" xfId="49" applyNumberFormat="1" applyFont="1" applyFill="1" applyBorder="1" applyAlignment="1">
      <alignment horizontal="center" vertical="center" wrapText="1"/>
    </xf>
    <xf numFmtId="57" fontId="2" fillId="0" borderId="2" xfId="49" applyNumberFormat="1" applyFont="1" applyFill="1" applyBorder="1" applyAlignment="1">
      <alignment horizontal="center" vertical="center" wrapText="1"/>
    </xf>
    <xf numFmtId="49" fontId="2" fillId="0" borderId="3" xfId="49" applyNumberFormat="1" applyFont="1" applyFill="1" applyBorder="1" applyAlignment="1">
      <alignment horizontal="center" vertical="center" wrapText="1"/>
    </xf>
    <xf numFmtId="0" fontId="2" fillId="0" borderId="2" xfId="49" applyNumberFormat="1" applyFont="1" applyFill="1" applyBorder="1" applyAlignment="1">
      <alignment vertical="center" wrapText="1"/>
    </xf>
    <xf numFmtId="49" fontId="2" fillId="0" borderId="7" xfId="49" applyNumberFormat="1" applyFont="1" applyFill="1" applyBorder="1" applyAlignment="1">
      <alignment horizontal="center" vertical="center" wrapText="1"/>
    </xf>
    <xf numFmtId="49" fontId="2" fillId="0" borderId="8" xfId="49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/>
    </xf>
    <xf numFmtId="0" fontId="9" fillId="0" borderId="0" xfId="0" applyFont="1" applyFill="1" applyBorder="1" applyAlignment="1"/>
    <xf numFmtId="0" fontId="10" fillId="0" borderId="0" xfId="0" applyFont="1" applyFill="1" applyBorder="1" applyAlignment="1">
      <alignment horizontal="center" vertical="center" wrapText="1"/>
    </xf>
    <xf numFmtId="0" fontId="2" fillId="0" borderId="1" xfId="52" applyFont="1" applyFill="1" applyBorder="1" applyAlignment="1">
      <alignment horizontal="left" vertical="center" wrapText="1"/>
    </xf>
    <xf numFmtId="0" fontId="2" fillId="0" borderId="0" xfId="52" applyFont="1" applyFill="1" applyBorder="1" applyAlignment="1">
      <alignment horizontal="left" vertical="center" wrapText="1"/>
    </xf>
    <xf numFmtId="0" fontId="2" fillId="0" borderId="0" xfId="52" applyFont="1" applyFill="1" applyBorder="1" applyAlignment="1">
      <alignment horizontal="right" vertical="center" wrapText="1"/>
    </xf>
    <xf numFmtId="49" fontId="2" fillId="0" borderId="2" xfId="52" applyNumberFormat="1" applyFont="1" applyFill="1" applyBorder="1" applyAlignment="1">
      <alignment horizontal="center" vertical="center" wrapText="1"/>
    </xf>
    <xf numFmtId="49" fontId="2" fillId="0" borderId="4" xfId="52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49" fontId="2" fillId="0" borderId="9" xfId="52" applyNumberFormat="1" applyFont="1" applyFill="1" applyBorder="1" applyAlignment="1">
      <alignment horizontal="center" vertical="center" wrapText="1"/>
    </xf>
    <xf numFmtId="49" fontId="2" fillId="0" borderId="1" xfId="52" applyNumberFormat="1" applyFont="1" applyFill="1" applyBorder="1" applyAlignment="1">
      <alignment horizontal="center" vertical="center" wrapText="1"/>
    </xf>
    <xf numFmtId="49" fontId="2" fillId="0" borderId="10" xfId="52" applyNumberFormat="1" applyFont="1" applyFill="1" applyBorder="1" applyAlignment="1">
      <alignment horizontal="center" vertical="center" wrapText="1"/>
    </xf>
    <xf numFmtId="49" fontId="2" fillId="0" borderId="2" xfId="49" applyNumberFormat="1" applyFont="1" applyFill="1" applyBorder="1" applyAlignment="1">
      <alignment vertical="center" wrapText="1"/>
    </xf>
    <xf numFmtId="49" fontId="2" fillId="0" borderId="4" xfId="49" applyNumberFormat="1" applyFont="1" applyFill="1" applyBorder="1" applyAlignment="1">
      <alignment horizontal="center" vertical="center" wrapText="1"/>
    </xf>
    <xf numFmtId="49" fontId="2" fillId="0" borderId="6" xfId="49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49" fontId="11" fillId="0" borderId="4" xfId="49" applyNumberFormat="1" applyFont="1" applyFill="1" applyBorder="1" applyAlignment="1">
      <alignment horizontal="center" vertical="center" wrapText="1"/>
    </xf>
    <xf numFmtId="49" fontId="11" fillId="0" borderId="6" xfId="49" applyNumberFormat="1" applyFont="1" applyFill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vertical="center" wrapText="1"/>
    </xf>
    <xf numFmtId="0" fontId="14" fillId="0" borderId="11" xfId="0" applyFont="1" applyBorder="1" applyAlignment="1">
      <alignment horizontal="center" vertical="center" wrapText="1"/>
    </xf>
    <xf numFmtId="0" fontId="15" fillId="0" borderId="11" xfId="0" applyFont="1" applyBorder="1" applyAlignment="1">
      <alignment vertical="center" wrapText="1"/>
    </xf>
    <xf numFmtId="0" fontId="15" fillId="0" borderId="11" xfId="0" applyFont="1" applyBorder="1" applyAlignment="1">
      <alignment horizontal="center" vertical="center" wrapText="1"/>
    </xf>
    <xf numFmtId="4" fontId="15" fillId="0" borderId="11" xfId="0" applyNumberFormat="1" applyFont="1" applyBorder="1" applyAlignment="1">
      <alignment vertical="center" wrapText="1"/>
    </xf>
    <xf numFmtId="0" fontId="15" fillId="0" borderId="11" xfId="0" applyFont="1" applyBorder="1" applyAlignment="1">
      <alignment horizontal="left" vertical="center" wrapText="1"/>
    </xf>
    <xf numFmtId="0" fontId="16" fillId="2" borderId="11" xfId="0" applyFont="1" applyFill="1" applyBorder="1" applyAlignment="1">
      <alignment horizontal="left" vertical="center" wrapText="1"/>
    </xf>
    <xf numFmtId="4" fontId="16" fillId="0" borderId="11" xfId="0" applyNumberFormat="1" applyFont="1" applyBorder="1" applyAlignment="1">
      <alignment vertical="center" wrapText="1"/>
    </xf>
    <xf numFmtId="0" fontId="17" fillId="0" borderId="0" xfId="0" applyFont="1" applyBorder="1" applyAlignment="1">
      <alignment horizontal="right" vertical="center" wrapText="1"/>
    </xf>
    <xf numFmtId="0" fontId="16" fillId="0" borderId="11" xfId="0" applyFont="1" applyBorder="1" applyAlignment="1">
      <alignment vertical="center" wrapText="1"/>
    </xf>
    <xf numFmtId="0" fontId="17" fillId="0" borderId="0" xfId="0" applyFont="1" applyBorder="1" applyAlignment="1">
      <alignment vertical="center" wrapText="1"/>
    </xf>
    <xf numFmtId="0" fontId="15" fillId="2" borderId="11" xfId="0" applyFont="1" applyFill="1" applyBorder="1" applyAlignment="1">
      <alignment horizontal="left" vertical="center" wrapText="1"/>
    </xf>
    <xf numFmtId="4" fontId="16" fillId="0" borderId="11" xfId="0" applyNumberFormat="1" applyFont="1" applyBorder="1" applyAlignment="1">
      <alignment horizontal="right" vertical="center" wrapText="1"/>
    </xf>
    <xf numFmtId="0" fontId="18" fillId="0" borderId="12" xfId="0" applyFont="1" applyBorder="1" applyAlignment="1">
      <alignment horizontal="left" vertical="center"/>
    </xf>
    <xf numFmtId="0" fontId="0" fillId="0" borderId="12" xfId="0" applyFont="1" applyBorder="1" applyAlignment="1">
      <alignment horizontal="left" vertical="center"/>
    </xf>
    <xf numFmtId="0" fontId="15" fillId="2" borderId="11" xfId="0" applyFont="1" applyFill="1" applyBorder="1" applyAlignment="1">
      <alignment vertical="center" wrapText="1"/>
    </xf>
    <xf numFmtId="0" fontId="16" fillId="2" borderId="11" xfId="0" applyFont="1" applyFill="1" applyBorder="1" applyAlignment="1">
      <alignment horizontal="center" vertical="center" wrapText="1"/>
    </xf>
    <xf numFmtId="0" fontId="16" fillId="2" borderId="11" xfId="0" applyFont="1" applyFill="1" applyBorder="1" applyAlignment="1">
      <alignment vertical="center" wrapText="1"/>
    </xf>
    <xf numFmtId="4" fontId="16" fillId="2" borderId="11" xfId="0" applyNumberFormat="1" applyFont="1" applyFill="1" applyBorder="1" applyAlignment="1">
      <alignment vertical="center" wrapText="1"/>
    </xf>
    <xf numFmtId="0" fontId="3" fillId="0" borderId="0" xfId="0" applyFont="1" applyFill="1" applyAlignment="1"/>
    <xf numFmtId="0" fontId="19" fillId="0" borderId="2" xfId="0" applyNumberFormat="1" applyFont="1" applyFill="1" applyBorder="1" applyAlignment="1" applyProtection="1">
      <alignment horizontal="center" vertical="center" wrapText="1"/>
    </xf>
    <xf numFmtId="0" fontId="19" fillId="0" borderId="4" xfId="0" applyNumberFormat="1" applyFont="1" applyFill="1" applyBorder="1" applyAlignment="1" applyProtection="1">
      <alignment horizontal="center" vertical="center" wrapText="1"/>
    </xf>
    <xf numFmtId="0" fontId="19" fillId="3" borderId="7" xfId="0" applyNumberFormat="1" applyFont="1" applyFill="1" applyBorder="1" applyAlignment="1" applyProtection="1">
      <alignment horizontal="center" vertical="center"/>
    </xf>
    <xf numFmtId="0" fontId="19" fillId="3" borderId="2" xfId="4" applyNumberFormat="1" applyFont="1" applyFill="1" applyBorder="1" applyAlignment="1" applyProtection="1">
      <alignment horizontal="center" vertical="center" wrapText="1"/>
    </xf>
    <xf numFmtId="177" fontId="19" fillId="3" borderId="3" xfId="0" applyNumberFormat="1" applyFont="1" applyFill="1" applyBorder="1" applyAlignment="1" applyProtection="1">
      <alignment horizontal="center" vertical="center" wrapText="1"/>
    </xf>
    <xf numFmtId="49" fontId="19" fillId="3" borderId="2" xfId="0" applyNumberFormat="1" applyFont="1" applyFill="1" applyBorder="1" applyAlignment="1" applyProtection="1">
      <alignment horizontal="center" vertical="center" wrapText="1"/>
    </xf>
    <xf numFmtId="0" fontId="20" fillId="0" borderId="11" xfId="0" applyFont="1" applyBorder="1" applyAlignment="1">
      <alignment vertical="center" wrapText="1"/>
    </xf>
    <xf numFmtId="4" fontId="15" fillId="0" borderId="11" xfId="0" applyNumberFormat="1" applyFont="1" applyBorder="1" applyAlignment="1">
      <alignment horizontal="right" vertical="center" wrapText="1"/>
    </xf>
    <xf numFmtId="0" fontId="16" fillId="4" borderId="8" xfId="0" applyNumberFormat="1" applyFont="1" applyFill="1" applyBorder="1" applyAlignment="1" applyProtection="1">
      <alignment horizontal="center" vertical="center"/>
    </xf>
    <xf numFmtId="0" fontId="16" fillId="4" borderId="9" xfId="0" applyNumberFormat="1" applyFont="1" applyFill="1" applyBorder="1" applyAlignment="1" applyProtection="1">
      <alignment horizontal="center" vertical="center"/>
    </xf>
    <xf numFmtId="0" fontId="16" fillId="0" borderId="10" xfId="0" applyNumberFormat="1" applyFont="1" applyFill="1" applyBorder="1" applyAlignment="1" applyProtection="1">
      <alignment horizontal="left" vertical="center"/>
    </xf>
    <xf numFmtId="49" fontId="19" fillId="3" borderId="13" xfId="0" applyNumberFormat="1" applyFont="1" applyFill="1" applyBorder="1" applyAlignment="1" applyProtection="1">
      <alignment horizontal="center" vertical="center" wrapText="1"/>
    </xf>
    <xf numFmtId="49" fontId="19" fillId="0" borderId="0" xfId="0" applyNumberFormat="1" applyFont="1" applyFill="1" applyBorder="1" applyAlignment="1" applyProtection="1">
      <alignment horizontal="center" vertical="center" wrapText="1"/>
    </xf>
    <xf numFmtId="49" fontId="19" fillId="0" borderId="6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0" fillId="0" borderId="0" xfId="0">
      <alignment vertical="center"/>
    </xf>
    <xf numFmtId="0" fontId="14" fillId="3" borderId="11" xfId="0" applyFont="1" applyFill="1" applyBorder="1" applyAlignment="1">
      <alignment horizontal="center" vertical="center" wrapText="1"/>
    </xf>
    <xf numFmtId="0" fontId="19" fillId="3" borderId="9" xfId="0" applyNumberFormat="1" applyFont="1" applyFill="1" applyBorder="1" applyAlignment="1" applyProtection="1">
      <alignment horizontal="center" vertical="center" wrapText="1"/>
    </xf>
    <xf numFmtId="0" fontId="16" fillId="0" borderId="8" xfId="0" applyNumberFormat="1" applyFont="1" applyFill="1" applyBorder="1" applyAlignment="1" applyProtection="1">
      <alignment horizontal="left" vertical="center"/>
    </xf>
    <xf numFmtId="0" fontId="19" fillId="3" borderId="2" xfId="0" applyNumberFormat="1" applyFont="1" applyFill="1" applyBorder="1" applyAlignment="1" applyProtection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19" fillId="3" borderId="8" xfId="0" applyNumberFormat="1" applyFont="1" applyFill="1" applyBorder="1" applyAlignment="1" applyProtection="1">
      <alignment horizontal="center" vertical="center" wrapText="1"/>
    </xf>
    <xf numFmtId="0" fontId="16" fillId="2" borderId="14" xfId="0" applyFont="1" applyFill="1" applyBorder="1" applyAlignment="1">
      <alignment horizontal="center" vertical="center" wrapText="1"/>
    </xf>
    <xf numFmtId="0" fontId="16" fillId="2" borderId="15" xfId="0" applyFont="1" applyFill="1" applyBorder="1" applyAlignment="1">
      <alignment horizontal="left" vertical="center" wrapText="1"/>
    </xf>
    <xf numFmtId="0" fontId="20" fillId="0" borderId="0" xfId="0" applyFont="1" applyBorder="1" applyAlignment="1">
      <alignment vertical="center" wrapText="1"/>
    </xf>
    <xf numFmtId="0" fontId="16" fillId="0" borderId="11" xfId="0" applyFont="1" applyFill="1" applyBorder="1" applyAlignment="1">
      <alignment vertical="center" wrapText="1"/>
    </xf>
    <xf numFmtId="0" fontId="15" fillId="0" borderId="11" xfId="0" applyFont="1" applyFill="1" applyBorder="1" applyAlignment="1">
      <alignment vertical="center" wrapText="1"/>
    </xf>
    <xf numFmtId="4" fontId="15" fillId="0" borderId="11" xfId="0" applyNumberFormat="1" applyFont="1" applyFill="1" applyBorder="1" applyAlignment="1">
      <alignment vertical="center" wrapText="1"/>
    </xf>
    <xf numFmtId="0" fontId="15" fillId="0" borderId="11" xfId="0" applyFont="1" applyFill="1" applyBorder="1" applyAlignment="1">
      <alignment horizontal="left" vertical="center" wrapText="1"/>
    </xf>
    <xf numFmtId="0" fontId="15" fillId="0" borderId="11" xfId="0" applyFont="1" applyFill="1" applyBorder="1" applyAlignment="1">
      <alignment horizontal="left" vertical="center" wrapText="1"/>
    </xf>
    <xf numFmtId="0" fontId="16" fillId="0" borderId="9" xfId="0" applyNumberFormat="1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>
      <alignment horizontal="left" vertical="center"/>
    </xf>
    <xf numFmtId="0" fontId="16" fillId="0" borderId="10" xfId="0" applyNumberFormat="1" applyFont="1" applyFill="1" applyBorder="1" applyAlignment="1" applyProtection="1">
      <alignment horizontal="left" vertical="center"/>
    </xf>
    <xf numFmtId="4" fontId="16" fillId="0" borderId="11" xfId="0" applyNumberFormat="1" applyFont="1" applyFill="1" applyBorder="1" applyAlignment="1">
      <alignment vertical="center" wrapText="1"/>
    </xf>
    <xf numFmtId="4" fontId="16" fillId="0" borderId="11" xfId="0" applyNumberFormat="1" applyFont="1" applyFill="1" applyBorder="1" applyAlignment="1">
      <alignment horizontal="right" vertical="center" wrapText="1"/>
    </xf>
    <xf numFmtId="0" fontId="16" fillId="0" borderId="14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left" vertical="center" wrapText="1"/>
    </xf>
    <xf numFmtId="0" fontId="16" fillId="0" borderId="15" xfId="0" applyFont="1" applyFill="1" applyBorder="1" applyAlignment="1">
      <alignment horizontal="left" vertical="center" wrapText="1"/>
    </xf>
    <xf numFmtId="0" fontId="16" fillId="0" borderId="8" xfId="0" applyNumberFormat="1" applyFont="1" applyFill="1" applyBorder="1" applyAlignment="1" applyProtection="1">
      <alignment horizontal="center" vertical="center"/>
    </xf>
    <xf numFmtId="0" fontId="16" fillId="0" borderId="16" xfId="0" applyFont="1" applyFill="1" applyBorder="1" applyAlignment="1">
      <alignment horizontal="left" vertical="center" wrapText="1"/>
    </xf>
    <xf numFmtId="0" fontId="16" fillId="0" borderId="8" xfId="0" applyNumberFormat="1" applyFont="1" applyFill="1" applyBorder="1" applyAlignment="1" applyProtection="1">
      <alignment horizontal="left" vertical="center"/>
    </xf>
    <xf numFmtId="0" fontId="16" fillId="0" borderId="11" xfId="0" applyFont="1" applyFill="1" applyBorder="1" applyAlignment="1">
      <alignment horizontal="left" vertical="center" wrapText="1"/>
    </xf>
    <xf numFmtId="0" fontId="16" fillId="0" borderId="11" xfId="0" applyFont="1" applyFill="1" applyBorder="1" applyAlignment="1">
      <alignment horizontal="center" vertical="center" wrapText="1"/>
    </xf>
    <xf numFmtId="4" fontId="16" fillId="0" borderId="11" xfId="0" applyNumberFormat="1" applyFont="1" applyFill="1" applyBorder="1" applyAlignment="1">
      <alignment vertical="center" wrapText="1"/>
    </xf>
    <xf numFmtId="4" fontId="15" fillId="0" borderId="11" xfId="0" applyNumberFormat="1" applyFont="1" applyFill="1" applyBorder="1" applyAlignment="1">
      <alignment vertical="center" wrapText="1"/>
    </xf>
    <xf numFmtId="4" fontId="15" fillId="0" borderId="16" xfId="0" applyNumberFormat="1" applyFont="1" applyFill="1" applyBorder="1" applyAlignment="1">
      <alignment vertical="center" wrapText="1"/>
    </xf>
    <xf numFmtId="4" fontId="16" fillId="0" borderId="16" xfId="0" applyNumberFormat="1" applyFont="1" applyFill="1" applyBorder="1" applyAlignment="1">
      <alignment vertical="center" wrapText="1"/>
    </xf>
    <xf numFmtId="0" fontId="23" fillId="0" borderId="0" xfId="0" applyFont="1" applyBorder="1" applyAlignment="1">
      <alignment vertical="center" wrapText="1"/>
    </xf>
    <xf numFmtId="0" fontId="16" fillId="0" borderId="0" xfId="0" applyFont="1" applyBorder="1" applyAlignment="1">
      <alignment vertical="center" wrapText="1"/>
    </xf>
    <xf numFmtId="0" fontId="15" fillId="0" borderId="0" xfId="0" applyFont="1" applyBorder="1" applyAlignment="1">
      <alignment vertical="center" wrapText="1"/>
    </xf>
    <xf numFmtId="4" fontId="14" fillId="2" borderId="11" xfId="0" applyNumberFormat="1" applyFont="1" applyFill="1" applyBorder="1" applyAlignment="1">
      <alignment vertical="center" wrapText="1"/>
    </xf>
    <xf numFmtId="0" fontId="15" fillId="2" borderId="17" xfId="0" applyFont="1" applyFill="1" applyBorder="1" applyAlignment="1">
      <alignment horizontal="left" vertical="center" wrapText="1"/>
    </xf>
    <xf numFmtId="4" fontId="15" fillId="0" borderId="17" xfId="0" applyNumberFormat="1" applyFont="1" applyBorder="1" applyAlignment="1">
      <alignment vertical="center" wrapText="1"/>
    </xf>
    <xf numFmtId="0" fontId="16" fillId="4" borderId="2" xfId="0" applyNumberFormat="1" applyFont="1" applyFill="1" applyBorder="1" applyAlignment="1" applyProtection="1">
      <alignment horizontal="center" vertical="center"/>
    </xf>
    <xf numFmtId="0" fontId="16" fillId="4" borderId="4" xfId="0" applyNumberFormat="1" applyFont="1" applyFill="1" applyBorder="1" applyAlignment="1" applyProtection="1">
      <alignment horizontal="center" vertical="center"/>
    </xf>
    <xf numFmtId="0" fontId="16" fillId="2" borderId="2" xfId="0" applyFont="1" applyFill="1" applyBorder="1" applyAlignment="1">
      <alignment horizontal="left" vertical="center" wrapText="1"/>
    </xf>
    <xf numFmtId="0" fontId="16" fillId="0" borderId="2" xfId="0" applyNumberFormat="1" applyFont="1" applyFill="1" applyBorder="1" applyAlignment="1" applyProtection="1">
      <alignment horizontal="left" vertical="center"/>
    </xf>
    <xf numFmtId="4" fontId="16" fillId="0" borderId="2" xfId="0" applyNumberFormat="1" applyFont="1" applyBorder="1" applyAlignment="1">
      <alignment vertical="center" wrapText="1"/>
    </xf>
    <xf numFmtId="4" fontId="23" fillId="2" borderId="11" xfId="0" applyNumberFormat="1" applyFont="1" applyFill="1" applyBorder="1" applyAlignment="1">
      <alignment vertical="center" wrapText="1"/>
    </xf>
    <xf numFmtId="0" fontId="16" fillId="2" borderId="16" xfId="0" applyFont="1" applyFill="1" applyBorder="1" applyAlignment="1">
      <alignment horizontal="left" vertical="center" wrapText="1"/>
    </xf>
    <xf numFmtId="0" fontId="16" fillId="2" borderId="16" xfId="0" applyFont="1" applyFill="1" applyBorder="1" applyAlignment="1">
      <alignment vertical="center" wrapText="1"/>
    </xf>
    <xf numFmtId="4" fontId="16" fillId="0" borderId="16" xfId="0" applyNumberFormat="1" applyFont="1" applyBorder="1" applyAlignment="1">
      <alignment vertical="center" wrapText="1"/>
    </xf>
    <xf numFmtId="4" fontId="22" fillId="0" borderId="0" xfId="0" applyNumberFormat="1" applyFont="1">
      <alignment vertical="center"/>
    </xf>
    <xf numFmtId="4" fontId="15" fillId="0" borderId="2" xfId="0" applyNumberFormat="1" applyFont="1" applyBorder="1" applyAlignment="1">
      <alignment vertical="center" wrapText="1"/>
    </xf>
    <xf numFmtId="0" fontId="0" fillId="0" borderId="2" xfId="0" applyFont="1" applyBorder="1">
      <alignment vertical="center"/>
    </xf>
    <xf numFmtId="0" fontId="15" fillId="0" borderId="17" xfId="0" applyFont="1" applyBorder="1" applyAlignment="1">
      <alignment vertical="center" wrapText="1"/>
    </xf>
    <xf numFmtId="0" fontId="15" fillId="0" borderId="14" xfId="0" applyFont="1" applyBorder="1" applyAlignment="1">
      <alignment vertical="center" wrapText="1"/>
    </xf>
    <xf numFmtId="0" fontId="15" fillId="0" borderId="2" xfId="0" applyFont="1" applyBorder="1" applyAlignment="1">
      <alignment vertical="center" wrapText="1"/>
    </xf>
    <xf numFmtId="0" fontId="15" fillId="0" borderId="2" xfId="0" applyFont="1" applyBorder="1" applyAlignment="1">
      <alignment horizontal="left" vertical="center" wrapText="1"/>
    </xf>
    <xf numFmtId="0" fontId="15" fillId="2" borderId="14" xfId="0" applyFont="1" applyFill="1" applyBorder="1" applyAlignment="1">
      <alignment vertical="center" wrapText="1"/>
    </xf>
    <xf numFmtId="0" fontId="15" fillId="2" borderId="2" xfId="0" applyFont="1" applyFill="1" applyBorder="1" applyAlignment="1">
      <alignment vertical="center" wrapText="1"/>
    </xf>
    <xf numFmtId="0" fontId="15" fillId="2" borderId="2" xfId="0" applyFont="1" applyFill="1" applyBorder="1" applyAlignment="1">
      <alignment horizontal="left" vertical="center" wrapText="1"/>
    </xf>
    <xf numFmtId="4" fontId="15" fillId="2" borderId="2" xfId="0" applyNumberFormat="1" applyFont="1" applyFill="1" applyBorder="1" applyAlignment="1">
      <alignment vertical="center" wrapText="1"/>
    </xf>
    <xf numFmtId="4" fontId="16" fillId="2" borderId="2" xfId="0" applyNumberFormat="1" applyFont="1" applyFill="1" applyBorder="1" applyAlignment="1">
      <alignment vertical="center" wrapText="1"/>
    </xf>
    <xf numFmtId="4" fontId="16" fillId="2" borderId="16" xfId="0" applyNumberFormat="1" applyFont="1" applyFill="1" applyBorder="1" applyAlignment="1">
      <alignment vertical="center" wrapText="1"/>
    </xf>
    <xf numFmtId="4" fontId="15" fillId="0" borderId="15" xfId="0" applyNumberFormat="1" applyFont="1" applyBorder="1" applyAlignment="1">
      <alignment vertical="center" wrapText="1"/>
    </xf>
    <xf numFmtId="4" fontId="15" fillId="2" borderId="18" xfId="0" applyNumberFormat="1" applyFont="1" applyFill="1" applyBorder="1" applyAlignment="1">
      <alignment vertical="center" wrapText="1"/>
    </xf>
    <xf numFmtId="4" fontId="15" fillId="2" borderId="17" xfId="0" applyNumberFormat="1" applyFont="1" applyFill="1" applyBorder="1" applyAlignment="1">
      <alignment vertical="center" wrapText="1"/>
    </xf>
    <xf numFmtId="4" fontId="15" fillId="2" borderId="11" xfId="0" applyNumberFormat="1" applyFont="1" applyFill="1" applyBorder="1" applyAlignment="1">
      <alignment vertical="center" wrapText="1"/>
    </xf>
    <xf numFmtId="4" fontId="15" fillId="2" borderId="6" xfId="0" applyNumberFormat="1" applyFont="1" applyFill="1" applyBorder="1" applyAlignment="1">
      <alignment vertical="center" wrapText="1"/>
    </xf>
    <xf numFmtId="4" fontId="15" fillId="2" borderId="15" xfId="0" applyNumberFormat="1" applyFont="1" applyFill="1" applyBorder="1" applyAlignment="1">
      <alignment vertical="center" wrapText="1"/>
    </xf>
    <xf numFmtId="4" fontId="16" fillId="2" borderId="15" xfId="0" applyNumberFormat="1" applyFont="1" applyFill="1" applyBorder="1" applyAlignment="1">
      <alignment vertical="center" wrapText="1"/>
    </xf>
    <xf numFmtId="0" fontId="20" fillId="0" borderId="0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left" vertical="center" wrapText="1"/>
    </xf>
    <xf numFmtId="0" fontId="14" fillId="0" borderId="11" xfId="0" applyFont="1" applyBorder="1" applyAlignment="1">
      <alignment vertical="center" wrapText="1"/>
    </xf>
    <xf numFmtId="4" fontId="14" fillId="0" borderId="11" xfId="0" applyNumberFormat="1" applyFont="1" applyBorder="1" applyAlignment="1">
      <alignment vertical="center" wrapText="1"/>
    </xf>
    <xf numFmtId="0" fontId="23" fillId="0" borderId="11" xfId="0" applyFont="1" applyBorder="1" applyAlignment="1">
      <alignment vertical="center" wrapText="1"/>
    </xf>
    <xf numFmtId="0" fontId="14" fillId="2" borderId="11" xfId="0" applyFont="1" applyFill="1" applyBorder="1" applyAlignment="1">
      <alignment horizontal="left" vertical="center" wrapText="1"/>
    </xf>
    <xf numFmtId="0" fontId="14" fillId="2" borderId="17" xfId="0" applyFont="1" applyFill="1" applyBorder="1" applyAlignment="1">
      <alignment horizontal="left" vertical="center" wrapText="1"/>
    </xf>
    <xf numFmtId="0" fontId="23" fillId="4" borderId="8" xfId="0" applyNumberFormat="1" applyFont="1" applyFill="1" applyBorder="1" applyAlignment="1" applyProtection="1">
      <alignment horizontal="center" vertical="center"/>
    </xf>
    <xf numFmtId="0" fontId="23" fillId="4" borderId="9" xfId="0" applyNumberFormat="1" applyFont="1" applyFill="1" applyBorder="1" applyAlignment="1" applyProtection="1">
      <alignment horizontal="center" vertical="center"/>
    </xf>
    <xf numFmtId="0" fontId="24" fillId="0" borderId="2" xfId="0" applyFont="1" applyBorder="1" applyAlignment="1">
      <alignment horizontal="left" vertical="center"/>
    </xf>
    <xf numFmtId="0" fontId="23" fillId="0" borderId="10" xfId="0" applyNumberFormat="1" applyFont="1" applyFill="1" applyBorder="1" applyAlignment="1" applyProtection="1">
      <alignment horizontal="left" vertical="center"/>
    </xf>
    <xf numFmtId="0" fontId="23" fillId="2" borderId="11" xfId="0" applyFont="1" applyFill="1" applyBorder="1" applyAlignment="1">
      <alignment horizontal="center" vertical="center" wrapText="1"/>
    </xf>
    <xf numFmtId="0" fontId="23" fillId="2" borderId="14" xfId="0" applyFont="1" applyFill="1" applyBorder="1" applyAlignment="1">
      <alignment horizontal="center" vertical="center" wrapText="1"/>
    </xf>
    <xf numFmtId="0" fontId="23" fillId="2" borderId="2" xfId="0" applyFont="1" applyFill="1" applyBorder="1" applyAlignment="1">
      <alignment horizontal="left" vertical="center" wrapText="1"/>
    </xf>
    <xf numFmtId="0" fontId="23" fillId="2" borderId="15" xfId="0" applyFont="1" applyFill="1" applyBorder="1" applyAlignment="1">
      <alignment horizontal="left" vertical="center" wrapText="1"/>
    </xf>
    <xf numFmtId="0" fontId="23" fillId="2" borderId="16" xfId="0" applyFont="1" applyFill="1" applyBorder="1" applyAlignment="1">
      <alignment horizontal="left" vertical="center" wrapText="1"/>
    </xf>
    <xf numFmtId="0" fontId="23" fillId="0" borderId="8" xfId="0" applyNumberFormat="1" applyFont="1" applyFill="1" applyBorder="1" applyAlignment="1" applyProtection="1">
      <alignment horizontal="left" vertical="center"/>
    </xf>
    <xf numFmtId="0" fontId="23" fillId="2" borderId="11" xfId="0" applyFont="1" applyFill="1" applyBorder="1" applyAlignment="1">
      <alignment horizontal="left" vertical="center" wrapText="1"/>
    </xf>
    <xf numFmtId="0" fontId="14" fillId="2" borderId="11" xfId="0" applyFont="1" applyFill="1" applyBorder="1" applyAlignment="1">
      <alignment vertical="center" wrapText="1"/>
    </xf>
    <xf numFmtId="0" fontId="23" fillId="2" borderId="11" xfId="0" applyFont="1" applyFill="1" applyBorder="1" applyAlignment="1">
      <alignment vertical="center" wrapText="1"/>
    </xf>
    <xf numFmtId="178" fontId="0" fillId="0" borderId="0" xfId="0" applyNumberFormat="1" applyFont="1">
      <alignment vertical="center"/>
    </xf>
    <xf numFmtId="0" fontId="16" fillId="0" borderId="11" xfId="0" applyFont="1" applyBorder="1" applyAlignment="1">
      <alignment horizontal="left" vertical="center" wrapText="1"/>
    </xf>
    <xf numFmtId="0" fontId="20" fillId="0" borderId="0" xfId="0" applyFont="1" applyBorder="1" applyAlignment="1">
      <alignment horizontal="right" vertical="center" wrapText="1"/>
    </xf>
    <xf numFmtId="0" fontId="25" fillId="0" borderId="0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left" vertical="center" wrapText="1"/>
    </xf>
    <xf numFmtId="0" fontId="26" fillId="0" borderId="11" xfId="0" applyFont="1" applyBorder="1" applyAlignment="1">
      <alignment horizontal="center" vertical="center" wrapText="1"/>
    </xf>
    <xf numFmtId="0" fontId="26" fillId="0" borderId="11" xfId="0" applyFont="1" applyBorder="1" applyAlignment="1">
      <alignment horizontal="left" vertical="center" wrapText="1"/>
    </xf>
    <xf numFmtId="0" fontId="26" fillId="2" borderId="11" xfId="0" applyFont="1" applyFill="1" applyBorder="1" applyAlignment="1">
      <alignment horizontal="left" vertical="center" wrapText="1"/>
    </xf>
    <xf numFmtId="0" fontId="27" fillId="0" borderId="0" xfId="0" applyFont="1" applyBorder="1" applyAlignment="1">
      <alignment horizontal="center" vertical="center" wrapText="1"/>
    </xf>
    <xf numFmtId="0" fontId="27" fillId="0" borderId="0" xfId="0" applyFont="1" applyBorder="1" applyAlignment="1">
      <alignment vertical="center" wrapText="1"/>
    </xf>
    <xf numFmtId="0" fontId="27" fillId="0" borderId="0" xfId="0" applyFont="1" applyBorder="1" applyAlignment="1">
      <alignment horizontal="left" vertical="center" wrapText="1"/>
    </xf>
    <xf numFmtId="0" fontId="28" fillId="0" borderId="0" xfId="0" applyFont="1" applyBorder="1" applyAlignment="1">
      <alignment vertical="center" wrapText="1"/>
    </xf>
    <xf numFmtId="0" fontId="25" fillId="0" borderId="0" xfId="0" applyFont="1" applyBorder="1" applyAlignment="1">
      <alignment horizontal="left" vertical="center" wrapText="1"/>
    </xf>
    <xf numFmtId="0" fontId="23" fillId="4" borderId="8" xfId="0" applyNumberFormat="1" applyFont="1" applyFill="1" applyBorder="1" applyAlignment="1" applyProtection="1" quotePrefix="1">
      <alignment horizontal="center" vertical="center"/>
    </xf>
    <xf numFmtId="0" fontId="24" fillId="0" borderId="2" xfId="0" applyFont="1" applyBorder="1" applyAlignment="1" quotePrefix="1">
      <alignment horizontal="left" vertical="center"/>
    </xf>
    <xf numFmtId="0" fontId="23" fillId="2" borderId="16" xfId="0" applyFont="1" applyFill="1" applyBorder="1" applyAlignment="1" quotePrefix="1">
      <alignment horizontal="left" vertical="center" wrapText="1"/>
    </xf>
    <xf numFmtId="0" fontId="23" fillId="2" borderId="11" xfId="0" applyFont="1" applyFill="1" applyBorder="1" applyAlignment="1" quotePrefix="1">
      <alignment horizontal="left" vertical="center" wrapText="1"/>
    </xf>
    <xf numFmtId="0" fontId="16" fillId="4" borderId="9" xfId="0" applyNumberFormat="1" applyFont="1" applyFill="1" applyBorder="1" applyAlignment="1" applyProtection="1" quotePrefix="1">
      <alignment horizontal="center" vertical="center"/>
    </xf>
    <xf numFmtId="0" fontId="16" fillId="4" borderId="8" xfId="0" applyNumberFormat="1" applyFont="1" applyFill="1" applyBorder="1" applyAlignment="1" applyProtection="1" quotePrefix="1">
      <alignment horizontal="center" vertical="center"/>
    </xf>
    <xf numFmtId="0" fontId="22" fillId="0" borderId="2" xfId="0" applyFont="1" applyFill="1" applyBorder="1" applyAlignment="1" quotePrefix="1">
      <alignment horizontal="left" vertical="center"/>
    </xf>
    <xf numFmtId="0" fontId="16" fillId="0" borderId="16" xfId="0" applyFont="1" applyFill="1" applyBorder="1" applyAlignment="1" quotePrefix="1">
      <alignment horizontal="left" vertical="center" wrapText="1"/>
    </xf>
    <xf numFmtId="0" fontId="16" fillId="0" borderId="11" xfId="0" applyFont="1" applyFill="1" applyBorder="1" applyAlignment="1" quotePrefix="1">
      <alignment horizontal="left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_项目-新_1" xfId="51"/>
    <cellStyle name="常规_专项资金预算绩效目标申报表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"/>
  <sheetViews>
    <sheetView workbookViewId="0">
      <selection activeCell="F9" sqref="F9"/>
    </sheetView>
  </sheetViews>
  <sheetFormatPr defaultColWidth="10" defaultRowHeight="13.5" outlineLevelRow="5"/>
  <cols>
    <col min="1" max="1" width="3.625" customWidth="1"/>
    <col min="2" max="2" width="3.75" customWidth="1"/>
    <col min="3" max="3" width="4.625" customWidth="1"/>
    <col min="4" max="4" width="31.5" customWidth="1"/>
    <col min="5" max="10" width="9.75" customWidth="1"/>
  </cols>
  <sheetData>
    <row r="1" ht="18.75" spans="1:1">
      <c r="A1" s="65" t="s">
        <v>0</v>
      </c>
    </row>
    <row r="2" ht="123" customHeight="1" spans="1:9">
      <c r="A2" s="217" t="s">
        <v>1</v>
      </c>
      <c r="B2" s="217"/>
      <c r="C2" s="217"/>
      <c r="D2" s="217"/>
      <c r="E2" s="217"/>
      <c r="F2" s="217"/>
      <c r="G2" s="217"/>
      <c r="H2" s="217"/>
      <c r="I2" s="217"/>
    </row>
    <row r="3" ht="23.25" customHeight="1" spans="1:9">
      <c r="A3" s="218"/>
      <c r="B3" s="218"/>
      <c r="C3" s="218"/>
      <c r="D3" s="218"/>
      <c r="E3" s="218"/>
      <c r="F3" s="218"/>
      <c r="G3" s="218"/>
      <c r="H3" s="218"/>
      <c r="I3" s="218"/>
    </row>
    <row r="4" ht="21.6" customHeight="1" spans="1:9">
      <c r="A4" s="218"/>
      <c r="B4" s="218"/>
      <c r="C4" s="218"/>
      <c r="D4" s="218"/>
      <c r="E4" s="218"/>
      <c r="F4" s="218"/>
      <c r="G4" s="218"/>
      <c r="H4" s="218"/>
      <c r="I4" s="218"/>
    </row>
    <row r="5" ht="66" customHeight="1" spans="1:9">
      <c r="A5" s="218"/>
      <c r="B5" s="219"/>
      <c r="C5" s="220"/>
      <c r="D5" s="218" t="s">
        <v>2</v>
      </c>
      <c r="E5" s="221" t="s">
        <v>3</v>
      </c>
      <c r="F5" s="221"/>
      <c r="G5" s="221"/>
      <c r="H5" s="221"/>
      <c r="I5" s="220"/>
    </row>
    <row r="6" ht="66" customHeight="1" spans="1:9">
      <c r="A6" s="218"/>
      <c r="B6" s="219"/>
      <c r="C6" s="220"/>
      <c r="D6" s="218" t="s">
        <v>4</v>
      </c>
      <c r="E6" s="221" t="s">
        <v>5</v>
      </c>
      <c r="F6" s="221"/>
      <c r="G6" s="221"/>
      <c r="H6" s="221"/>
      <c r="I6" s="220"/>
    </row>
  </sheetData>
  <mergeCells count="3">
    <mergeCell ref="A2:I2"/>
    <mergeCell ref="E5:H5"/>
    <mergeCell ref="E6:H6"/>
  </mergeCells>
  <printOptions horizontalCentered="1" verticalCentered="1"/>
  <pageMargins left="0.0784722222222222" right="0.0784722222222222" top="0.0784722222222222" bottom="0.0784722222222222" header="0" footer="0"/>
  <pageSetup paperSize="9" orientation="landscape"/>
  <headerFooter>
    <oddFooter>&amp;C第 &amp;P 页，共 &amp;N 页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5"/>
  <sheetViews>
    <sheetView topLeftCell="E4" workbookViewId="0">
      <selection activeCell="A18" sqref="A18:E19"/>
    </sheetView>
  </sheetViews>
  <sheetFormatPr defaultColWidth="10" defaultRowHeight="13.5"/>
  <cols>
    <col min="1" max="1" width="4.375" customWidth="1"/>
    <col min="2" max="2" width="4.75" customWidth="1"/>
    <col min="3" max="3" width="5.375" customWidth="1"/>
    <col min="4" max="4" width="9.625" customWidth="1"/>
    <col min="5" max="5" width="21.25" customWidth="1"/>
    <col min="6" max="6" width="13.375" customWidth="1"/>
    <col min="7" max="7" width="12.5" customWidth="1"/>
    <col min="8" max="9" width="10.25" customWidth="1"/>
    <col min="10" max="10" width="9.125" customWidth="1"/>
    <col min="11" max="11" width="10.25" customWidth="1"/>
    <col min="12" max="12" width="12.5" customWidth="1"/>
    <col min="13" max="13" width="9.625" customWidth="1"/>
    <col min="14" max="14" width="9.875" customWidth="1"/>
    <col min="15" max="16" width="9.75" customWidth="1"/>
  </cols>
  <sheetData>
    <row r="1" ht="16.35" customHeight="1" spans="1:1">
      <c r="A1" s="65" t="s">
        <v>248</v>
      </c>
    </row>
    <row r="2" ht="44.85" customHeight="1" spans="1:14">
      <c r="A2" s="86" t="s">
        <v>15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</row>
    <row r="3" ht="22.35" customHeight="1" spans="1:14">
      <c r="A3" s="97" t="s">
        <v>31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5" t="s">
        <v>32</v>
      </c>
      <c r="N3" s="95"/>
    </row>
    <row r="4" ht="42.2" customHeight="1" spans="1:14">
      <c r="A4" s="88" t="s">
        <v>158</v>
      </c>
      <c r="B4" s="88"/>
      <c r="C4" s="88"/>
      <c r="D4" s="88" t="s">
        <v>211</v>
      </c>
      <c r="E4" s="88" t="s">
        <v>212</v>
      </c>
      <c r="F4" s="88" t="s">
        <v>249</v>
      </c>
      <c r="G4" s="88" t="s">
        <v>214</v>
      </c>
      <c r="H4" s="88"/>
      <c r="I4" s="88"/>
      <c r="J4" s="88"/>
      <c r="K4" s="88"/>
      <c r="L4" s="88" t="s">
        <v>218</v>
      </c>
      <c r="M4" s="88"/>
      <c r="N4" s="88"/>
    </row>
    <row r="5" ht="39.6" customHeight="1" spans="1:14">
      <c r="A5" s="88" t="s">
        <v>166</v>
      </c>
      <c r="B5" s="88" t="s">
        <v>167</v>
      </c>
      <c r="C5" s="88" t="s">
        <v>168</v>
      </c>
      <c r="D5" s="88"/>
      <c r="E5" s="88"/>
      <c r="F5" s="88"/>
      <c r="G5" s="88" t="s">
        <v>136</v>
      </c>
      <c r="H5" s="88" t="s">
        <v>250</v>
      </c>
      <c r="I5" s="88" t="s">
        <v>251</v>
      </c>
      <c r="J5" s="88" t="s">
        <v>252</v>
      </c>
      <c r="K5" s="88" t="s">
        <v>253</v>
      </c>
      <c r="L5" s="88" t="s">
        <v>136</v>
      </c>
      <c r="M5" s="88" t="s">
        <v>231</v>
      </c>
      <c r="N5" s="88" t="s">
        <v>254</v>
      </c>
    </row>
    <row r="6" ht="22.9" customHeight="1" spans="1:14">
      <c r="A6" s="89"/>
      <c r="B6" s="89"/>
      <c r="C6" s="89"/>
      <c r="D6" s="89"/>
      <c r="E6" s="89" t="s">
        <v>136</v>
      </c>
      <c r="F6" s="114">
        <v>1183240.63</v>
      </c>
      <c r="G6" s="114"/>
      <c r="H6" s="114"/>
      <c r="I6" s="114"/>
      <c r="J6" s="114"/>
      <c r="K6" s="114"/>
      <c r="L6" s="114">
        <v>1183240.63</v>
      </c>
      <c r="M6" s="114">
        <v>1183240.63</v>
      </c>
      <c r="N6" s="114"/>
    </row>
    <row r="7" ht="22.9" customHeight="1" spans="1:14">
      <c r="A7" s="89"/>
      <c r="B7" s="89"/>
      <c r="C7" s="89"/>
      <c r="D7" s="92" t="s">
        <v>154</v>
      </c>
      <c r="E7" s="92" t="s">
        <v>5</v>
      </c>
      <c r="F7" s="114">
        <v>1183240.63</v>
      </c>
      <c r="G7" s="114"/>
      <c r="H7" s="114"/>
      <c r="I7" s="114"/>
      <c r="J7" s="114"/>
      <c r="K7" s="114"/>
      <c r="L7" s="114">
        <v>1183240.63</v>
      </c>
      <c r="M7" s="114">
        <v>1183240.63</v>
      </c>
      <c r="N7" s="114"/>
    </row>
    <row r="8" ht="22.9" customHeight="1" spans="1:14">
      <c r="A8" s="89"/>
      <c r="B8" s="89"/>
      <c r="C8" s="89"/>
      <c r="D8" s="98" t="s">
        <v>155</v>
      </c>
      <c r="E8" s="98" t="s">
        <v>156</v>
      </c>
      <c r="F8" s="114">
        <v>1183240.63</v>
      </c>
      <c r="G8" s="114"/>
      <c r="H8" s="114"/>
      <c r="I8" s="114"/>
      <c r="J8" s="114"/>
      <c r="K8" s="114"/>
      <c r="L8" s="114">
        <v>1183240.63</v>
      </c>
      <c r="M8" s="114">
        <v>1183240.63</v>
      </c>
      <c r="N8" s="114"/>
    </row>
    <row r="9" ht="22.9" customHeight="1" spans="1:14">
      <c r="A9" s="227" t="s">
        <v>169</v>
      </c>
      <c r="B9" s="115"/>
      <c r="C9" s="116"/>
      <c r="D9" s="93" t="s">
        <v>155</v>
      </c>
      <c r="E9" s="117" t="s">
        <v>170</v>
      </c>
      <c r="F9" s="94">
        <v>891581</v>
      </c>
      <c r="G9" s="94"/>
      <c r="H9" s="99"/>
      <c r="I9" s="99"/>
      <c r="J9" s="99"/>
      <c r="K9" s="99"/>
      <c r="L9" s="94">
        <v>891581</v>
      </c>
      <c r="M9" s="99">
        <v>891581</v>
      </c>
      <c r="N9" s="114"/>
    </row>
    <row r="10" ht="22.9" customHeight="1" spans="1:14">
      <c r="A10" s="227" t="s">
        <v>169</v>
      </c>
      <c r="B10" s="227" t="s">
        <v>171</v>
      </c>
      <c r="C10" s="116"/>
      <c r="D10" s="93" t="s">
        <v>155</v>
      </c>
      <c r="E10" s="117" t="s">
        <v>173</v>
      </c>
      <c r="F10" s="94">
        <v>891581</v>
      </c>
      <c r="G10" s="94"/>
      <c r="H10" s="99"/>
      <c r="I10" s="99"/>
      <c r="J10" s="99"/>
      <c r="K10" s="99"/>
      <c r="L10" s="94">
        <v>891581</v>
      </c>
      <c r="M10" s="99">
        <v>891581</v>
      </c>
      <c r="N10" s="114"/>
    </row>
    <row r="11" ht="22.9" customHeight="1" spans="1:14">
      <c r="A11" s="103" t="s">
        <v>169</v>
      </c>
      <c r="B11" s="103" t="s">
        <v>171</v>
      </c>
      <c r="C11" s="129" t="s">
        <v>174</v>
      </c>
      <c r="D11" s="93" t="s">
        <v>155</v>
      </c>
      <c r="E11" s="130" t="s">
        <v>176</v>
      </c>
      <c r="F11" s="94">
        <v>891581</v>
      </c>
      <c r="G11" s="94"/>
      <c r="H11" s="99"/>
      <c r="I11" s="99"/>
      <c r="J11" s="99"/>
      <c r="K11" s="99"/>
      <c r="L11" s="94">
        <v>891581</v>
      </c>
      <c r="M11" s="99">
        <v>891581</v>
      </c>
      <c r="N11" s="99"/>
    </row>
    <row r="12" ht="22.9" customHeight="1" spans="1:14">
      <c r="A12" s="227" t="s">
        <v>177</v>
      </c>
      <c r="B12" s="115"/>
      <c r="C12" s="115"/>
      <c r="D12" s="93" t="s">
        <v>155</v>
      </c>
      <c r="E12" s="125" t="s">
        <v>178</v>
      </c>
      <c r="F12" s="94">
        <v>104252.96</v>
      </c>
      <c r="G12" s="94"/>
      <c r="H12" s="99"/>
      <c r="I12" s="99"/>
      <c r="J12" s="99"/>
      <c r="K12" s="99"/>
      <c r="L12" s="94">
        <v>104252.96</v>
      </c>
      <c r="M12" s="99">
        <v>104252.96</v>
      </c>
      <c r="N12" s="99"/>
    </row>
    <row r="13" ht="22.9" customHeight="1" spans="1:14">
      <c r="A13" s="227" t="s">
        <v>177</v>
      </c>
      <c r="B13" s="227" t="s">
        <v>179</v>
      </c>
      <c r="C13" s="115"/>
      <c r="D13" s="93" t="s">
        <v>155</v>
      </c>
      <c r="E13" s="125" t="s">
        <v>181</v>
      </c>
      <c r="F13" s="94">
        <v>104252.96</v>
      </c>
      <c r="G13" s="94"/>
      <c r="H13" s="99"/>
      <c r="I13" s="99"/>
      <c r="J13" s="99"/>
      <c r="K13" s="99"/>
      <c r="L13" s="94">
        <v>104252.96</v>
      </c>
      <c r="M13" s="99">
        <v>104252.96</v>
      </c>
      <c r="N13" s="99"/>
    </row>
    <row r="14" ht="22.9" customHeight="1" spans="1:14">
      <c r="A14" s="103" t="s">
        <v>177</v>
      </c>
      <c r="B14" s="103" t="s">
        <v>179</v>
      </c>
      <c r="C14" s="103" t="s">
        <v>179</v>
      </c>
      <c r="D14" s="93" t="s">
        <v>155</v>
      </c>
      <c r="E14" s="93" t="s">
        <v>183</v>
      </c>
      <c r="F14" s="94">
        <v>104252.96</v>
      </c>
      <c r="G14" s="94"/>
      <c r="H14" s="99"/>
      <c r="I14" s="99"/>
      <c r="J14" s="99"/>
      <c r="K14" s="99"/>
      <c r="L14" s="94">
        <v>104252.96</v>
      </c>
      <c r="M14" s="99">
        <v>104252.96</v>
      </c>
      <c r="N14" s="99"/>
    </row>
    <row r="15" ht="22.9" customHeight="1" spans="1:14">
      <c r="A15" s="227" t="s">
        <v>177</v>
      </c>
      <c r="B15" s="227" t="s">
        <v>184</v>
      </c>
      <c r="C15" s="103"/>
      <c r="D15" s="93" t="s">
        <v>155</v>
      </c>
      <c r="E15" s="125" t="s">
        <v>186</v>
      </c>
      <c r="F15" s="94">
        <v>7294.1</v>
      </c>
      <c r="G15" s="94"/>
      <c r="H15" s="99"/>
      <c r="I15" s="99"/>
      <c r="J15" s="99"/>
      <c r="K15" s="99"/>
      <c r="L15" s="94">
        <v>7294.1</v>
      </c>
      <c r="M15" s="94">
        <v>7294.1</v>
      </c>
      <c r="N15" s="99"/>
    </row>
    <row r="16" ht="22.9" customHeight="1" spans="1:14">
      <c r="A16" s="103" t="s">
        <v>177</v>
      </c>
      <c r="B16" s="103" t="s">
        <v>184</v>
      </c>
      <c r="C16" s="103" t="s">
        <v>174</v>
      </c>
      <c r="D16" s="93" t="s">
        <v>155</v>
      </c>
      <c r="E16" s="93" t="s">
        <v>188</v>
      </c>
      <c r="F16" s="94">
        <v>4327.01</v>
      </c>
      <c r="G16" s="94"/>
      <c r="H16" s="99"/>
      <c r="I16" s="99"/>
      <c r="J16" s="99"/>
      <c r="K16" s="99"/>
      <c r="L16" s="94">
        <v>4327.01</v>
      </c>
      <c r="M16" s="99">
        <v>4327.01</v>
      </c>
      <c r="N16" s="99"/>
    </row>
    <row r="17" ht="22.9" customHeight="1" spans="1:14">
      <c r="A17" s="103" t="s">
        <v>177</v>
      </c>
      <c r="B17" s="103" t="s">
        <v>184</v>
      </c>
      <c r="C17" s="103" t="s">
        <v>189</v>
      </c>
      <c r="D17" s="93" t="s">
        <v>155</v>
      </c>
      <c r="E17" s="93" t="s">
        <v>191</v>
      </c>
      <c r="F17" s="94">
        <v>2967.09</v>
      </c>
      <c r="G17" s="94"/>
      <c r="H17" s="99"/>
      <c r="I17" s="99"/>
      <c r="J17" s="99"/>
      <c r="K17" s="99"/>
      <c r="L17" s="94">
        <v>2967.09</v>
      </c>
      <c r="M17" s="99">
        <v>2967.09</v>
      </c>
      <c r="N17" s="99"/>
    </row>
    <row r="18" ht="22.9" customHeight="1" spans="1:14">
      <c r="A18" s="227" t="s">
        <v>192</v>
      </c>
      <c r="B18" s="115"/>
      <c r="C18" s="115"/>
      <c r="D18" s="93" t="s">
        <v>155</v>
      </c>
      <c r="E18" s="125" t="s">
        <v>193</v>
      </c>
      <c r="F18" s="94">
        <v>73122.85</v>
      </c>
      <c r="G18" s="94"/>
      <c r="H18" s="99"/>
      <c r="I18" s="99"/>
      <c r="J18" s="99"/>
      <c r="K18" s="99"/>
      <c r="L18" s="94">
        <v>73122.85</v>
      </c>
      <c r="M18" s="94">
        <v>73122.85</v>
      </c>
      <c r="N18" s="99"/>
    </row>
    <row r="19" ht="22.9" customHeight="1" spans="1:14">
      <c r="A19" s="227" t="s">
        <v>192</v>
      </c>
      <c r="B19" s="227" t="s">
        <v>194</v>
      </c>
      <c r="C19" s="115"/>
      <c r="D19" s="93" t="s">
        <v>155</v>
      </c>
      <c r="E19" s="125" t="s">
        <v>196</v>
      </c>
      <c r="F19" s="94">
        <v>73122.85</v>
      </c>
      <c r="G19" s="94"/>
      <c r="H19" s="99"/>
      <c r="I19" s="99"/>
      <c r="J19" s="99"/>
      <c r="K19" s="99"/>
      <c r="L19" s="94">
        <v>73122.85</v>
      </c>
      <c r="M19" s="94">
        <v>73122.85</v>
      </c>
      <c r="N19" s="99"/>
    </row>
    <row r="20" ht="22.9" customHeight="1" spans="1:14">
      <c r="A20" s="103" t="s">
        <v>192</v>
      </c>
      <c r="B20" s="103" t="s">
        <v>194</v>
      </c>
      <c r="C20" s="103" t="s">
        <v>174</v>
      </c>
      <c r="D20" s="93" t="s">
        <v>155</v>
      </c>
      <c r="E20" s="93" t="s">
        <v>198</v>
      </c>
      <c r="F20" s="94">
        <v>53778.53</v>
      </c>
      <c r="G20" s="94"/>
      <c r="H20" s="99"/>
      <c r="I20" s="99"/>
      <c r="J20" s="99"/>
      <c r="K20" s="99"/>
      <c r="L20" s="94">
        <v>53778.53</v>
      </c>
      <c r="M20" s="99">
        <v>53778.53</v>
      </c>
      <c r="N20" s="99"/>
    </row>
    <row r="21" ht="22.9" customHeight="1" spans="1:14">
      <c r="A21" s="103" t="s">
        <v>192</v>
      </c>
      <c r="B21" s="103" t="s">
        <v>194</v>
      </c>
      <c r="C21" s="103" t="s">
        <v>171</v>
      </c>
      <c r="D21" s="93" t="s">
        <v>155</v>
      </c>
      <c r="E21" s="93" t="s">
        <v>200</v>
      </c>
      <c r="F21" s="94">
        <v>18544.32</v>
      </c>
      <c r="G21" s="94"/>
      <c r="H21" s="99"/>
      <c r="I21" s="99"/>
      <c r="J21" s="99"/>
      <c r="K21" s="99"/>
      <c r="L21" s="94">
        <v>18544.32</v>
      </c>
      <c r="M21" s="99">
        <v>18544.32</v>
      </c>
      <c r="N21" s="99"/>
    </row>
    <row r="22" ht="22.9" customHeight="1" spans="1:14">
      <c r="A22" s="103" t="s">
        <v>192</v>
      </c>
      <c r="B22" s="103" t="s">
        <v>194</v>
      </c>
      <c r="C22" s="103" t="s">
        <v>201</v>
      </c>
      <c r="D22" s="93" t="s">
        <v>155</v>
      </c>
      <c r="E22" s="93" t="s">
        <v>203</v>
      </c>
      <c r="F22" s="94">
        <v>800</v>
      </c>
      <c r="G22" s="94"/>
      <c r="H22" s="99"/>
      <c r="I22" s="99"/>
      <c r="J22" s="99"/>
      <c r="K22" s="99"/>
      <c r="L22" s="94">
        <v>800</v>
      </c>
      <c r="M22" s="99">
        <v>800</v>
      </c>
      <c r="N22" s="99"/>
    </row>
    <row r="23" ht="22.9" customHeight="1" spans="1:14">
      <c r="A23" s="115">
        <v>221</v>
      </c>
      <c r="B23" s="115"/>
      <c r="C23" s="115"/>
      <c r="D23" s="93" t="s">
        <v>155</v>
      </c>
      <c r="E23" s="125" t="s">
        <v>205</v>
      </c>
      <c r="F23" s="94">
        <v>106989.72</v>
      </c>
      <c r="G23" s="94"/>
      <c r="H23" s="99"/>
      <c r="I23" s="99"/>
      <c r="J23" s="99"/>
      <c r="K23" s="99"/>
      <c r="L23" s="94">
        <v>106989.72</v>
      </c>
      <c r="M23" s="99">
        <v>106989.72</v>
      </c>
      <c r="N23" s="99"/>
    </row>
    <row r="24" ht="22.9" customHeight="1" spans="1:14">
      <c r="A24" s="115">
        <v>221</v>
      </c>
      <c r="B24" s="227" t="s">
        <v>189</v>
      </c>
      <c r="C24" s="115"/>
      <c r="D24" s="93" t="s">
        <v>155</v>
      </c>
      <c r="E24" s="125" t="s">
        <v>207</v>
      </c>
      <c r="F24" s="94">
        <v>106989.72</v>
      </c>
      <c r="G24" s="94"/>
      <c r="H24" s="99"/>
      <c r="I24" s="99"/>
      <c r="J24" s="99"/>
      <c r="K24" s="99"/>
      <c r="L24" s="94">
        <v>106989.72</v>
      </c>
      <c r="M24" s="99">
        <v>106989.72</v>
      </c>
      <c r="N24" s="99"/>
    </row>
    <row r="25" ht="22.9" customHeight="1" spans="1:14">
      <c r="A25" s="103" t="s">
        <v>204</v>
      </c>
      <c r="B25" s="103" t="s">
        <v>189</v>
      </c>
      <c r="C25" s="103" t="s">
        <v>174</v>
      </c>
      <c r="D25" s="93" t="s">
        <v>155</v>
      </c>
      <c r="E25" s="93" t="s">
        <v>209</v>
      </c>
      <c r="F25" s="94">
        <v>106989.72</v>
      </c>
      <c r="G25" s="94"/>
      <c r="H25" s="99"/>
      <c r="I25" s="99"/>
      <c r="J25" s="99"/>
      <c r="K25" s="99"/>
      <c r="L25" s="94">
        <v>106989.72</v>
      </c>
      <c r="M25" s="99">
        <v>106989.72</v>
      </c>
      <c r="N25" s="99"/>
    </row>
  </sheetData>
  <mergeCells count="9"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4722222222222" right="0.0784722222222222" top="0.590277777777778" bottom="0.0784722222222222" header="0" footer="0"/>
  <pageSetup paperSize="9" orientation="landscape"/>
  <headerFooter>
    <oddFooter>&amp;C第 &amp;P 页，共 &amp;N 页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6"/>
  <sheetViews>
    <sheetView zoomScale="115" zoomScaleNormal="115" workbookViewId="0">
      <selection activeCell="A10" sqref="A10:E11"/>
    </sheetView>
  </sheetViews>
  <sheetFormatPr defaultColWidth="10" defaultRowHeight="13.5"/>
  <cols>
    <col min="1" max="3" width="4" customWidth="1"/>
    <col min="4" max="4" width="6.125" customWidth="1"/>
    <col min="5" max="5" width="19.625" customWidth="1"/>
    <col min="6" max="6" width="11" customWidth="1"/>
    <col min="7" max="7" width="8.75" customWidth="1"/>
    <col min="8" max="8" width="9.375" customWidth="1"/>
    <col min="9" max="9" width="11.125" customWidth="1"/>
    <col min="10" max="10" width="11" customWidth="1"/>
    <col min="11" max="11" width="6.125" customWidth="1"/>
    <col min="12" max="12" width="9.375" customWidth="1"/>
    <col min="13" max="13" width="8.375" customWidth="1"/>
    <col min="14" max="14" width="6.125" customWidth="1"/>
    <col min="15" max="15" width="9.75" customWidth="1"/>
    <col min="16" max="16" width="8.75" customWidth="1"/>
    <col min="17" max="17" width="9.125" customWidth="1"/>
    <col min="18" max="18" width="9.375" customWidth="1"/>
    <col min="19" max="22" width="6.125" customWidth="1"/>
    <col min="23" max="24" width="9.75" customWidth="1"/>
  </cols>
  <sheetData>
    <row r="1" ht="16.35" customHeight="1" spans="1:1">
      <c r="A1" s="65" t="s">
        <v>255</v>
      </c>
    </row>
    <row r="2" ht="50.1" customHeight="1" spans="1:22">
      <c r="A2" s="127" t="s">
        <v>16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  <c r="S2" s="127"/>
      <c r="T2" s="127"/>
      <c r="U2" s="127"/>
      <c r="V2" s="127"/>
    </row>
    <row r="3" ht="24.2" customHeight="1" spans="1:22">
      <c r="A3" s="87" t="s">
        <v>31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T3" s="87"/>
      <c r="U3" s="95" t="s">
        <v>32</v>
      </c>
      <c r="V3" s="95"/>
    </row>
    <row r="4" ht="26.65" customHeight="1" spans="1:22">
      <c r="A4" s="88" t="s">
        <v>158</v>
      </c>
      <c r="B4" s="88"/>
      <c r="C4" s="88"/>
      <c r="D4" s="88" t="s">
        <v>211</v>
      </c>
      <c r="E4" s="88" t="s">
        <v>212</v>
      </c>
      <c r="F4" s="88" t="s">
        <v>249</v>
      </c>
      <c r="G4" s="88" t="s">
        <v>256</v>
      </c>
      <c r="H4" s="88"/>
      <c r="I4" s="88"/>
      <c r="J4" s="88"/>
      <c r="K4" s="88"/>
      <c r="L4" s="88" t="s">
        <v>257</v>
      </c>
      <c r="M4" s="88"/>
      <c r="N4" s="88"/>
      <c r="O4" s="88"/>
      <c r="P4" s="88"/>
      <c r="Q4" s="88"/>
      <c r="R4" s="88" t="s">
        <v>252</v>
      </c>
      <c r="S4" s="88" t="s">
        <v>258</v>
      </c>
      <c r="T4" s="88"/>
      <c r="U4" s="88"/>
      <c r="V4" s="88"/>
    </row>
    <row r="5" ht="86.1" customHeight="1" spans="1:22">
      <c r="A5" s="88" t="s">
        <v>166</v>
      </c>
      <c r="B5" s="88" t="s">
        <v>167</v>
      </c>
      <c r="C5" s="88" t="s">
        <v>168</v>
      </c>
      <c r="D5" s="88"/>
      <c r="E5" s="88"/>
      <c r="F5" s="88"/>
      <c r="G5" s="88" t="s">
        <v>136</v>
      </c>
      <c r="H5" s="88" t="s">
        <v>259</v>
      </c>
      <c r="I5" s="88" t="s">
        <v>260</v>
      </c>
      <c r="J5" s="88" t="s">
        <v>261</v>
      </c>
      <c r="K5" s="88" t="s">
        <v>262</v>
      </c>
      <c r="L5" s="88" t="s">
        <v>136</v>
      </c>
      <c r="M5" s="88" t="s">
        <v>263</v>
      </c>
      <c r="N5" s="88" t="s">
        <v>264</v>
      </c>
      <c r="O5" s="88" t="s">
        <v>265</v>
      </c>
      <c r="P5" s="88" t="s">
        <v>266</v>
      </c>
      <c r="Q5" s="88" t="s">
        <v>267</v>
      </c>
      <c r="R5" s="88"/>
      <c r="S5" s="88" t="s">
        <v>136</v>
      </c>
      <c r="T5" s="88" t="s">
        <v>268</v>
      </c>
      <c r="U5" s="88" t="s">
        <v>269</v>
      </c>
      <c r="V5" s="88" t="s">
        <v>253</v>
      </c>
    </row>
    <row r="6" ht="31.5" customHeight="1" spans="1:22">
      <c r="A6" s="88"/>
      <c r="B6" s="88"/>
      <c r="C6" s="88"/>
      <c r="D6" s="88"/>
      <c r="E6" s="110" t="s">
        <v>270</v>
      </c>
      <c r="F6" s="128"/>
      <c r="G6" s="126"/>
      <c r="H6" s="124">
        <v>30101</v>
      </c>
      <c r="I6" s="124">
        <v>30102</v>
      </c>
      <c r="J6" s="124">
        <v>30103</v>
      </c>
      <c r="K6" s="124">
        <v>30107</v>
      </c>
      <c r="L6" s="124"/>
      <c r="M6" s="124">
        <v>30108</v>
      </c>
      <c r="N6" s="124">
        <v>30109</v>
      </c>
      <c r="O6" s="124">
        <v>30110</v>
      </c>
      <c r="P6" s="124">
        <v>30111</v>
      </c>
      <c r="Q6" s="124">
        <v>30112</v>
      </c>
      <c r="R6" s="124">
        <v>30114</v>
      </c>
      <c r="S6" s="124"/>
      <c r="T6" s="124">
        <v>30113</v>
      </c>
      <c r="U6" s="124">
        <v>30106</v>
      </c>
      <c r="V6" s="126">
        <v>30199</v>
      </c>
    </row>
    <row r="7" ht="22.9" customHeight="1" spans="1:22">
      <c r="A7" s="89"/>
      <c r="B7" s="89"/>
      <c r="C7" s="89"/>
      <c r="D7" s="89"/>
      <c r="E7" s="89" t="s">
        <v>136</v>
      </c>
      <c r="F7" s="91">
        <v>1183240.63</v>
      </c>
      <c r="G7" s="91">
        <v>891581</v>
      </c>
      <c r="H7" s="91">
        <v>401244</v>
      </c>
      <c r="I7" s="91">
        <v>216900</v>
      </c>
      <c r="J7" s="91">
        <v>273437</v>
      </c>
      <c r="K7" s="91"/>
      <c r="L7" s="91">
        <v>183869.91</v>
      </c>
      <c r="M7" s="91">
        <v>104252.96</v>
      </c>
      <c r="N7" s="91"/>
      <c r="O7" s="91">
        <v>53778.53</v>
      </c>
      <c r="P7" s="91">
        <v>18544.32</v>
      </c>
      <c r="Q7" s="91">
        <v>7294.1</v>
      </c>
      <c r="R7" s="91">
        <v>106989.72</v>
      </c>
      <c r="S7" s="91">
        <v>800</v>
      </c>
      <c r="T7" s="91"/>
      <c r="U7" s="91">
        <v>800</v>
      </c>
      <c r="V7" s="91"/>
    </row>
    <row r="8" ht="22.9" customHeight="1" spans="1:22">
      <c r="A8" s="89"/>
      <c r="B8" s="89"/>
      <c r="C8" s="89"/>
      <c r="D8" s="92" t="s">
        <v>154</v>
      </c>
      <c r="E8" s="92" t="s">
        <v>5</v>
      </c>
      <c r="F8" s="91">
        <v>1183240.63</v>
      </c>
      <c r="G8" s="91">
        <v>891581</v>
      </c>
      <c r="H8" s="91">
        <v>401244</v>
      </c>
      <c r="I8" s="91">
        <v>216900</v>
      </c>
      <c r="J8" s="91">
        <v>273437</v>
      </c>
      <c r="K8" s="91"/>
      <c r="L8" s="91">
        <v>183869.91</v>
      </c>
      <c r="M8" s="91">
        <v>104252.96</v>
      </c>
      <c r="N8" s="91"/>
      <c r="O8" s="91">
        <v>53778.53</v>
      </c>
      <c r="P8" s="91">
        <v>18544.32</v>
      </c>
      <c r="Q8" s="91">
        <v>7294.1</v>
      </c>
      <c r="R8" s="91">
        <v>106989.72</v>
      </c>
      <c r="S8" s="91">
        <v>800</v>
      </c>
      <c r="T8" s="91"/>
      <c r="U8" s="91">
        <v>800</v>
      </c>
      <c r="V8" s="91"/>
    </row>
    <row r="9" ht="22.9" customHeight="1" spans="1:22">
      <c r="A9" s="89"/>
      <c r="B9" s="89"/>
      <c r="C9" s="89"/>
      <c r="D9" s="98" t="s">
        <v>155</v>
      </c>
      <c r="E9" s="98" t="s">
        <v>156</v>
      </c>
      <c r="F9" s="91">
        <v>1183240.63</v>
      </c>
      <c r="G9" s="91">
        <v>891581</v>
      </c>
      <c r="H9" s="91">
        <v>401244</v>
      </c>
      <c r="I9" s="91">
        <v>216900</v>
      </c>
      <c r="J9" s="91">
        <v>273437</v>
      </c>
      <c r="K9" s="91"/>
      <c r="L9" s="91">
        <v>183869.91</v>
      </c>
      <c r="M9" s="91">
        <v>104252.96</v>
      </c>
      <c r="N9" s="91"/>
      <c r="O9" s="91">
        <v>53778.53</v>
      </c>
      <c r="P9" s="91">
        <v>18544.32</v>
      </c>
      <c r="Q9" s="91">
        <v>7294.1</v>
      </c>
      <c r="R9" s="91">
        <v>106989.72</v>
      </c>
      <c r="S9" s="91">
        <v>800</v>
      </c>
      <c r="T9" s="91"/>
      <c r="U9" s="91">
        <v>800</v>
      </c>
      <c r="V9" s="91"/>
    </row>
    <row r="10" ht="22.9" customHeight="1" spans="1:22">
      <c r="A10" s="227" t="s">
        <v>169</v>
      </c>
      <c r="B10" s="115"/>
      <c r="C10" s="116"/>
      <c r="D10" s="93" t="s">
        <v>155</v>
      </c>
      <c r="E10" s="117" t="s">
        <v>170</v>
      </c>
      <c r="F10" s="94">
        <v>891581</v>
      </c>
      <c r="G10" s="99">
        <v>891581</v>
      </c>
      <c r="H10" s="99">
        <v>401244</v>
      </c>
      <c r="I10" s="99">
        <v>216900</v>
      </c>
      <c r="J10" s="99">
        <v>273437</v>
      </c>
      <c r="K10" s="91"/>
      <c r="L10" s="91"/>
      <c r="M10" s="91"/>
      <c r="N10" s="91"/>
      <c r="O10" s="91"/>
      <c r="P10" s="91"/>
      <c r="Q10" s="91"/>
      <c r="R10" s="91"/>
      <c r="S10" s="91"/>
      <c r="T10" s="91"/>
      <c r="U10" s="91"/>
      <c r="V10" s="91"/>
    </row>
    <row r="11" ht="22.9" customHeight="1" spans="1:22">
      <c r="A11" s="227" t="s">
        <v>169</v>
      </c>
      <c r="B11" s="227" t="s">
        <v>171</v>
      </c>
      <c r="C11" s="116"/>
      <c r="D11" s="93" t="s">
        <v>155</v>
      </c>
      <c r="E11" s="117" t="s">
        <v>173</v>
      </c>
      <c r="F11" s="94">
        <v>891581</v>
      </c>
      <c r="G11" s="99">
        <v>891581</v>
      </c>
      <c r="H11" s="99">
        <v>401244</v>
      </c>
      <c r="I11" s="99">
        <v>216900</v>
      </c>
      <c r="J11" s="99">
        <v>273437</v>
      </c>
      <c r="K11" s="91"/>
      <c r="L11" s="91"/>
      <c r="M11" s="91"/>
      <c r="N11" s="91"/>
      <c r="O11" s="91"/>
      <c r="P11" s="91"/>
      <c r="Q11" s="91"/>
      <c r="R11" s="91"/>
      <c r="S11" s="91"/>
      <c r="T11" s="91"/>
      <c r="U11" s="91"/>
      <c r="V11" s="91"/>
    </row>
    <row r="12" ht="22.9" customHeight="1" spans="1:22">
      <c r="A12" s="103" t="s">
        <v>169</v>
      </c>
      <c r="B12" s="103" t="s">
        <v>171</v>
      </c>
      <c r="C12" s="129" t="s">
        <v>174</v>
      </c>
      <c r="D12" s="93" t="s">
        <v>155</v>
      </c>
      <c r="E12" s="130" t="s">
        <v>176</v>
      </c>
      <c r="F12" s="94">
        <v>891581</v>
      </c>
      <c r="G12" s="99">
        <v>891581</v>
      </c>
      <c r="H12" s="99">
        <v>401244</v>
      </c>
      <c r="I12" s="99">
        <v>216900</v>
      </c>
      <c r="J12" s="99">
        <v>273437</v>
      </c>
      <c r="K12" s="99"/>
      <c r="L12" s="94"/>
      <c r="M12" s="99"/>
      <c r="N12" s="99"/>
      <c r="O12" s="99"/>
      <c r="P12" s="99"/>
      <c r="Q12" s="99"/>
      <c r="R12" s="99"/>
      <c r="S12" s="94"/>
      <c r="T12" s="99"/>
      <c r="U12" s="99"/>
      <c r="V12" s="99"/>
    </row>
    <row r="13" ht="22.9" customHeight="1" spans="1:22">
      <c r="A13" s="227" t="s">
        <v>177</v>
      </c>
      <c r="B13" s="115"/>
      <c r="C13" s="115"/>
      <c r="D13" s="93" t="s">
        <v>155</v>
      </c>
      <c r="E13" s="125" t="s">
        <v>178</v>
      </c>
      <c r="F13" s="94">
        <v>104252.96</v>
      </c>
      <c r="G13" s="99"/>
      <c r="H13" s="99"/>
      <c r="I13" s="99"/>
      <c r="J13" s="99"/>
      <c r="K13" s="99"/>
      <c r="L13" s="94">
        <v>104252.96</v>
      </c>
      <c r="M13" s="99">
        <v>104252.96</v>
      </c>
      <c r="N13" s="99"/>
      <c r="O13" s="99"/>
      <c r="P13" s="99"/>
      <c r="Q13" s="99"/>
      <c r="R13" s="99"/>
      <c r="S13" s="94"/>
      <c r="T13" s="99"/>
      <c r="U13" s="99"/>
      <c r="V13" s="99"/>
    </row>
    <row r="14" ht="22.9" customHeight="1" spans="1:22">
      <c r="A14" s="227" t="s">
        <v>177</v>
      </c>
      <c r="B14" s="227" t="s">
        <v>179</v>
      </c>
      <c r="C14" s="115"/>
      <c r="D14" s="93" t="s">
        <v>155</v>
      </c>
      <c r="E14" s="125" t="s">
        <v>181</v>
      </c>
      <c r="F14" s="94">
        <v>104252.96</v>
      </c>
      <c r="G14" s="99"/>
      <c r="H14" s="99"/>
      <c r="I14" s="99"/>
      <c r="J14" s="99"/>
      <c r="K14" s="99"/>
      <c r="L14" s="94">
        <v>104252.96</v>
      </c>
      <c r="M14" s="99">
        <v>104252.96</v>
      </c>
      <c r="N14" s="99"/>
      <c r="O14" s="99"/>
      <c r="P14" s="99"/>
      <c r="Q14" s="99"/>
      <c r="R14" s="99"/>
      <c r="S14" s="94"/>
      <c r="T14" s="99"/>
      <c r="U14" s="99"/>
      <c r="V14" s="99"/>
    </row>
    <row r="15" ht="22.9" customHeight="1" spans="1:22">
      <c r="A15" s="103" t="s">
        <v>177</v>
      </c>
      <c r="B15" s="103" t="s">
        <v>179</v>
      </c>
      <c r="C15" s="103" t="s">
        <v>179</v>
      </c>
      <c r="D15" s="93" t="s">
        <v>155</v>
      </c>
      <c r="E15" s="93" t="s">
        <v>183</v>
      </c>
      <c r="F15" s="94">
        <v>104252.96</v>
      </c>
      <c r="G15" s="99"/>
      <c r="H15" s="99"/>
      <c r="I15" s="99"/>
      <c r="J15" s="99"/>
      <c r="K15" s="99"/>
      <c r="L15" s="94">
        <v>104252.96</v>
      </c>
      <c r="M15" s="99">
        <v>104252.96</v>
      </c>
      <c r="N15" s="99"/>
      <c r="O15" s="99"/>
      <c r="P15" s="99"/>
      <c r="Q15" s="99"/>
      <c r="R15" s="99"/>
      <c r="S15" s="94"/>
      <c r="T15" s="99"/>
      <c r="U15" s="99"/>
      <c r="V15" s="99"/>
    </row>
    <row r="16" ht="22.9" customHeight="1" spans="1:22">
      <c r="A16" s="227" t="s">
        <v>177</v>
      </c>
      <c r="B16" s="227" t="s">
        <v>184</v>
      </c>
      <c r="C16" s="103"/>
      <c r="D16" s="93" t="s">
        <v>155</v>
      </c>
      <c r="E16" s="125" t="s">
        <v>186</v>
      </c>
      <c r="F16" s="94">
        <v>7294.1</v>
      </c>
      <c r="G16" s="99"/>
      <c r="H16" s="99"/>
      <c r="I16" s="99"/>
      <c r="J16" s="99"/>
      <c r="K16" s="99"/>
      <c r="L16" s="94">
        <v>7294.1</v>
      </c>
      <c r="M16" s="99"/>
      <c r="N16" s="99"/>
      <c r="O16" s="99"/>
      <c r="P16" s="99"/>
      <c r="Q16" s="94">
        <v>7294.1</v>
      </c>
      <c r="R16" s="99"/>
      <c r="S16" s="94"/>
      <c r="T16" s="99"/>
      <c r="U16" s="99"/>
      <c r="V16" s="99"/>
    </row>
    <row r="17" ht="22.9" customHeight="1" spans="1:22">
      <c r="A17" s="103" t="s">
        <v>177</v>
      </c>
      <c r="B17" s="103" t="s">
        <v>184</v>
      </c>
      <c r="C17" s="103" t="s">
        <v>174</v>
      </c>
      <c r="D17" s="93" t="s">
        <v>155</v>
      </c>
      <c r="E17" s="93" t="s">
        <v>188</v>
      </c>
      <c r="F17" s="94">
        <v>4327.01</v>
      </c>
      <c r="G17" s="99"/>
      <c r="H17" s="99"/>
      <c r="I17" s="99"/>
      <c r="J17" s="99"/>
      <c r="K17" s="99"/>
      <c r="L17" s="94">
        <v>4327.01</v>
      </c>
      <c r="M17" s="99"/>
      <c r="N17" s="99"/>
      <c r="O17" s="99"/>
      <c r="P17" s="99"/>
      <c r="Q17" s="99">
        <v>4327.01</v>
      </c>
      <c r="R17" s="99"/>
      <c r="S17" s="94"/>
      <c r="T17" s="99"/>
      <c r="U17" s="99"/>
      <c r="V17" s="99"/>
    </row>
    <row r="18" ht="22.9" customHeight="1" spans="1:22">
      <c r="A18" s="103" t="s">
        <v>177</v>
      </c>
      <c r="B18" s="103" t="s">
        <v>184</v>
      </c>
      <c r="C18" s="103" t="s">
        <v>189</v>
      </c>
      <c r="D18" s="93" t="s">
        <v>155</v>
      </c>
      <c r="E18" s="93" t="s">
        <v>191</v>
      </c>
      <c r="F18" s="94">
        <v>2967.09</v>
      </c>
      <c r="G18" s="99"/>
      <c r="H18" s="99"/>
      <c r="I18" s="99"/>
      <c r="J18" s="99"/>
      <c r="K18" s="99"/>
      <c r="L18" s="94">
        <v>2967.09</v>
      </c>
      <c r="M18" s="99"/>
      <c r="N18" s="99"/>
      <c r="O18" s="99"/>
      <c r="P18" s="99"/>
      <c r="Q18" s="99">
        <v>2967.09</v>
      </c>
      <c r="R18" s="99"/>
      <c r="S18" s="94"/>
      <c r="T18" s="99"/>
      <c r="U18" s="99"/>
      <c r="V18" s="99"/>
    </row>
    <row r="19" ht="22.9" customHeight="1" spans="1:22">
      <c r="A19" s="227" t="s">
        <v>192</v>
      </c>
      <c r="B19" s="115"/>
      <c r="C19" s="115"/>
      <c r="D19" s="93" t="s">
        <v>155</v>
      </c>
      <c r="E19" s="125" t="s">
        <v>193</v>
      </c>
      <c r="F19" s="94">
        <v>73122.85</v>
      </c>
      <c r="G19" s="99"/>
      <c r="H19" s="99"/>
      <c r="I19" s="99"/>
      <c r="J19" s="99"/>
      <c r="K19" s="99"/>
      <c r="L19" s="94">
        <v>72322.85</v>
      </c>
      <c r="M19" s="99"/>
      <c r="N19" s="99"/>
      <c r="O19" s="99">
        <v>53778.53</v>
      </c>
      <c r="P19" s="99">
        <v>18544.32</v>
      </c>
      <c r="Q19" s="99"/>
      <c r="R19" s="99"/>
      <c r="S19" s="94">
        <v>800</v>
      </c>
      <c r="T19" s="99"/>
      <c r="U19" s="94">
        <v>800</v>
      </c>
      <c r="V19" s="99"/>
    </row>
    <row r="20" ht="22.9" customHeight="1" spans="1:22">
      <c r="A20" s="227" t="s">
        <v>192</v>
      </c>
      <c r="B20" s="227" t="s">
        <v>194</v>
      </c>
      <c r="C20" s="115"/>
      <c r="D20" s="93" t="s">
        <v>155</v>
      </c>
      <c r="E20" s="125" t="s">
        <v>196</v>
      </c>
      <c r="F20" s="94">
        <v>73122.85</v>
      </c>
      <c r="G20" s="99"/>
      <c r="H20" s="99"/>
      <c r="I20" s="99"/>
      <c r="J20" s="99"/>
      <c r="K20" s="99"/>
      <c r="L20" s="94">
        <v>72322.85</v>
      </c>
      <c r="M20" s="99"/>
      <c r="N20" s="99"/>
      <c r="O20" s="99">
        <v>53778.53</v>
      </c>
      <c r="P20" s="99">
        <v>18544.32</v>
      </c>
      <c r="Q20" s="99"/>
      <c r="R20" s="99"/>
      <c r="S20" s="94">
        <v>800</v>
      </c>
      <c r="T20" s="99"/>
      <c r="U20" s="94">
        <v>800</v>
      </c>
      <c r="V20" s="99"/>
    </row>
    <row r="21" ht="22.9" customHeight="1" spans="1:22">
      <c r="A21" s="103" t="s">
        <v>192</v>
      </c>
      <c r="B21" s="103" t="s">
        <v>194</v>
      </c>
      <c r="C21" s="103" t="s">
        <v>174</v>
      </c>
      <c r="D21" s="93" t="s">
        <v>155</v>
      </c>
      <c r="E21" s="93" t="s">
        <v>198</v>
      </c>
      <c r="F21" s="94">
        <v>53778.53</v>
      </c>
      <c r="G21" s="99"/>
      <c r="H21" s="99"/>
      <c r="I21" s="99"/>
      <c r="J21" s="99"/>
      <c r="K21" s="99"/>
      <c r="L21" s="94">
        <v>53778.53</v>
      </c>
      <c r="M21" s="99"/>
      <c r="N21" s="99"/>
      <c r="O21" s="99">
        <v>53778.53</v>
      </c>
      <c r="P21" s="99"/>
      <c r="Q21" s="99"/>
      <c r="R21" s="99"/>
      <c r="S21" s="94"/>
      <c r="T21" s="99"/>
      <c r="U21" s="99"/>
      <c r="V21" s="99"/>
    </row>
    <row r="22" ht="22.9" customHeight="1" spans="1:22">
      <c r="A22" s="103" t="s">
        <v>192</v>
      </c>
      <c r="B22" s="103" t="s">
        <v>194</v>
      </c>
      <c r="C22" s="103" t="s">
        <v>171</v>
      </c>
      <c r="D22" s="93" t="s">
        <v>155</v>
      </c>
      <c r="E22" s="93" t="s">
        <v>200</v>
      </c>
      <c r="F22" s="94">
        <v>18544.32</v>
      </c>
      <c r="G22" s="99"/>
      <c r="H22" s="99"/>
      <c r="I22" s="99"/>
      <c r="J22" s="99"/>
      <c r="K22" s="99"/>
      <c r="L22" s="94">
        <v>18544.32</v>
      </c>
      <c r="M22" s="99"/>
      <c r="N22" s="99"/>
      <c r="O22" s="99"/>
      <c r="P22" s="99">
        <v>18544.32</v>
      </c>
      <c r="Q22" s="99"/>
      <c r="R22" s="99"/>
      <c r="S22" s="94"/>
      <c r="T22" s="99"/>
      <c r="U22" s="99"/>
      <c r="V22" s="99"/>
    </row>
    <row r="23" ht="22.9" customHeight="1" spans="1:22">
      <c r="A23" s="103" t="s">
        <v>192</v>
      </c>
      <c r="B23" s="103" t="s">
        <v>194</v>
      </c>
      <c r="C23" s="103" t="s">
        <v>201</v>
      </c>
      <c r="D23" s="93" t="s">
        <v>155</v>
      </c>
      <c r="E23" s="93" t="s">
        <v>203</v>
      </c>
      <c r="F23" s="94">
        <v>800</v>
      </c>
      <c r="G23" s="99"/>
      <c r="H23" s="99"/>
      <c r="I23" s="99"/>
      <c r="J23" s="99"/>
      <c r="K23" s="99"/>
      <c r="L23" s="94"/>
      <c r="M23" s="99"/>
      <c r="N23" s="99"/>
      <c r="O23" s="99"/>
      <c r="P23" s="99"/>
      <c r="Q23" s="99"/>
      <c r="R23" s="99"/>
      <c r="S23" s="94">
        <v>800</v>
      </c>
      <c r="T23" s="99"/>
      <c r="U23" s="99">
        <v>800</v>
      </c>
      <c r="V23" s="99"/>
    </row>
    <row r="24" ht="22.9" customHeight="1" spans="1:22">
      <c r="A24" s="115">
        <v>221</v>
      </c>
      <c r="B24" s="115"/>
      <c r="C24" s="115"/>
      <c r="D24" s="93" t="s">
        <v>155</v>
      </c>
      <c r="E24" s="125" t="s">
        <v>205</v>
      </c>
      <c r="F24" s="94">
        <v>106989.72</v>
      </c>
      <c r="G24" s="99"/>
      <c r="H24" s="99"/>
      <c r="I24" s="99"/>
      <c r="J24" s="99"/>
      <c r="K24" s="99"/>
      <c r="L24" s="94"/>
      <c r="M24" s="99"/>
      <c r="N24" s="99"/>
      <c r="O24" s="99"/>
      <c r="P24" s="99"/>
      <c r="Q24" s="99"/>
      <c r="R24" s="99">
        <v>106989.72</v>
      </c>
      <c r="S24" s="94"/>
      <c r="T24" s="99"/>
      <c r="U24" s="99"/>
      <c r="V24" s="99"/>
    </row>
    <row r="25" ht="22.9" customHeight="1" spans="1:22">
      <c r="A25" s="115">
        <v>221</v>
      </c>
      <c r="B25" s="227" t="s">
        <v>189</v>
      </c>
      <c r="C25" s="115"/>
      <c r="D25" s="93" t="s">
        <v>155</v>
      </c>
      <c r="E25" s="125" t="s">
        <v>207</v>
      </c>
      <c r="F25" s="94">
        <v>106989.72</v>
      </c>
      <c r="G25" s="99"/>
      <c r="H25" s="99"/>
      <c r="I25" s="99"/>
      <c r="J25" s="99"/>
      <c r="K25" s="99"/>
      <c r="L25" s="94"/>
      <c r="M25" s="99"/>
      <c r="N25" s="99"/>
      <c r="O25" s="99"/>
      <c r="P25" s="99"/>
      <c r="Q25" s="99"/>
      <c r="R25" s="99">
        <v>106989.72</v>
      </c>
      <c r="S25" s="94"/>
      <c r="T25" s="99"/>
      <c r="U25" s="99"/>
      <c r="V25" s="99"/>
    </row>
    <row r="26" ht="22.9" customHeight="1" spans="1:22">
      <c r="A26" s="103" t="s">
        <v>204</v>
      </c>
      <c r="B26" s="103" t="s">
        <v>189</v>
      </c>
      <c r="C26" s="103" t="s">
        <v>174</v>
      </c>
      <c r="D26" s="93" t="s">
        <v>155</v>
      </c>
      <c r="E26" s="93" t="s">
        <v>209</v>
      </c>
      <c r="F26" s="94">
        <v>106989.72</v>
      </c>
      <c r="G26" s="99"/>
      <c r="H26" s="99"/>
      <c r="I26" s="99"/>
      <c r="J26" s="99"/>
      <c r="K26" s="99"/>
      <c r="L26" s="94"/>
      <c r="M26" s="99"/>
      <c r="N26" s="99"/>
      <c r="O26" s="99"/>
      <c r="P26" s="99"/>
      <c r="Q26" s="99"/>
      <c r="R26" s="99">
        <v>106989.72</v>
      </c>
      <c r="S26" s="94"/>
      <c r="T26" s="99"/>
      <c r="U26" s="99"/>
      <c r="V26" s="99"/>
    </row>
  </sheetData>
  <mergeCells count="11"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4722222222222" right="0.0784722222222222" top="0.629861111111111" bottom="0.0784722222222222" header="0" footer="0"/>
  <pageSetup paperSize="9" orientation="landscape"/>
  <headerFooter>
    <oddFooter>&amp;C第 &amp;P 页，共 &amp;N 页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"/>
  <sheetViews>
    <sheetView workbookViewId="0">
      <selection activeCell="A9" sqref="A9:E10"/>
    </sheetView>
  </sheetViews>
  <sheetFormatPr defaultColWidth="10" defaultRowHeight="13.5"/>
  <cols>
    <col min="1" max="1" width="4.75" customWidth="1"/>
    <col min="2" max="2" width="5.875" customWidth="1"/>
    <col min="3" max="3" width="7.625" customWidth="1"/>
    <col min="4" max="4" width="12.5" customWidth="1"/>
    <col min="5" max="5" width="17" customWidth="1"/>
    <col min="6" max="6" width="16.375" customWidth="1"/>
    <col min="7" max="7" width="13.375" customWidth="1"/>
    <col min="8" max="8" width="11.125" customWidth="1"/>
    <col min="9" max="9" width="12.125" customWidth="1"/>
    <col min="10" max="10" width="12" customWidth="1"/>
    <col min="11" max="11" width="11.5" customWidth="1"/>
    <col min="12" max="13" width="9.75" customWidth="1"/>
  </cols>
  <sheetData>
    <row r="1" ht="16.35" customHeight="1" spans="1:1">
      <c r="A1" s="65" t="s">
        <v>271</v>
      </c>
    </row>
    <row r="2" ht="46.5" customHeight="1" spans="1:11">
      <c r="A2" s="86" t="s">
        <v>17</v>
      </c>
      <c r="B2" s="86"/>
      <c r="C2" s="86"/>
      <c r="D2" s="86"/>
      <c r="E2" s="86"/>
      <c r="F2" s="86"/>
      <c r="G2" s="86"/>
      <c r="H2" s="86"/>
      <c r="I2" s="86"/>
      <c r="J2" s="86"/>
      <c r="K2" s="86"/>
    </row>
    <row r="3" ht="24.2" customHeight="1" spans="1:11">
      <c r="A3" s="87" t="s">
        <v>31</v>
      </c>
      <c r="B3" s="87"/>
      <c r="C3" s="87"/>
      <c r="D3" s="87"/>
      <c r="E3" s="87"/>
      <c r="F3" s="87"/>
      <c r="G3" s="87"/>
      <c r="H3" s="87"/>
      <c r="I3" s="87"/>
      <c r="J3" s="95" t="s">
        <v>32</v>
      </c>
      <c r="K3" s="95"/>
    </row>
    <row r="4" ht="23.25" customHeight="1" spans="1:11">
      <c r="A4" s="88" t="s">
        <v>158</v>
      </c>
      <c r="B4" s="88"/>
      <c r="C4" s="88"/>
      <c r="D4" s="88" t="s">
        <v>211</v>
      </c>
      <c r="E4" s="88" t="s">
        <v>212</v>
      </c>
      <c r="F4" s="88" t="s">
        <v>272</v>
      </c>
      <c r="G4" s="88" t="s">
        <v>273</v>
      </c>
      <c r="H4" s="88" t="s">
        <v>274</v>
      </c>
      <c r="I4" s="88" t="s">
        <v>275</v>
      </c>
      <c r="J4" s="88" t="s">
        <v>276</v>
      </c>
      <c r="K4" s="88" t="s">
        <v>277</v>
      </c>
    </row>
    <row r="5" ht="23.25" customHeight="1" spans="1:11">
      <c r="A5" s="88" t="s">
        <v>166</v>
      </c>
      <c r="B5" s="88" t="s">
        <v>167</v>
      </c>
      <c r="C5" s="88" t="s">
        <v>168</v>
      </c>
      <c r="D5" s="88"/>
      <c r="E5" s="88"/>
      <c r="F5" s="88"/>
      <c r="G5" s="88"/>
      <c r="H5" s="88"/>
      <c r="I5" s="88"/>
      <c r="J5" s="88"/>
      <c r="K5" s="88"/>
    </row>
    <row r="6" ht="22.9" customHeight="1" spans="1:11">
      <c r="A6" s="89"/>
      <c r="B6" s="89"/>
      <c r="C6" s="89"/>
      <c r="D6" s="89"/>
      <c r="E6" s="89" t="s">
        <v>136</v>
      </c>
      <c r="F6" s="91">
        <v>80</v>
      </c>
      <c r="G6" s="91">
        <v>80</v>
      </c>
      <c r="H6" s="91"/>
      <c r="I6" s="91"/>
      <c r="J6" s="91"/>
      <c r="K6" s="91"/>
    </row>
    <row r="7" ht="22.9" customHeight="1" spans="1:11">
      <c r="A7" s="89"/>
      <c r="B7" s="89"/>
      <c r="C7" s="89"/>
      <c r="D7" s="92" t="s">
        <v>154</v>
      </c>
      <c r="E7" s="92" t="s">
        <v>5</v>
      </c>
      <c r="F7" s="91">
        <v>80</v>
      </c>
      <c r="G7" s="91">
        <v>80</v>
      </c>
      <c r="H7" s="91"/>
      <c r="I7" s="91"/>
      <c r="J7" s="91"/>
      <c r="K7" s="91"/>
    </row>
    <row r="8" ht="22.9" customHeight="1" spans="1:11">
      <c r="A8" s="89"/>
      <c r="B8" s="89"/>
      <c r="C8" s="89"/>
      <c r="D8" s="98" t="s">
        <v>155</v>
      </c>
      <c r="E8" s="98" t="s">
        <v>156</v>
      </c>
      <c r="F8" s="91">
        <v>80</v>
      </c>
      <c r="G8" s="91">
        <v>80</v>
      </c>
      <c r="H8" s="91"/>
      <c r="I8" s="91"/>
      <c r="J8" s="91"/>
      <c r="K8" s="91"/>
    </row>
    <row r="9" ht="22.9" customHeight="1" spans="1:11">
      <c r="A9" s="227" t="s">
        <v>192</v>
      </c>
      <c r="B9" s="115"/>
      <c r="C9" s="115"/>
      <c r="D9" s="93" t="s">
        <v>155</v>
      </c>
      <c r="E9" s="125" t="s">
        <v>193</v>
      </c>
      <c r="F9" s="94">
        <v>80</v>
      </c>
      <c r="G9" s="94">
        <v>80</v>
      </c>
      <c r="H9" s="91"/>
      <c r="I9" s="91"/>
      <c r="J9" s="91"/>
      <c r="K9" s="91"/>
    </row>
    <row r="10" ht="22.9" customHeight="1" spans="1:11">
      <c r="A10" s="227" t="s">
        <v>192</v>
      </c>
      <c r="B10" s="227" t="s">
        <v>194</v>
      </c>
      <c r="C10" s="115"/>
      <c r="D10" s="93" t="s">
        <v>155</v>
      </c>
      <c r="E10" s="125" t="s">
        <v>196</v>
      </c>
      <c r="F10" s="94">
        <v>80</v>
      </c>
      <c r="G10" s="94">
        <v>80</v>
      </c>
      <c r="H10" s="91"/>
      <c r="I10" s="91"/>
      <c r="J10" s="91"/>
      <c r="K10" s="91"/>
    </row>
    <row r="11" ht="22.9" customHeight="1" spans="1:11">
      <c r="A11" s="103" t="s">
        <v>192</v>
      </c>
      <c r="B11" s="103" t="s">
        <v>194</v>
      </c>
      <c r="C11" s="103" t="s">
        <v>201</v>
      </c>
      <c r="D11" s="93" t="s">
        <v>228</v>
      </c>
      <c r="E11" s="96" t="s">
        <v>203</v>
      </c>
      <c r="F11" s="94">
        <v>80</v>
      </c>
      <c r="G11" s="99">
        <v>80</v>
      </c>
      <c r="H11" s="99"/>
      <c r="I11" s="99"/>
      <c r="J11" s="99"/>
      <c r="K11" s="99"/>
    </row>
    <row r="12" ht="22.9" customHeight="1" spans="1:11">
      <c r="A12" s="103"/>
      <c r="B12" s="103"/>
      <c r="C12" s="103"/>
      <c r="D12" s="93"/>
      <c r="E12" s="96"/>
      <c r="F12" s="94"/>
      <c r="G12" s="99"/>
      <c r="H12" s="99"/>
      <c r="I12" s="99"/>
      <c r="J12" s="99"/>
      <c r="K12" s="99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4722222222222" right="0.0784722222222222" top="0.826388888888889" bottom="0.0784722222222222" header="0" footer="0"/>
  <pageSetup paperSize="9" orientation="landscape"/>
  <headerFooter>
    <oddFooter>&amp;C第 &amp;P 页，共 &amp;N 页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3"/>
  <sheetViews>
    <sheetView zoomScale="130" zoomScaleNormal="130" workbookViewId="0">
      <selection activeCell="I9" sqref="I9"/>
    </sheetView>
  </sheetViews>
  <sheetFormatPr defaultColWidth="10" defaultRowHeight="13.5"/>
  <cols>
    <col min="1" max="1" width="4.75" customWidth="1"/>
    <col min="2" max="2" width="5.375" customWidth="1"/>
    <col min="3" max="3" width="6" customWidth="1"/>
    <col min="4" max="4" width="9.75" customWidth="1"/>
    <col min="5" max="5" width="11.75" customWidth="1"/>
    <col min="6" max="18" width="7.25" customWidth="1"/>
    <col min="19" max="20" width="9.75" customWidth="1"/>
  </cols>
  <sheetData>
    <row r="1" ht="16.35" customHeight="1" spans="1:1">
      <c r="A1" s="65" t="s">
        <v>278</v>
      </c>
    </row>
    <row r="2" ht="40.5" customHeight="1" spans="1:18">
      <c r="A2" s="86" t="s">
        <v>18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</row>
    <row r="3" ht="24.2" customHeight="1" spans="1:18">
      <c r="A3" s="97" t="s">
        <v>31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5" t="s">
        <v>32</v>
      </c>
      <c r="R3" s="95"/>
    </row>
    <row r="4" ht="24.2" customHeight="1" spans="1:18">
      <c r="A4" s="88" t="s">
        <v>158</v>
      </c>
      <c r="B4" s="88"/>
      <c r="C4" s="88"/>
      <c r="D4" s="88" t="s">
        <v>211</v>
      </c>
      <c r="E4" s="88" t="s">
        <v>212</v>
      </c>
      <c r="F4" s="88" t="s">
        <v>272</v>
      </c>
      <c r="G4" s="88" t="s">
        <v>279</v>
      </c>
      <c r="H4" s="88" t="s">
        <v>280</v>
      </c>
      <c r="I4" s="88" t="s">
        <v>281</v>
      </c>
      <c r="J4" s="88" t="s">
        <v>282</v>
      </c>
      <c r="K4" s="88" t="s">
        <v>283</v>
      </c>
      <c r="L4" s="88" t="s">
        <v>284</v>
      </c>
      <c r="M4" s="88" t="s">
        <v>285</v>
      </c>
      <c r="N4" s="88" t="s">
        <v>274</v>
      </c>
      <c r="O4" s="88" t="s">
        <v>286</v>
      </c>
      <c r="P4" s="88" t="s">
        <v>287</v>
      </c>
      <c r="Q4" s="88" t="s">
        <v>275</v>
      </c>
      <c r="R4" s="88" t="s">
        <v>277</v>
      </c>
    </row>
    <row r="5" ht="21.6" customHeight="1" spans="1:18">
      <c r="A5" s="88" t="s">
        <v>166</v>
      </c>
      <c r="B5" s="88" t="s">
        <v>167</v>
      </c>
      <c r="C5" s="88" t="s">
        <v>168</v>
      </c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</row>
    <row r="6" s="122" customFormat="1" ht="27.75" customHeight="1" spans="1:18">
      <c r="A6" s="123"/>
      <c r="B6" s="123"/>
      <c r="C6" s="123"/>
      <c r="D6" s="123"/>
      <c r="E6" s="110" t="s">
        <v>270</v>
      </c>
      <c r="F6" s="123"/>
      <c r="G6" s="124">
        <v>30301</v>
      </c>
      <c r="H6" s="124">
        <v>30302</v>
      </c>
      <c r="I6" s="124">
        <v>30303</v>
      </c>
      <c r="J6" s="124">
        <v>30304</v>
      </c>
      <c r="K6" s="124">
        <v>30305</v>
      </c>
      <c r="L6" s="124">
        <v>30306</v>
      </c>
      <c r="M6" s="124">
        <v>30307</v>
      </c>
      <c r="N6" s="124">
        <v>30308</v>
      </c>
      <c r="O6" s="124">
        <v>30309</v>
      </c>
      <c r="P6" s="124">
        <v>30311</v>
      </c>
      <c r="Q6" s="124">
        <v>30310</v>
      </c>
      <c r="R6" s="126">
        <v>30399</v>
      </c>
    </row>
    <row r="7" ht="22.9" customHeight="1" spans="1:18">
      <c r="A7" s="89"/>
      <c r="B7" s="89"/>
      <c r="C7" s="89"/>
      <c r="D7" s="89"/>
      <c r="E7" s="89" t="s">
        <v>136</v>
      </c>
      <c r="F7" s="91">
        <v>80</v>
      </c>
      <c r="G7" s="91"/>
      <c r="H7" s="91"/>
      <c r="I7" s="91"/>
      <c r="J7" s="91"/>
      <c r="K7" s="91"/>
      <c r="L7" s="91"/>
      <c r="M7" s="91">
        <v>80</v>
      </c>
      <c r="N7" s="91"/>
      <c r="O7" s="91"/>
      <c r="P7" s="91"/>
      <c r="Q7" s="91"/>
      <c r="R7" s="91"/>
    </row>
    <row r="8" ht="22.9" customHeight="1" spans="1:18">
      <c r="A8" s="89"/>
      <c r="B8" s="89"/>
      <c r="C8" s="89"/>
      <c r="D8" s="92" t="s">
        <v>154</v>
      </c>
      <c r="E8" s="92" t="s">
        <v>5</v>
      </c>
      <c r="F8" s="91">
        <v>80</v>
      </c>
      <c r="G8" s="91"/>
      <c r="H8" s="91"/>
      <c r="I8" s="91"/>
      <c r="J8" s="91"/>
      <c r="K8" s="91"/>
      <c r="L8" s="91"/>
      <c r="M8" s="91">
        <v>80</v>
      </c>
      <c r="N8" s="91"/>
      <c r="O8" s="91"/>
      <c r="P8" s="91"/>
      <c r="Q8" s="91"/>
      <c r="R8" s="91"/>
    </row>
    <row r="9" ht="22.9" customHeight="1" spans="1:18">
      <c r="A9" s="89"/>
      <c r="B9" s="89"/>
      <c r="C9" s="89"/>
      <c r="D9" s="98" t="s">
        <v>155</v>
      </c>
      <c r="E9" s="98" t="s">
        <v>156</v>
      </c>
      <c r="F9" s="91">
        <v>80</v>
      </c>
      <c r="G9" s="91"/>
      <c r="H9" s="91"/>
      <c r="I9" s="91"/>
      <c r="J9" s="91"/>
      <c r="K9" s="91"/>
      <c r="L9" s="91"/>
      <c r="M9" s="91">
        <v>80</v>
      </c>
      <c r="N9" s="91"/>
      <c r="O9" s="91"/>
      <c r="P9" s="91"/>
      <c r="Q9" s="91"/>
      <c r="R9" s="91"/>
    </row>
    <row r="10" ht="22.9" customHeight="1" spans="1:18">
      <c r="A10" s="227" t="s">
        <v>192</v>
      </c>
      <c r="B10" s="115"/>
      <c r="C10" s="115"/>
      <c r="D10" s="93" t="s">
        <v>155</v>
      </c>
      <c r="E10" s="125" t="s">
        <v>193</v>
      </c>
      <c r="F10" s="94">
        <v>80</v>
      </c>
      <c r="G10" s="94"/>
      <c r="H10" s="94"/>
      <c r="I10" s="94"/>
      <c r="J10" s="94"/>
      <c r="K10" s="94"/>
      <c r="L10" s="94"/>
      <c r="M10" s="94">
        <v>80</v>
      </c>
      <c r="N10" s="91"/>
      <c r="O10" s="91"/>
      <c r="P10" s="91"/>
      <c r="Q10" s="91"/>
      <c r="R10" s="91"/>
    </row>
    <row r="11" ht="22.9" customHeight="1" spans="1:18">
      <c r="A11" s="227" t="s">
        <v>192</v>
      </c>
      <c r="B11" s="227" t="s">
        <v>194</v>
      </c>
      <c r="C11" s="115"/>
      <c r="D11" s="93" t="s">
        <v>155</v>
      </c>
      <c r="E11" s="125" t="s">
        <v>196</v>
      </c>
      <c r="F11" s="94">
        <v>80</v>
      </c>
      <c r="G11" s="94"/>
      <c r="H11" s="94"/>
      <c r="I11" s="94"/>
      <c r="J11" s="94"/>
      <c r="K11" s="94"/>
      <c r="L11" s="94"/>
      <c r="M11" s="94">
        <v>80</v>
      </c>
      <c r="N11" s="91"/>
      <c r="O11" s="91"/>
      <c r="P11" s="91"/>
      <c r="Q11" s="91"/>
      <c r="R11" s="91"/>
    </row>
    <row r="12" ht="22.9" customHeight="1" spans="1:18">
      <c r="A12" s="103" t="s">
        <v>192</v>
      </c>
      <c r="B12" s="103" t="s">
        <v>194</v>
      </c>
      <c r="C12" s="103" t="s">
        <v>201</v>
      </c>
      <c r="D12" s="93" t="s">
        <v>228</v>
      </c>
      <c r="E12" s="96" t="s">
        <v>203</v>
      </c>
      <c r="F12" s="94">
        <v>80</v>
      </c>
      <c r="G12" s="99"/>
      <c r="H12" s="99"/>
      <c r="I12" s="99"/>
      <c r="J12" s="99"/>
      <c r="K12" s="99"/>
      <c r="L12" s="99"/>
      <c r="M12" s="99">
        <v>80</v>
      </c>
      <c r="N12" s="99"/>
      <c r="O12" s="99"/>
      <c r="P12" s="99"/>
      <c r="Q12" s="99"/>
      <c r="R12" s="99"/>
    </row>
    <row r="13" ht="22.9" customHeight="1" spans="1:18">
      <c r="A13" s="103"/>
      <c r="B13" s="103"/>
      <c r="C13" s="103"/>
      <c r="D13" s="93"/>
      <c r="E13" s="96"/>
      <c r="F13" s="94"/>
      <c r="G13" s="99"/>
      <c r="H13" s="99"/>
      <c r="I13" s="99"/>
      <c r="J13" s="99"/>
      <c r="K13" s="99"/>
      <c r="L13" s="99"/>
      <c r="M13" s="99"/>
      <c r="N13" s="99"/>
      <c r="O13" s="99"/>
      <c r="P13" s="99"/>
      <c r="Q13" s="99"/>
      <c r="R13" s="99"/>
    </row>
  </sheetData>
  <mergeCells count="19"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4722222222222" right="0.0784722222222222" top="0.865972222222222" bottom="0.0784722222222222" header="0" footer="0"/>
  <pageSetup paperSize="9" orientation="landscape"/>
  <headerFooter>
    <oddFooter>&amp;C第 &amp;P 页，共 &amp;N 页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selection activeCell="D15" sqref="D15"/>
    </sheetView>
  </sheetViews>
  <sheetFormatPr defaultColWidth="10" defaultRowHeight="13.5"/>
  <cols>
    <col min="1" max="1" width="3.625" customWidth="1"/>
    <col min="2" max="2" width="4.625" customWidth="1"/>
    <col min="3" max="3" width="5.25" customWidth="1"/>
    <col min="4" max="4" width="7" customWidth="1"/>
    <col min="5" max="5" width="15.875" customWidth="1"/>
    <col min="6" max="6" width="12.5" customWidth="1"/>
    <col min="7" max="17" width="6.375" customWidth="1"/>
    <col min="18" max="18" width="11" customWidth="1"/>
    <col min="19" max="19" width="10.25" customWidth="1"/>
    <col min="20" max="20" width="6.375" customWidth="1"/>
    <col min="21" max="22" width="9.75" customWidth="1"/>
  </cols>
  <sheetData>
    <row r="1" ht="16.35" customHeight="1" spans="1:1">
      <c r="A1" s="65" t="s">
        <v>288</v>
      </c>
    </row>
    <row r="2" ht="36.2" customHeight="1" spans="1:20">
      <c r="A2" s="86" t="s">
        <v>19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</row>
    <row r="3" ht="24.2" customHeight="1" spans="1:20">
      <c r="A3" s="97" t="s">
        <v>31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  <c r="S3" s="95" t="s">
        <v>32</v>
      </c>
      <c r="T3" s="95"/>
    </row>
    <row r="4" ht="28.5" customHeight="1" spans="1:20">
      <c r="A4" s="88" t="s">
        <v>158</v>
      </c>
      <c r="B4" s="88"/>
      <c r="C4" s="88"/>
      <c r="D4" s="88" t="s">
        <v>211</v>
      </c>
      <c r="E4" s="88" t="s">
        <v>212</v>
      </c>
      <c r="F4" s="88" t="s">
        <v>272</v>
      </c>
      <c r="G4" s="88" t="s">
        <v>215</v>
      </c>
      <c r="H4" s="88"/>
      <c r="I4" s="88"/>
      <c r="J4" s="88"/>
      <c r="K4" s="88"/>
      <c r="L4" s="88"/>
      <c r="M4" s="88"/>
      <c r="N4" s="88"/>
      <c r="O4" s="88"/>
      <c r="P4" s="88"/>
      <c r="Q4" s="88"/>
      <c r="R4" s="88" t="s">
        <v>218</v>
      </c>
      <c r="S4" s="88"/>
      <c r="T4" s="88"/>
    </row>
    <row r="5" ht="66.95" customHeight="1" spans="1:20">
      <c r="A5" s="88" t="s">
        <v>166</v>
      </c>
      <c r="B5" s="88" t="s">
        <v>167</v>
      </c>
      <c r="C5" s="88" t="s">
        <v>168</v>
      </c>
      <c r="D5" s="88"/>
      <c r="E5" s="88"/>
      <c r="F5" s="88"/>
      <c r="G5" s="88" t="s">
        <v>136</v>
      </c>
      <c r="H5" s="88" t="s">
        <v>289</v>
      </c>
      <c r="I5" s="88" t="s">
        <v>290</v>
      </c>
      <c r="J5" s="88" t="s">
        <v>291</v>
      </c>
      <c r="K5" s="88" t="s">
        <v>292</v>
      </c>
      <c r="L5" s="88" t="s">
        <v>293</v>
      </c>
      <c r="M5" s="88" t="s">
        <v>294</v>
      </c>
      <c r="N5" s="88" t="s">
        <v>295</v>
      </c>
      <c r="O5" s="88" t="s">
        <v>296</v>
      </c>
      <c r="P5" s="88" t="s">
        <v>297</v>
      </c>
      <c r="Q5" s="88" t="s">
        <v>298</v>
      </c>
      <c r="R5" s="88" t="s">
        <v>136</v>
      </c>
      <c r="S5" s="88" t="s">
        <v>299</v>
      </c>
      <c r="T5" s="88" t="s">
        <v>254</v>
      </c>
    </row>
    <row r="6" ht="22.9" customHeight="1" spans="1:20">
      <c r="A6" s="89"/>
      <c r="B6" s="89"/>
      <c r="C6" s="89"/>
      <c r="D6" s="89"/>
      <c r="E6" s="89" t="s">
        <v>136</v>
      </c>
      <c r="F6" s="114">
        <v>103580.09</v>
      </c>
      <c r="G6" s="114"/>
      <c r="H6" s="114"/>
      <c r="I6" s="114"/>
      <c r="J6" s="114"/>
      <c r="K6" s="114"/>
      <c r="L6" s="114"/>
      <c r="M6" s="114"/>
      <c r="N6" s="114"/>
      <c r="O6" s="114"/>
      <c r="P6" s="114"/>
      <c r="Q6" s="114"/>
      <c r="R6" s="114">
        <v>103580.09</v>
      </c>
      <c r="S6" s="114">
        <v>103580.09</v>
      </c>
      <c r="T6" s="114"/>
    </row>
    <row r="7" ht="22.9" customHeight="1" spans="1:20">
      <c r="A7" s="89"/>
      <c r="B7" s="89"/>
      <c r="C7" s="89"/>
      <c r="D7" s="92" t="s">
        <v>154</v>
      </c>
      <c r="E7" s="92" t="s">
        <v>5</v>
      </c>
      <c r="F7" s="114">
        <v>103580.09</v>
      </c>
      <c r="G7" s="114"/>
      <c r="H7" s="114"/>
      <c r="I7" s="114"/>
      <c r="J7" s="114"/>
      <c r="K7" s="114"/>
      <c r="L7" s="114"/>
      <c r="M7" s="114"/>
      <c r="N7" s="114"/>
      <c r="O7" s="114"/>
      <c r="P7" s="114"/>
      <c r="Q7" s="114"/>
      <c r="R7" s="114">
        <v>103580.09</v>
      </c>
      <c r="S7" s="114">
        <v>103580.09</v>
      </c>
      <c r="T7" s="114"/>
    </row>
    <row r="8" ht="22.9" customHeight="1" spans="1:20">
      <c r="A8" s="89"/>
      <c r="B8" s="89"/>
      <c r="C8" s="89"/>
      <c r="D8" s="98" t="s">
        <v>155</v>
      </c>
      <c r="E8" s="98" t="s">
        <v>156</v>
      </c>
      <c r="F8" s="114">
        <v>103580.09</v>
      </c>
      <c r="G8" s="114"/>
      <c r="H8" s="114"/>
      <c r="I8" s="114"/>
      <c r="J8" s="114"/>
      <c r="K8" s="114"/>
      <c r="L8" s="114"/>
      <c r="M8" s="114"/>
      <c r="N8" s="114"/>
      <c r="O8" s="114"/>
      <c r="P8" s="114"/>
      <c r="Q8" s="114"/>
      <c r="R8" s="114">
        <v>103580.09</v>
      </c>
      <c r="S8" s="114">
        <v>103580.09</v>
      </c>
      <c r="T8" s="114"/>
    </row>
    <row r="9" ht="22.9" customHeight="1" spans="1:20">
      <c r="A9" s="227" t="s">
        <v>169</v>
      </c>
      <c r="B9" s="115"/>
      <c r="C9" s="116"/>
      <c r="D9" s="93" t="s">
        <v>155</v>
      </c>
      <c r="E9" s="117" t="s">
        <v>170</v>
      </c>
      <c r="F9" s="94">
        <v>103580.09</v>
      </c>
      <c r="G9" s="99"/>
      <c r="H9" s="99"/>
      <c r="I9" s="99"/>
      <c r="J9" s="99"/>
      <c r="K9" s="99"/>
      <c r="L9" s="99"/>
      <c r="M9" s="99"/>
      <c r="N9" s="99"/>
      <c r="O9" s="99"/>
      <c r="P9" s="99"/>
      <c r="Q9" s="99"/>
      <c r="R9" s="99">
        <v>103580.09</v>
      </c>
      <c r="S9" s="99">
        <v>103580.09</v>
      </c>
      <c r="T9" s="114"/>
    </row>
    <row r="10" ht="22.9" customHeight="1" spans="1:20">
      <c r="A10" s="227" t="s">
        <v>169</v>
      </c>
      <c r="B10" s="227" t="s">
        <v>171</v>
      </c>
      <c r="C10" s="116"/>
      <c r="D10" s="93" t="s">
        <v>155</v>
      </c>
      <c r="E10" s="117" t="s">
        <v>173</v>
      </c>
      <c r="F10" s="94">
        <v>103580.09</v>
      </c>
      <c r="G10" s="99"/>
      <c r="H10" s="99"/>
      <c r="I10" s="99"/>
      <c r="J10" s="99"/>
      <c r="K10" s="99"/>
      <c r="L10" s="99"/>
      <c r="M10" s="99"/>
      <c r="N10" s="99"/>
      <c r="O10" s="99"/>
      <c r="P10" s="99"/>
      <c r="Q10" s="99"/>
      <c r="R10" s="99">
        <v>103580.09</v>
      </c>
      <c r="S10" s="99">
        <v>103580.09</v>
      </c>
      <c r="T10" s="114"/>
    </row>
    <row r="11" ht="22.9" customHeight="1" spans="1:20">
      <c r="A11" s="103" t="s">
        <v>169</v>
      </c>
      <c r="B11" s="103" t="s">
        <v>171</v>
      </c>
      <c r="C11" s="103" t="s">
        <v>174</v>
      </c>
      <c r="D11" s="93" t="s">
        <v>228</v>
      </c>
      <c r="E11" s="96" t="s">
        <v>176</v>
      </c>
      <c r="F11" s="94">
        <v>103580.09</v>
      </c>
      <c r="G11" s="99"/>
      <c r="H11" s="99"/>
      <c r="I11" s="99"/>
      <c r="J11" s="99"/>
      <c r="K11" s="99"/>
      <c r="L11" s="99"/>
      <c r="M11" s="99"/>
      <c r="N11" s="99"/>
      <c r="O11" s="99"/>
      <c r="P11" s="99"/>
      <c r="Q11" s="99"/>
      <c r="R11" s="99">
        <v>103580.09</v>
      </c>
      <c r="S11" s="99">
        <v>103580.09</v>
      </c>
      <c r="T11" s="99"/>
    </row>
  </sheetData>
  <mergeCells count="9"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4722222222222" right="0.0784722222222222" top="0.786805555555556" bottom="0.0784722222222222" header="0" footer="0"/>
  <pageSetup paperSize="9" orientation="landscape"/>
  <headerFooter>
    <oddFooter>&amp;C第 &amp;P 页，共 &amp;N 页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U12"/>
  <sheetViews>
    <sheetView zoomScale="115" zoomScaleNormal="115" workbookViewId="0">
      <selection activeCell="Q18" sqref="Q18"/>
    </sheetView>
  </sheetViews>
  <sheetFormatPr defaultColWidth="10" defaultRowHeight="13.5"/>
  <cols>
    <col min="1" max="3" width="2.125" customWidth="1"/>
    <col min="4" max="4" width="8" customWidth="1"/>
    <col min="5" max="5" width="17.25" customWidth="1"/>
    <col min="6" max="6" width="8.875" customWidth="1"/>
    <col min="7" max="7" width="8.25" customWidth="1"/>
    <col min="8" max="27" width="4.875" customWidth="1"/>
    <col min="28" max="28" width="8.125" customWidth="1"/>
    <col min="29" max="30" width="4.875" customWidth="1"/>
    <col min="31" max="31" width="8.75" customWidth="1"/>
    <col min="32" max="33" width="4.875" customWidth="1"/>
    <col min="34" max="35" width="9.75" customWidth="1"/>
  </cols>
  <sheetData>
    <row r="1" ht="16.35" customHeight="1" spans="1:1">
      <c r="A1" s="65" t="s">
        <v>300</v>
      </c>
    </row>
    <row r="2" ht="43.9" customHeight="1" spans="1:33">
      <c r="A2" s="86" t="s">
        <v>20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  <c r="AB2" s="86"/>
      <c r="AC2" s="86"/>
      <c r="AD2" s="86"/>
      <c r="AE2" s="86"/>
      <c r="AF2" s="86"/>
      <c r="AG2" s="86"/>
    </row>
    <row r="3" ht="24.2" customHeight="1" spans="1:33">
      <c r="A3" s="97" t="s">
        <v>31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  <c r="S3" s="97"/>
      <c r="T3" s="97"/>
      <c r="U3" s="97"/>
      <c r="V3" s="97"/>
      <c r="W3" s="97"/>
      <c r="X3" s="97"/>
      <c r="Y3" s="97"/>
      <c r="Z3" s="97"/>
      <c r="AA3" s="97"/>
      <c r="AB3" s="97"/>
      <c r="AC3" s="97"/>
      <c r="AD3" s="97"/>
      <c r="AE3" s="97"/>
      <c r="AF3" s="95" t="s">
        <v>32</v>
      </c>
      <c r="AG3" s="95"/>
    </row>
    <row r="4" ht="24.95" customHeight="1" spans="1:33">
      <c r="A4" s="88" t="s">
        <v>158</v>
      </c>
      <c r="B4" s="88"/>
      <c r="C4" s="88"/>
      <c r="D4" s="88" t="s">
        <v>211</v>
      </c>
      <c r="E4" s="88" t="s">
        <v>212</v>
      </c>
      <c r="F4" s="88" t="s">
        <v>301</v>
      </c>
      <c r="G4" s="88" t="s">
        <v>302</v>
      </c>
      <c r="H4" s="88" t="s">
        <v>303</v>
      </c>
      <c r="I4" s="88" t="s">
        <v>304</v>
      </c>
      <c r="J4" s="88" t="s">
        <v>305</v>
      </c>
      <c r="K4" s="88" t="s">
        <v>306</v>
      </c>
      <c r="L4" s="88" t="s">
        <v>307</v>
      </c>
      <c r="M4" s="88" t="s">
        <v>308</v>
      </c>
      <c r="N4" s="88" t="s">
        <v>309</v>
      </c>
      <c r="O4" s="88" t="s">
        <v>310</v>
      </c>
      <c r="P4" s="88" t="s">
        <v>311</v>
      </c>
      <c r="Q4" s="88" t="s">
        <v>295</v>
      </c>
      <c r="R4" s="88" t="s">
        <v>297</v>
      </c>
      <c r="S4" s="88" t="s">
        <v>312</v>
      </c>
      <c r="T4" s="88" t="s">
        <v>290</v>
      </c>
      <c r="U4" s="88" t="s">
        <v>291</v>
      </c>
      <c r="V4" s="88" t="s">
        <v>294</v>
      </c>
      <c r="W4" s="88" t="s">
        <v>313</v>
      </c>
      <c r="X4" s="88" t="s">
        <v>314</v>
      </c>
      <c r="Y4" s="88" t="s">
        <v>315</v>
      </c>
      <c r="Z4" s="88" t="s">
        <v>316</v>
      </c>
      <c r="AA4" s="88" t="s">
        <v>293</v>
      </c>
      <c r="AB4" s="88" t="s">
        <v>317</v>
      </c>
      <c r="AC4" s="88" t="s">
        <v>318</v>
      </c>
      <c r="AD4" s="88" t="s">
        <v>296</v>
      </c>
      <c r="AE4" s="88" t="s">
        <v>319</v>
      </c>
      <c r="AF4" s="88" t="s">
        <v>320</v>
      </c>
      <c r="AG4" s="88" t="s">
        <v>298</v>
      </c>
    </row>
    <row r="5" ht="66" customHeight="1" spans="1:33">
      <c r="A5" s="88" t="s">
        <v>166</v>
      </c>
      <c r="B5" s="88" t="s">
        <v>167</v>
      </c>
      <c r="C5" s="88" t="s">
        <v>168</v>
      </c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</row>
    <row r="6" s="106" customFormat="1" ht="33" customHeight="1" spans="1:255">
      <c r="A6" s="107"/>
      <c r="B6" s="107"/>
      <c r="C6" s="108"/>
      <c r="D6" s="109"/>
      <c r="E6" s="110" t="s">
        <v>270</v>
      </c>
      <c r="F6" s="111"/>
      <c r="G6" s="112">
        <v>30201</v>
      </c>
      <c r="H6" s="112">
        <v>30202</v>
      </c>
      <c r="I6" s="112">
        <v>30203</v>
      </c>
      <c r="J6" s="112">
        <v>30204</v>
      </c>
      <c r="K6" s="112">
        <v>30205</v>
      </c>
      <c r="L6" s="112">
        <v>30206</v>
      </c>
      <c r="M6" s="112">
        <v>30207</v>
      </c>
      <c r="N6" s="112">
        <v>30208</v>
      </c>
      <c r="O6" s="112" t="s">
        <v>321</v>
      </c>
      <c r="P6" s="112" t="s">
        <v>322</v>
      </c>
      <c r="Q6" s="112" t="s">
        <v>323</v>
      </c>
      <c r="R6" s="112" t="s">
        <v>321</v>
      </c>
      <c r="S6" s="112" t="s">
        <v>324</v>
      </c>
      <c r="T6" s="112" t="s">
        <v>325</v>
      </c>
      <c r="U6" s="112" t="s">
        <v>326</v>
      </c>
      <c r="V6" s="112" t="s">
        <v>327</v>
      </c>
      <c r="W6" s="112" t="s">
        <v>328</v>
      </c>
      <c r="X6" s="112" t="s">
        <v>329</v>
      </c>
      <c r="Y6" s="112" t="s">
        <v>330</v>
      </c>
      <c r="Z6" s="112" t="s">
        <v>331</v>
      </c>
      <c r="AA6" s="112" t="s">
        <v>332</v>
      </c>
      <c r="AB6" s="112" t="s">
        <v>333</v>
      </c>
      <c r="AC6" s="112" t="s">
        <v>334</v>
      </c>
      <c r="AD6" s="112" t="s">
        <v>335</v>
      </c>
      <c r="AE6" s="112" t="s">
        <v>336</v>
      </c>
      <c r="AF6" s="112" t="s">
        <v>337</v>
      </c>
      <c r="AG6" s="118" t="s">
        <v>338</v>
      </c>
      <c r="AH6" s="119"/>
      <c r="AI6" s="119"/>
      <c r="AJ6" s="119"/>
      <c r="AK6" s="119"/>
      <c r="AL6" s="119"/>
      <c r="AM6" s="119"/>
      <c r="AN6" s="119"/>
      <c r="AO6" s="119"/>
      <c r="AP6" s="120"/>
      <c r="AQ6" s="121"/>
      <c r="AR6" s="121"/>
      <c r="AS6" s="121"/>
      <c r="AT6" s="121"/>
      <c r="AU6" s="121"/>
      <c r="AV6" s="121"/>
      <c r="AW6" s="121"/>
      <c r="AX6" s="121"/>
      <c r="AY6" s="121"/>
      <c r="AZ6" s="121"/>
      <c r="BA6" s="121"/>
      <c r="BB6" s="121"/>
      <c r="BC6" s="121"/>
      <c r="BD6" s="121"/>
      <c r="BE6" s="121"/>
      <c r="BF6" s="121"/>
      <c r="BG6" s="121"/>
      <c r="BH6" s="121"/>
      <c r="BI6" s="121"/>
      <c r="BJ6" s="121"/>
      <c r="BK6" s="121"/>
      <c r="BL6" s="121"/>
      <c r="BM6" s="121"/>
      <c r="BN6" s="121"/>
      <c r="BO6" s="121"/>
      <c r="BP6" s="121"/>
      <c r="BQ6" s="121"/>
      <c r="BR6" s="121"/>
      <c r="BS6" s="121"/>
      <c r="BT6" s="121"/>
      <c r="BU6" s="121"/>
      <c r="BV6" s="121"/>
      <c r="BW6" s="121"/>
      <c r="BX6" s="121"/>
      <c r="BY6" s="121"/>
      <c r="BZ6" s="121"/>
      <c r="CA6" s="121"/>
      <c r="CB6" s="121"/>
      <c r="CC6" s="121"/>
      <c r="CD6" s="121"/>
      <c r="CE6" s="121"/>
      <c r="CF6" s="121"/>
      <c r="CG6" s="121"/>
      <c r="CH6" s="121"/>
      <c r="CI6" s="121"/>
      <c r="CJ6" s="121"/>
      <c r="CK6" s="121"/>
      <c r="CL6" s="121"/>
      <c r="CM6" s="121"/>
      <c r="CN6" s="121"/>
      <c r="CO6" s="121"/>
      <c r="CP6" s="121"/>
      <c r="CQ6" s="121"/>
      <c r="CR6" s="121"/>
      <c r="CS6" s="121"/>
      <c r="CT6" s="121"/>
      <c r="CU6" s="121"/>
      <c r="CV6" s="121"/>
      <c r="CW6" s="121"/>
      <c r="CX6" s="121"/>
      <c r="CY6" s="121"/>
      <c r="CZ6" s="121"/>
      <c r="DA6" s="121"/>
      <c r="DB6" s="121"/>
      <c r="DC6" s="121"/>
      <c r="DD6" s="121"/>
      <c r="DE6" s="121"/>
      <c r="DF6" s="121"/>
      <c r="DG6" s="121"/>
      <c r="DH6" s="121"/>
      <c r="DI6" s="121"/>
      <c r="DJ6" s="121"/>
      <c r="DK6" s="121"/>
      <c r="DL6" s="121"/>
      <c r="DM6" s="121"/>
      <c r="DN6" s="121"/>
      <c r="DO6" s="121"/>
      <c r="DP6" s="121"/>
      <c r="DQ6" s="121"/>
      <c r="DR6" s="121"/>
      <c r="DS6" s="121"/>
      <c r="DT6" s="121"/>
      <c r="DU6" s="121"/>
      <c r="DV6" s="121"/>
      <c r="DW6" s="121"/>
      <c r="DX6" s="121"/>
      <c r="DY6" s="121"/>
      <c r="DZ6" s="121"/>
      <c r="EA6" s="121"/>
      <c r="EB6" s="121"/>
      <c r="EC6" s="121"/>
      <c r="ED6" s="121"/>
      <c r="EE6" s="121"/>
      <c r="EF6" s="121"/>
      <c r="EG6" s="121"/>
      <c r="EH6" s="121"/>
      <c r="EI6" s="121"/>
      <c r="EJ6" s="121"/>
      <c r="EK6" s="121"/>
      <c r="EL6" s="121"/>
      <c r="EM6" s="121"/>
      <c r="EN6" s="121"/>
      <c r="EO6" s="121"/>
      <c r="EP6" s="121"/>
      <c r="EQ6" s="121"/>
      <c r="ER6" s="121"/>
      <c r="ES6" s="121"/>
      <c r="ET6" s="121"/>
      <c r="EU6" s="121"/>
      <c r="EV6" s="121"/>
      <c r="EW6" s="121"/>
      <c r="EX6" s="121"/>
      <c r="EY6" s="121"/>
      <c r="EZ6" s="121"/>
      <c r="FA6" s="121"/>
      <c r="FB6" s="121"/>
      <c r="FC6" s="121"/>
      <c r="FD6" s="121"/>
      <c r="FE6" s="121"/>
      <c r="FF6" s="121"/>
      <c r="FG6" s="121"/>
      <c r="FH6" s="121"/>
      <c r="FI6" s="121"/>
      <c r="FJ6" s="121"/>
      <c r="FK6" s="121"/>
      <c r="FL6" s="121"/>
      <c r="FM6" s="121"/>
      <c r="FN6" s="121"/>
      <c r="FO6" s="121"/>
      <c r="FP6" s="121"/>
      <c r="FQ6" s="121"/>
      <c r="FR6" s="121"/>
      <c r="FS6" s="121"/>
      <c r="FT6" s="121"/>
      <c r="FU6" s="121"/>
      <c r="FV6" s="121"/>
      <c r="FW6" s="121"/>
      <c r="FX6" s="121"/>
      <c r="FY6" s="121"/>
      <c r="FZ6" s="121"/>
      <c r="GA6" s="121"/>
      <c r="GB6" s="121"/>
      <c r="GC6" s="121"/>
      <c r="GD6" s="121"/>
      <c r="GE6" s="121"/>
      <c r="GF6" s="121"/>
      <c r="GG6" s="121"/>
      <c r="GH6" s="121"/>
      <c r="GI6" s="121"/>
      <c r="GJ6" s="121"/>
      <c r="GK6" s="121"/>
      <c r="GL6" s="121"/>
      <c r="GM6" s="121"/>
      <c r="GN6" s="121"/>
      <c r="GO6" s="121"/>
      <c r="GP6" s="121"/>
      <c r="GQ6" s="121"/>
      <c r="GR6" s="121"/>
      <c r="GS6" s="121"/>
      <c r="GT6" s="121"/>
      <c r="GU6" s="121"/>
      <c r="GV6" s="121"/>
      <c r="GW6" s="121"/>
      <c r="GX6" s="121"/>
      <c r="GY6" s="121"/>
      <c r="GZ6" s="121"/>
      <c r="HA6" s="121"/>
      <c r="HB6" s="121"/>
      <c r="HC6" s="121"/>
      <c r="HD6" s="121"/>
      <c r="HE6" s="121"/>
      <c r="HF6" s="121"/>
      <c r="HG6" s="121"/>
      <c r="HH6" s="121"/>
      <c r="HI6" s="121"/>
      <c r="HJ6" s="121"/>
      <c r="HK6" s="121"/>
      <c r="HL6" s="121"/>
      <c r="HM6" s="121"/>
      <c r="HN6" s="121"/>
      <c r="HO6" s="121"/>
      <c r="HP6" s="121"/>
      <c r="HQ6" s="121"/>
      <c r="HR6" s="121"/>
      <c r="HS6" s="121"/>
      <c r="HT6" s="121"/>
      <c r="HU6" s="121"/>
      <c r="HV6" s="121"/>
      <c r="HW6" s="121"/>
      <c r="HX6" s="121"/>
      <c r="HY6" s="121"/>
      <c r="HZ6" s="121"/>
      <c r="IA6" s="121"/>
      <c r="IB6" s="121"/>
      <c r="IC6" s="121"/>
      <c r="ID6" s="121"/>
      <c r="IE6" s="121"/>
      <c r="IF6" s="121"/>
      <c r="IG6" s="121"/>
      <c r="IH6" s="121"/>
      <c r="II6" s="121"/>
      <c r="IJ6" s="121"/>
      <c r="IK6" s="121"/>
      <c r="IL6" s="121"/>
      <c r="IM6" s="121"/>
      <c r="IN6" s="121"/>
      <c r="IO6" s="121"/>
      <c r="IP6" s="121"/>
      <c r="IQ6" s="121"/>
      <c r="IR6" s="121"/>
      <c r="IS6" s="121"/>
      <c r="IT6" s="121"/>
      <c r="IU6" s="121"/>
    </row>
    <row r="7" ht="22.9" customHeight="1" spans="1:33">
      <c r="A7" s="90"/>
      <c r="B7" s="113"/>
      <c r="C7" s="113"/>
      <c r="D7" s="96"/>
      <c r="E7" s="96" t="s">
        <v>136</v>
      </c>
      <c r="F7" s="114">
        <v>103580.09</v>
      </c>
      <c r="G7" s="114">
        <v>70000</v>
      </c>
      <c r="H7" s="114"/>
      <c r="I7" s="114"/>
      <c r="J7" s="114"/>
      <c r="K7" s="114"/>
      <c r="L7" s="114"/>
      <c r="M7" s="114"/>
      <c r="N7" s="114"/>
      <c r="O7" s="114"/>
      <c r="P7" s="114"/>
      <c r="Q7" s="114"/>
      <c r="R7" s="114"/>
      <c r="S7" s="114"/>
      <c r="T7" s="114"/>
      <c r="U7" s="114"/>
      <c r="V7" s="114"/>
      <c r="W7" s="114"/>
      <c r="X7" s="114"/>
      <c r="Y7" s="114"/>
      <c r="Z7" s="114"/>
      <c r="AA7" s="114"/>
      <c r="AB7" s="114">
        <v>10660.09</v>
      </c>
      <c r="AC7" s="114"/>
      <c r="AD7" s="114"/>
      <c r="AE7" s="114">
        <v>22920</v>
      </c>
      <c r="AF7" s="114"/>
      <c r="AG7" s="114"/>
    </row>
    <row r="8" ht="22.9" customHeight="1" spans="1:33">
      <c r="A8" s="89"/>
      <c r="B8" s="89"/>
      <c r="C8" s="89"/>
      <c r="D8" s="92" t="s">
        <v>154</v>
      </c>
      <c r="E8" s="92" t="s">
        <v>5</v>
      </c>
      <c r="F8" s="114">
        <v>103580.09</v>
      </c>
      <c r="G8" s="114">
        <v>70000</v>
      </c>
      <c r="H8" s="114"/>
      <c r="I8" s="114"/>
      <c r="J8" s="114"/>
      <c r="K8" s="114"/>
      <c r="L8" s="114"/>
      <c r="M8" s="114"/>
      <c r="N8" s="114"/>
      <c r="O8" s="114"/>
      <c r="P8" s="114"/>
      <c r="Q8" s="114"/>
      <c r="R8" s="114"/>
      <c r="S8" s="114"/>
      <c r="T8" s="114"/>
      <c r="U8" s="114"/>
      <c r="V8" s="114"/>
      <c r="W8" s="114"/>
      <c r="X8" s="114"/>
      <c r="Y8" s="114"/>
      <c r="Z8" s="114"/>
      <c r="AA8" s="114"/>
      <c r="AB8" s="114">
        <v>10660.09</v>
      </c>
      <c r="AC8" s="114"/>
      <c r="AD8" s="114"/>
      <c r="AE8" s="114">
        <v>22920</v>
      </c>
      <c r="AF8" s="114"/>
      <c r="AG8" s="114"/>
    </row>
    <row r="9" ht="22.9" customHeight="1" spans="1:33">
      <c r="A9" s="89"/>
      <c r="B9" s="89"/>
      <c r="C9" s="89"/>
      <c r="D9" s="98" t="s">
        <v>155</v>
      </c>
      <c r="E9" s="98" t="s">
        <v>156</v>
      </c>
      <c r="F9" s="114">
        <v>103580.09</v>
      </c>
      <c r="G9" s="114">
        <v>70000</v>
      </c>
      <c r="H9" s="114"/>
      <c r="I9" s="114"/>
      <c r="J9" s="114"/>
      <c r="K9" s="114"/>
      <c r="L9" s="114"/>
      <c r="M9" s="114"/>
      <c r="N9" s="114"/>
      <c r="O9" s="114"/>
      <c r="P9" s="114"/>
      <c r="Q9" s="114"/>
      <c r="R9" s="114"/>
      <c r="S9" s="114"/>
      <c r="T9" s="114"/>
      <c r="U9" s="114"/>
      <c r="V9" s="114"/>
      <c r="W9" s="114"/>
      <c r="X9" s="114"/>
      <c r="Y9" s="114"/>
      <c r="Z9" s="114"/>
      <c r="AA9" s="114"/>
      <c r="AB9" s="114">
        <v>10660.09</v>
      </c>
      <c r="AC9" s="114"/>
      <c r="AD9" s="114"/>
      <c r="AE9" s="114">
        <v>22920</v>
      </c>
      <c r="AF9" s="114"/>
      <c r="AG9" s="114"/>
    </row>
    <row r="10" ht="22.9" customHeight="1" spans="1:33">
      <c r="A10" s="227" t="s">
        <v>169</v>
      </c>
      <c r="B10" s="115"/>
      <c r="C10" s="116"/>
      <c r="D10" s="93" t="s">
        <v>155</v>
      </c>
      <c r="E10" s="117" t="s">
        <v>170</v>
      </c>
      <c r="F10" s="99">
        <v>103580.09</v>
      </c>
      <c r="G10" s="99">
        <v>70000</v>
      </c>
      <c r="H10" s="114"/>
      <c r="I10" s="114"/>
      <c r="J10" s="114"/>
      <c r="K10" s="114"/>
      <c r="L10" s="114"/>
      <c r="M10" s="114"/>
      <c r="N10" s="114"/>
      <c r="O10" s="114"/>
      <c r="P10" s="114"/>
      <c r="Q10" s="114"/>
      <c r="R10" s="114"/>
      <c r="S10" s="114"/>
      <c r="T10" s="114"/>
      <c r="U10" s="114"/>
      <c r="V10" s="114"/>
      <c r="W10" s="114"/>
      <c r="X10" s="114"/>
      <c r="Y10" s="114"/>
      <c r="Z10" s="114"/>
      <c r="AA10" s="114"/>
      <c r="AB10" s="99">
        <v>10660.09</v>
      </c>
      <c r="AC10" s="99"/>
      <c r="AD10" s="99"/>
      <c r="AE10" s="99">
        <v>22920</v>
      </c>
      <c r="AF10" s="114"/>
      <c r="AG10" s="114"/>
    </row>
    <row r="11" ht="22.9" customHeight="1" spans="1:33">
      <c r="A11" s="227" t="s">
        <v>169</v>
      </c>
      <c r="B11" s="227" t="s">
        <v>171</v>
      </c>
      <c r="C11" s="116"/>
      <c r="D11" s="93" t="s">
        <v>155</v>
      </c>
      <c r="E11" s="117" t="s">
        <v>173</v>
      </c>
      <c r="F11" s="99">
        <v>103580.09</v>
      </c>
      <c r="G11" s="99">
        <v>70000</v>
      </c>
      <c r="H11" s="114"/>
      <c r="I11" s="114"/>
      <c r="J11" s="114"/>
      <c r="K11" s="114"/>
      <c r="L11" s="114"/>
      <c r="M11" s="114"/>
      <c r="N11" s="114"/>
      <c r="O11" s="114"/>
      <c r="P11" s="114"/>
      <c r="Q11" s="114"/>
      <c r="R11" s="114"/>
      <c r="S11" s="114"/>
      <c r="T11" s="114"/>
      <c r="U11" s="114"/>
      <c r="V11" s="114"/>
      <c r="W11" s="114"/>
      <c r="X11" s="114"/>
      <c r="Y11" s="114"/>
      <c r="Z11" s="114"/>
      <c r="AA11" s="114"/>
      <c r="AB11" s="99">
        <v>10660.09</v>
      </c>
      <c r="AC11" s="99"/>
      <c r="AD11" s="99"/>
      <c r="AE11" s="99">
        <v>22920</v>
      </c>
      <c r="AF11" s="114"/>
      <c r="AG11" s="114"/>
    </row>
    <row r="12" ht="22.9" customHeight="1" spans="1:33">
      <c r="A12" s="103" t="s">
        <v>169</v>
      </c>
      <c r="B12" s="103" t="s">
        <v>171</v>
      </c>
      <c r="C12" s="103" t="s">
        <v>174</v>
      </c>
      <c r="D12" s="93" t="s">
        <v>228</v>
      </c>
      <c r="E12" s="96" t="s">
        <v>176</v>
      </c>
      <c r="F12" s="99">
        <v>103580.09</v>
      </c>
      <c r="G12" s="99">
        <v>70000</v>
      </c>
      <c r="H12" s="99"/>
      <c r="I12" s="99"/>
      <c r="J12" s="99"/>
      <c r="K12" s="99"/>
      <c r="L12" s="99"/>
      <c r="M12" s="99"/>
      <c r="N12" s="99"/>
      <c r="O12" s="99"/>
      <c r="P12" s="99"/>
      <c r="Q12" s="99"/>
      <c r="R12" s="99"/>
      <c r="S12" s="99"/>
      <c r="T12" s="99"/>
      <c r="U12" s="99"/>
      <c r="V12" s="99"/>
      <c r="W12" s="99"/>
      <c r="X12" s="99"/>
      <c r="Y12" s="99"/>
      <c r="Z12" s="99"/>
      <c r="AA12" s="99"/>
      <c r="AB12" s="99">
        <v>10660.09</v>
      </c>
      <c r="AC12" s="99"/>
      <c r="AD12" s="99"/>
      <c r="AE12" s="99">
        <v>22920</v>
      </c>
      <c r="AF12" s="99"/>
      <c r="AG12" s="99"/>
    </row>
  </sheetData>
  <mergeCells count="34"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4722222222222" right="0.0784722222222222" top="0.904861111111111" bottom="0.0784722222222222" header="0" footer="0"/>
  <pageSetup paperSize="9" scale="93" fitToHeight="0" orientation="landscape"/>
  <headerFooter>
    <oddFooter>&amp;C第 &amp;P 页，共 &amp;N 页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zoomScale="115" zoomScaleNormal="115" workbookViewId="0">
      <selection activeCell="E19" sqref="E19"/>
    </sheetView>
  </sheetViews>
  <sheetFormatPr defaultColWidth="10" defaultRowHeight="13.5" outlineLevelRow="7" outlineLevelCol="7"/>
  <cols>
    <col min="1" max="1" width="12.875" customWidth="1"/>
    <col min="2" max="2" width="29.75" customWidth="1"/>
    <col min="3" max="3" width="20.75" customWidth="1"/>
    <col min="4" max="4" width="12.375" customWidth="1"/>
    <col min="5" max="5" width="10.375" customWidth="1"/>
    <col min="6" max="6" width="14.125" customWidth="1"/>
    <col min="7" max="7" width="13.125" customWidth="1"/>
    <col min="8" max="8" width="12.375" customWidth="1"/>
    <col min="9" max="9" width="9.75" customWidth="1"/>
  </cols>
  <sheetData>
    <row r="1" ht="16.35" customHeight="1" spans="1:1">
      <c r="A1" s="65" t="s">
        <v>339</v>
      </c>
    </row>
    <row r="2" ht="33.6" customHeight="1" spans="1:8">
      <c r="A2" s="86" t="s">
        <v>21</v>
      </c>
      <c r="B2" s="86"/>
      <c r="C2" s="86"/>
      <c r="D2" s="86"/>
      <c r="E2" s="86"/>
      <c r="F2" s="86"/>
      <c r="G2" s="86"/>
      <c r="H2" s="86"/>
    </row>
    <row r="3" ht="24.2" customHeight="1" spans="1:8">
      <c r="A3" s="97" t="s">
        <v>31</v>
      </c>
      <c r="B3" s="97"/>
      <c r="C3" s="97"/>
      <c r="D3" s="97"/>
      <c r="E3" s="97"/>
      <c r="F3" s="97"/>
      <c r="G3" s="95" t="s">
        <v>32</v>
      </c>
      <c r="H3" s="95"/>
    </row>
    <row r="4" ht="23.25" customHeight="1" spans="1:8">
      <c r="A4" s="88" t="s">
        <v>340</v>
      </c>
      <c r="B4" s="88" t="s">
        <v>341</v>
      </c>
      <c r="C4" s="88" t="s">
        <v>342</v>
      </c>
      <c r="D4" s="88" t="s">
        <v>343</v>
      </c>
      <c r="E4" s="88" t="s">
        <v>344</v>
      </c>
      <c r="F4" s="88"/>
      <c r="G4" s="88"/>
      <c r="H4" s="88" t="s">
        <v>345</v>
      </c>
    </row>
    <row r="5" ht="25.9" customHeight="1" spans="1:8">
      <c r="A5" s="88"/>
      <c r="B5" s="88"/>
      <c r="C5" s="88"/>
      <c r="D5" s="88"/>
      <c r="E5" s="88" t="s">
        <v>138</v>
      </c>
      <c r="F5" s="88" t="s">
        <v>346</v>
      </c>
      <c r="G5" s="88" t="s">
        <v>347</v>
      </c>
      <c r="H5" s="88"/>
    </row>
    <row r="6" ht="22.9" customHeight="1" spans="1:8">
      <c r="A6" s="89"/>
      <c r="B6" s="89" t="s">
        <v>136</v>
      </c>
      <c r="C6" s="91">
        <f>C7</f>
        <v>2000</v>
      </c>
      <c r="D6" s="91"/>
      <c r="E6" s="91"/>
      <c r="F6" s="91"/>
      <c r="G6" s="91"/>
      <c r="H6" s="91">
        <f>H7</f>
        <v>2000</v>
      </c>
    </row>
    <row r="7" ht="22.9" customHeight="1" spans="1:8">
      <c r="A7" s="92" t="s">
        <v>154</v>
      </c>
      <c r="B7" s="92" t="s">
        <v>5</v>
      </c>
      <c r="C7" s="91">
        <f>C8</f>
        <v>2000</v>
      </c>
      <c r="D7" s="91"/>
      <c r="E7" s="91"/>
      <c r="F7" s="91"/>
      <c r="G7" s="91"/>
      <c r="H7" s="91">
        <f>H8</f>
        <v>2000</v>
      </c>
    </row>
    <row r="8" ht="22.9" customHeight="1" spans="1:8">
      <c r="A8" s="93" t="s">
        <v>155</v>
      </c>
      <c r="B8" s="93" t="s">
        <v>156</v>
      </c>
      <c r="C8" s="99">
        <f>H8</f>
        <v>2000</v>
      </c>
      <c r="D8" s="99"/>
      <c r="E8" s="94"/>
      <c r="F8" s="99"/>
      <c r="G8" s="99"/>
      <c r="H8" s="99">
        <v>2000</v>
      </c>
    </row>
  </sheetData>
  <mergeCells count="9">
    <mergeCell ref="A2:H2"/>
    <mergeCell ref="A3:F3"/>
    <mergeCell ref="G3:H3"/>
    <mergeCell ref="E4:G4"/>
    <mergeCell ref="A4:A5"/>
    <mergeCell ref="B4:B5"/>
    <mergeCell ref="C4:C5"/>
    <mergeCell ref="D4:D5"/>
    <mergeCell ref="H4:H5"/>
  </mergeCells>
  <printOptions horizontalCentered="1"/>
  <pageMargins left="0.0784722222222222" right="0.0784722222222222" top="1.10208333333333" bottom="0.0784722222222222" header="0" footer="0"/>
  <pageSetup paperSize="9" orientation="landscape"/>
  <headerFooter>
    <oddFooter>&amp;C第 &amp;P 页，共 &amp;N 页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3" sqref="A13:C13"/>
    </sheetView>
  </sheetViews>
  <sheetFormatPr defaultColWidth="10" defaultRowHeight="13.5" outlineLevelCol="7"/>
  <cols>
    <col min="1" max="1" width="11.375" customWidth="1"/>
    <col min="2" max="2" width="24.875" customWidth="1"/>
    <col min="3" max="3" width="16.125" customWidth="1"/>
    <col min="4" max="4" width="12.875" customWidth="1"/>
    <col min="5" max="5" width="12.75" customWidth="1"/>
    <col min="6" max="6" width="13.875" customWidth="1"/>
    <col min="7" max="7" width="14.125" customWidth="1"/>
    <col min="8" max="8" width="16.75" customWidth="1"/>
    <col min="9" max="9" width="9.75" customWidth="1"/>
  </cols>
  <sheetData>
    <row r="1" ht="16.35" customHeight="1" spans="1:1">
      <c r="A1" s="65" t="s">
        <v>348</v>
      </c>
    </row>
    <row r="2" ht="38.85" customHeight="1" spans="1:8">
      <c r="A2" s="86" t="s">
        <v>22</v>
      </c>
      <c r="B2" s="86"/>
      <c r="C2" s="86"/>
      <c r="D2" s="86"/>
      <c r="E2" s="86"/>
      <c r="F2" s="86"/>
      <c r="G2" s="86"/>
      <c r="H2" s="86"/>
    </row>
    <row r="3" ht="24.2" customHeight="1" spans="1:8">
      <c r="A3" s="97" t="s">
        <v>31</v>
      </c>
      <c r="B3" s="97"/>
      <c r="C3" s="97"/>
      <c r="D3" s="97"/>
      <c r="E3" s="97"/>
      <c r="F3" s="97"/>
      <c r="G3" s="95" t="s">
        <v>32</v>
      </c>
      <c r="H3" s="95"/>
    </row>
    <row r="4" ht="23.25" customHeight="1" spans="1:8">
      <c r="A4" s="88" t="s">
        <v>159</v>
      </c>
      <c r="B4" s="88" t="s">
        <v>160</v>
      </c>
      <c r="C4" s="88" t="s">
        <v>136</v>
      </c>
      <c r="D4" s="88" t="s">
        <v>349</v>
      </c>
      <c r="E4" s="88"/>
      <c r="F4" s="88"/>
      <c r="G4" s="88"/>
      <c r="H4" s="88" t="s">
        <v>162</v>
      </c>
    </row>
    <row r="5" ht="19.9" customHeight="1" spans="1:8">
      <c r="A5" s="88"/>
      <c r="B5" s="88"/>
      <c r="C5" s="88"/>
      <c r="D5" s="88" t="s">
        <v>138</v>
      </c>
      <c r="E5" s="88" t="s">
        <v>246</v>
      </c>
      <c r="F5" s="88"/>
      <c r="G5" s="88" t="s">
        <v>247</v>
      </c>
      <c r="H5" s="88"/>
    </row>
    <row r="6" ht="27.6" customHeight="1" spans="1:8">
      <c r="A6" s="88"/>
      <c r="B6" s="88"/>
      <c r="C6" s="88"/>
      <c r="D6" s="88"/>
      <c r="E6" s="88" t="s">
        <v>231</v>
      </c>
      <c r="F6" s="88" t="s">
        <v>222</v>
      </c>
      <c r="G6" s="88"/>
      <c r="H6" s="88"/>
    </row>
    <row r="7" ht="22.9" customHeight="1" spans="1:8">
      <c r="A7" s="89"/>
      <c r="B7" s="90" t="s">
        <v>136</v>
      </c>
      <c r="C7" s="91">
        <v>0</v>
      </c>
      <c r="D7" s="91">
        <v>0</v>
      </c>
      <c r="E7" s="91"/>
      <c r="F7" s="91"/>
      <c r="G7" s="91"/>
      <c r="H7" s="91"/>
    </row>
    <row r="8" ht="22.9" customHeight="1" spans="1:8">
      <c r="A8" s="92"/>
      <c r="B8" s="92"/>
      <c r="C8" s="91"/>
      <c r="D8" s="91"/>
      <c r="E8" s="91"/>
      <c r="F8" s="91"/>
      <c r="G8" s="91"/>
      <c r="H8" s="91"/>
    </row>
    <row r="9" ht="22.9" customHeight="1" spans="1:8">
      <c r="A9" s="98"/>
      <c r="B9" s="98"/>
      <c r="C9" s="91"/>
      <c r="D9" s="91"/>
      <c r="E9" s="91"/>
      <c r="F9" s="91"/>
      <c r="G9" s="91"/>
      <c r="H9" s="91"/>
    </row>
    <row r="10" ht="22.9" customHeight="1" spans="1:8">
      <c r="A10" s="98"/>
      <c r="B10" s="98"/>
      <c r="C10" s="91"/>
      <c r="D10" s="91"/>
      <c r="E10" s="91"/>
      <c r="F10" s="91"/>
      <c r="G10" s="91"/>
      <c r="H10" s="91"/>
    </row>
    <row r="11" ht="22.9" customHeight="1" spans="1:8">
      <c r="A11" s="98"/>
      <c r="B11" s="98"/>
      <c r="C11" s="91"/>
      <c r="D11" s="91"/>
      <c r="E11" s="91"/>
      <c r="F11" s="91"/>
      <c r="G11" s="91"/>
      <c r="H11" s="91"/>
    </row>
    <row r="12" ht="22.9" customHeight="1" spans="1:8">
      <c r="A12" s="93"/>
      <c r="B12" s="93"/>
      <c r="C12" s="94"/>
      <c r="D12" s="94"/>
      <c r="E12" s="99"/>
      <c r="F12" s="99"/>
      <c r="G12" s="99"/>
      <c r="H12" s="99"/>
    </row>
    <row r="13" ht="22.5" customHeight="1" spans="1:3">
      <c r="A13" s="100" t="s">
        <v>350</v>
      </c>
      <c r="B13" s="101"/>
      <c r="C13" s="101"/>
    </row>
  </sheetData>
  <mergeCells count="12">
    <mergeCell ref="A2:H2"/>
    <mergeCell ref="A3:F3"/>
    <mergeCell ref="G3:H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84722222222222" right="0.0784722222222222" top="0.826388888888889" bottom="0.0784722222222222" header="0" footer="0"/>
  <pageSetup paperSize="9" orientation="landscape"/>
  <headerFooter>
    <oddFooter>&amp;C第 &amp;P 页，共 &amp;N 页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10"/>
  <sheetViews>
    <sheetView workbookViewId="0">
      <selection activeCell="A10" sqref="A10:G10"/>
    </sheetView>
  </sheetViews>
  <sheetFormatPr defaultColWidth="10" defaultRowHeight="13.5"/>
  <cols>
    <col min="1" max="1" width="4.5" customWidth="1"/>
    <col min="2" max="2" width="4.75" customWidth="1"/>
    <col min="3" max="3" width="5" customWidth="1"/>
    <col min="4" max="4" width="6.625" customWidth="1"/>
    <col min="5" max="6" width="12" customWidth="1"/>
    <col min="7" max="20" width="7.125" customWidth="1"/>
    <col min="21" max="22" width="9.75" customWidth="1"/>
  </cols>
  <sheetData>
    <row r="1" ht="16.35" customHeight="1" spans="1:1">
      <c r="A1" s="65" t="s">
        <v>351</v>
      </c>
    </row>
    <row r="2" ht="47.45" customHeight="1" spans="1:17">
      <c r="A2" s="86" t="s">
        <v>23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</row>
    <row r="3" ht="24.2" customHeight="1" spans="1:20">
      <c r="A3" s="97" t="s">
        <v>31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  <c r="S3" s="95" t="s">
        <v>32</v>
      </c>
      <c r="T3" s="95"/>
    </row>
    <row r="4" ht="27.6" customHeight="1" spans="1:20">
      <c r="A4" s="88" t="s">
        <v>158</v>
      </c>
      <c r="B4" s="88"/>
      <c r="C4" s="88"/>
      <c r="D4" s="88" t="s">
        <v>211</v>
      </c>
      <c r="E4" s="88" t="s">
        <v>212</v>
      </c>
      <c r="F4" s="88" t="s">
        <v>213</v>
      </c>
      <c r="G4" s="88" t="s">
        <v>214</v>
      </c>
      <c r="H4" s="88" t="s">
        <v>215</v>
      </c>
      <c r="I4" s="88" t="s">
        <v>216</v>
      </c>
      <c r="J4" s="88" t="s">
        <v>217</v>
      </c>
      <c r="K4" s="88" t="s">
        <v>218</v>
      </c>
      <c r="L4" s="88" t="s">
        <v>219</v>
      </c>
      <c r="M4" s="88" t="s">
        <v>220</v>
      </c>
      <c r="N4" s="88" t="s">
        <v>221</v>
      </c>
      <c r="O4" s="88" t="s">
        <v>222</v>
      </c>
      <c r="P4" s="88" t="s">
        <v>223</v>
      </c>
      <c r="Q4" s="88" t="s">
        <v>224</v>
      </c>
      <c r="R4" s="88" t="s">
        <v>225</v>
      </c>
      <c r="S4" s="88" t="s">
        <v>226</v>
      </c>
      <c r="T4" s="88" t="s">
        <v>227</v>
      </c>
    </row>
    <row r="5" ht="19.9" customHeight="1" spans="1:20">
      <c r="A5" s="88" t="s">
        <v>166</v>
      </c>
      <c r="B5" s="88" t="s">
        <v>167</v>
      </c>
      <c r="C5" s="88" t="s">
        <v>168</v>
      </c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</row>
    <row r="6" ht="22.9" customHeight="1" spans="1:20">
      <c r="A6" s="89"/>
      <c r="B6" s="89"/>
      <c r="C6" s="89"/>
      <c r="D6" s="89"/>
      <c r="E6" s="89" t="s">
        <v>136</v>
      </c>
      <c r="F6" s="91">
        <v>0</v>
      </c>
      <c r="G6" s="91"/>
      <c r="H6" s="91"/>
      <c r="I6" s="91"/>
      <c r="J6" s="91"/>
      <c r="K6" s="91"/>
      <c r="L6" s="91"/>
      <c r="M6" s="91"/>
      <c r="N6" s="91"/>
      <c r="O6" s="91"/>
      <c r="P6" s="91"/>
      <c r="Q6" s="91"/>
      <c r="R6" s="91"/>
      <c r="S6" s="91"/>
      <c r="T6" s="91"/>
    </row>
    <row r="7" ht="22.9" customHeight="1" spans="1:20">
      <c r="A7" s="89"/>
      <c r="B7" s="89"/>
      <c r="C7" s="89"/>
      <c r="D7" s="92"/>
      <c r="E7" s="92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  <c r="S7" s="91"/>
      <c r="T7" s="91"/>
    </row>
    <row r="8" ht="22.9" customHeight="1" spans="1:20">
      <c r="A8" s="102"/>
      <c r="B8" s="102"/>
      <c r="C8" s="102"/>
      <c r="D8" s="98"/>
      <c r="E8" s="98"/>
      <c r="F8" s="91"/>
      <c r="G8" s="91"/>
      <c r="H8" s="91"/>
      <c r="I8" s="91"/>
      <c r="J8" s="91"/>
      <c r="K8" s="91"/>
      <c r="L8" s="91"/>
      <c r="M8" s="91"/>
      <c r="N8" s="91"/>
      <c r="O8" s="91"/>
      <c r="P8" s="91"/>
      <c r="Q8" s="91"/>
      <c r="R8" s="91"/>
      <c r="S8" s="91"/>
      <c r="T8" s="91"/>
    </row>
    <row r="9" ht="22.9" customHeight="1" spans="1:20">
      <c r="A9" s="103"/>
      <c r="B9" s="103"/>
      <c r="C9" s="103"/>
      <c r="D9" s="93"/>
      <c r="E9" s="104"/>
      <c r="F9" s="105"/>
      <c r="G9" s="105"/>
      <c r="H9" s="105"/>
      <c r="I9" s="105"/>
      <c r="J9" s="105"/>
      <c r="K9" s="105"/>
      <c r="L9" s="105"/>
      <c r="M9" s="105"/>
      <c r="N9" s="105"/>
      <c r="O9" s="105"/>
      <c r="P9" s="105"/>
      <c r="Q9" s="105"/>
      <c r="R9" s="105"/>
      <c r="S9" s="105"/>
      <c r="T9" s="105"/>
    </row>
    <row r="10" ht="29.25" customHeight="1" spans="1:7">
      <c r="A10" s="100" t="s">
        <v>350</v>
      </c>
      <c r="B10" s="101"/>
      <c r="C10" s="101"/>
      <c r="D10" s="101"/>
      <c r="E10" s="101"/>
      <c r="F10" s="101"/>
      <c r="G10" s="101"/>
    </row>
  </sheetData>
  <mergeCells count="22">
    <mergeCell ref="A2:Q2"/>
    <mergeCell ref="A3:R3"/>
    <mergeCell ref="S3:T3"/>
    <mergeCell ref="A4:C4"/>
    <mergeCell ref="A10:G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4722222222222" right="0.0784722222222222" top="0.786805555555556" bottom="0.0784722222222222" header="0" footer="0"/>
  <pageSetup paperSize="9" fitToHeight="0" orientation="landscape"/>
  <headerFooter>
    <oddFooter>&amp;C第 &amp;P 页，共 &amp;N 页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0" sqref="A10:G10"/>
    </sheetView>
  </sheetViews>
  <sheetFormatPr defaultColWidth="10" defaultRowHeight="13.5"/>
  <cols>
    <col min="1" max="1" width="3.75" customWidth="1"/>
    <col min="2" max="3" width="3.875" customWidth="1"/>
    <col min="4" max="4" width="6.75" customWidth="1"/>
    <col min="5" max="5" width="15.875" customWidth="1"/>
    <col min="6" max="6" width="9.25" customWidth="1"/>
    <col min="7" max="20" width="7.125" customWidth="1"/>
    <col min="21" max="22" width="9.75" customWidth="1"/>
  </cols>
  <sheetData>
    <row r="1" ht="16.35" customHeight="1" spans="1:1">
      <c r="A1" s="65" t="s">
        <v>352</v>
      </c>
    </row>
    <row r="2" ht="47.45" customHeight="1" spans="1:20">
      <c r="A2" s="86" t="s">
        <v>24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</row>
    <row r="3" ht="33.6" customHeight="1" spans="1:20">
      <c r="A3" s="97" t="s">
        <v>31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5" t="s">
        <v>32</v>
      </c>
      <c r="Q3" s="95"/>
      <c r="R3" s="95"/>
      <c r="S3" s="95"/>
      <c r="T3" s="95"/>
    </row>
    <row r="4" ht="29.25" customHeight="1" spans="1:20">
      <c r="A4" s="88" t="s">
        <v>158</v>
      </c>
      <c r="B4" s="88"/>
      <c r="C4" s="88"/>
      <c r="D4" s="88" t="s">
        <v>211</v>
      </c>
      <c r="E4" s="88" t="s">
        <v>212</v>
      </c>
      <c r="F4" s="88" t="s">
        <v>249</v>
      </c>
      <c r="G4" s="88" t="s">
        <v>161</v>
      </c>
      <c r="H4" s="88"/>
      <c r="I4" s="88"/>
      <c r="J4" s="88"/>
      <c r="K4" s="88" t="s">
        <v>162</v>
      </c>
      <c r="L4" s="88"/>
      <c r="M4" s="88"/>
      <c r="N4" s="88"/>
      <c r="O4" s="88"/>
      <c r="P4" s="88"/>
      <c r="Q4" s="88"/>
      <c r="R4" s="88"/>
      <c r="S4" s="88"/>
      <c r="T4" s="88"/>
    </row>
    <row r="5" ht="50.1" customHeight="1" spans="1:20">
      <c r="A5" s="88" t="s">
        <v>166</v>
      </c>
      <c r="B5" s="88" t="s">
        <v>167</v>
      </c>
      <c r="C5" s="88" t="s">
        <v>168</v>
      </c>
      <c r="D5" s="88"/>
      <c r="E5" s="88"/>
      <c r="F5" s="88"/>
      <c r="G5" s="88" t="s">
        <v>136</v>
      </c>
      <c r="H5" s="88" t="s">
        <v>231</v>
      </c>
      <c r="I5" s="88" t="s">
        <v>232</v>
      </c>
      <c r="J5" s="88" t="s">
        <v>222</v>
      </c>
      <c r="K5" s="88" t="s">
        <v>136</v>
      </c>
      <c r="L5" s="88" t="s">
        <v>353</v>
      </c>
      <c r="M5" s="88" t="s">
        <v>354</v>
      </c>
      <c r="N5" s="88" t="s">
        <v>224</v>
      </c>
      <c r="O5" s="88" t="s">
        <v>355</v>
      </c>
      <c r="P5" s="88" t="s">
        <v>356</v>
      </c>
      <c r="Q5" s="88" t="s">
        <v>357</v>
      </c>
      <c r="R5" s="88" t="s">
        <v>220</v>
      </c>
      <c r="S5" s="88" t="s">
        <v>223</v>
      </c>
      <c r="T5" s="88" t="s">
        <v>227</v>
      </c>
    </row>
    <row r="6" ht="22.9" customHeight="1" spans="1:20">
      <c r="A6" s="89"/>
      <c r="B6" s="89"/>
      <c r="C6" s="89"/>
      <c r="D6" s="89"/>
      <c r="E6" s="89" t="s">
        <v>136</v>
      </c>
      <c r="F6" s="91">
        <v>0</v>
      </c>
      <c r="G6" s="91">
        <v>0</v>
      </c>
      <c r="H6" s="91"/>
      <c r="I6" s="91"/>
      <c r="J6" s="91"/>
      <c r="K6" s="91"/>
      <c r="L6" s="91"/>
      <c r="M6" s="91"/>
      <c r="N6" s="91"/>
      <c r="O6" s="91"/>
      <c r="P6" s="91"/>
      <c r="Q6" s="91"/>
      <c r="R6" s="91"/>
      <c r="S6" s="91"/>
      <c r="T6" s="91"/>
    </row>
    <row r="7" ht="22.9" customHeight="1" spans="1:20">
      <c r="A7" s="89"/>
      <c r="B7" s="89"/>
      <c r="C7" s="89"/>
      <c r="D7" s="92"/>
      <c r="E7" s="92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  <c r="S7" s="91"/>
      <c r="T7" s="91"/>
    </row>
    <row r="8" ht="22.9" customHeight="1" spans="1:20">
      <c r="A8" s="102"/>
      <c r="B8" s="102"/>
      <c r="C8" s="102"/>
      <c r="D8" s="98"/>
      <c r="E8" s="98"/>
      <c r="F8" s="91"/>
      <c r="G8" s="91"/>
      <c r="H8" s="91"/>
      <c r="I8" s="91"/>
      <c r="J8" s="91"/>
      <c r="K8" s="91"/>
      <c r="L8" s="91"/>
      <c r="M8" s="91"/>
      <c r="N8" s="91"/>
      <c r="O8" s="91"/>
      <c r="P8" s="91"/>
      <c r="Q8" s="91"/>
      <c r="R8" s="91"/>
      <c r="S8" s="91"/>
      <c r="T8" s="91"/>
    </row>
    <row r="9" ht="22.9" customHeight="1" spans="1:20">
      <c r="A9" s="103"/>
      <c r="B9" s="103"/>
      <c r="C9" s="103"/>
      <c r="D9" s="93"/>
      <c r="E9" s="104"/>
      <c r="F9" s="99"/>
      <c r="G9" s="94"/>
      <c r="H9" s="94"/>
      <c r="I9" s="94"/>
      <c r="J9" s="94"/>
      <c r="K9" s="94"/>
      <c r="L9" s="94"/>
      <c r="M9" s="94"/>
      <c r="N9" s="94"/>
      <c r="O9" s="94"/>
      <c r="P9" s="94"/>
      <c r="Q9" s="94"/>
      <c r="R9" s="94"/>
      <c r="S9" s="94"/>
      <c r="T9" s="94"/>
    </row>
    <row r="10" ht="25.5" customHeight="1" spans="1:7">
      <c r="A10" s="100" t="s">
        <v>350</v>
      </c>
      <c r="B10" s="101"/>
      <c r="C10" s="101"/>
      <c r="D10" s="101"/>
      <c r="E10" s="101"/>
      <c r="F10" s="101"/>
      <c r="G10" s="101"/>
    </row>
  </sheetData>
  <mergeCells count="10">
    <mergeCell ref="A2:T2"/>
    <mergeCell ref="A3:O3"/>
    <mergeCell ref="P3:T3"/>
    <mergeCell ref="A4:C4"/>
    <mergeCell ref="G4:J4"/>
    <mergeCell ref="K4:T4"/>
    <mergeCell ref="A10:G10"/>
    <mergeCell ref="D4:D5"/>
    <mergeCell ref="E4:E5"/>
    <mergeCell ref="F4:F5"/>
  </mergeCells>
  <printOptions horizontalCentered="1"/>
  <pageMargins left="0.0784722222222222" right="0.0784722222222222" top="0.826388888888889" bottom="0.0784722222222222" header="0" footer="0"/>
  <pageSetup paperSize="9" orientation="landscape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workbookViewId="0">
      <selection activeCell="C9" sqref="C9"/>
    </sheetView>
  </sheetViews>
  <sheetFormatPr defaultColWidth="10" defaultRowHeight="13.5" outlineLevelCol="2"/>
  <cols>
    <col min="1" max="1" width="6.375" customWidth="1"/>
    <col min="2" max="2" width="9.875" customWidth="1"/>
    <col min="3" max="3" width="92.25" customWidth="1"/>
    <col min="4" max="4" width="9.75" customWidth="1"/>
  </cols>
  <sheetData>
    <row r="1" ht="18.75" spans="1:1">
      <c r="A1" s="65" t="s">
        <v>0</v>
      </c>
    </row>
    <row r="2" ht="32.85" customHeight="1" spans="1:3">
      <c r="A2" s="65"/>
      <c r="B2" s="127" t="s">
        <v>6</v>
      </c>
      <c r="C2" s="127"/>
    </row>
    <row r="3" ht="24.95" customHeight="1" spans="2:3">
      <c r="B3" s="127"/>
      <c r="C3" s="127"/>
    </row>
    <row r="4" ht="31.15" customHeight="1" spans="2:3">
      <c r="B4" s="213" t="s">
        <v>7</v>
      </c>
      <c r="C4" s="213"/>
    </row>
    <row r="5" spans="2:3">
      <c r="B5" s="214">
        <v>1</v>
      </c>
      <c r="C5" s="215" t="s">
        <v>8</v>
      </c>
    </row>
    <row r="6" spans="2:3">
      <c r="B6" s="214">
        <v>2</v>
      </c>
      <c r="C6" s="216" t="s">
        <v>9</v>
      </c>
    </row>
    <row r="7" spans="2:3">
      <c r="B7" s="214">
        <v>3</v>
      </c>
      <c r="C7" s="215" t="s">
        <v>10</v>
      </c>
    </row>
    <row r="8" spans="2:3">
      <c r="B8" s="214">
        <v>4</v>
      </c>
      <c r="C8" s="215" t="s">
        <v>11</v>
      </c>
    </row>
    <row r="9" spans="2:3">
      <c r="B9" s="214">
        <v>5</v>
      </c>
      <c r="C9" s="215" t="s">
        <v>12</v>
      </c>
    </row>
    <row r="10" spans="2:3">
      <c r="B10" s="214">
        <v>6</v>
      </c>
      <c r="C10" s="215" t="s">
        <v>13</v>
      </c>
    </row>
    <row r="11" spans="2:3">
      <c r="B11" s="214">
        <v>7</v>
      </c>
      <c r="C11" s="215" t="s">
        <v>14</v>
      </c>
    </row>
    <row r="12" spans="2:3">
      <c r="B12" s="214">
        <v>8</v>
      </c>
      <c r="C12" s="215" t="s">
        <v>15</v>
      </c>
    </row>
    <row r="13" spans="2:3">
      <c r="B13" s="214">
        <v>9</v>
      </c>
      <c r="C13" s="215" t="s">
        <v>16</v>
      </c>
    </row>
    <row r="14" spans="2:3">
      <c r="B14" s="214">
        <v>10</v>
      </c>
      <c r="C14" s="215" t="s">
        <v>17</v>
      </c>
    </row>
    <row r="15" spans="2:3">
      <c r="B15" s="214">
        <v>11</v>
      </c>
      <c r="C15" s="215" t="s">
        <v>18</v>
      </c>
    </row>
    <row r="16" spans="2:3">
      <c r="B16" s="214">
        <v>12</v>
      </c>
      <c r="C16" s="215" t="s">
        <v>19</v>
      </c>
    </row>
    <row r="17" spans="2:3">
      <c r="B17" s="214">
        <v>13</v>
      </c>
      <c r="C17" s="215" t="s">
        <v>20</v>
      </c>
    </row>
    <row r="18" spans="2:3">
      <c r="B18" s="214">
        <v>14</v>
      </c>
      <c r="C18" s="215" t="s">
        <v>21</v>
      </c>
    </row>
    <row r="19" spans="2:3">
      <c r="B19" s="214">
        <v>15</v>
      </c>
      <c r="C19" s="215" t="s">
        <v>22</v>
      </c>
    </row>
    <row r="20" spans="2:3">
      <c r="B20" s="214">
        <v>16</v>
      </c>
      <c r="C20" s="215" t="s">
        <v>23</v>
      </c>
    </row>
    <row r="21" spans="2:3">
      <c r="B21" s="214">
        <v>17</v>
      </c>
      <c r="C21" s="215" t="s">
        <v>24</v>
      </c>
    </row>
    <row r="22" spans="2:3">
      <c r="B22" s="214">
        <v>18</v>
      </c>
      <c r="C22" s="215" t="s">
        <v>25</v>
      </c>
    </row>
    <row r="23" spans="2:3">
      <c r="B23" s="214">
        <v>19</v>
      </c>
      <c r="C23" s="215" t="s">
        <v>26</v>
      </c>
    </row>
    <row r="24" spans="2:3">
      <c r="B24" s="214">
        <v>20</v>
      </c>
      <c r="C24" s="215" t="s">
        <v>27</v>
      </c>
    </row>
    <row r="25" spans="2:3">
      <c r="B25" s="214">
        <v>21</v>
      </c>
      <c r="C25" s="215" t="s">
        <v>28</v>
      </c>
    </row>
    <row r="26" spans="2:3">
      <c r="B26" s="214">
        <v>22</v>
      </c>
      <c r="C26" s="215" t="s">
        <v>29</v>
      </c>
    </row>
  </sheetData>
  <mergeCells count="2">
    <mergeCell ref="B4:C4"/>
    <mergeCell ref="B2:C3"/>
  </mergeCells>
  <printOptions horizontalCentered="1"/>
  <pageMargins left="0.0784722222222222" right="0.0784722222222222" top="0.0784722222222222" bottom="0.0784722222222222" header="0" footer="0"/>
  <pageSetup paperSize="9" orientation="landscape"/>
  <headerFooter>
    <oddFooter>&amp;C第 &amp;P 页，共 &amp;N 页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D21" sqref="D21"/>
    </sheetView>
  </sheetViews>
  <sheetFormatPr defaultColWidth="10" defaultRowHeight="13.5" outlineLevelCol="7"/>
  <cols>
    <col min="1" max="1" width="11.125" customWidth="1"/>
    <col min="2" max="2" width="25.375" customWidth="1"/>
    <col min="3" max="3" width="15.375" customWidth="1"/>
    <col min="4" max="4" width="12.75" customWidth="1"/>
    <col min="5" max="5" width="16.375" customWidth="1"/>
    <col min="6" max="6" width="14.125" customWidth="1"/>
    <col min="7" max="7" width="15.375" customWidth="1"/>
    <col min="8" max="8" width="17.625" customWidth="1"/>
    <col min="9" max="9" width="9.75" customWidth="1"/>
  </cols>
  <sheetData>
    <row r="1" ht="16.35" customHeight="1" spans="1:1">
      <c r="A1" s="65" t="s">
        <v>358</v>
      </c>
    </row>
    <row r="2" ht="38.85" customHeight="1" spans="1:8">
      <c r="A2" s="86" t="s">
        <v>359</v>
      </c>
      <c r="B2" s="86"/>
      <c r="C2" s="86"/>
      <c r="D2" s="86"/>
      <c r="E2" s="86"/>
      <c r="F2" s="86"/>
      <c r="G2" s="86"/>
      <c r="H2" s="86"/>
    </row>
    <row r="3" ht="24.2" customHeight="1" spans="1:8">
      <c r="A3" s="97" t="s">
        <v>31</v>
      </c>
      <c r="B3" s="97"/>
      <c r="C3" s="97"/>
      <c r="D3" s="97"/>
      <c r="E3" s="97"/>
      <c r="F3" s="97"/>
      <c r="G3" s="97"/>
      <c r="H3" s="95" t="s">
        <v>32</v>
      </c>
    </row>
    <row r="4" ht="19.9" customHeight="1" spans="1:8">
      <c r="A4" s="88" t="s">
        <v>159</v>
      </c>
      <c r="B4" s="88" t="s">
        <v>160</v>
      </c>
      <c r="C4" s="88" t="s">
        <v>136</v>
      </c>
      <c r="D4" s="88" t="s">
        <v>360</v>
      </c>
      <c r="E4" s="88"/>
      <c r="F4" s="88"/>
      <c r="G4" s="88"/>
      <c r="H4" s="88" t="s">
        <v>162</v>
      </c>
    </row>
    <row r="5" ht="23.25" customHeight="1" spans="1:8">
      <c r="A5" s="88"/>
      <c r="B5" s="88"/>
      <c r="C5" s="88"/>
      <c r="D5" s="88" t="s">
        <v>138</v>
      </c>
      <c r="E5" s="88" t="s">
        <v>246</v>
      </c>
      <c r="F5" s="88"/>
      <c r="G5" s="88" t="s">
        <v>247</v>
      </c>
      <c r="H5" s="88"/>
    </row>
    <row r="6" ht="23.25" customHeight="1" spans="1:8">
      <c r="A6" s="88"/>
      <c r="B6" s="88"/>
      <c r="C6" s="88"/>
      <c r="D6" s="88"/>
      <c r="E6" s="88" t="s">
        <v>231</v>
      </c>
      <c r="F6" s="88" t="s">
        <v>222</v>
      </c>
      <c r="G6" s="88"/>
      <c r="H6" s="88"/>
    </row>
    <row r="7" ht="22.9" customHeight="1" spans="1:8">
      <c r="A7" s="89"/>
      <c r="B7" s="90" t="s">
        <v>136</v>
      </c>
      <c r="C7" s="91">
        <v>0</v>
      </c>
      <c r="D7" s="91">
        <v>0</v>
      </c>
      <c r="E7" s="91"/>
      <c r="F7" s="91"/>
      <c r="G7" s="91"/>
      <c r="H7" s="91"/>
    </row>
    <row r="8" ht="22.9" customHeight="1" spans="1:8">
      <c r="A8" s="92"/>
      <c r="B8" s="92"/>
      <c r="C8" s="91"/>
      <c r="D8" s="91"/>
      <c r="E8" s="91"/>
      <c r="F8" s="91"/>
      <c r="G8" s="91"/>
      <c r="H8" s="91"/>
    </row>
    <row r="9" ht="22.9" customHeight="1" spans="1:8">
      <c r="A9" s="98"/>
      <c r="B9" s="98"/>
      <c r="C9" s="91"/>
      <c r="D9" s="91"/>
      <c r="E9" s="91"/>
      <c r="F9" s="91"/>
      <c r="G9" s="91"/>
      <c r="H9" s="91"/>
    </row>
    <row r="10" ht="22.9" customHeight="1" spans="1:8">
      <c r="A10" s="98"/>
      <c r="B10" s="98"/>
      <c r="C10" s="91"/>
      <c r="D10" s="91"/>
      <c r="E10" s="91"/>
      <c r="F10" s="91"/>
      <c r="G10" s="91"/>
      <c r="H10" s="91"/>
    </row>
    <row r="11" ht="22.9" customHeight="1" spans="1:8">
      <c r="A11" s="98"/>
      <c r="B11" s="98"/>
      <c r="C11" s="91"/>
      <c r="D11" s="91"/>
      <c r="E11" s="91"/>
      <c r="F11" s="91"/>
      <c r="G11" s="91"/>
      <c r="H11" s="91"/>
    </row>
    <row r="12" ht="22.9" customHeight="1" spans="1:8">
      <c r="A12" s="93"/>
      <c r="B12" s="93"/>
      <c r="C12" s="94"/>
      <c r="D12" s="94"/>
      <c r="E12" s="99"/>
      <c r="F12" s="99"/>
      <c r="G12" s="99"/>
      <c r="H12" s="99"/>
    </row>
    <row r="13" ht="27.75" customHeight="1" spans="1:4">
      <c r="A13" s="100" t="s">
        <v>361</v>
      </c>
      <c r="B13" s="101"/>
      <c r="C13" s="101"/>
      <c r="D13" s="101"/>
    </row>
  </sheetData>
  <mergeCells count="11">
    <mergeCell ref="A2:H2"/>
    <mergeCell ref="A3:G3"/>
    <mergeCell ref="D4:G4"/>
    <mergeCell ref="E5:F5"/>
    <mergeCell ref="A13:D13"/>
    <mergeCell ref="A4:A6"/>
    <mergeCell ref="B4:B6"/>
    <mergeCell ref="C4:C6"/>
    <mergeCell ref="D5:D6"/>
    <mergeCell ref="G5:G6"/>
    <mergeCell ref="H4:H6"/>
  </mergeCells>
  <printOptions horizontalCentered="1"/>
  <pageMargins left="0.0784722222222222" right="0.0784722222222222" top="0.904861111111111" bottom="0.0784722222222222" header="0" footer="0"/>
  <pageSetup paperSize="9" orientation="landscape"/>
  <headerFooter>
    <oddFooter>&amp;C第 &amp;P 页，共 &amp;N 页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3" sqref="A3:G3"/>
    </sheetView>
  </sheetViews>
  <sheetFormatPr defaultColWidth="10" defaultRowHeight="13.5" outlineLevelCol="7"/>
  <cols>
    <col min="1" max="1" width="10.75" customWidth="1"/>
    <col min="2" max="2" width="22.75" customWidth="1"/>
    <col min="3" max="3" width="19.25" customWidth="1"/>
    <col min="4" max="4" width="16.75" customWidth="1"/>
    <col min="5" max="6" width="16.375" customWidth="1"/>
    <col min="7" max="8" width="17.625" customWidth="1"/>
    <col min="9" max="9" width="9.75" customWidth="1"/>
  </cols>
  <sheetData>
    <row r="1" ht="16.35" customHeight="1" spans="1:1">
      <c r="A1" s="65" t="s">
        <v>362</v>
      </c>
    </row>
    <row r="2" ht="38.85" customHeight="1" spans="1:8">
      <c r="A2" s="86" t="s">
        <v>26</v>
      </c>
      <c r="B2" s="86"/>
      <c r="C2" s="86"/>
      <c r="D2" s="86"/>
      <c r="E2" s="86"/>
      <c r="F2" s="86"/>
      <c r="G2" s="86"/>
      <c r="H2" s="86"/>
    </row>
    <row r="3" ht="24.2" customHeight="1" spans="1:8">
      <c r="A3" s="97" t="s">
        <v>31</v>
      </c>
      <c r="B3" s="97"/>
      <c r="C3" s="97"/>
      <c r="D3" s="97"/>
      <c r="E3" s="97"/>
      <c r="F3" s="97"/>
      <c r="G3" s="97"/>
      <c r="H3" s="95" t="s">
        <v>32</v>
      </c>
    </row>
    <row r="4" ht="24.95" customHeight="1" spans="1:8">
      <c r="A4" s="88" t="s">
        <v>159</v>
      </c>
      <c r="B4" s="88" t="s">
        <v>160</v>
      </c>
      <c r="C4" s="88" t="s">
        <v>136</v>
      </c>
      <c r="D4" s="88" t="s">
        <v>363</v>
      </c>
      <c r="E4" s="88"/>
      <c r="F4" s="88"/>
      <c r="G4" s="88"/>
      <c r="H4" s="88" t="s">
        <v>162</v>
      </c>
    </row>
    <row r="5" ht="25.9" customHeight="1" spans="1:8">
      <c r="A5" s="88"/>
      <c r="B5" s="88"/>
      <c r="C5" s="88"/>
      <c r="D5" s="88" t="s">
        <v>138</v>
      </c>
      <c r="E5" s="88" t="s">
        <v>246</v>
      </c>
      <c r="F5" s="88"/>
      <c r="G5" s="88" t="s">
        <v>247</v>
      </c>
      <c r="H5" s="88"/>
    </row>
    <row r="6" ht="35.45" customHeight="1" spans="1:8">
      <c r="A6" s="88"/>
      <c r="B6" s="88"/>
      <c r="C6" s="88"/>
      <c r="D6" s="88"/>
      <c r="E6" s="88" t="s">
        <v>231</v>
      </c>
      <c r="F6" s="88" t="s">
        <v>222</v>
      </c>
      <c r="G6" s="88"/>
      <c r="H6" s="88"/>
    </row>
    <row r="7" ht="22.9" customHeight="1" spans="1:8">
      <c r="A7" s="89"/>
      <c r="B7" s="90" t="s">
        <v>136</v>
      </c>
      <c r="C7" s="91">
        <v>0</v>
      </c>
      <c r="D7" s="91">
        <v>0</v>
      </c>
      <c r="E7" s="91"/>
      <c r="F7" s="91"/>
      <c r="G7" s="91"/>
      <c r="H7" s="91"/>
    </row>
    <row r="8" ht="22.9" customHeight="1" spans="1:8">
      <c r="A8" s="92"/>
      <c r="B8" s="92"/>
      <c r="C8" s="91"/>
      <c r="D8" s="91"/>
      <c r="E8" s="91"/>
      <c r="F8" s="91"/>
      <c r="G8" s="91"/>
      <c r="H8" s="91"/>
    </row>
    <row r="9" ht="22.9" customHeight="1" spans="1:8">
      <c r="A9" s="98"/>
      <c r="B9" s="98"/>
      <c r="C9" s="91"/>
      <c r="D9" s="91"/>
      <c r="E9" s="91"/>
      <c r="F9" s="91"/>
      <c r="G9" s="91"/>
      <c r="H9" s="91"/>
    </row>
    <row r="10" ht="22.9" customHeight="1" spans="1:8">
      <c r="A10" s="98"/>
      <c r="B10" s="98"/>
      <c r="C10" s="91"/>
      <c r="D10" s="91"/>
      <c r="E10" s="91"/>
      <c r="F10" s="91"/>
      <c r="G10" s="91"/>
      <c r="H10" s="91"/>
    </row>
    <row r="11" ht="22.9" customHeight="1" spans="1:8">
      <c r="A11" s="98"/>
      <c r="B11" s="98"/>
      <c r="C11" s="91"/>
      <c r="D11" s="91"/>
      <c r="E11" s="91"/>
      <c r="F11" s="91"/>
      <c r="G11" s="91"/>
      <c r="H11" s="91"/>
    </row>
    <row r="12" ht="22.9" customHeight="1" spans="1:8">
      <c r="A12" s="93"/>
      <c r="B12" s="93"/>
      <c r="C12" s="94"/>
      <c r="D12" s="94"/>
      <c r="E12" s="99"/>
      <c r="F12" s="99"/>
      <c r="G12" s="99"/>
      <c r="H12" s="99"/>
    </row>
    <row r="13" ht="22.5" customHeight="1" spans="1:4">
      <c r="A13" s="100" t="s">
        <v>364</v>
      </c>
      <c r="B13" s="101"/>
      <c r="C13" s="101"/>
      <c r="D13" s="101"/>
    </row>
  </sheetData>
  <mergeCells count="11">
    <mergeCell ref="A2:H2"/>
    <mergeCell ref="A3:G3"/>
    <mergeCell ref="D4:G4"/>
    <mergeCell ref="E5:F5"/>
    <mergeCell ref="A13:D13"/>
    <mergeCell ref="A4:A6"/>
    <mergeCell ref="B4:B6"/>
    <mergeCell ref="C4:C6"/>
    <mergeCell ref="D5:D6"/>
    <mergeCell ref="G5:G6"/>
    <mergeCell ref="H4:H6"/>
  </mergeCells>
  <printOptions horizontalCentered="1"/>
  <pageMargins left="0.0784722222222222" right="0.0784722222222222" top="0.904861111111111" bottom="0.0784722222222222" header="0.984027777777778" footer="0"/>
  <pageSetup paperSize="9" orientation="landscape"/>
  <headerFooter>
    <oddFooter>&amp;C第 &amp;P 页，共 &amp;N 页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zoomScale="115" zoomScaleNormal="115" workbookViewId="0">
      <selection activeCell="F14" sqref="F14"/>
    </sheetView>
  </sheetViews>
  <sheetFormatPr defaultColWidth="10" defaultRowHeight="13.5"/>
  <cols>
    <col min="1" max="1" width="10.5" customWidth="1"/>
    <col min="2" max="2" width="24" customWidth="1"/>
    <col min="3" max="3" width="13.25" customWidth="1"/>
    <col min="4" max="5" width="8.625" customWidth="1"/>
    <col min="6" max="14" width="7.75" customWidth="1"/>
    <col min="15" max="17" width="9.75" customWidth="1"/>
  </cols>
  <sheetData>
    <row r="1" ht="16.35" customHeight="1" spans="1:1">
      <c r="A1" s="65" t="s">
        <v>365</v>
      </c>
    </row>
    <row r="2" ht="45.75" customHeight="1" spans="1:14">
      <c r="A2" s="86" t="s">
        <v>27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</row>
    <row r="3" ht="24.2" customHeight="1" spans="1:14">
      <c r="A3" s="87" t="s">
        <v>31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95" t="s">
        <v>32</v>
      </c>
      <c r="N3" s="95"/>
    </row>
    <row r="4" ht="26.1" customHeight="1" spans="1:14">
      <c r="A4" s="88" t="s">
        <v>211</v>
      </c>
      <c r="B4" s="88" t="s">
        <v>366</v>
      </c>
      <c r="C4" s="88" t="s">
        <v>367</v>
      </c>
      <c r="D4" s="88"/>
      <c r="E4" s="88"/>
      <c r="F4" s="88"/>
      <c r="G4" s="88"/>
      <c r="H4" s="88"/>
      <c r="I4" s="88"/>
      <c r="J4" s="88"/>
      <c r="K4" s="88"/>
      <c r="L4" s="88"/>
      <c r="M4" s="88" t="s">
        <v>368</v>
      </c>
      <c r="N4" s="88"/>
    </row>
    <row r="5" ht="31.9" customHeight="1" spans="1:14">
      <c r="A5" s="88"/>
      <c r="B5" s="88"/>
      <c r="C5" s="88" t="s">
        <v>369</v>
      </c>
      <c r="D5" s="88" t="s">
        <v>139</v>
      </c>
      <c r="E5" s="88"/>
      <c r="F5" s="88"/>
      <c r="G5" s="88"/>
      <c r="H5" s="88"/>
      <c r="I5" s="88"/>
      <c r="J5" s="88" t="s">
        <v>370</v>
      </c>
      <c r="K5" s="88" t="s">
        <v>141</v>
      </c>
      <c r="L5" s="88" t="s">
        <v>142</v>
      </c>
      <c r="M5" s="88" t="s">
        <v>371</v>
      </c>
      <c r="N5" s="88" t="s">
        <v>372</v>
      </c>
    </row>
    <row r="6" ht="44.85" customHeight="1" spans="1:14">
      <c r="A6" s="88"/>
      <c r="B6" s="88"/>
      <c r="C6" s="88"/>
      <c r="D6" s="88" t="s">
        <v>373</v>
      </c>
      <c r="E6" s="88" t="s">
        <v>374</v>
      </c>
      <c r="F6" s="88" t="s">
        <v>375</v>
      </c>
      <c r="G6" s="88" t="s">
        <v>376</v>
      </c>
      <c r="H6" s="88" t="s">
        <v>377</v>
      </c>
      <c r="I6" s="88" t="s">
        <v>378</v>
      </c>
      <c r="J6" s="88"/>
      <c r="K6" s="88"/>
      <c r="L6" s="88"/>
      <c r="M6" s="88"/>
      <c r="N6" s="88"/>
    </row>
    <row r="7" ht="22.9" customHeight="1" spans="1:14">
      <c r="A7" s="89">
        <v>21001</v>
      </c>
      <c r="B7" s="90" t="s">
        <v>136</v>
      </c>
      <c r="C7" s="88">
        <f>C8+C9</f>
        <v>1690200</v>
      </c>
      <c r="D7" s="88">
        <f>D8+D9</f>
        <v>1690200</v>
      </c>
      <c r="E7" s="88">
        <f>E8+E9</f>
        <v>1690200</v>
      </c>
      <c r="F7" s="91"/>
      <c r="G7" s="91"/>
      <c r="H7" s="91"/>
      <c r="I7" s="91"/>
      <c r="J7" s="91"/>
      <c r="K7" s="91"/>
      <c r="L7" s="91"/>
      <c r="M7" s="88">
        <f>M8+M9</f>
        <v>1690200</v>
      </c>
      <c r="N7" s="89"/>
    </row>
    <row r="8" ht="22.9" customHeight="1" spans="1:14">
      <c r="A8" s="92"/>
      <c r="B8" s="90" t="s">
        <v>379</v>
      </c>
      <c r="C8" s="88">
        <v>560000</v>
      </c>
      <c r="D8" s="88">
        <v>560000</v>
      </c>
      <c r="E8" s="88">
        <v>560000</v>
      </c>
      <c r="F8" s="91"/>
      <c r="G8" s="91"/>
      <c r="H8" s="91"/>
      <c r="I8" s="91"/>
      <c r="J8" s="91"/>
      <c r="K8" s="91"/>
      <c r="L8" s="91"/>
      <c r="M8" s="88">
        <v>560000</v>
      </c>
      <c r="N8" s="89"/>
    </row>
    <row r="9" ht="22.9" customHeight="1" spans="1:14">
      <c r="A9" s="93"/>
      <c r="B9" s="90" t="s">
        <v>380</v>
      </c>
      <c r="C9" s="88">
        <v>1130200</v>
      </c>
      <c r="D9" s="88">
        <v>1130200</v>
      </c>
      <c r="E9" s="88">
        <v>1130200</v>
      </c>
      <c r="F9" s="94"/>
      <c r="G9" s="94"/>
      <c r="H9" s="94"/>
      <c r="I9" s="94"/>
      <c r="J9" s="94"/>
      <c r="K9" s="94"/>
      <c r="L9" s="94"/>
      <c r="M9" s="88">
        <v>1130200</v>
      </c>
      <c r="N9" s="96"/>
    </row>
  </sheetData>
  <mergeCells count="14"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4722222222222" right="0.0784722222222222" top="1.02361111111111" bottom="0.0784722222222222" header="0" footer="0"/>
  <pageSetup paperSize="9" orientation="landscape"/>
  <headerFooter>
    <oddFooter>&amp;C第 &amp;P 页，共 &amp;N 页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0"/>
  <sheetViews>
    <sheetView topLeftCell="A5" workbookViewId="0">
      <selection activeCell="A1" sqref="A1:G30"/>
    </sheetView>
  </sheetViews>
  <sheetFormatPr defaultColWidth="9" defaultRowHeight="13.5" outlineLevelCol="6"/>
  <cols>
    <col min="1" max="1" width="11.875" customWidth="1"/>
    <col min="2" max="2" width="11.5" customWidth="1"/>
    <col min="3" max="3" width="11.25" customWidth="1"/>
    <col min="4" max="4" width="15" customWidth="1"/>
    <col min="5" max="5" width="8.375" customWidth="1"/>
    <col min="7" max="7" width="30" customWidth="1"/>
  </cols>
  <sheetData>
    <row r="1" ht="18.75" spans="1:7">
      <c r="A1" s="65" t="s">
        <v>381</v>
      </c>
      <c r="F1" s="81"/>
      <c r="G1" s="81"/>
    </row>
    <row r="2" ht="39.95" customHeight="1" spans="1:7">
      <c r="A2" s="66" t="s">
        <v>382</v>
      </c>
      <c r="B2" s="66"/>
      <c r="C2" s="66"/>
      <c r="D2" s="66"/>
      <c r="E2" s="66"/>
      <c r="F2" s="66"/>
      <c r="G2" s="66"/>
    </row>
    <row r="3" customHeight="1" spans="1:7">
      <c r="A3" s="67" t="s">
        <v>383</v>
      </c>
      <c r="B3" s="67"/>
      <c r="C3" s="67"/>
      <c r="D3" s="68"/>
      <c r="E3" s="68"/>
      <c r="F3" s="69" t="s">
        <v>32</v>
      </c>
      <c r="G3" s="69"/>
    </row>
    <row r="4" ht="24.95" customHeight="1" spans="1:7">
      <c r="A4" s="10" t="s">
        <v>384</v>
      </c>
      <c r="B4" s="70" t="s">
        <v>379</v>
      </c>
      <c r="C4" s="71"/>
      <c r="D4" s="70" t="s">
        <v>385</v>
      </c>
      <c r="E4" s="72" t="s">
        <v>386</v>
      </c>
      <c r="F4" s="73" t="s">
        <v>379</v>
      </c>
      <c r="G4" s="74"/>
    </row>
    <row r="5" ht="24.95" customHeight="1" spans="1:7">
      <c r="A5" s="10" t="s">
        <v>387</v>
      </c>
      <c r="B5" s="70" t="s">
        <v>388</v>
      </c>
      <c r="C5" s="70"/>
      <c r="D5" s="70"/>
      <c r="E5" s="70" t="s">
        <v>389</v>
      </c>
      <c r="F5" s="72">
        <v>560000</v>
      </c>
      <c r="G5" s="72"/>
    </row>
    <row r="6" ht="24.95" customHeight="1" spans="1:7">
      <c r="A6" s="70" t="s">
        <v>390</v>
      </c>
      <c r="B6" s="75" t="s">
        <v>391</v>
      </c>
      <c r="C6" s="76"/>
      <c r="D6" s="76"/>
      <c r="E6" s="76"/>
      <c r="F6" s="76"/>
      <c r="G6" s="77"/>
    </row>
    <row r="7" ht="51.75" customHeight="1" spans="1:7">
      <c r="A7" s="10" t="s">
        <v>392</v>
      </c>
      <c r="B7" s="29" t="s">
        <v>393</v>
      </c>
      <c r="C7" s="30"/>
      <c r="D7" s="30"/>
      <c r="E7" s="30"/>
      <c r="F7" s="30"/>
      <c r="G7" s="31"/>
    </row>
    <row r="8" ht="29.25" customHeight="1" spans="1:7">
      <c r="A8" s="10" t="s">
        <v>394</v>
      </c>
      <c r="B8" s="33" t="s">
        <v>395</v>
      </c>
      <c r="C8" s="33"/>
      <c r="D8" s="33"/>
      <c r="E8" s="33"/>
      <c r="F8" s="33"/>
      <c r="G8" s="33"/>
    </row>
    <row r="9" ht="24" spans="1:7">
      <c r="A9" s="45" t="s">
        <v>396</v>
      </c>
      <c r="B9" s="45" t="s">
        <v>397</v>
      </c>
      <c r="C9" s="45" t="s">
        <v>398</v>
      </c>
      <c r="D9" s="46" t="s">
        <v>399</v>
      </c>
      <c r="E9" s="47"/>
      <c r="F9" s="45" t="s">
        <v>400</v>
      </c>
      <c r="G9" s="10" t="s">
        <v>401</v>
      </c>
    </row>
    <row r="10" ht="20.1" customHeight="1" spans="1:7">
      <c r="A10" s="45"/>
      <c r="B10" s="48" t="s">
        <v>402</v>
      </c>
      <c r="C10" s="49" t="s">
        <v>403</v>
      </c>
      <c r="D10" s="53" t="s">
        <v>404</v>
      </c>
      <c r="E10" s="53"/>
      <c r="F10" s="52" t="s">
        <v>405</v>
      </c>
      <c r="G10" s="52" t="s">
        <v>405</v>
      </c>
    </row>
    <row r="11" ht="20.1" customHeight="1" spans="1:7">
      <c r="A11" s="45"/>
      <c r="B11" s="48"/>
      <c r="C11" s="49" t="s">
        <v>403</v>
      </c>
      <c r="D11" s="50" t="s">
        <v>406</v>
      </c>
      <c r="E11" s="51"/>
      <c r="F11" s="52">
        <v>1</v>
      </c>
      <c r="G11" s="52">
        <v>1</v>
      </c>
    </row>
    <row r="12" ht="20.1" customHeight="1" spans="1:7">
      <c r="A12" s="45"/>
      <c r="B12" s="48"/>
      <c r="C12" s="49" t="s">
        <v>403</v>
      </c>
      <c r="D12" s="50" t="s">
        <v>407</v>
      </c>
      <c r="E12" s="51"/>
      <c r="F12" s="52">
        <v>1</v>
      </c>
      <c r="G12" s="52">
        <v>1</v>
      </c>
    </row>
    <row r="13" ht="20.1" customHeight="1" spans="1:7">
      <c r="A13" s="45"/>
      <c r="B13" s="48"/>
      <c r="C13" s="49" t="s">
        <v>403</v>
      </c>
      <c r="D13" s="50" t="s">
        <v>408</v>
      </c>
      <c r="E13" s="51"/>
      <c r="F13" s="52" t="s">
        <v>409</v>
      </c>
      <c r="G13" s="53" t="s">
        <v>410</v>
      </c>
    </row>
    <row r="14" spans="1:7">
      <c r="A14" s="45"/>
      <c r="B14" s="48"/>
      <c r="C14" s="49" t="s">
        <v>411</v>
      </c>
      <c r="D14" s="53" t="s">
        <v>412</v>
      </c>
      <c r="E14" s="53"/>
      <c r="F14" s="53" t="s">
        <v>413</v>
      </c>
      <c r="G14" s="53" t="s">
        <v>414</v>
      </c>
    </row>
    <row r="15" ht="19.5" customHeight="1" spans="1:7">
      <c r="A15" s="45"/>
      <c r="B15" s="48"/>
      <c r="C15" s="49" t="s">
        <v>415</v>
      </c>
      <c r="D15" s="53" t="s">
        <v>416</v>
      </c>
      <c r="E15" s="53"/>
      <c r="F15" s="54" t="s">
        <v>417</v>
      </c>
      <c r="G15" s="54" t="s">
        <v>418</v>
      </c>
    </row>
    <row r="16" ht="24.75" customHeight="1" spans="1:7">
      <c r="A16" s="45"/>
      <c r="B16" s="48"/>
      <c r="C16" s="49" t="s">
        <v>419</v>
      </c>
      <c r="D16" s="53" t="s">
        <v>420</v>
      </c>
      <c r="E16" s="53"/>
      <c r="F16" s="53" t="s">
        <v>421</v>
      </c>
      <c r="G16" s="53" t="s">
        <v>422</v>
      </c>
    </row>
    <row r="17" spans="1:7">
      <c r="A17" s="45"/>
      <c r="B17" s="55" t="s">
        <v>423</v>
      </c>
      <c r="C17" s="48" t="s">
        <v>424</v>
      </c>
      <c r="D17" s="50">
        <v>0</v>
      </c>
      <c r="E17" s="51"/>
      <c r="F17" s="53">
        <v>0</v>
      </c>
      <c r="G17" s="53">
        <v>0</v>
      </c>
    </row>
    <row r="18" spans="1:7">
      <c r="A18" s="45"/>
      <c r="B18" s="57"/>
      <c r="C18" s="48" t="s">
        <v>425</v>
      </c>
      <c r="D18" s="50" t="s">
        <v>426</v>
      </c>
      <c r="E18" s="51"/>
      <c r="F18" s="53" t="s">
        <v>427</v>
      </c>
      <c r="G18" s="53" t="s">
        <v>428</v>
      </c>
    </row>
    <row r="19" ht="24" customHeight="1" spans="1:7">
      <c r="A19" s="45"/>
      <c r="B19" s="57"/>
      <c r="C19" s="48" t="s">
        <v>429</v>
      </c>
      <c r="D19" s="50">
        <v>0</v>
      </c>
      <c r="E19" s="51"/>
      <c r="F19" s="53">
        <v>0</v>
      </c>
      <c r="G19" s="53">
        <v>0</v>
      </c>
    </row>
    <row r="20" ht="24.95" customHeight="1" spans="1:7">
      <c r="A20" s="45"/>
      <c r="B20" s="57"/>
      <c r="C20" s="48" t="s">
        <v>430</v>
      </c>
      <c r="D20" s="50" t="s">
        <v>431</v>
      </c>
      <c r="E20" s="51"/>
      <c r="F20" s="53" t="s">
        <v>432</v>
      </c>
      <c r="G20" s="53" t="s">
        <v>428</v>
      </c>
    </row>
    <row r="21" ht="24.95" customHeight="1" spans="1:7">
      <c r="A21" s="45"/>
      <c r="B21" s="58"/>
      <c r="C21" s="48" t="s">
        <v>433</v>
      </c>
      <c r="D21" s="50" t="s">
        <v>434</v>
      </c>
      <c r="E21" s="51"/>
      <c r="F21" s="52" t="s">
        <v>405</v>
      </c>
      <c r="G21" s="52" t="s">
        <v>405</v>
      </c>
    </row>
    <row r="22" ht="24.95" customHeight="1" spans="1:7">
      <c r="A22" s="10" t="s">
        <v>435</v>
      </c>
      <c r="B22" s="48" t="s">
        <v>436</v>
      </c>
      <c r="C22" s="48" t="s">
        <v>437</v>
      </c>
      <c r="D22" s="50" t="s">
        <v>389</v>
      </c>
      <c r="E22" s="51"/>
      <c r="F22" s="48" t="s">
        <v>438</v>
      </c>
      <c r="G22" s="48"/>
    </row>
    <row r="23" ht="24.95" customHeight="1" spans="1:7">
      <c r="A23" s="10"/>
      <c r="B23" s="55" t="s">
        <v>379</v>
      </c>
      <c r="C23" s="48" t="s">
        <v>302</v>
      </c>
      <c r="D23" s="50">
        <v>68000</v>
      </c>
      <c r="E23" s="51"/>
      <c r="F23" s="48" t="s">
        <v>439</v>
      </c>
      <c r="G23" s="48"/>
    </row>
    <row r="24" ht="24.95" customHeight="1" spans="1:7">
      <c r="A24" s="10"/>
      <c r="B24" s="57"/>
      <c r="C24" s="48" t="s">
        <v>440</v>
      </c>
      <c r="D24" s="50">
        <v>170000</v>
      </c>
      <c r="E24" s="51"/>
      <c r="F24" s="48" t="s">
        <v>441</v>
      </c>
      <c r="G24" s="48"/>
    </row>
    <row r="25" ht="24.95" customHeight="1" spans="1:7">
      <c r="A25" s="10"/>
      <c r="B25" s="57"/>
      <c r="C25" s="48" t="s">
        <v>316</v>
      </c>
      <c r="D25" s="50">
        <v>320000</v>
      </c>
      <c r="E25" s="51"/>
      <c r="F25" s="82" t="s">
        <v>442</v>
      </c>
      <c r="G25" s="83"/>
    </row>
    <row r="26" ht="24.95" customHeight="1" spans="1:7">
      <c r="A26" s="10"/>
      <c r="B26" s="58"/>
      <c r="C26" s="57" t="s">
        <v>294</v>
      </c>
      <c r="D26" s="84">
        <v>2000</v>
      </c>
      <c r="E26" s="85"/>
      <c r="F26" s="79" t="s">
        <v>443</v>
      </c>
      <c r="G26" s="80"/>
    </row>
    <row r="27" ht="23.25" customHeight="1" spans="1:7">
      <c r="A27" s="10"/>
      <c r="B27" s="79" t="s">
        <v>136</v>
      </c>
      <c r="C27" s="80"/>
      <c r="D27" s="50">
        <f>SUM(D23:E26)</f>
        <v>560000</v>
      </c>
      <c r="E27" s="51"/>
      <c r="F27" s="79"/>
      <c r="G27" s="80"/>
    </row>
    <row r="28" ht="43.5" customHeight="1" spans="1:7">
      <c r="A28" s="59" t="s">
        <v>444</v>
      </c>
      <c r="B28" s="59"/>
      <c r="C28" s="59"/>
      <c r="D28" s="59"/>
      <c r="E28" s="59"/>
      <c r="F28" s="59"/>
      <c r="G28" s="59"/>
    </row>
    <row r="29" ht="49.5" customHeight="1" spans="1:7">
      <c r="A29" s="60" t="s">
        <v>445</v>
      </c>
      <c r="B29" s="61"/>
      <c r="C29" s="62"/>
      <c r="D29" s="62"/>
      <c r="E29" s="62"/>
      <c r="F29" s="62"/>
      <c r="G29" s="63"/>
    </row>
    <row r="30" ht="24.75" customHeight="1" spans="1:7">
      <c r="A30" s="64" t="s">
        <v>446</v>
      </c>
      <c r="B30" s="64"/>
      <c r="C30" s="64"/>
      <c r="D30" s="64"/>
      <c r="E30" s="64"/>
      <c r="F30" s="64"/>
      <c r="G30" s="64"/>
    </row>
  </sheetData>
  <mergeCells count="45">
    <mergeCell ref="A2:G2"/>
    <mergeCell ref="A3:D3"/>
    <mergeCell ref="F3:G3"/>
    <mergeCell ref="B4:C4"/>
    <mergeCell ref="F4:G4"/>
    <mergeCell ref="B5:C5"/>
    <mergeCell ref="F5:G5"/>
    <mergeCell ref="B6:G6"/>
    <mergeCell ref="B7:G7"/>
    <mergeCell ref="B8:G8"/>
    <mergeCell ref="D9:E9"/>
    <mergeCell ref="D10:E10"/>
    <mergeCell ref="D11:E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F22:G22"/>
    <mergeCell ref="D23:E23"/>
    <mergeCell ref="F23:G23"/>
    <mergeCell ref="D24:E24"/>
    <mergeCell ref="F24:G24"/>
    <mergeCell ref="D25:E25"/>
    <mergeCell ref="F25:G25"/>
    <mergeCell ref="D26:E26"/>
    <mergeCell ref="F26:G26"/>
    <mergeCell ref="B27:C27"/>
    <mergeCell ref="D27:E27"/>
    <mergeCell ref="F27:G27"/>
    <mergeCell ref="A28:G28"/>
    <mergeCell ref="B29:G29"/>
    <mergeCell ref="A30:G30"/>
    <mergeCell ref="A9:A21"/>
    <mergeCell ref="A22:A27"/>
    <mergeCell ref="B10:B16"/>
    <mergeCell ref="B17:B21"/>
    <mergeCell ref="B23:B26"/>
    <mergeCell ref="D4:D5"/>
  </mergeCells>
  <pageMargins left="0.748031496062992" right="0.433070866141732" top="0.47244094488189" bottom="0.511811023622047" header="0.511811023622047" footer="0.511811023622047"/>
  <pageSetup paperSize="9" scale="95" orientation="portrait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8"/>
  <sheetViews>
    <sheetView topLeftCell="A8" workbookViewId="0">
      <selection activeCell="A1" sqref="A1:G27"/>
    </sheetView>
  </sheetViews>
  <sheetFormatPr defaultColWidth="9" defaultRowHeight="13.5" outlineLevelCol="6"/>
  <cols>
    <col min="3" max="3" width="10.625" customWidth="1"/>
    <col min="4" max="4" width="11.25" customWidth="1"/>
    <col min="5" max="5" width="13" customWidth="1"/>
    <col min="6" max="6" width="10.75" customWidth="1"/>
    <col min="7" max="7" width="21" customWidth="1"/>
  </cols>
  <sheetData>
    <row r="1" ht="18.75" spans="1:1">
      <c r="A1" s="65" t="s">
        <v>381</v>
      </c>
    </row>
    <row r="2" ht="39.95" customHeight="1" spans="1:7">
      <c r="A2" s="66" t="s">
        <v>382</v>
      </c>
      <c r="B2" s="66"/>
      <c r="C2" s="66"/>
      <c r="D2" s="66"/>
      <c r="E2" s="66"/>
      <c r="F2" s="66"/>
      <c r="G2" s="66"/>
    </row>
    <row r="3" customHeight="1" spans="1:7">
      <c r="A3" s="67" t="s">
        <v>383</v>
      </c>
      <c r="B3" s="67"/>
      <c r="C3" s="67"/>
      <c r="D3" s="68"/>
      <c r="E3" s="68"/>
      <c r="F3" s="69" t="s">
        <v>32</v>
      </c>
      <c r="G3" s="69"/>
    </row>
    <row r="4" ht="24.95" customHeight="1" spans="1:7">
      <c r="A4" s="10" t="s">
        <v>384</v>
      </c>
      <c r="B4" s="70" t="s">
        <v>380</v>
      </c>
      <c r="C4" s="71"/>
      <c r="D4" s="70" t="s">
        <v>385</v>
      </c>
      <c r="E4" s="72" t="s">
        <v>386</v>
      </c>
      <c r="F4" s="73" t="s">
        <v>380</v>
      </c>
      <c r="G4" s="74"/>
    </row>
    <row r="5" ht="24.95" customHeight="1" spans="1:7">
      <c r="A5" s="10" t="s">
        <v>387</v>
      </c>
      <c r="B5" s="70" t="s">
        <v>447</v>
      </c>
      <c r="C5" s="70"/>
      <c r="D5" s="70"/>
      <c r="E5" s="70" t="s">
        <v>389</v>
      </c>
      <c r="F5" s="72">
        <v>1130200</v>
      </c>
      <c r="G5" s="72"/>
    </row>
    <row r="6" ht="24.95" customHeight="1" spans="1:7">
      <c r="A6" s="70" t="s">
        <v>390</v>
      </c>
      <c r="B6" s="75" t="s">
        <v>417</v>
      </c>
      <c r="C6" s="76"/>
      <c r="D6" s="76"/>
      <c r="E6" s="76"/>
      <c r="F6" s="76"/>
      <c r="G6" s="77"/>
    </row>
    <row r="7" ht="36" customHeight="1" spans="1:7">
      <c r="A7" s="10" t="s">
        <v>392</v>
      </c>
      <c r="B7" s="33" t="s">
        <v>448</v>
      </c>
      <c r="C7" s="33"/>
      <c r="D7" s="33"/>
      <c r="E7" s="33"/>
      <c r="F7" s="33"/>
      <c r="G7" s="33"/>
    </row>
    <row r="8" ht="51.75" customHeight="1" spans="1:7">
      <c r="A8" s="10" t="s">
        <v>394</v>
      </c>
      <c r="B8" s="33" t="s">
        <v>449</v>
      </c>
      <c r="C8" s="33"/>
      <c r="D8" s="33"/>
      <c r="E8" s="33"/>
      <c r="F8" s="33"/>
      <c r="G8" s="33"/>
    </row>
    <row r="9" spans="1:7">
      <c r="A9" s="45" t="s">
        <v>396</v>
      </c>
      <c r="B9" s="45" t="s">
        <v>397</v>
      </c>
      <c r="C9" s="45" t="s">
        <v>398</v>
      </c>
      <c r="D9" s="46" t="s">
        <v>399</v>
      </c>
      <c r="E9" s="47"/>
      <c r="F9" s="45" t="s">
        <v>400</v>
      </c>
      <c r="G9" s="10" t="s">
        <v>401</v>
      </c>
    </row>
    <row r="10" ht="20.1" customHeight="1" spans="1:7">
      <c r="A10" s="45"/>
      <c r="B10" s="48" t="s">
        <v>402</v>
      </c>
      <c r="C10" s="49" t="s">
        <v>403</v>
      </c>
      <c r="D10" s="53" t="s">
        <v>450</v>
      </c>
      <c r="E10" s="53"/>
      <c r="F10" s="52">
        <v>1</v>
      </c>
      <c r="G10" s="52">
        <v>1</v>
      </c>
    </row>
    <row r="11" ht="20.1" customHeight="1" spans="1:7">
      <c r="A11" s="45"/>
      <c r="B11" s="48"/>
      <c r="C11" s="49" t="s">
        <v>411</v>
      </c>
      <c r="D11" s="53" t="s">
        <v>451</v>
      </c>
      <c r="E11" s="53"/>
      <c r="F11" s="53" t="s">
        <v>452</v>
      </c>
      <c r="G11" s="53" t="s">
        <v>452</v>
      </c>
    </row>
    <row r="12" ht="20.1" customHeight="1" spans="1:7">
      <c r="A12" s="45"/>
      <c r="B12" s="48"/>
      <c r="C12" s="49" t="s">
        <v>415</v>
      </c>
      <c r="D12" s="53" t="s">
        <v>453</v>
      </c>
      <c r="E12" s="53"/>
      <c r="F12" s="54" t="s">
        <v>417</v>
      </c>
      <c r="G12" s="54"/>
    </row>
    <row r="13" ht="20.1" customHeight="1" spans="1:7">
      <c r="A13" s="45"/>
      <c r="B13" s="48"/>
      <c r="C13" s="49" t="s">
        <v>419</v>
      </c>
      <c r="D13" s="53" t="s">
        <v>420</v>
      </c>
      <c r="E13" s="53"/>
      <c r="F13" s="53">
        <v>113.02</v>
      </c>
      <c r="G13" s="53" t="s">
        <v>454</v>
      </c>
    </row>
    <row r="14" spans="1:7">
      <c r="A14" s="45"/>
      <c r="B14" s="55" t="s">
        <v>423</v>
      </c>
      <c r="C14" s="48" t="s">
        <v>424</v>
      </c>
      <c r="D14" s="50">
        <v>0</v>
      </c>
      <c r="E14" s="51"/>
      <c r="F14" s="53">
        <v>0</v>
      </c>
      <c r="G14" s="53">
        <v>0</v>
      </c>
    </row>
    <row r="15" ht="24" spans="1:7">
      <c r="A15" s="45"/>
      <c r="B15" s="57"/>
      <c r="C15" s="48" t="s">
        <v>425</v>
      </c>
      <c r="D15" s="50" t="s">
        <v>455</v>
      </c>
      <c r="E15" s="51"/>
      <c r="F15" s="53" t="s">
        <v>456</v>
      </c>
      <c r="G15" s="53" t="s">
        <v>456</v>
      </c>
    </row>
    <row r="16" spans="1:7">
      <c r="A16" s="45"/>
      <c r="B16" s="57"/>
      <c r="C16" s="48" t="s">
        <v>429</v>
      </c>
      <c r="D16" s="50">
        <v>0</v>
      </c>
      <c r="E16" s="51"/>
      <c r="F16" s="53">
        <v>0</v>
      </c>
      <c r="G16" s="53"/>
    </row>
    <row r="17" ht="24" spans="1:7">
      <c r="A17" s="45"/>
      <c r="B17" s="57"/>
      <c r="C17" s="48" t="s">
        <v>430</v>
      </c>
      <c r="D17" s="50" t="s">
        <v>431</v>
      </c>
      <c r="E17" s="51"/>
      <c r="F17" s="53" t="s">
        <v>432</v>
      </c>
      <c r="G17" s="53" t="s">
        <v>428</v>
      </c>
    </row>
    <row r="18" ht="36" spans="1:7">
      <c r="A18" s="45"/>
      <c r="B18" s="58"/>
      <c r="C18" s="48" t="s">
        <v>433</v>
      </c>
      <c r="D18" s="50" t="s">
        <v>457</v>
      </c>
      <c r="E18" s="51"/>
      <c r="F18" s="52" t="s">
        <v>405</v>
      </c>
      <c r="G18" s="52" t="s">
        <v>405</v>
      </c>
    </row>
    <row r="19" ht="24" customHeight="1" spans="1:7">
      <c r="A19" s="10" t="s">
        <v>435</v>
      </c>
      <c r="B19" s="48" t="s">
        <v>436</v>
      </c>
      <c r="C19" s="48" t="s">
        <v>437</v>
      </c>
      <c r="D19" s="50" t="s">
        <v>389</v>
      </c>
      <c r="E19" s="51"/>
      <c r="F19" s="48" t="s">
        <v>438</v>
      </c>
      <c r="G19" s="48"/>
    </row>
    <row r="20" ht="24.95" customHeight="1" spans="1:7">
      <c r="A20" s="10"/>
      <c r="B20" s="78" t="s">
        <v>380</v>
      </c>
      <c r="C20" s="48" t="s">
        <v>308</v>
      </c>
      <c r="D20" s="50">
        <v>1130200</v>
      </c>
      <c r="E20" s="51"/>
      <c r="F20" s="48" t="s">
        <v>458</v>
      </c>
      <c r="G20" s="48"/>
    </row>
    <row r="21" ht="24.95" customHeight="1" spans="1:7">
      <c r="A21" s="10"/>
      <c r="B21" s="78"/>
      <c r="C21" s="48"/>
      <c r="D21" s="50"/>
      <c r="E21" s="51"/>
      <c r="F21" s="48"/>
      <c r="G21" s="48"/>
    </row>
    <row r="22" ht="24.95" customHeight="1" spans="1:7">
      <c r="A22" s="10"/>
      <c r="B22" s="48"/>
      <c r="C22" s="48"/>
      <c r="D22" s="50"/>
      <c r="E22" s="51"/>
      <c r="F22" s="48"/>
      <c r="G22" s="48"/>
    </row>
    <row r="23" ht="24.95" customHeight="1" spans="1:7">
      <c r="A23" s="10"/>
      <c r="B23" s="48"/>
      <c r="C23" s="48"/>
      <c r="D23" s="50"/>
      <c r="E23" s="51"/>
      <c r="F23" s="79"/>
      <c r="G23" s="80"/>
    </row>
    <row r="24" ht="24.95" customHeight="1" spans="1:7">
      <c r="A24" s="10"/>
      <c r="B24" s="79" t="s">
        <v>136</v>
      </c>
      <c r="C24" s="80"/>
      <c r="D24" s="50">
        <f>D20</f>
        <v>1130200</v>
      </c>
      <c r="E24" s="51"/>
      <c r="F24" s="79"/>
      <c r="G24" s="80"/>
    </row>
    <row r="25" ht="52.5" customHeight="1" spans="1:7">
      <c r="A25" s="59" t="s">
        <v>444</v>
      </c>
      <c r="B25" s="59"/>
      <c r="C25" s="59"/>
      <c r="D25" s="59"/>
      <c r="E25" s="59"/>
      <c r="F25" s="59"/>
      <c r="G25" s="59"/>
    </row>
    <row r="26" ht="51.75" customHeight="1" spans="1:7">
      <c r="A26" s="60" t="s">
        <v>445</v>
      </c>
      <c r="B26" s="61"/>
      <c r="C26" s="62"/>
      <c r="D26" s="62"/>
      <c r="E26" s="62"/>
      <c r="F26" s="62"/>
      <c r="G26" s="63"/>
    </row>
    <row r="27" ht="30.75" customHeight="1" spans="1:7">
      <c r="A27" s="64" t="s">
        <v>459</v>
      </c>
      <c r="B27" s="64"/>
      <c r="C27" s="64"/>
      <c r="D27" s="64"/>
      <c r="E27" s="64"/>
      <c r="F27" s="64"/>
      <c r="G27" s="64"/>
    </row>
    <row r="28" spans="1:7">
      <c r="A28" s="5"/>
      <c r="B28" s="5"/>
      <c r="C28" s="5"/>
      <c r="D28" s="5"/>
      <c r="E28" s="5"/>
      <c r="F28" s="5"/>
      <c r="G28" s="5"/>
    </row>
  </sheetData>
  <mergeCells count="41">
    <mergeCell ref="A2:G2"/>
    <mergeCell ref="A3:D3"/>
    <mergeCell ref="F3:G3"/>
    <mergeCell ref="B4:C4"/>
    <mergeCell ref="F4:G4"/>
    <mergeCell ref="B5:C5"/>
    <mergeCell ref="F5:G5"/>
    <mergeCell ref="B6:G6"/>
    <mergeCell ref="B7:G7"/>
    <mergeCell ref="B8:G8"/>
    <mergeCell ref="D9:E9"/>
    <mergeCell ref="D10:E10"/>
    <mergeCell ref="D11:E11"/>
    <mergeCell ref="D12:E12"/>
    <mergeCell ref="D13:E13"/>
    <mergeCell ref="D14:E14"/>
    <mergeCell ref="D15:E15"/>
    <mergeCell ref="D16:E16"/>
    <mergeCell ref="D17:E17"/>
    <mergeCell ref="D18:E18"/>
    <mergeCell ref="D19:E19"/>
    <mergeCell ref="F19:G19"/>
    <mergeCell ref="D20:E20"/>
    <mergeCell ref="F20:G20"/>
    <mergeCell ref="D21:E21"/>
    <mergeCell ref="F21:G21"/>
    <mergeCell ref="D22:E22"/>
    <mergeCell ref="F22:G22"/>
    <mergeCell ref="D23:E23"/>
    <mergeCell ref="F23:G23"/>
    <mergeCell ref="B24:C24"/>
    <mergeCell ref="D24:E24"/>
    <mergeCell ref="F24:G24"/>
    <mergeCell ref="A25:G25"/>
    <mergeCell ref="B26:G26"/>
    <mergeCell ref="A27:G27"/>
    <mergeCell ref="A9:A18"/>
    <mergeCell ref="A19:A24"/>
    <mergeCell ref="B10:B13"/>
    <mergeCell ref="B14:B18"/>
    <mergeCell ref="D4:D5"/>
  </mergeCells>
  <pageMargins left="0.75" right="0.75" top="0.49" bottom="0.62" header="0.5" footer="0.5"/>
  <pageSetup paperSize="9" orientation="portrait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7"/>
  <sheetViews>
    <sheetView topLeftCell="A18" workbookViewId="0">
      <selection activeCell="A1" sqref="A1:F37"/>
    </sheetView>
  </sheetViews>
  <sheetFormatPr defaultColWidth="9" defaultRowHeight="13.5" outlineLevelCol="5"/>
  <cols>
    <col min="1" max="1" width="16.625" customWidth="1"/>
    <col min="2" max="2" width="20.5" customWidth="1"/>
    <col min="3" max="3" width="19.5" customWidth="1"/>
    <col min="4" max="4" width="15.375" customWidth="1"/>
    <col min="5" max="5" width="15.125" customWidth="1"/>
    <col min="6" max="6" width="23.875" customWidth="1"/>
  </cols>
  <sheetData>
    <row r="1" ht="14.25" spans="1:6">
      <c r="A1" s="1" t="s">
        <v>460</v>
      </c>
      <c r="B1" s="2"/>
      <c r="C1" s="3"/>
      <c r="D1" s="4"/>
      <c r="E1" s="5"/>
      <c r="F1" s="5"/>
    </row>
    <row r="2" ht="24" spans="1:6">
      <c r="A2" s="6" t="s">
        <v>461</v>
      </c>
      <c r="B2" s="6"/>
      <c r="C2" s="6"/>
      <c r="D2" s="6"/>
      <c r="E2" s="6"/>
      <c r="F2" s="6"/>
    </row>
    <row r="3" ht="18.75" spans="1:6">
      <c r="A3" s="7" t="s">
        <v>383</v>
      </c>
      <c r="B3" s="7"/>
      <c r="C3" s="7"/>
      <c r="D3" s="8"/>
      <c r="E3" s="8"/>
      <c r="F3" s="9" t="s">
        <v>32</v>
      </c>
    </row>
    <row r="4" ht="24.95" customHeight="1" spans="1:6">
      <c r="A4" s="10" t="s">
        <v>462</v>
      </c>
      <c r="B4" s="11" t="s">
        <v>5</v>
      </c>
      <c r="C4" s="11"/>
      <c r="D4" s="11"/>
      <c r="E4" s="11"/>
      <c r="F4" s="11"/>
    </row>
    <row r="5" ht="24.95" customHeight="1" spans="1:6">
      <c r="A5" s="12" t="s">
        <v>463</v>
      </c>
      <c r="B5" s="13" t="s">
        <v>464</v>
      </c>
      <c r="C5" s="14"/>
      <c r="D5" s="14"/>
      <c r="E5" s="14"/>
      <c r="F5" s="15"/>
    </row>
    <row r="6" ht="24.95" customHeight="1" spans="1:6">
      <c r="A6" s="16"/>
      <c r="B6" s="13" t="s">
        <v>465</v>
      </c>
      <c r="C6" s="14"/>
      <c r="D6" s="15"/>
      <c r="E6" s="17" t="s">
        <v>466</v>
      </c>
      <c r="F6" s="18"/>
    </row>
    <row r="7" spans="1:6">
      <c r="A7" s="19"/>
      <c r="B7" s="20" t="s">
        <v>467</v>
      </c>
      <c r="C7" s="21"/>
      <c r="D7" s="22">
        <v>2977100.72</v>
      </c>
      <c r="E7" s="23" t="s">
        <v>468</v>
      </c>
      <c r="F7" s="23">
        <v>1286900.72</v>
      </c>
    </row>
    <row r="8" spans="1:6">
      <c r="A8" s="19"/>
      <c r="B8" s="20" t="s">
        <v>469</v>
      </c>
      <c r="C8" s="21"/>
      <c r="D8" s="21"/>
      <c r="E8" s="24" t="s">
        <v>470</v>
      </c>
      <c r="F8" s="25">
        <v>1690200</v>
      </c>
    </row>
    <row r="9" spans="1:6">
      <c r="A9" s="26"/>
      <c r="B9" s="27" t="s">
        <v>471</v>
      </c>
      <c r="C9" s="28"/>
      <c r="D9" s="28"/>
      <c r="E9" s="23"/>
      <c r="F9" s="23"/>
    </row>
    <row r="10" ht="45.75" customHeight="1" spans="1:6">
      <c r="A10" s="10" t="s">
        <v>472</v>
      </c>
      <c r="B10" s="29" t="s">
        <v>473</v>
      </c>
      <c r="C10" s="30"/>
      <c r="D10" s="30"/>
      <c r="E10" s="30"/>
      <c r="F10" s="31"/>
    </row>
    <row r="11" ht="24.95" customHeight="1" spans="1:6">
      <c r="A11" s="32" t="s">
        <v>474</v>
      </c>
      <c r="B11" s="33" t="s">
        <v>475</v>
      </c>
      <c r="C11" s="34" t="s">
        <v>476</v>
      </c>
      <c r="D11" s="35"/>
      <c r="E11" s="35"/>
      <c r="F11" s="36"/>
    </row>
    <row r="12" ht="24.95" customHeight="1" spans="1:6">
      <c r="A12" s="37"/>
      <c r="B12" s="33" t="s">
        <v>477</v>
      </c>
      <c r="C12" s="38" t="s">
        <v>478</v>
      </c>
      <c r="D12" s="39"/>
      <c r="E12" s="39"/>
      <c r="F12" s="40"/>
    </row>
    <row r="13" ht="24.95" customHeight="1" spans="1:6">
      <c r="A13" s="37"/>
      <c r="B13" s="33" t="s">
        <v>479</v>
      </c>
      <c r="C13" s="38" t="s">
        <v>480</v>
      </c>
      <c r="D13" s="39"/>
      <c r="E13" s="39"/>
      <c r="F13" s="40"/>
    </row>
    <row r="14" ht="24.95" customHeight="1" spans="1:6">
      <c r="A14" s="37"/>
      <c r="B14" s="33" t="s">
        <v>481</v>
      </c>
      <c r="C14" s="38" t="s">
        <v>482</v>
      </c>
      <c r="D14" s="39"/>
      <c r="E14" s="39"/>
      <c r="F14" s="40"/>
    </row>
    <row r="15" ht="24.95" customHeight="1" spans="1:6">
      <c r="A15" s="37"/>
      <c r="B15" s="33" t="s">
        <v>483</v>
      </c>
      <c r="C15" s="38" t="s">
        <v>484</v>
      </c>
      <c r="D15" s="39"/>
      <c r="E15" s="39"/>
      <c r="F15" s="40"/>
    </row>
    <row r="16" ht="24.95" customHeight="1" spans="1:6">
      <c r="A16" s="37"/>
      <c r="B16" s="33" t="s">
        <v>485</v>
      </c>
      <c r="C16" s="38" t="s">
        <v>486</v>
      </c>
      <c r="D16" s="39"/>
      <c r="E16" s="39"/>
      <c r="F16" s="40"/>
    </row>
    <row r="17" ht="33.75" customHeight="1" spans="1:6">
      <c r="A17" s="37"/>
      <c r="B17" s="33" t="s">
        <v>487</v>
      </c>
      <c r="C17" s="38" t="s">
        <v>488</v>
      </c>
      <c r="D17" s="39"/>
      <c r="E17" s="39"/>
      <c r="F17" s="40"/>
    </row>
    <row r="18" ht="24.95" customHeight="1" spans="1:6">
      <c r="A18" s="37"/>
      <c r="B18" s="33" t="s">
        <v>489</v>
      </c>
      <c r="C18" s="41" t="s">
        <v>490</v>
      </c>
      <c r="D18" s="41"/>
      <c r="E18" s="41"/>
      <c r="F18" s="41"/>
    </row>
    <row r="19" ht="24.95" customHeight="1" spans="1:6">
      <c r="A19" s="37"/>
      <c r="B19" s="33" t="s">
        <v>491</v>
      </c>
      <c r="C19" s="41" t="s">
        <v>492</v>
      </c>
      <c r="D19" s="41"/>
      <c r="E19" s="41"/>
      <c r="F19" s="41"/>
    </row>
    <row r="20" ht="24.95" customHeight="1" spans="1:6">
      <c r="A20" s="42"/>
      <c r="B20" s="33" t="s">
        <v>493</v>
      </c>
      <c r="C20" s="43" t="s">
        <v>494</v>
      </c>
      <c r="D20" s="44"/>
      <c r="E20" s="44"/>
      <c r="F20" s="44"/>
    </row>
    <row r="21" ht="24.95" customHeight="1" spans="1:6">
      <c r="A21" s="45" t="s">
        <v>396</v>
      </c>
      <c r="B21" s="45" t="s">
        <v>397</v>
      </c>
      <c r="C21" s="45" t="s">
        <v>398</v>
      </c>
      <c r="D21" s="46" t="s">
        <v>399</v>
      </c>
      <c r="E21" s="47"/>
      <c r="F21" s="45" t="s">
        <v>400</v>
      </c>
    </row>
    <row r="22" ht="36" customHeight="1" spans="1:6">
      <c r="A22" s="45"/>
      <c r="B22" s="48"/>
      <c r="C22" s="49" t="s">
        <v>403</v>
      </c>
      <c r="D22" s="50" t="s">
        <v>404</v>
      </c>
      <c r="E22" s="51"/>
      <c r="F22" s="52" t="s">
        <v>405</v>
      </c>
    </row>
    <row r="23" ht="25.5" customHeight="1" spans="1:6">
      <c r="A23" s="45"/>
      <c r="B23" s="48"/>
      <c r="C23" s="49" t="s">
        <v>403</v>
      </c>
      <c r="D23" s="50" t="s">
        <v>406</v>
      </c>
      <c r="E23" s="51"/>
      <c r="F23" s="52">
        <v>1</v>
      </c>
    </row>
    <row r="24" ht="25.5" customHeight="1" spans="1:6">
      <c r="A24" s="45"/>
      <c r="B24" s="48"/>
      <c r="C24" s="49" t="s">
        <v>403</v>
      </c>
      <c r="D24" s="50" t="s">
        <v>407</v>
      </c>
      <c r="E24" s="51"/>
      <c r="F24" s="52">
        <v>1</v>
      </c>
    </row>
    <row r="25" ht="27" customHeight="1" spans="1:6">
      <c r="A25" s="45"/>
      <c r="B25" s="48"/>
      <c r="C25" s="49" t="s">
        <v>403</v>
      </c>
      <c r="D25" s="50" t="s">
        <v>408</v>
      </c>
      <c r="E25" s="51"/>
      <c r="F25" s="52" t="s">
        <v>409</v>
      </c>
    </row>
    <row r="26" ht="36.75" customHeight="1" spans="1:6">
      <c r="A26" s="45"/>
      <c r="B26" s="48"/>
      <c r="C26" s="49" t="s">
        <v>403</v>
      </c>
      <c r="D26" s="53" t="s">
        <v>450</v>
      </c>
      <c r="E26" s="53"/>
      <c r="F26" s="52">
        <v>1</v>
      </c>
    </row>
    <row r="27" ht="39" customHeight="1" spans="1:6">
      <c r="A27" s="45"/>
      <c r="B27" s="48"/>
      <c r="C27" s="49" t="s">
        <v>411</v>
      </c>
      <c r="D27" s="53" t="s">
        <v>412</v>
      </c>
      <c r="E27" s="53"/>
      <c r="F27" s="53" t="s">
        <v>413</v>
      </c>
    </row>
    <row r="28" ht="24.95" customHeight="1" spans="1:6">
      <c r="A28" s="45"/>
      <c r="B28" s="48"/>
      <c r="C28" s="49" t="s">
        <v>415</v>
      </c>
      <c r="D28" s="53" t="s">
        <v>416</v>
      </c>
      <c r="E28" s="53"/>
      <c r="F28" s="54" t="s">
        <v>417</v>
      </c>
    </row>
    <row r="29" ht="24.75" customHeight="1" spans="1:6">
      <c r="A29" s="45"/>
      <c r="B29" s="48"/>
      <c r="C29" s="49" t="s">
        <v>419</v>
      </c>
      <c r="D29" s="53" t="s">
        <v>420</v>
      </c>
      <c r="E29" s="53"/>
      <c r="F29" s="53" t="s">
        <v>495</v>
      </c>
    </row>
    <row r="30" ht="24" customHeight="1" spans="1:6">
      <c r="A30" s="45"/>
      <c r="B30" s="55" t="s">
        <v>423</v>
      </c>
      <c r="C30" s="48" t="s">
        <v>424</v>
      </c>
      <c r="D30" s="50">
        <v>0</v>
      </c>
      <c r="E30" s="51"/>
      <c r="F30" s="56">
        <v>0</v>
      </c>
    </row>
    <row r="31" spans="1:6">
      <c r="A31" s="45"/>
      <c r="B31" s="57"/>
      <c r="C31" s="48" t="s">
        <v>425</v>
      </c>
      <c r="D31" s="50" t="s">
        <v>455</v>
      </c>
      <c r="E31" s="51"/>
      <c r="F31" s="53" t="s">
        <v>496</v>
      </c>
    </row>
    <row r="32" ht="24" customHeight="1" spans="1:6">
      <c r="A32" s="45"/>
      <c r="B32" s="57"/>
      <c r="C32" s="48" t="s">
        <v>429</v>
      </c>
      <c r="D32" s="50">
        <v>0</v>
      </c>
      <c r="E32" s="51"/>
      <c r="F32" s="56">
        <v>0</v>
      </c>
    </row>
    <row r="33" ht="27" customHeight="1" spans="1:6">
      <c r="A33" s="45"/>
      <c r="B33" s="57"/>
      <c r="C33" s="48" t="s">
        <v>430</v>
      </c>
      <c r="D33" s="50" t="s">
        <v>431</v>
      </c>
      <c r="E33" s="51"/>
      <c r="F33" s="53" t="s">
        <v>432</v>
      </c>
    </row>
    <row r="34" ht="24" spans="1:6">
      <c r="A34" s="45"/>
      <c r="B34" s="58"/>
      <c r="C34" s="48" t="s">
        <v>433</v>
      </c>
      <c r="D34" s="50" t="s">
        <v>457</v>
      </c>
      <c r="E34" s="51"/>
      <c r="F34" s="52" t="s">
        <v>405</v>
      </c>
    </row>
    <row r="35" ht="44.25" customHeight="1" spans="1:6">
      <c r="A35" s="59" t="s">
        <v>497</v>
      </c>
      <c r="B35" s="59"/>
      <c r="C35" s="59"/>
      <c r="D35" s="59"/>
      <c r="E35" s="59"/>
      <c r="F35" s="59"/>
    </row>
    <row r="36" ht="43.5" customHeight="1" spans="1:6">
      <c r="A36" s="60" t="s">
        <v>445</v>
      </c>
      <c r="B36" s="61"/>
      <c r="C36" s="62"/>
      <c r="D36" s="62"/>
      <c r="E36" s="62"/>
      <c r="F36" s="63"/>
    </row>
    <row r="37" ht="24.75" customHeight="1" spans="1:6">
      <c r="A37" s="64" t="s">
        <v>498</v>
      </c>
      <c r="B37" s="64"/>
      <c r="C37" s="64"/>
      <c r="D37" s="64"/>
      <c r="E37" s="64"/>
      <c r="F37" s="64"/>
    </row>
  </sheetData>
  <mergeCells count="42">
    <mergeCell ref="A2:F2"/>
    <mergeCell ref="A3:C3"/>
    <mergeCell ref="B4:F4"/>
    <mergeCell ref="B5:F5"/>
    <mergeCell ref="B6:D6"/>
    <mergeCell ref="E6:F6"/>
    <mergeCell ref="B7:C7"/>
    <mergeCell ref="B8:C8"/>
    <mergeCell ref="B9:C9"/>
    <mergeCell ref="B10:F10"/>
    <mergeCell ref="C11:F11"/>
    <mergeCell ref="C12:F12"/>
    <mergeCell ref="C13:F13"/>
    <mergeCell ref="C14:F14"/>
    <mergeCell ref="C15:F15"/>
    <mergeCell ref="C16:F16"/>
    <mergeCell ref="C17:F17"/>
    <mergeCell ref="C18:F18"/>
    <mergeCell ref="C19:F19"/>
    <mergeCell ref="C20:F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A35:F35"/>
    <mergeCell ref="B36:F36"/>
    <mergeCell ref="A37:F37"/>
    <mergeCell ref="A5:A9"/>
    <mergeCell ref="A11:A20"/>
    <mergeCell ref="A21:A34"/>
    <mergeCell ref="B22:B29"/>
    <mergeCell ref="B30:B34"/>
  </mergeCells>
  <pageMargins left="0.748031496062992" right="0.511811023622047" top="0.354330708661417" bottom="0.433070866141732" header="0.511811023622047" footer="0.511811023622047"/>
  <pageSetup paperSize="9" scale="8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40"/>
  <sheetViews>
    <sheetView zoomScale="115" zoomScaleNormal="115" workbookViewId="0">
      <selection activeCell="C21" sqref="C21"/>
    </sheetView>
  </sheetViews>
  <sheetFormatPr defaultColWidth="10" defaultRowHeight="13.5" outlineLevelCol="7"/>
  <cols>
    <col min="1" max="1" width="32" customWidth="1"/>
    <col min="2" max="2" width="11" customWidth="1"/>
    <col min="3" max="3" width="32" customWidth="1"/>
    <col min="4" max="4" width="11" customWidth="1"/>
    <col min="5" max="5" width="32" customWidth="1"/>
    <col min="6" max="6" width="11" customWidth="1"/>
    <col min="7" max="7" width="32" customWidth="1"/>
    <col min="8" max="8" width="11" customWidth="1"/>
    <col min="9" max="9" width="9.75" customWidth="1"/>
  </cols>
  <sheetData>
    <row r="1" ht="18" customHeight="1" spans="1:8">
      <c r="A1" s="65" t="s">
        <v>30</v>
      </c>
      <c r="H1" s="211"/>
    </row>
    <row r="2" ht="24.2" customHeight="1" spans="1:8">
      <c r="A2" s="212" t="s">
        <v>8</v>
      </c>
      <c r="B2" s="212"/>
      <c r="C2" s="212"/>
      <c r="D2" s="212"/>
      <c r="E2" s="212"/>
      <c r="F2" s="212"/>
      <c r="G2" s="212"/>
      <c r="H2" s="212"/>
    </row>
    <row r="3" ht="17.25" customHeight="1" spans="1:8">
      <c r="A3" s="97" t="s">
        <v>31</v>
      </c>
      <c r="B3" s="97"/>
      <c r="C3" s="97"/>
      <c r="D3" s="97"/>
      <c r="E3" s="97"/>
      <c r="F3" s="97"/>
      <c r="G3" s="95" t="s">
        <v>32</v>
      </c>
      <c r="H3" s="95"/>
    </row>
    <row r="4" ht="17.85" customHeight="1" spans="1:8">
      <c r="A4" s="88" t="s">
        <v>33</v>
      </c>
      <c r="B4" s="88"/>
      <c r="C4" s="88" t="s">
        <v>34</v>
      </c>
      <c r="D4" s="88"/>
      <c r="E4" s="88"/>
      <c r="F4" s="88"/>
      <c r="G4" s="88"/>
      <c r="H4" s="88"/>
    </row>
    <row r="5" ht="22.35" customHeight="1" spans="1:8">
      <c r="A5" s="88" t="s">
        <v>35</v>
      </c>
      <c r="B5" s="88" t="s">
        <v>36</v>
      </c>
      <c r="C5" s="88" t="s">
        <v>37</v>
      </c>
      <c r="D5" s="88" t="s">
        <v>36</v>
      </c>
      <c r="E5" s="88" t="s">
        <v>38</v>
      </c>
      <c r="F5" s="88" t="s">
        <v>36</v>
      </c>
      <c r="G5" s="88" t="s">
        <v>39</v>
      </c>
      <c r="H5" s="88" t="s">
        <v>36</v>
      </c>
    </row>
    <row r="6" ht="16.35" customHeight="1" spans="1:8">
      <c r="A6" s="89" t="s">
        <v>40</v>
      </c>
      <c r="B6" s="94">
        <f>1286900.72+1690200</f>
        <v>2977100.72</v>
      </c>
      <c r="C6" s="96" t="s">
        <v>41</v>
      </c>
      <c r="D6" s="99">
        <f>995161.09+1690200</f>
        <v>2685361.09</v>
      </c>
      <c r="E6" s="89" t="s">
        <v>42</v>
      </c>
      <c r="F6" s="91">
        <v>1286900.72</v>
      </c>
      <c r="G6" s="96" t="s">
        <v>43</v>
      </c>
      <c r="H6" s="94"/>
    </row>
    <row r="7" ht="16.35" customHeight="1" spans="1:8">
      <c r="A7" s="96" t="s">
        <v>44</v>
      </c>
      <c r="B7" s="94">
        <f>1286900.72+1690200</f>
        <v>2977100.72</v>
      </c>
      <c r="C7" s="96" t="s">
        <v>45</v>
      </c>
      <c r="D7" s="99"/>
      <c r="E7" s="96" t="s">
        <v>46</v>
      </c>
      <c r="F7" s="94">
        <v>1183240.63</v>
      </c>
      <c r="G7" s="96" t="s">
        <v>47</v>
      </c>
      <c r="H7" s="94">
        <v>1690200</v>
      </c>
    </row>
    <row r="8" ht="16.35" customHeight="1" spans="1:8">
      <c r="A8" s="89" t="s">
        <v>48</v>
      </c>
      <c r="B8" s="94"/>
      <c r="C8" s="96" t="s">
        <v>49</v>
      </c>
      <c r="D8" s="99"/>
      <c r="E8" s="96" t="s">
        <v>50</v>
      </c>
      <c r="F8" s="94">
        <v>103580.09</v>
      </c>
      <c r="G8" s="96" t="s">
        <v>51</v>
      </c>
      <c r="H8" s="94"/>
    </row>
    <row r="9" ht="16.35" customHeight="1" spans="1:8">
      <c r="A9" s="96" t="s">
        <v>52</v>
      </c>
      <c r="B9" s="94"/>
      <c r="C9" s="96" t="s">
        <v>53</v>
      </c>
      <c r="D9" s="99"/>
      <c r="E9" s="96" t="s">
        <v>54</v>
      </c>
      <c r="F9" s="94">
        <v>80</v>
      </c>
      <c r="G9" s="96" t="s">
        <v>55</v>
      </c>
      <c r="H9" s="94"/>
    </row>
    <row r="10" ht="16.35" customHeight="1" spans="1:8">
      <c r="A10" s="96" t="s">
        <v>56</v>
      </c>
      <c r="B10" s="94"/>
      <c r="C10" s="96" t="s">
        <v>57</v>
      </c>
      <c r="D10" s="99"/>
      <c r="E10" s="89" t="s">
        <v>58</v>
      </c>
      <c r="F10" s="91">
        <f>F12</f>
        <v>1690200</v>
      </c>
      <c r="G10" s="96" t="s">
        <v>59</v>
      </c>
      <c r="H10" s="94">
        <v>1286820.72</v>
      </c>
    </row>
    <row r="11" ht="16.35" customHeight="1" spans="1:8">
      <c r="A11" s="96" t="s">
        <v>60</v>
      </c>
      <c r="B11" s="94"/>
      <c r="C11" s="96" t="s">
        <v>61</v>
      </c>
      <c r="D11" s="99"/>
      <c r="E11" s="96" t="s">
        <v>62</v>
      </c>
      <c r="F11" s="94"/>
      <c r="G11" s="96" t="s">
        <v>63</v>
      </c>
      <c r="H11" s="94"/>
    </row>
    <row r="12" ht="16.35" customHeight="1" spans="1:8">
      <c r="A12" s="96" t="s">
        <v>64</v>
      </c>
      <c r="B12" s="94"/>
      <c r="C12" s="96" t="s">
        <v>65</v>
      </c>
      <c r="D12" s="99"/>
      <c r="E12" s="96" t="s">
        <v>66</v>
      </c>
      <c r="F12" s="94">
        <v>1690200</v>
      </c>
      <c r="G12" s="96" t="s">
        <v>67</v>
      </c>
      <c r="H12" s="94"/>
    </row>
    <row r="13" ht="16.35" customHeight="1" spans="1:8">
      <c r="A13" s="96" t="s">
        <v>68</v>
      </c>
      <c r="B13" s="94"/>
      <c r="C13" s="96" t="s">
        <v>69</v>
      </c>
      <c r="D13" s="99">
        <v>111547.06</v>
      </c>
      <c r="E13" s="96" t="s">
        <v>70</v>
      </c>
      <c r="F13" s="94"/>
      <c r="G13" s="96" t="s">
        <v>71</v>
      </c>
      <c r="H13" s="94"/>
    </row>
    <row r="14" ht="16.35" customHeight="1" spans="1:8">
      <c r="A14" s="96" t="s">
        <v>72</v>
      </c>
      <c r="B14" s="94"/>
      <c r="C14" s="96" t="s">
        <v>73</v>
      </c>
      <c r="D14" s="99"/>
      <c r="E14" s="96" t="s">
        <v>74</v>
      </c>
      <c r="F14" s="94"/>
      <c r="G14" s="96" t="s">
        <v>75</v>
      </c>
      <c r="H14" s="94">
        <v>80</v>
      </c>
    </row>
    <row r="15" ht="16.35" customHeight="1" spans="1:8">
      <c r="A15" s="96" t="s">
        <v>76</v>
      </c>
      <c r="B15" s="94"/>
      <c r="C15" s="96" t="s">
        <v>77</v>
      </c>
      <c r="D15" s="99">
        <v>73202.85</v>
      </c>
      <c r="E15" s="96" t="s">
        <v>78</v>
      </c>
      <c r="F15" s="94"/>
      <c r="G15" s="96" t="s">
        <v>79</v>
      </c>
      <c r="H15" s="94"/>
    </row>
    <row r="16" ht="16.35" customHeight="1" spans="1:8">
      <c r="A16" s="96" t="s">
        <v>80</v>
      </c>
      <c r="B16" s="94"/>
      <c r="C16" s="96" t="s">
        <v>81</v>
      </c>
      <c r="D16" s="99"/>
      <c r="E16" s="96" t="s">
        <v>82</v>
      </c>
      <c r="F16" s="94"/>
      <c r="G16" s="96" t="s">
        <v>83</v>
      </c>
      <c r="H16" s="94"/>
    </row>
    <row r="17" ht="16.35" customHeight="1" spans="1:8">
      <c r="A17" s="96" t="s">
        <v>84</v>
      </c>
      <c r="B17" s="94"/>
      <c r="C17" s="96" t="s">
        <v>85</v>
      </c>
      <c r="D17" s="99"/>
      <c r="E17" s="96" t="s">
        <v>86</v>
      </c>
      <c r="F17" s="94"/>
      <c r="G17" s="96" t="s">
        <v>87</v>
      </c>
      <c r="H17" s="94"/>
    </row>
    <row r="18" ht="16.35" customHeight="1" spans="1:8">
      <c r="A18" s="96" t="s">
        <v>88</v>
      </c>
      <c r="B18" s="94"/>
      <c r="C18" s="96" t="s">
        <v>89</v>
      </c>
      <c r="D18" s="99"/>
      <c r="E18" s="96" t="s">
        <v>90</v>
      </c>
      <c r="F18" s="94"/>
      <c r="G18" s="96" t="s">
        <v>91</v>
      </c>
      <c r="H18" s="94"/>
    </row>
    <row r="19" ht="16.35" customHeight="1" spans="1:8">
      <c r="A19" s="96" t="s">
        <v>92</v>
      </c>
      <c r="B19" s="94"/>
      <c r="C19" s="96" t="s">
        <v>93</v>
      </c>
      <c r="D19" s="99"/>
      <c r="E19" s="96" t="s">
        <v>94</v>
      </c>
      <c r="F19" s="94"/>
      <c r="G19" s="96" t="s">
        <v>95</v>
      </c>
      <c r="H19" s="94"/>
    </row>
    <row r="20" ht="16.35" customHeight="1" spans="1:8">
      <c r="A20" s="89" t="s">
        <v>96</v>
      </c>
      <c r="B20" s="91"/>
      <c r="C20" s="96" t="s">
        <v>97</v>
      </c>
      <c r="D20" s="99"/>
      <c r="E20" s="96" t="s">
        <v>98</v>
      </c>
      <c r="F20" s="94"/>
      <c r="G20" s="96"/>
      <c r="H20" s="94"/>
    </row>
    <row r="21" ht="16.35" customHeight="1" spans="1:8">
      <c r="A21" s="89" t="s">
        <v>99</v>
      </c>
      <c r="B21" s="91"/>
      <c r="C21" s="96" t="s">
        <v>100</v>
      </c>
      <c r="D21" s="99"/>
      <c r="E21" s="89" t="s">
        <v>101</v>
      </c>
      <c r="F21" s="91"/>
      <c r="G21" s="96"/>
      <c r="H21" s="94"/>
    </row>
    <row r="22" ht="16.35" customHeight="1" spans="1:8">
      <c r="A22" s="89" t="s">
        <v>102</v>
      </c>
      <c r="B22" s="91"/>
      <c r="C22" s="96" t="s">
        <v>103</v>
      </c>
      <c r="D22" s="99"/>
      <c r="E22" s="96"/>
      <c r="F22" s="96"/>
      <c r="G22" s="96"/>
      <c r="H22" s="94"/>
    </row>
    <row r="23" ht="16.35" customHeight="1" spans="1:8">
      <c r="A23" s="89" t="s">
        <v>104</v>
      </c>
      <c r="B23" s="91"/>
      <c r="C23" s="96" t="s">
        <v>105</v>
      </c>
      <c r="D23" s="99"/>
      <c r="E23" s="96"/>
      <c r="F23" s="96"/>
      <c r="G23" s="96"/>
      <c r="H23" s="94"/>
    </row>
    <row r="24" ht="16.35" customHeight="1" spans="1:8">
      <c r="A24" s="89" t="s">
        <v>106</v>
      </c>
      <c r="B24" s="91"/>
      <c r="C24" s="96" t="s">
        <v>107</v>
      </c>
      <c r="D24" s="99"/>
      <c r="E24" s="96"/>
      <c r="F24" s="96"/>
      <c r="G24" s="96"/>
      <c r="H24" s="94"/>
    </row>
    <row r="25" ht="16.35" customHeight="1" spans="1:8">
      <c r="A25" s="96" t="s">
        <v>108</v>
      </c>
      <c r="B25" s="94"/>
      <c r="C25" s="96" t="s">
        <v>109</v>
      </c>
      <c r="D25" s="99">
        <v>106989.72</v>
      </c>
      <c r="E25" s="96"/>
      <c r="F25" s="96"/>
      <c r="G25" s="96"/>
      <c r="H25" s="94"/>
    </row>
    <row r="26" ht="16.35" customHeight="1" spans="1:8">
      <c r="A26" s="96" t="s">
        <v>110</v>
      </c>
      <c r="B26" s="94"/>
      <c r="C26" s="96" t="s">
        <v>111</v>
      </c>
      <c r="D26" s="99"/>
      <c r="E26" s="96"/>
      <c r="F26" s="96"/>
      <c r="G26" s="96"/>
      <c r="H26" s="94"/>
    </row>
    <row r="27" ht="16.35" customHeight="1" spans="1:8">
      <c r="A27" s="96" t="s">
        <v>112</v>
      </c>
      <c r="B27" s="94"/>
      <c r="C27" s="96" t="s">
        <v>113</v>
      </c>
      <c r="D27" s="99"/>
      <c r="E27" s="96"/>
      <c r="F27" s="96"/>
      <c r="G27" s="96"/>
      <c r="H27" s="94"/>
    </row>
    <row r="28" ht="16.35" customHeight="1" spans="1:8">
      <c r="A28" s="89" t="s">
        <v>114</v>
      </c>
      <c r="B28" s="91"/>
      <c r="C28" s="96" t="s">
        <v>115</v>
      </c>
      <c r="D28" s="99"/>
      <c r="E28" s="96"/>
      <c r="F28" s="96"/>
      <c r="G28" s="96"/>
      <c r="H28" s="94"/>
    </row>
    <row r="29" ht="16.35" customHeight="1" spans="1:8">
      <c r="A29" s="89" t="s">
        <v>116</v>
      </c>
      <c r="B29" s="91"/>
      <c r="C29" s="96" t="s">
        <v>117</v>
      </c>
      <c r="D29" s="99"/>
      <c r="E29" s="96"/>
      <c r="F29" s="96"/>
      <c r="G29" s="96"/>
      <c r="H29" s="94"/>
    </row>
    <row r="30" ht="16.35" customHeight="1" spans="1:8">
      <c r="A30" s="89" t="s">
        <v>118</v>
      </c>
      <c r="B30" s="91"/>
      <c r="C30" s="96" t="s">
        <v>119</v>
      </c>
      <c r="D30" s="99"/>
      <c r="E30" s="96"/>
      <c r="F30" s="96"/>
      <c r="G30" s="96"/>
      <c r="H30" s="94"/>
    </row>
    <row r="31" ht="16.35" customHeight="1" spans="1:8">
      <c r="A31" s="89" t="s">
        <v>120</v>
      </c>
      <c r="B31" s="91"/>
      <c r="C31" s="96" t="s">
        <v>121</v>
      </c>
      <c r="D31" s="99"/>
      <c r="E31" s="96"/>
      <c r="F31" s="96"/>
      <c r="G31" s="96"/>
      <c r="H31" s="94"/>
    </row>
    <row r="32" ht="16.35" customHeight="1" spans="1:8">
      <c r="A32" s="89" t="s">
        <v>122</v>
      </c>
      <c r="B32" s="91"/>
      <c r="C32" s="96" t="s">
        <v>123</v>
      </c>
      <c r="D32" s="99"/>
      <c r="E32" s="96"/>
      <c r="F32" s="96"/>
      <c r="G32" s="96"/>
      <c r="H32" s="94"/>
    </row>
    <row r="33" ht="16.35" customHeight="1" spans="1:8">
      <c r="A33" s="96"/>
      <c r="B33" s="96"/>
      <c r="C33" s="96" t="s">
        <v>124</v>
      </c>
      <c r="D33" s="99"/>
      <c r="E33" s="96"/>
      <c r="F33" s="96"/>
      <c r="G33" s="96"/>
      <c r="H33" s="96"/>
    </row>
    <row r="34" ht="16.35" customHeight="1" spans="1:8">
      <c r="A34" s="96"/>
      <c r="B34" s="96"/>
      <c r="C34" s="96" t="s">
        <v>125</v>
      </c>
      <c r="D34" s="99"/>
      <c r="E34" s="96"/>
      <c r="F34" s="96"/>
      <c r="G34" s="96"/>
      <c r="H34" s="96"/>
    </row>
    <row r="35" ht="16.35" customHeight="1" spans="1:8">
      <c r="A35" s="96"/>
      <c r="B35" s="96"/>
      <c r="C35" s="96" t="s">
        <v>126</v>
      </c>
      <c r="D35" s="99"/>
      <c r="E35" s="96"/>
      <c r="F35" s="96"/>
      <c r="G35" s="96"/>
      <c r="H35" s="96"/>
    </row>
    <row r="36" ht="16.35" customHeight="1" spans="1:8">
      <c r="A36" s="96"/>
      <c r="B36" s="96"/>
      <c r="C36" s="96"/>
      <c r="D36" s="96"/>
      <c r="E36" s="96"/>
      <c r="F36" s="96"/>
      <c r="G36" s="96"/>
      <c r="H36" s="96"/>
    </row>
    <row r="37" ht="16.35" customHeight="1" spans="1:8">
      <c r="A37" s="89" t="s">
        <v>127</v>
      </c>
      <c r="B37" s="91">
        <f>B6</f>
        <v>2977100.72</v>
      </c>
      <c r="C37" s="89" t="s">
        <v>128</v>
      </c>
      <c r="D37" s="91">
        <f>SUM(D6:D36)</f>
        <v>2977100.72</v>
      </c>
      <c r="E37" s="89" t="s">
        <v>128</v>
      </c>
      <c r="F37" s="91">
        <f>F6+F10</f>
        <v>2977100.72</v>
      </c>
      <c r="G37" s="89" t="s">
        <v>128</v>
      </c>
      <c r="H37" s="91">
        <f>F37</f>
        <v>2977100.72</v>
      </c>
    </row>
    <row r="38" ht="16.35" customHeight="1" spans="1:8">
      <c r="A38" s="89" t="s">
        <v>129</v>
      </c>
      <c r="B38" s="91"/>
      <c r="C38" s="89" t="s">
        <v>130</v>
      </c>
      <c r="D38" s="91"/>
      <c r="E38" s="89" t="s">
        <v>130</v>
      </c>
      <c r="F38" s="91"/>
      <c r="G38" s="89" t="s">
        <v>130</v>
      </c>
      <c r="H38" s="91"/>
    </row>
    <row r="39" ht="16.35" customHeight="1" spans="1:8">
      <c r="A39" s="96"/>
      <c r="B39" s="94"/>
      <c r="C39" s="96"/>
      <c r="D39" s="94"/>
      <c r="E39" s="89"/>
      <c r="F39" s="91"/>
      <c r="G39" s="89"/>
      <c r="H39" s="91"/>
    </row>
    <row r="40" ht="16.35" customHeight="1" spans="1:8">
      <c r="A40" s="89" t="s">
        <v>131</v>
      </c>
      <c r="B40" s="91">
        <f>B37</f>
        <v>2977100.72</v>
      </c>
      <c r="C40" s="89" t="s">
        <v>132</v>
      </c>
      <c r="D40" s="91">
        <f>D37</f>
        <v>2977100.72</v>
      </c>
      <c r="E40" s="89" t="s">
        <v>132</v>
      </c>
      <c r="F40" s="91">
        <f>F37</f>
        <v>2977100.72</v>
      </c>
      <c r="G40" s="89" t="s">
        <v>132</v>
      </c>
      <c r="H40" s="91">
        <f>H37</f>
        <v>2977100.72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4722222222222" right="0.0784722222222222" top="0.511805555555556" bottom="0.432638888888889" header="0" footer="0"/>
  <pageSetup paperSize="9" scale="78" orientation="landscape"/>
  <headerFooter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zoomScale="115" zoomScaleNormal="115" workbookViewId="0">
      <selection activeCell="H20" sqref="H20"/>
    </sheetView>
  </sheetViews>
  <sheetFormatPr defaultColWidth="10" defaultRowHeight="13.5"/>
  <cols>
    <col min="1" max="1" width="5.875" customWidth="1"/>
    <col min="2" max="2" width="5.5" customWidth="1"/>
    <col min="3" max="3" width="9.625" customWidth="1"/>
    <col min="4" max="4" width="11.625" customWidth="1"/>
    <col min="5" max="5" width="12.5" customWidth="1"/>
    <col min="6" max="25" width="5.5" customWidth="1"/>
    <col min="26" max="26" width="9.75" customWidth="1"/>
  </cols>
  <sheetData>
    <row r="1" ht="16.35" customHeight="1" spans="1:1">
      <c r="A1" s="65" t="s">
        <v>133</v>
      </c>
    </row>
    <row r="2" ht="33.6" customHeight="1" spans="1:25">
      <c r="A2" s="86" t="s">
        <v>9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</row>
    <row r="3" ht="22.35" customHeight="1" spans="1:25">
      <c r="A3" s="97" t="s">
        <v>31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  <c r="S3" s="97"/>
      <c r="T3" s="97"/>
      <c r="U3" s="97"/>
      <c r="V3" s="97"/>
      <c r="W3" s="97"/>
      <c r="X3" s="95" t="s">
        <v>32</v>
      </c>
      <c r="Y3" s="95"/>
    </row>
    <row r="4" ht="22.35" customHeight="1" spans="1:25">
      <c r="A4" s="90" t="s">
        <v>134</v>
      </c>
      <c r="B4" s="90" t="s">
        <v>135</v>
      </c>
      <c r="C4" s="90" t="s">
        <v>136</v>
      </c>
      <c r="D4" s="90" t="s">
        <v>137</v>
      </c>
      <c r="E4" s="90"/>
      <c r="F4" s="90"/>
      <c r="G4" s="90"/>
      <c r="H4" s="90"/>
      <c r="I4" s="90"/>
      <c r="J4" s="90"/>
      <c r="K4" s="90"/>
      <c r="L4" s="90"/>
      <c r="M4" s="90"/>
      <c r="N4" s="90"/>
      <c r="O4" s="90"/>
      <c r="P4" s="90"/>
      <c r="Q4" s="90"/>
      <c r="R4" s="90"/>
      <c r="S4" s="90" t="s">
        <v>129</v>
      </c>
      <c r="T4" s="90"/>
      <c r="U4" s="90"/>
      <c r="V4" s="90"/>
      <c r="W4" s="90"/>
      <c r="X4" s="90"/>
      <c r="Y4" s="90"/>
    </row>
    <row r="5" ht="22.35" customHeight="1" spans="1:25">
      <c r="A5" s="90"/>
      <c r="B5" s="90"/>
      <c r="C5" s="90"/>
      <c r="D5" s="90" t="s">
        <v>138</v>
      </c>
      <c r="E5" s="90" t="s">
        <v>139</v>
      </c>
      <c r="F5" s="90" t="s">
        <v>140</v>
      </c>
      <c r="G5" s="90" t="s">
        <v>141</v>
      </c>
      <c r="H5" s="90" t="s">
        <v>142</v>
      </c>
      <c r="I5" s="90" t="s">
        <v>143</v>
      </c>
      <c r="J5" s="90" t="s">
        <v>144</v>
      </c>
      <c r="K5" s="90"/>
      <c r="L5" s="90"/>
      <c r="M5" s="90"/>
      <c r="N5" s="90" t="s">
        <v>145</v>
      </c>
      <c r="O5" s="90" t="s">
        <v>146</v>
      </c>
      <c r="P5" s="90" t="s">
        <v>147</v>
      </c>
      <c r="Q5" s="90" t="s">
        <v>148</v>
      </c>
      <c r="R5" s="90" t="s">
        <v>149</v>
      </c>
      <c r="S5" s="90" t="s">
        <v>138</v>
      </c>
      <c r="T5" s="90" t="s">
        <v>139</v>
      </c>
      <c r="U5" s="90" t="s">
        <v>140</v>
      </c>
      <c r="V5" s="90" t="s">
        <v>141</v>
      </c>
      <c r="W5" s="90" t="s">
        <v>142</v>
      </c>
      <c r="X5" s="90" t="s">
        <v>143</v>
      </c>
      <c r="Y5" s="90" t="s">
        <v>150</v>
      </c>
    </row>
    <row r="6" ht="47.1" customHeight="1" spans="1:25">
      <c r="A6" s="90"/>
      <c r="B6" s="90"/>
      <c r="C6" s="90"/>
      <c r="D6" s="90"/>
      <c r="E6" s="90"/>
      <c r="F6" s="90"/>
      <c r="G6" s="90"/>
      <c r="H6" s="90"/>
      <c r="I6" s="90"/>
      <c r="J6" s="90" t="s">
        <v>151</v>
      </c>
      <c r="K6" s="90" t="s">
        <v>152</v>
      </c>
      <c r="L6" s="90" t="s">
        <v>153</v>
      </c>
      <c r="M6" s="90" t="s">
        <v>142</v>
      </c>
      <c r="N6" s="90"/>
      <c r="O6" s="90"/>
      <c r="P6" s="90"/>
      <c r="Q6" s="90"/>
      <c r="R6" s="90"/>
      <c r="S6" s="90"/>
      <c r="T6" s="90"/>
      <c r="U6" s="90"/>
      <c r="V6" s="90"/>
      <c r="W6" s="90"/>
      <c r="X6" s="90"/>
      <c r="Y6" s="90"/>
    </row>
    <row r="7" ht="22.9" customHeight="1" spans="1:25">
      <c r="A7" s="89"/>
      <c r="B7" s="89" t="s">
        <v>136</v>
      </c>
      <c r="C7" s="114">
        <f>C8</f>
        <v>2977100.72</v>
      </c>
      <c r="D7" s="114">
        <f>E7</f>
        <v>2977100.72</v>
      </c>
      <c r="E7" s="114">
        <f>E8</f>
        <v>2977100.72</v>
      </c>
      <c r="F7" s="114"/>
      <c r="G7" s="114"/>
      <c r="H7" s="114"/>
      <c r="I7" s="114"/>
      <c r="J7" s="114"/>
      <c r="K7" s="114"/>
      <c r="L7" s="114"/>
      <c r="M7" s="114"/>
      <c r="N7" s="114"/>
      <c r="O7" s="114"/>
      <c r="P7" s="114"/>
      <c r="Q7" s="114"/>
      <c r="R7" s="114"/>
      <c r="S7" s="114"/>
      <c r="T7" s="114"/>
      <c r="U7" s="114"/>
      <c r="V7" s="114"/>
      <c r="W7" s="114"/>
      <c r="X7" s="114"/>
      <c r="Y7" s="114"/>
    </row>
    <row r="8" ht="22.9" customHeight="1" spans="1:25">
      <c r="A8" s="92" t="s">
        <v>154</v>
      </c>
      <c r="B8" s="92" t="s">
        <v>5</v>
      </c>
      <c r="C8" s="114">
        <f>C9</f>
        <v>2977100.72</v>
      </c>
      <c r="D8" s="114">
        <f>E8</f>
        <v>2977100.72</v>
      </c>
      <c r="E8" s="114">
        <f>E9</f>
        <v>2977100.72</v>
      </c>
      <c r="F8" s="114"/>
      <c r="G8" s="114"/>
      <c r="H8" s="114"/>
      <c r="I8" s="114"/>
      <c r="J8" s="114"/>
      <c r="K8" s="114"/>
      <c r="L8" s="114"/>
      <c r="M8" s="114"/>
      <c r="N8" s="114"/>
      <c r="O8" s="114"/>
      <c r="P8" s="114"/>
      <c r="Q8" s="114"/>
      <c r="R8" s="114"/>
      <c r="S8" s="114"/>
      <c r="T8" s="114"/>
      <c r="U8" s="114"/>
      <c r="V8" s="114"/>
      <c r="W8" s="114"/>
      <c r="X8" s="114"/>
      <c r="Y8" s="114"/>
    </row>
    <row r="9" ht="22.9" customHeight="1" spans="1:25">
      <c r="A9" s="210" t="s">
        <v>155</v>
      </c>
      <c r="B9" s="210" t="s">
        <v>156</v>
      </c>
      <c r="C9" s="99">
        <f>D9</f>
        <v>2977100.72</v>
      </c>
      <c r="D9" s="99">
        <f>E9</f>
        <v>2977100.72</v>
      </c>
      <c r="E9" s="94">
        <f>1286900.72+1690200</f>
        <v>2977100.72</v>
      </c>
      <c r="F9" s="94"/>
      <c r="G9" s="94"/>
      <c r="H9" s="94"/>
      <c r="I9" s="94"/>
      <c r="J9" s="94"/>
      <c r="K9" s="94"/>
      <c r="L9" s="94"/>
      <c r="M9" s="94"/>
      <c r="N9" s="94"/>
      <c r="O9" s="94"/>
      <c r="P9" s="94"/>
      <c r="Q9" s="94"/>
      <c r="R9" s="94"/>
      <c r="S9" s="94"/>
      <c r="T9" s="94"/>
      <c r="U9" s="94"/>
      <c r="V9" s="94"/>
      <c r="W9" s="94"/>
      <c r="X9" s="94"/>
      <c r="Y9" s="94"/>
    </row>
    <row r="10" ht="16.35" customHeight="1"/>
    <row r="11" ht="16.35" customHeight="1" spans="7:7">
      <c r="G11" s="131"/>
    </row>
  </sheetData>
  <mergeCells count="27"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4722222222222" right="0.0784722222222222" top="0.747916666666667" bottom="0.0784722222222222" header="0" footer="0"/>
  <pageSetup paperSize="9" orientation="landscape"/>
  <headerFooter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7"/>
  <sheetViews>
    <sheetView workbookViewId="0">
      <selection activeCell="G11" sqref="G11"/>
    </sheetView>
  </sheetViews>
  <sheetFormatPr defaultColWidth="10" defaultRowHeight="13.5"/>
  <cols>
    <col min="1" max="1" width="4.625" customWidth="1"/>
    <col min="2" max="2" width="4.875" customWidth="1"/>
    <col min="3" max="3" width="5" customWidth="1"/>
    <col min="4" max="4" width="14.25" customWidth="1"/>
    <col min="5" max="5" width="30.125" customWidth="1"/>
    <col min="6" max="6" width="12.375" customWidth="1"/>
    <col min="7" max="7" width="12.625" customWidth="1"/>
    <col min="8" max="8" width="14" customWidth="1"/>
    <col min="9" max="9" width="14.75" customWidth="1"/>
    <col min="10" max="11" width="17.5" customWidth="1"/>
    <col min="12" max="12" width="9.75" customWidth="1"/>
    <col min="14" max="14" width="15" customWidth="1"/>
  </cols>
  <sheetData>
    <row r="1" ht="16.35" customHeight="1" spans="1:4">
      <c r="A1" s="65" t="s">
        <v>157</v>
      </c>
      <c r="D1" s="189"/>
    </row>
    <row r="2" ht="31.9" customHeight="1" spans="1:11">
      <c r="A2" s="86" t="s">
        <v>10</v>
      </c>
      <c r="B2" s="86"/>
      <c r="C2" s="86"/>
      <c r="D2" s="86"/>
      <c r="E2" s="86"/>
      <c r="F2" s="86"/>
      <c r="G2" s="86"/>
      <c r="H2" s="86"/>
      <c r="I2" s="86"/>
      <c r="J2" s="86"/>
      <c r="K2" s="86"/>
    </row>
    <row r="3" ht="24.95" customHeight="1" spans="1:11">
      <c r="A3" s="190" t="s">
        <v>31</v>
      </c>
      <c r="B3" s="190"/>
      <c r="C3" s="190"/>
      <c r="D3" s="190"/>
      <c r="E3" s="190"/>
      <c r="F3" s="190"/>
      <c r="G3" s="190"/>
      <c r="H3" s="190"/>
      <c r="I3" s="190"/>
      <c r="J3" s="190"/>
      <c r="K3" s="95" t="s">
        <v>32</v>
      </c>
    </row>
    <row r="4" ht="27.6" customHeight="1" spans="1:11">
      <c r="A4" s="88" t="s">
        <v>158</v>
      </c>
      <c r="B4" s="88"/>
      <c r="C4" s="88"/>
      <c r="D4" s="88" t="s">
        <v>159</v>
      </c>
      <c r="E4" s="88" t="s">
        <v>160</v>
      </c>
      <c r="F4" s="88" t="s">
        <v>136</v>
      </c>
      <c r="G4" s="88" t="s">
        <v>161</v>
      </c>
      <c r="H4" s="88" t="s">
        <v>162</v>
      </c>
      <c r="I4" s="88" t="s">
        <v>163</v>
      </c>
      <c r="J4" s="88" t="s">
        <v>164</v>
      </c>
      <c r="K4" s="88" t="s">
        <v>165</v>
      </c>
    </row>
    <row r="5" ht="25.9" customHeight="1" spans="1:11">
      <c r="A5" s="88" t="s">
        <v>166</v>
      </c>
      <c r="B5" s="88" t="s">
        <v>167</v>
      </c>
      <c r="C5" s="88" t="s">
        <v>168</v>
      </c>
      <c r="D5" s="88"/>
      <c r="E5" s="88"/>
      <c r="F5" s="88"/>
      <c r="G5" s="88"/>
      <c r="H5" s="88"/>
      <c r="I5" s="88"/>
      <c r="J5" s="88"/>
      <c r="K5" s="88"/>
    </row>
    <row r="6" ht="22.9" customHeight="1" spans="1:11">
      <c r="A6" s="113"/>
      <c r="B6" s="113"/>
      <c r="C6" s="113"/>
      <c r="D6" s="191" t="s">
        <v>136</v>
      </c>
      <c r="E6" s="191"/>
      <c r="F6" s="192">
        <f>F7</f>
        <v>2977100.72</v>
      </c>
      <c r="G6" s="192">
        <v>1286900.72</v>
      </c>
      <c r="H6" s="192">
        <f>H8</f>
        <v>1690200</v>
      </c>
      <c r="I6" s="192"/>
      <c r="J6" s="191"/>
      <c r="K6" s="191"/>
    </row>
    <row r="7" ht="22.9" customHeight="1" spans="1:11">
      <c r="A7" s="193"/>
      <c r="B7" s="193"/>
      <c r="C7" s="193"/>
      <c r="D7" s="194" t="s">
        <v>154</v>
      </c>
      <c r="E7" s="194" t="s">
        <v>5</v>
      </c>
      <c r="F7" s="157">
        <f>F8</f>
        <v>2977100.72</v>
      </c>
      <c r="G7" s="157">
        <v>1286900.72</v>
      </c>
      <c r="H7" s="157">
        <f>H8</f>
        <v>1690200</v>
      </c>
      <c r="I7" s="157"/>
      <c r="J7" s="207"/>
      <c r="K7" s="207"/>
    </row>
    <row r="8" ht="22.9" customHeight="1" spans="1:11">
      <c r="A8" s="193"/>
      <c r="B8" s="193"/>
      <c r="C8" s="193"/>
      <c r="D8" s="195" t="s">
        <v>155</v>
      </c>
      <c r="E8" s="194" t="s">
        <v>156</v>
      </c>
      <c r="F8" s="157">
        <f>G8+H8</f>
        <v>2977100.72</v>
      </c>
      <c r="G8" s="157">
        <v>1286900.72</v>
      </c>
      <c r="H8" s="157">
        <f>H11</f>
        <v>1690200</v>
      </c>
      <c r="I8" s="157"/>
      <c r="J8" s="207"/>
      <c r="K8" s="207"/>
    </row>
    <row r="9" ht="22.9" customHeight="1" spans="1:11">
      <c r="A9" s="222" t="s">
        <v>169</v>
      </c>
      <c r="B9" s="196"/>
      <c r="C9" s="197"/>
      <c r="D9" s="223" t="s">
        <v>169</v>
      </c>
      <c r="E9" s="199" t="s">
        <v>170</v>
      </c>
      <c r="F9" s="165">
        <v>2685361.09</v>
      </c>
      <c r="G9" s="165">
        <v>995161.09</v>
      </c>
      <c r="H9" s="165">
        <v>1690200</v>
      </c>
      <c r="I9" s="157"/>
      <c r="J9" s="207"/>
      <c r="K9" s="207"/>
    </row>
    <row r="10" ht="22.9" customHeight="1" spans="1:11">
      <c r="A10" s="222" t="s">
        <v>169</v>
      </c>
      <c r="B10" s="222" t="s">
        <v>171</v>
      </c>
      <c r="C10" s="197"/>
      <c r="D10" s="223" t="s">
        <v>172</v>
      </c>
      <c r="E10" s="199" t="s">
        <v>173</v>
      </c>
      <c r="F10" s="165">
        <v>2685361.09</v>
      </c>
      <c r="G10" s="165">
        <v>995161.09</v>
      </c>
      <c r="H10" s="165">
        <v>1690200</v>
      </c>
      <c r="I10" s="157"/>
      <c r="J10" s="207"/>
      <c r="K10" s="207"/>
    </row>
    <row r="11" ht="22.9" customHeight="1" spans="1:11">
      <c r="A11" s="200" t="s">
        <v>169</v>
      </c>
      <c r="B11" s="200" t="s">
        <v>171</v>
      </c>
      <c r="C11" s="201" t="s">
        <v>174</v>
      </c>
      <c r="D11" s="202" t="s">
        <v>175</v>
      </c>
      <c r="E11" s="203" t="s">
        <v>176</v>
      </c>
      <c r="F11" s="165">
        <v>2685361.09</v>
      </c>
      <c r="G11" s="165">
        <v>995161.09</v>
      </c>
      <c r="H11" s="165">
        <v>1690200</v>
      </c>
      <c r="I11" s="165"/>
      <c r="J11" s="208"/>
      <c r="K11" s="208"/>
    </row>
    <row r="12" ht="22.9" customHeight="1" spans="1:11">
      <c r="A12" s="222" t="s">
        <v>177</v>
      </c>
      <c r="B12" s="196"/>
      <c r="C12" s="196"/>
      <c r="D12" s="224" t="s">
        <v>177</v>
      </c>
      <c r="E12" s="205" t="s">
        <v>178</v>
      </c>
      <c r="F12" s="165">
        <v>104252.96</v>
      </c>
      <c r="G12" s="165">
        <v>104252.96</v>
      </c>
      <c r="H12" s="165"/>
      <c r="I12" s="165"/>
      <c r="J12" s="208"/>
      <c r="K12" s="208"/>
    </row>
    <row r="13" ht="22.9" customHeight="1" spans="1:11">
      <c r="A13" s="222" t="s">
        <v>177</v>
      </c>
      <c r="B13" s="222" t="s">
        <v>179</v>
      </c>
      <c r="C13" s="196"/>
      <c r="D13" s="225" t="s">
        <v>180</v>
      </c>
      <c r="E13" s="205" t="s">
        <v>181</v>
      </c>
      <c r="F13" s="165">
        <v>104252.96</v>
      </c>
      <c r="G13" s="165">
        <v>104252.96</v>
      </c>
      <c r="H13" s="165"/>
      <c r="I13" s="165"/>
      <c r="J13" s="208"/>
      <c r="K13" s="208"/>
    </row>
    <row r="14" ht="22.9" customHeight="1" spans="1:14">
      <c r="A14" s="200" t="s">
        <v>177</v>
      </c>
      <c r="B14" s="200" t="s">
        <v>179</v>
      </c>
      <c r="C14" s="200" t="s">
        <v>179</v>
      </c>
      <c r="D14" s="206" t="s">
        <v>182</v>
      </c>
      <c r="E14" s="206" t="s">
        <v>183</v>
      </c>
      <c r="F14" s="165">
        <v>104252.96</v>
      </c>
      <c r="G14" s="165">
        <v>104252.96</v>
      </c>
      <c r="H14" s="165"/>
      <c r="I14" s="165"/>
      <c r="J14" s="208"/>
      <c r="K14" s="208"/>
      <c r="N14" s="209"/>
    </row>
    <row r="15" ht="22.9" customHeight="1" spans="1:11">
      <c r="A15" s="222" t="s">
        <v>177</v>
      </c>
      <c r="B15" s="222" t="s">
        <v>184</v>
      </c>
      <c r="C15" s="200"/>
      <c r="D15" s="225" t="s">
        <v>185</v>
      </c>
      <c r="E15" s="205" t="s">
        <v>186</v>
      </c>
      <c r="F15" s="165">
        <v>7294.1</v>
      </c>
      <c r="G15" s="165">
        <v>7294.1</v>
      </c>
      <c r="H15" s="165"/>
      <c r="I15" s="165"/>
      <c r="J15" s="208"/>
      <c r="K15" s="208"/>
    </row>
    <row r="16" ht="22.9" customHeight="1" spans="1:11">
      <c r="A16" s="200" t="s">
        <v>177</v>
      </c>
      <c r="B16" s="200" t="s">
        <v>184</v>
      </c>
      <c r="C16" s="200" t="s">
        <v>174</v>
      </c>
      <c r="D16" s="206" t="s">
        <v>187</v>
      </c>
      <c r="E16" s="206" t="s">
        <v>188</v>
      </c>
      <c r="F16" s="165">
        <v>4327.01</v>
      </c>
      <c r="G16" s="165">
        <v>4327.01</v>
      </c>
      <c r="H16" s="165"/>
      <c r="I16" s="165"/>
      <c r="J16" s="208"/>
      <c r="K16" s="208"/>
    </row>
    <row r="17" ht="22.9" customHeight="1" spans="1:11">
      <c r="A17" s="200" t="s">
        <v>177</v>
      </c>
      <c r="B17" s="200" t="s">
        <v>184</v>
      </c>
      <c r="C17" s="200" t="s">
        <v>189</v>
      </c>
      <c r="D17" s="206" t="s">
        <v>190</v>
      </c>
      <c r="E17" s="206" t="s">
        <v>191</v>
      </c>
      <c r="F17" s="165">
        <v>2967.09</v>
      </c>
      <c r="G17" s="165">
        <v>2967.09</v>
      </c>
      <c r="H17" s="165"/>
      <c r="I17" s="165"/>
      <c r="J17" s="208"/>
      <c r="K17" s="208"/>
    </row>
    <row r="18" ht="22.9" customHeight="1" spans="1:11">
      <c r="A18" s="222" t="s">
        <v>192</v>
      </c>
      <c r="B18" s="196"/>
      <c r="C18" s="196"/>
      <c r="D18" s="225" t="s">
        <v>192</v>
      </c>
      <c r="E18" s="205" t="s">
        <v>193</v>
      </c>
      <c r="F18" s="165">
        <v>73202.85</v>
      </c>
      <c r="G18" s="165">
        <v>73202.85</v>
      </c>
      <c r="H18" s="165"/>
      <c r="I18" s="165"/>
      <c r="J18" s="208"/>
      <c r="K18" s="208"/>
    </row>
    <row r="19" ht="22.9" customHeight="1" spans="1:11">
      <c r="A19" s="222" t="s">
        <v>192</v>
      </c>
      <c r="B19" s="222" t="s">
        <v>194</v>
      </c>
      <c r="C19" s="196"/>
      <c r="D19" s="225" t="s">
        <v>195</v>
      </c>
      <c r="E19" s="205" t="s">
        <v>196</v>
      </c>
      <c r="F19" s="165">
        <v>73202.85</v>
      </c>
      <c r="G19" s="165">
        <v>73202.85</v>
      </c>
      <c r="H19" s="165"/>
      <c r="I19" s="165"/>
      <c r="J19" s="208"/>
      <c r="K19" s="208"/>
    </row>
    <row r="20" ht="22.9" customHeight="1" spans="1:11">
      <c r="A20" s="200" t="s">
        <v>192</v>
      </c>
      <c r="B20" s="200" t="s">
        <v>194</v>
      </c>
      <c r="C20" s="200" t="s">
        <v>174</v>
      </c>
      <c r="D20" s="206" t="s">
        <v>197</v>
      </c>
      <c r="E20" s="206" t="s">
        <v>198</v>
      </c>
      <c r="F20" s="165">
        <v>53778.53</v>
      </c>
      <c r="G20" s="165">
        <v>53778.53</v>
      </c>
      <c r="H20" s="165"/>
      <c r="I20" s="165"/>
      <c r="J20" s="208"/>
      <c r="K20" s="208"/>
    </row>
    <row r="21" ht="22.9" customHeight="1" spans="1:11">
      <c r="A21" s="200" t="s">
        <v>192</v>
      </c>
      <c r="B21" s="200" t="s">
        <v>194</v>
      </c>
      <c r="C21" s="200" t="s">
        <v>171</v>
      </c>
      <c r="D21" s="206" t="s">
        <v>199</v>
      </c>
      <c r="E21" s="206" t="s">
        <v>200</v>
      </c>
      <c r="F21" s="165">
        <v>18544.32</v>
      </c>
      <c r="G21" s="165">
        <v>18544.32</v>
      </c>
      <c r="H21" s="165"/>
      <c r="I21" s="165"/>
      <c r="J21" s="208"/>
      <c r="K21" s="208"/>
    </row>
    <row r="22" ht="22.9" customHeight="1" spans="1:11">
      <c r="A22" s="200" t="s">
        <v>192</v>
      </c>
      <c r="B22" s="200" t="s">
        <v>194</v>
      </c>
      <c r="C22" s="200" t="s">
        <v>201</v>
      </c>
      <c r="D22" s="206" t="s">
        <v>202</v>
      </c>
      <c r="E22" s="206" t="s">
        <v>203</v>
      </c>
      <c r="F22" s="165">
        <v>880</v>
      </c>
      <c r="G22" s="165">
        <v>880</v>
      </c>
      <c r="H22" s="165"/>
      <c r="I22" s="165"/>
      <c r="J22" s="208"/>
      <c r="K22" s="208"/>
    </row>
    <row r="23" ht="22.9" customHeight="1" spans="1:11">
      <c r="A23" s="196">
        <v>221</v>
      </c>
      <c r="B23" s="196"/>
      <c r="C23" s="196"/>
      <c r="D23" s="225" t="s">
        <v>204</v>
      </c>
      <c r="E23" s="205" t="s">
        <v>205</v>
      </c>
      <c r="F23" s="165">
        <v>106989.72</v>
      </c>
      <c r="G23" s="165">
        <v>106989.72</v>
      </c>
      <c r="H23" s="165"/>
      <c r="I23" s="165"/>
      <c r="J23" s="208"/>
      <c r="K23" s="208"/>
    </row>
    <row r="24" ht="22.9" customHeight="1" spans="1:11">
      <c r="A24" s="196">
        <v>221</v>
      </c>
      <c r="B24" s="222" t="s">
        <v>189</v>
      </c>
      <c r="C24" s="196"/>
      <c r="D24" s="225" t="s">
        <v>206</v>
      </c>
      <c r="E24" s="205" t="s">
        <v>207</v>
      </c>
      <c r="F24" s="165">
        <v>106989.72</v>
      </c>
      <c r="G24" s="165">
        <v>106989.72</v>
      </c>
      <c r="H24" s="165"/>
      <c r="I24" s="165"/>
      <c r="J24" s="208"/>
      <c r="K24" s="208"/>
    </row>
    <row r="25" ht="22.9" customHeight="1" spans="1:11">
      <c r="A25" s="200" t="s">
        <v>204</v>
      </c>
      <c r="B25" s="200" t="s">
        <v>189</v>
      </c>
      <c r="C25" s="200" t="s">
        <v>174</v>
      </c>
      <c r="D25" s="206" t="s">
        <v>208</v>
      </c>
      <c r="E25" s="206" t="s">
        <v>209</v>
      </c>
      <c r="F25" s="165">
        <v>106989.72</v>
      </c>
      <c r="G25" s="165">
        <v>106989.72</v>
      </c>
      <c r="H25" s="165"/>
      <c r="I25" s="165"/>
      <c r="J25" s="208"/>
      <c r="K25" s="208"/>
    </row>
    <row r="26" ht="22.9" customHeight="1" spans="1:11">
      <c r="A26" s="200"/>
      <c r="B26" s="200"/>
      <c r="C26" s="200"/>
      <c r="D26" s="206"/>
      <c r="E26" s="206"/>
      <c r="F26" s="165"/>
      <c r="G26" s="165"/>
      <c r="H26" s="165"/>
      <c r="I26" s="165"/>
      <c r="J26" s="208"/>
      <c r="K26" s="208"/>
    </row>
    <row r="27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4722222222222" right="0.0784722222222222" top="0.550694444444444" bottom="0.0784722222222222" header="0" footer="0"/>
  <pageSetup paperSize="9" orientation="landscape"/>
  <headerFooter>
    <oddFooter>&amp;C第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6"/>
  <sheetViews>
    <sheetView zoomScale="130" zoomScaleNormal="130" workbookViewId="0">
      <selection activeCell="H11" sqref="H11"/>
    </sheetView>
  </sheetViews>
  <sheetFormatPr defaultColWidth="10" defaultRowHeight="13.5"/>
  <cols>
    <col min="1" max="1" width="3.625" customWidth="1"/>
    <col min="2" max="2" width="4.75" customWidth="1"/>
    <col min="3" max="3" width="4.625" customWidth="1"/>
    <col min="4" max="4" width="7.375" customWidth="1"/>
    <col min="5" max="5" width="21.625" customWidth="1"/>
    <col min="6" max="6" width="11" customWidth="1"/>
    <col min="7" max="7" width="5.125" customWidth="1"/>
    <col min="8" max="8" width="9.75" customWidth="1"/>
    <col min="9" max="10" width="5.125" customWidth="1"/>
    <col min="11" max="11" width="10.75" customWidth="1"/>
    <col min="12" max="19" width="5.125" customWidth="1"/>
    <col min="20" max="20" width="7.625" customWidth="1"/>
    <col min="21" max="22" width="9.75" customWidth="1"/>
  </cols>
  <sheetData>
    <row r="1" ht="16.35" customHeight="1" spans="1:1">
      <c r="A1" s="65" t="s">
        <v>210</v>
      </c>
    </row>
    <row r="2" ht="42.2" customHeight="1" spans="1:20">
      <c r="A2" s="86" t="s">
        <v>11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</row>
    <row r="3" ht="19.9" customHeight="1" spans="1:20">
      <c r="A3" s="97" t="s">
        <v>31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  <c r="S3" s="95" t="s">
        <v>32</v>
      </c>
      <c r="T3" s="95"/>
    </row>
    <row r="4" ht="19.9" customHeight="1" spans="1:20">
      <c r="A4" s="90" t="s">
        <v>158</v>
      </c>
      <c r="B4" s="90"/>
      <c r="C4" s="90"/>
      <c r="D4" s="90" t="s">
        <v>211</v>
      </c>
      <c r="E4" s="90" t="s">
        <v>212</v>
      </c>
      <c r="F4" s="90" t="s">
        <v>213</v>
      </c>
      <c r="G4" s="90" t="s">
        <v>214</v>
      </c>
      <c r="H4" s="90" t="s">
        <v>215</v>
      </c>
      <c r="I4" s="90" t="s">
        <v>216</v>
      </c>
      <c r="J4" s="90" t="s">
        <v>217</v>
      </c>
      <c r="K4" s="90" t="s">
        <v>218</v>
      </c>
      <c r="L4" s="90" t="s">
        <v>219</v>
      </c>
      <c r="M4" s="90" t="s">
        <v>220</v>
      </c>
      <c r="N4" s="90" t="s">
        <v>221</v>
      </c>
      <c r="O4" s="90" t="s">
        <v>222</v>
      </c>
      <c r="P4" s="90" t="s">
        <v>223</v>
      </c>
      <c r="Q4" s="90" t="s">
        <v>224</v>
      </c>
      <c r="R4" s="90" t="s">
        <v>225</v>
      </c>
      <c r="S4" s="90" t="s">
        <v>226</v>
      </c>
      <c r="T4" s="90" t="s">
        <v>227</v>
      </c>
    </row>
    <row r="5" ht="48" customHeight="1" spans="1:20">
      <c r="A5" s="90" t="s">
        <v>166</v>
      </c>
      <c r="B5" s="90" t="s">
        <v>167</v>
      </c>
      <c r="C5" s="90" t="s">
        <v>168</v>
      </c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  <c r="O5" s="90"/>
      <c r="P5" s="90"/>
      <c r="Q5" s="90"/>
      <c r="R5" s="90"/>
      <c r="S5" s="90"/>
      <c r="T5" s="90"/>
    </row>
    <row r="6" ht="22.9" customHeight="1" spans="1:20">
      <c r="A6" s="89"/>
      <c r="B6" s="172"/>
      <c r="C6" s="172"/>
      <c r="D6" s="172"/>
      <c r="E6" s="172" t="s">
        <v>136</v>
      </c>
      <c r="F6" s="159">
        <f>F7</f>
        <v>2977100.72</v>
      </c>
      <c r="G6" s="159"/>
      <c r="H6" s="159">
        <f>H7</f>
        <v>1690200</v>
      </c>
      <c r="I6" s="159"/>
      <c r="J6" s="159"/>
      <c r="K6" s="159">
        <v>1286820.72</v>
      </c>
      <c r="L6" s="91"/>
      <c r="M6" s="91"/>
      <c r="N6" s="91"/>
      <c r="O6" s="91">
        <v>80</v>
      </c>
      <c r="P6" s="91"/>
      <c r="Q6" s="91"/>
      <c r="R6" s="91"/>
      <c r="S6" s="91"/>
      <c r="T6" s="91"/>
    </row>
    <row r="7" ht="22.9" customHeight="1" spans="1:20">
      <c r="A7" s="173"/>
      <c r="B7" s="174"/>
      <c r="C7" s="174"/>
      <c r="D7" s="175" t="s">
        <v>154</v>
      </c>
      <c r="E7" s="175" t="s">
        <v>5</v>
      </c>
      <c r="F7" s="170">
        <f>F8</f>
        <v>2977100.72</v>
      </c>
      <c r="G7" s="170"/>
      <c r="H7" s="170">
        <f>H8</f>
        <v>1690200</v>
      </c>
      <c r="I7" s="170"/>
      <c r="J7" s="170"/>
      <c r="K7" s="170">
        <v>1286820.72</v>
      </c>
      <c r="L7" s="182"/>
      <c r="M7" s="91"/>
      <c r="N7" s="91"/>
      <c r="O7" s="91">
        <v>80</v>
      </c>
      <c r="P7" s="91"/>
      <c r="Q7" s="91"/>
      <c r="R7" s="91"/>
      <c r="S7" s="91"/>
      <c r="T7" s="91"/>
    </row>
    <row r="8" ht="22.9" customHeight="1" spans="1:20">
      <c r="A8" s="176"/>
      <c r="B8" s="177"/>
      <c r="C8" s="177"/>
      <c r="D8" s="178" t="s">
        <v>155</v>
      </c>
      <c r="E8" s="178" t="s">
        <v>156</v>
      </c>
      <c r="F8" s="179">
        <f>H8+K8+O8</f>
        <v>2977100.72</v>
      </c>
      <c r="G8" s="179"/>
      <c r="H8" s="179">
        <f>H11</f>
        <v>1690200</v>
      </c>
      <c r="I8" s="179"/>
      <c r="J8" s="179"/>
      <c r="K8" s="179">
        <v>1286820.72</v>
      </c>
      <c r="L8" s="183"/>
      <c r="M8" s="184"/>
      <c r="N8" s="184"/>
      <c r="O8" s="184">
        <v>80</v>
      </c>
      <c r="P8" s="185"/>
      <c r="Q8" s="185"/>
      <c r="R8" s="185"/>
      <c r="S8" s="185"/>
      <c r="T8" s="185"/>
    </row>
    <row r="9" ht="22.9" customHeight="1" spans="1:20">
      <c r="A9" s="226" t="s">
        <v>169</v>
      </c>
      <c r="B9" s="160"/>
      <c r="C9" s="160"/>
      <c r="D9" s="93" t="s">
        <v>228</v>
      </c>
      <c r="E9" s="163" t="s">
        <v>170</v>
      </c>
      <c r="F9" s="180">
        <f t="shared" ref="F9:F11" si="0">H9+K9</f>
        <v>2685361.09</v>
      </c>
      <c r="G9" s="180"/>
      <c r="H9" s="180">
        <v>1690200</v>
      </c>
      <c r="I9" s="180"/>
      <c r="J9" s="180"/>
      <c r="K9" s="180">
        <v>995161.09</v>
      </c>
      <c r="L9" s="186"/>
      <c r="M9" s="179"/>
      <c r="N9" s="179"/>
      <c r="O9" s="179"/>
      <c r="P9" s="187"/>
      <c r="Q9" s="185"/>
      <c r="R9" s="185"/>
      <c r="S9" s="185"/>
      <c r="T9" s="185"/>
    </row>
    <row r="10" ht="22.9" customHeight="1" spans="1:20">
      <c r="A10" s="227" t="s">
        <v>169</v>
      </c>
      <c r="B10" s="227" t="s">
        <v>171</v>
      </c>
      <c r="C10" s="116"/>
      <c r="D10" s="93" t="s">
        <v>228</v>
      </c>
      <c r="E10" s="125" t="s">
        <v>173</v>
      </c>
      <c r="F10" s="181">
        <f t="shared" si="0"/>
        <v>2685361.09</v>
      </c>
      <c r="G10" s="181"/>
      <c r="H10" s="181">
        <v>1690200</v>
      </c>
      <c r="I10" s="181"/>
      <c r="J10" s="181"/>
      <c r="K10" s="181">
        <v>995161.09</v>
      </c>
      <c r="L10" s="171"/>
      <c r="M10" s="171"/>
      <c r="N10" s="171"/>
      <c r="O10" s="171"/>
      <c r="P10" s="188"/>
      <c r="Q10" s="105"/>
      <c r="R10" s="105"/>
      <c r="S10" s="105"/>
      <c r="T10" s="105"/>
    </row>
    <row r="11" ht="22.9" customHeight="1" spans="1:20">
      <c r="A11" s="103" t="s">
        <v>169</v>
      </c>
      <c r="B11" s="103" t="s">
        <v>171</v>
      </c>
      <c r="C11" s="103" t="s">
        <v>174</v>
      </c>
      <c r="D11" s="93" t="s">
        <v>228</v>
      </c>
      <c r="E11" s="167" t="s">
        <v>176</v>
      </c>
      <c r="F11" s="181">
        <f t="shared" si="0"/>
        <v>2685361.09</v>
      </c>
      <c r="G11" s="181"/>
      <c r="H11" s="181">
        <v>1690200</v>
      </c>
      <c r="I11" s="181"/>
      <c r="J11" s="181"/>
      <c r="K11" s="181">
        <v>995161.09</v>
      </c>
      <c r="L11" s="181"/>
      <c r="M11" s="181"/>
      <c r="N11" s="181"/>
      <c r="O11" s="181"/>
      <c r="P11" s="105"/>
      <c r="Q11" s="105"/>
      <c r="R11" s="105"/>
      <c r="S11" s="105"/>
      <c r="T11" s="105"/>
    </row>
    <row r="12" ht="22.9" customHeight="1" spans="1:20">
      <c r="A12" s="227" t="s">
        <v>177</v>
      </c>
      <c r="B12" s="115"/>
      <c r="C12" s="115"/>
      <c r="D12" s="93" t="s">
        <v>228</v>
      </c>
      <c r="E12" s="125" t="s">
        <v>178</v>
      </c>
      <c r="F12" s="105">
        <v>104252.96</v>
      </c>
      <c r="G12" s="105"/>
      <c r="H12" s="105"/>
      <c r="I12" s="105"/>
      <c r="J12" s="105"/>
      <c r="K12" s="105">
        <v>104252.96</v>
      </c>
      <c r="L12" s="105"/>
      <c r="M12" s="105"/>
      <c r="N12" s="105"/>
      <c r="O12" s="105"/>
      <c r="P12" s="105"/>
      <c r="Q12" s="105"/>
      <c r="R12" s="105"/>
      <c r="S12" s="105"/>
      <c r="T12" s="105"/>
    </row>
    <row r="13" ht="22.9" customHeight="1" spans="1:20">
      <c r="A13" s="227" t="s">
        <v>177</v>
      </c>
      <c r="B13" s="227" t="s">
        <v>179</v>
      </c>
      <c r="C13" s="115"/>
      <c r="D13" s="93" t="s">
        <v>228</v>
      </c>
      <c r="E13" s="125" t="s">
        <v>181</v>
      </c>
      <c r="F13" s="105">
        <v>104252.96</v>
      </c>
      <c r="G13" s="105"/>
      <c r="H13" s="105"/>
      <c r="I13" s="105"/>
      <c r="J13" s="105"/>
      <c r="K13" s="105">
        <v>104252.96</v>
      </c>
      <c r="L13" s="105"/>
      <c r="M13" s="105"/>
      <c r="N13" s="105"/>
      <c r="O13" s="105"/>
      <c r="P13" s="105"/>
      <c r="Q13" s="105"/>
      <c r="R13" s="105"/>
      <c r="S13" s="105"/>
      <c r="T13" s="105"/>
    </row>
    <row r="14" ht="22.9" customHeight="1" spans="1:20">
      <c r="A14" s="103" t="s">
        <v>177</v>
      </c>
      <c r="B14" s="103" t="s">
        <v>179</v>
      </c>
      <c r="C14" s="103" t="s">
        <v>179</v>
      </c>
      <c r="D14" s="93" t="s">
        <v>228</v>
      </c>
      <c r="E14" s="104" t="s">
        <v>183</v>
      </c>
      <c r="F14" s="105">
        <v>104252.96</v>
      </c>
      <c r="G14" s="105"/>
      <c r="H14" s="105"/>
      <c r="I14" s="105"/>
      <c r="J14" s="105"/>
      <c r="K14" s="105">
        <v>104252.96</v>
      </c>
      <c r="L14" s="105"/>
      <c r="M14" s="105"/>
      <c r="N14" s="105"/>
      <c r="O14" s="105"/>
      <c r="P14" s="105"/>
      <c r="Q14" s="105"/>
      <c r="R14" s="105"/>
      <c r="S14" s="105"/>
      <c r="T14" s="105"/>
    </row>
    <row r="15" ht="22.9" customHeight="1" spans="1:20">
      <c r="A15" s="227" t="s">
        <v>177</v>
      </c>
      <c r="B15" s="227" t="s">
        <v>184</v>
      </c>
      <c r="C15" s="103"/>
      <c r="D15" s="93" t="s">
        <v>228</v>
      </c>
      <c r="E15" s="125" t="s">
        <v>186</v>
      </c>
      <c r="F15" s="105">
        <v>7294.1</v>
      </c>
      <c r="G15" s="105"/>
      <c r="H15" s="105"/>
      <c r="I15" s="105"/>
      <c r="J15" s="105"/>
      <c r="K15" s="105">
        <v>7294.1</v>
      </c>
      <c r="L15" s="105"/>
      <c r="M15" s="105"/>
      <c r="N15" s="105"/>
      <c r="O15" s="105"/>
      <c r="P15" s="105"/>
      <c r="Q15" s="105"/>
      <c r="R15" s="105"/>
      <c r="S15" s="105"/>
      <c r="T15" s="105"/>
    </row>
    <row r="16" ht="22.9" customHeight="1" spans="1:20">
      <c r="A16" s="103" t="s">
        <v>177</v>
      </c>
      <c r="B16" s="103" t="s">
        <v>184</v>
      </c>
      <c r="C16" s="103" t="s">
        <v>174</v>
      </c>
      <c r="D16" s="93" t="s">
        <v>228</v>
      </c>
      <c r="E16" s="104" t="s">
        <v>188</v>
      </c>
      <c r="F16" s="105">
        <v>4327.01</v>
      </c>
      <c r="G16" s="105"/>
      <c r="H16" s="105"/>
      <c r="I16" s="105"/>
      <c r="J16" s="105"/>
      <c r="K16" s="105">
        <v>4327.01</v>
      </c>
      <c r="L16" s="105"/>
      <c r="M16" s="105"/>
      <c r="N16" s="105"/>
      <c r="O16" s="105"/>
      <c r="P16" s="105"/>
      <c r="Q16" s="105"/>
      <c r="R16" s="105"/>
      <c r="S16" s="105"/>
      <c r="T16" s="105"/>
    </row>
    <row r="17" ht="22.9" customHeight="1" spans="1:20">
      <c r="A17" s="103" t="s">
        <v>177</v>
      </c>
      <c r="B17" s="103" t="s">
        <v>184</v>
      </c>
      <c r="C17" s="103" t="s">
        <v>189</v>
      </c>
      <c r="D17" s="93" t="s">
        <v>228</v>
      </c>
      <c r="E17" s="104" t="s">
        <v>191</v>
      </c>
      <c r="F17" s="105">
        <v>2967.09</v>
      </c>
      <c r="G17" s="105"/>
      <c r="H17" s="105"/>
      <c r="I17" s="105"/>
      <c r="J17" s="105"/>
      <c r="K17" s="105">
        <v>2967.09</v>
      </c>
      <c r="L17" s="105"/>
      <c r="M17" s="105"/>
      <c r="N17" s="105"/>
      <c r="O17" s="105"/>
      <c r="P17" s="105"/>
      <c r="Q17" s="105"/>
      <c r="R17" s="105"/>
      <c r="S17" s="105"/>
      <c r="T17" s="105"/>
    </row>
    <row r="18" ht="22.9" customHeight="1" spans="1:20">
      <c r="A18" s="227" t="s">
        <v>192</v>
      </c>
      <c r="B18" s="115"/>
      <c r="C18" s="115"/>
      <c r="D18" s="93" t="s">
        <v>228</v>
      </c>
      <c r="E18" s="125" t="s">
        <v>193</v>
      </c>
      <c r="F18" s="105">
        <v>73202.85</v>
      </c>
      <c r="G18" s="105"/>
      <c r="H18" s="105"/>
      <c r="I18" s="105"/>
      <c r="J18" s="105"/>
      <c r="K18" s="105">
        <v>73122.85</v>
      </c>
      <c r="L18" s="105"/>
      <c r="M18" s="105"/>
      <c r="N18" s="105"/>
      <c r="O18" s="105">
        <v>80</v>
      </c>
      <c r="P18" s="105"/>
      <c r="Q18" s="105"/>
      <c r="R18" s="105"/>
      <c r="S18" s="105"/>
      <c r="T18" s="105"/>
    </row>
    <row r="19" ht="22.9" customHeight="1" spans="1:20">
      <c r="A19" s="227" t="s">
        <v>192</v>
      </c>
      <c r="B19" s="227" t="s">
        <v>194</v>
      </c>
      <c r="C19" s="115"/>
      <c r="D19" s="93" t="s">
        <v>228</v>
      </c>
      <c r="E19" s="125" t="s">
        <v>196</v>
      </c>
      <c r="F19" s="105">
        <v>73202.85</v>
      </c>
      <c r="G19" s="105"/>
      <c r="H19" s="105"/>
      <c r="I19" s="105"/>
      <c r="J19" s="105"/>
      <c r="K19" s="105">
        <v>73122.85</v>
      </c>
      <c r="L19" s="105"/>
      <c r="M19" s="105"/>
      <c r="N19" s="105"/>
      <c r="O19" s="105">
        <v>80</v>
      </c>
      <c r="P19" s="105"/>
      <c r="Q19" s="105"/>
      <c r="R19" s="105"/>
      <c r="S19" s="105"/>
      <c r="T19" s="105"/>
    </row>
    <row r="20" ht="22.9" customHeight="1" spans="1:20">
      <c r="A20" s="103" t="s">
        <v>192</v>
      </c>
      <c r="B20" s="103" t="s">
        <v>194</v>
      </c>
      <c r="C20" s="103" t="s">
        <v>174</v>
      </c>
      <c r="D20" s="93" t="s">
        <v>228</v>
      </c>
      <c r="E20" s="104" t="s">
        <v>198</v>
      </c>
      <c r="F20" s="105">
        <v>53778.53</v>
      </c>
      <c r="G20" s="105"/>
      <c r="H20" s="105"/>
      <c r="I20" s="105"/>
      <c r="J20" s="105"/>
      <c r="K20" s="105">
        <v>53778.53</v>
      </c>
      <c r="L20" s="105"/>
      <c r="M20" s="105"/>
      <c r="N20" s="105"/>
      <c r="O20" s="105"/>
      <c r="P20" s="105"/>
      <c r="Q20" s="105"/>
      <c r="R20" s="105"/>
      <c r="S20" s="105"/>
      <c r="T20" s="105"/>
    </row>
    <row r="21" ht="22.9" customHeight="1" spans="1:20">
      <c r="A21" s="103" t="s">
        <v>192</v>
      </c>
      <c r="B21" s="103" t="s">
        <v>194</v>
      </c>
      <c r="C21" s="103" t="s">
        <v>171</v>
      </c>
      <c r="D21" s="93" t="s">
        <v>228</v>
      </c>
      <c r="E21" s="104" t="s">
        <v>200</v>
      </c>
      <c r="F21" s="105">
        <v>18544.32</v>
      </c>
      <c r="G21" s="105"/>
      <c r="H21" s="105"/>
      <c r="I21" s="105"/>
      <c r="J21" s="105"/>
      <c r="K21" s="105">
        <v>18544.32</v>
      </c>
      <c r="L21" s="105"/>
      <c r="M21" s="105"/>
      <c r="N21" s="105"/>
      <c r="O21" s="105"/>
      <c r="P21" s="105"/>
      <c r="Q21" s="105"/>
      <c r="R21" s="105"/>
      <c r="S21" s="105"/>
      <c r="T21" s="105"/>
    </row>
    <row r="22" ht="22.9" customHeight="1" spans="1:20">
      <c r="A22" s="103" t="s">
        <v>192</v>
      </c>
      <c r="B22" s="103" t="s">
        <v>194</v>
      </c>
      <c r="C22" s="103" t="s">
        <v>201</v>
      </c>
      <c r="D22" s="93" t="s">
        <v>228</v>
      </c>
      <c r="E22" s="104" t="s">
        <v>203</v>
      </c>
      <c r="F22" s="105">
        <v>880</v>
      </c>
      <c r="G22" s="105"/>
      <c r="H22" s="105"/>
      <c r="I22" s="105"/>
      <c r="J22" s="105"/>
      <c r="K22" s="105">
        <v>800</v>
      </c>
      <c r="L22" s="105"/>
      <c r="M22" s="105"/>
      <c r="N22" s="105"/>
      <c r="O22" s="105">
        <v>80</v>
      </c>
      <c r="P22" s="105"/>
      <c r="Q22" s="105"/>
      <c r="R22" s="105"/>
      <c r="S22" s="105"/>
      <c r="T22" s="105"/>
    </row>
    <row r="23" ht="22.9" customHeight="1" spans="1:20">
      <c r="A23" s="115">
        <v>221</v>
      </c>
      <c r="B23" s="115"/>
      <c r="C23" s="115"/>
      <c r="D23" s="93" t="s">
        <v>228</v>
      </c>
      <c r="E23" s="125" t="s">
        <v>205</v>
      </c>
      <c r="F23" s="105">
        <v>106989.72</v>
      </c>
      <c r="G23" s="105"/>
      <c r="H23" s="105"/>
      <c r="I23" s="105"/>
      <c r="J23" s="105"/>
      <c r="K23" s="105">
        <v>106989.72</v>
      </c>
      <c r="L23" s="105"/>
      <c r="M23" s="105"/>
      <c r="N23" s="105"/>
      <c r="O23" s="105"/>
      <c r="P23" s="105"/>
      <c r="Q23" s="105"/>
      <c r="R23" s="105"/>
      <c r="S23" s="105"/>
      <c r="T23" s="105"/>
    </row>
    <row r="24" ht="22.9" customHeight="1" spans="1:20">
      <c r="A24" s="115">
        <v>221</v>
      </c>
      <c r="B24" s="227" t="s">
        <v>189</v>
      </c>
      <c r="C24" s="115"/>
      <c r="D24" s="93" t="s">
        <v>228</v>
      </c>
      <c r="E24" s="125" t="s">
        <v>207</v>
      </c>
      <c r="F24" s="105">
        <v>106989.72</v>
      </c>
      <c r="G24" s="105"/>
      <c r="H24" s="105"/>
      <c r="I24" s="105"/>
      <c r="J24" s="105"/>
      <c r="K24" s="105">
        <v>106989.72</v>
      </c>
      <c r="L24" s="105"/>
      <c r="M24" s="105"/>
      <c r="N24" s="105"/>
      <c r="O24" s="105"/>
      <c r="P24" s="105"/>
      <c r="Q24" s="105"/>
      <c r="R24" s="105"/>
      <c r="S24" s="105"/>
      <c r="T24" s="105"/>
    </row>
    <row r="25" ht="22.9" customHeight="1" spans="1:20">
      <c r="A25" s="103" t="s">
        <v>204</v>
      </c>
      <c r="B25" s="103" t="s">
        <v>189</v>
      </c>
      <c r="C25" s="103" t="s">
        <v>174</v>
      </c>
      <c r="D25" s="93" t="s">
        <v>228</v>
      </c>
      <c r="E25" s="104" t="s">
        <v>209</v>
      </c>
      <c r="F25" s="105">
        <v>106989.72</v>
      </c>
      <c r="G25" s="105"/>
      <c r="H25" s="105"/>
      <c r="I25" s="105"/>
      <c r="J25" s="105"/>
      <c r="K25" s="105">
        <v>106989.72</v>
      </c>
      <c r="L25" s="105"/>
      <c r="M25" s="105"/>
      <c r="N25" s="105"/>
      <c r="O25" s="105"/>
      <c r="P25" s="105"/>
      <c r="Q25" s="105"/>
      <c r="R25" s="105"/>
      <c r="S25" s="105"/>
      <c r="T25" s="105"/>
    </row>
    <row r="26" ht="22.9" customHeight="1" spans="1:20">
      <c r="A26" s="103"/>
      <c r="B26" s="103"/>
      <c r="C26" s="103"/>
      <c r="D26" s="93"/>
      <c r="E26" s="104"/>
      <c r="F26" s="105"/>
      <c r="G26" s="105"/>
      <c r="H26" s="105"/>
      <c r="I26" s="105"/>
      <c r="J26" s="105"/>
      <c r="K26" s="105"/>
      <c r="L26" s="105"/>
      <c r="M26" s="105"/>
      <c r="N26" s="105"/>
      <c r="O26" s="105"/>
      <c r="P26" s="105"/>
      <c r="Q26" s="105"/>
      <c r="R26" s="105"/>
      <c r="S26" s="105"/>
      <c r="T26" s="105"/>
    </row>
  </sheetData>
  <mergeCells count="21"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4722222222222" right="0.0784722222222222" top="0.472222222222222" bottom="0.0784722222222222" header="0" footer="0"/>
  <pageSetup paperSize="9" orientation="landscape"/>
  <headerFooter>
    <oddFooter>&amp;C第 &amp;P 页，共 &amp;N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"/>
  <sheetViews>
    <sheetView zoomScale="115" zoomScaleNormal="115" workbookViewId="0">
      <selection activeCell="H6" sqref="H6:H7"/>
    </sheetView>
  </sheetViews>
  <sheetFormatPr defaultColWidth="10" defaultRowHeight="13.5"/>
  <cols>
    <col min="1" max="2" width="4.125" customWidth="1"/>
    <col min="3" max="3" width="4.25" customWidth="1"/>
    <col min="4" max="4" width="6.125" customWidth="1"/>
    <col min="5" max="5" width="18.875" customWidth="1"/>
    <col min="6" max="6" width="11.25" customWidth="1"/>
    <col min="7" max="7" width="11.75" customWidth="1"/>
    <col min="8" max="8" width="12.625" customWidth="1"/>
    <col min="9" max="9" width="10.5" customWidth="1"/>
    <col min="10" max="11" width="9.75" customWidth="1"/>
  </cols>
  <sheetData>
    <row r="1" ht="16.35" customHeight="1" spans="1:1">
      <c r="A1" s="65" t="s">
        <v>229</v>
      </c>
    </row>
    <row r="2" ht="37.15" customHeight="1" spans="1:9">
      <c r="A2" s="86" t="s">
        <v>12</v>
      </c>
      <c r="B2" s="86"/>
      <c r="C2" s="86"/>
      <c r="D2" s="86"/>
      <c r="E2" s="86"/>
      <c r="F2" s="86"/>
      <c r="G2" s="86"/>
      <c r="H2" s="86"/>
      <c r="I2" s="86"/>
    </row>
    <row r="3" ht="24.2" customHeight="1" spans="1:11">
      <c r="A3" s="97" t="s">
        <v>230</v>
      </c>
      <c r="B3" s="97"/>
      <c r="C3" s="97"/>
      <c r="D3" s="97"/>
      <c r="E3" s="97"/>
      <c r="F3" s="97"/>
      <c r="G3" s="97"/>
      <c r="H3" s="97"/>
      <c r="I3" s="97"/>
      <c r="J3" s="95"/>
      <c r="K3" s="95"/>
    </row>
    <row r="4" ht="22.35" customHeight="1" spans="1:9">
      <c r="A4" s="90" t="s">
        <v>158</v>
      </c>
      <c r="B4" s="90"/>
      <c r="C4" s="90"/>
      <c r="D4" s="90" t="s">
        <v>211</v>
      </c>
      <c r="E4" s="90" t="s">
        <v>212</v>
      </c>
      <c r="F4" s="90" t="s">
        <v>161</v>
      </c>
      <c r="G4" s="90"/>
      <c r="H4" s="90"/>
      <c r="I4" s="90"/>
    </row>
    <row r="5" ht="56.1" customHeight="1" spans="1:9">
      <c r="A5" s="90" t="s">
        <v>166</v>
      </c>
      <c r="B5" s="90" t="s">
        <v>167</v>
      </c>
      <c r="C5" s="90" t="s">
        <v>168</v>
      </c>
      <c r="D5" s="90"/>
      <c r="E5" s="90"/>
      <c r="F5" s="90" t="s">
        <v>136</v>
      </c>
      <c r="G5" s="90" t="s">
        <v>231</v>
      </c>
      <c r="H5" s="90" t="s">
        <v>232</v>
      </c>
      <c r="I5" s="90" t="s">
        <v>222</v>
      </c>
    </row>
    <row r="6" ht="22.9" customHeight="1" spans="1:9">
      <c r="A6" s="89"/>
      <c r="B6" s="89"/>
      <c r="C6" s="89"/>
      <c r="D6" s="89"/>
      <c r="E6" s="89" t="s">
        <v>136</v>
      </c>
      <c r="F6" s="91">
        <f>SUM(G6:I6)</f>
        <v>1286900.72</v>
      </c>
      <c r="G6" s="91">
        <v>1183240.63</v>
      </c>
      <c r="H6" s="157">
        <v>103580.09</v>
      </c>
      <c r="I6" s="91">
        <v>80</v>
      </c>
    </row>
    <row r="7" ht="22.9" customHeight="1" spans="1:9">
      <c r="A7" s="89"/>
      <c r="B7" s="89"/>
      <c r="C7" s="89"/>
      <c r="D7" s="92" t="s">
        <v>154</v>
      </c>
      <c r="E7" s="92" t="s">
        <v>5</v>
      </c>
      <c r="F7" s="91">
        <f t="shared" ref="F7:F25" si="0">SUM(G7:I7)</f>
        <v>1286900.72</v>
      </c>
      <c r="G7" s="91">
        <v>1183240.63</v>
      </c>
      <c r="H7" s="157">
        <v>103580.09</v>
      </c>
      <c r="I7" s="91">
        <v>80</v>
      </c>
    </row>
    <row r="8" ht="22.9" customHeight="1" spans="1:9">
      <c r="A8" s="102"/>
      <c r="B8" s="102"/>
      <c r="C8" s="102"/>
      <c r="D8" s="158" t="s">
        <v>155</v>
      </c>
      <c r="E8" s="158" t="s">
        <v>156</v>
      </c>
      <c r="F8" s="159">
        <f t="shared" si="0"/>
        <v>1286900.72</v>
      </c>
      <c r="G8" s="159">
        <v>1183240.63</v>
      </c>
      <c r="H8" s="157">
        <v>103580.09</v>
      </c>
      <c r="I8" s="159">
        <v>80</v>
      </c>
    </row>
    <row r="9" ht="22.9" customHeight="1" spans="1:9">
      <c r="A9" s="226" t="s">
        <v>169</v>
      </c>
      <c r="B9" s="160"/>
      <c r="C9" s="161"/>
      <c r="D9" s="162" t="s">
        <v>228</v>
      </c>
      <c r="E9" s="163" t="s">
        <v>170</v>
      </c>
      <c r="F9" s="164">
        <f t="shared" ref="F9:F10" si="1">SUM(G9:I9)</f>
        <v>995161.09</v>
      </c>
      <c r="G9" s="164">
        <v>891581</v>
      </c>
      <c r="H9" s="165">
        <v>103580.09</v>
      </c>
      <c r="I9" s="170"/>
    </row>
    <row r="10" ht="22.9" customHeight="1" spans="1:9">
      <c r="A10" s="227" t="s">
        <v>169</v>
      </c>
      <c r="B10" s="227" t="s">
        <v>171</v>
      </c>
      <c r="C10" s="116"/>
      <c r="D10" s="162" t="s">
        <v>228</v>
      </c>
      <c r="E10" s="163" t="s">
        <v>173</v>
      </c>
      <c r="F10" s="164">
        <f t="shared" si="1"/>
        <v>995161.09</v>
      </c>
      <c r="G10" s="164">
        <v>891581</v>
      </c>
      <c r="H10" s="165">
        <v>103580.09</v>
      </c>
      <c r="I10" s="171"/>
    </row>
    <row r="11" ht="22.9" customHeight="1" spans="1:9">
      <c r="A11" s="103" t="s">
        <v>169</v>
      </c>
      <c r="B11" s="103" t="s">
        <v>171</v>
      </c>
      <c r="C11" s="103" t="s">
        <v>174</v>
      </c>
      <c r="D11" s="166" t="s">
        <v>228</v>
      </c>
      <c r="E11" s="167" t="s">
        <v>176</v>
      </c>
      <c r="F11" s="168">
        <f t="shared" si="0"/>
        <v>995161.09</v>
      </c>
      <c r="G11" s="168">
        <v>891581</v>
      </c>
      <c r="H11" s="165">
        <v>103580.09</v>
      </c>
      <c r="I11" s="168"/>
    </row>
    <row r="12" ht="22.9" customHeight="1" spans="1:9">
      <c r="A12" s="227" t="s">
        <v>177</v>
      </c>
      <c r="B12" s="115"/>
      <c r="C12" s="115"/>
      <c r="D12" s="93" t="s">
        <v>228</v>
      </c>
      <c r="E12" s="125" t="s">
        <v>178</v>
      </c>
      <c r="F12" s="94">
        <f t="shared" ref="F12:F13" si="2">SUM(G12:I12)</f>
        <v>104252.96</v>
      </c>
      <c r="G12" s="94">
        <v>104252.96</v>
      </c>
      <c r="H12" s="94"/>
      <c r="I12" s="94"/>
    </row>
    <row r="13" ht="22.9" customHeight="1" spans="1:9">
      <c r="A13" s="227" t="s">
        <v>177</v>
      </c>
      <c r="B13" s="227" t="s">
        <v>179</v>
      </c>
      <c r="C13" s="115"/>
      <c r="D13" s="93" t="s">
        <v>228</v>
      </c>
      <c r="E13" s="125" t="s">
        <v>181</v>
      </c>
      <c r="F13" s="94">
        <f t="shared" si="2"/>
        <v>104252.96</v>
      </c>
      <c r="G13" s="94">
        <v>104252.96</v>
      </c>
      <c r="H13" s="94"/>
      <c r="I13" s="94"/>
    </row>
    <row r="14" ht="22.9" customHeight="1" spans="1:9">
      <c r="A14" s="103" t="s">
        <v>177</v>
      </c>
      <c r="B14" s="103" t="s">
        <v>179</v>
      </c>
      <c r="C14" s="103" t="s">
        <v>179</v>
      </c>
      <c r="D14" s="93" t="s">
        <v>228</v>
      </c>
      <c r="E14" s="104" t="s">
        <v>183</v>
      </c>
      <c r="F14" s="94">
        <f t="shared" si="0"/>
        <v>104252.96</v>
      </c>
      <c r="G14" s="94">
        <v>104252.96</v>
      </c>
      <c r="H14" s="94"/>
      <c r="I14" s="94"/>
    </row>
    <row r="15" ht="22.9" customHeight="1" spans="1:9">
      <c r="A15" s="227" t="s">
        <v>177</v>
      </c>
      <c r="B15" s="227" t="s">
        <v>184</v>
      </c>
      <c r="C15" s="103"/>
      <c r="D15" s="93" t="s">
        <v>228</v>
      </c>
      <c r="E15" s="125" t="s">
        <v>186</v>
      </c>
      <c r="F15" s="105">
        <v>7294.1</v>
      </c>
      <c r="G15" s="105">
        <v>7294.1</v>
      </c>
      <c r="H15" s="94"/>
      <c r="I15" s="94"/>
    </row>
    <row r="16" ht="22.9" customHeight="1" spans="1:9">
      <c r="A16" s="103" t="s">
        <v>177</v>
      </c>
      <c r="B16" s="103" t="s">
        <v>184</v>
      </c>
      <c r="C16" s="103" t="s">
        <v>174</v>
      </c>
      <c r="D16" s="93" t="s">
        <v>228</v>
      </c>
      <c r="E16" s="104" t="s">
        <v>188</v>
      </c>
      <c r="F16" s="94">
        <f>G16</f>
        <v>4327.01</v>
      </c>
      <c r="G16" s="94">
        <v>4327.01</v>
      </c>
      <c r="H16" s="94"/>
      <c r="I16" s="94"/>
    </row>
    <row r="17" ht="22.9" customHeight="1" spans="1:9">
      <c r="A17" s="103" t="s">
        <v>177</v>
      </c>
      <c r="B17" s="103" t="s">
        <v>184</v>
      </c>
      <c r="C17" s="103" t="s">
        <v>189</v>
      </c>
      <c r="D17" s="93" t="s">
        <v>228</v>
      </c>
      <c r="E17" s="104" t="s">
        <v>191</v>
      </c>
      <c r="F17" s="169">
        <f>G17</f>
        <v>2967.09</v>
      </c>
      <c r="G17" s="94">
        <v>2967.09</v>
      </c>
      <c r="H17" s="94"/>
      <c r="I17" s="94"/>
    </row>
    <row r="18" ht="22.9" customHeight="1" spans="1:9">
      <c r="A18" s="227" t="s">
        <v>192</v>
      </c>
      <c r="B18" s="115"/>
      <c r="C18" s="115"/>
      <c r="D18" s="93" t="s">
        <v>228</v>
      </c>
      <c r="E18" s="125" t="s">
        <v>193</v>
      </c>
      <c r="F18" s="105">
        <v>73202.85</v>
      </c>
      <c r="G18" s="105">
        <v>73122.85</v>
      </c>
      <c r="H18" s="94"/>
      <c r="I18" s="94">
        <v>80</v>
      </c>
    </row>
    <row r="19" ht="22.9" customHeight="1" spans="1:9">
      <c r="A19" s="227" t="s">
        <v>192</v>
      </c>
      <c r="B19" s="227" t="s">
        <v>194</v>
      </c>
      <c r="C19" s="115"/>
      <c r="D19" s="93" t="s">
        <v>228</v>
      </c>
      <c r="E19" s="125" t="s">
        <v>196</v>
      </c>
      <c r="F19" s="105">
        <v>73202.85</v>
      </c>
      <c r="G19" s="105">
        <v>73122.85</v>
      </c>
      <c r="H19" s="94"/>
      <c r="I19" s="94">
        <v>80</v>
      </c>
    </row>
    <row r="20" ht="22.9" customHeight="1" spans="1:9">
      <c r="A20" s="103" t="s">
        <v>192</v>
      </c>
      <c r="B20" s="103" t="s">
        <v>194</v>
      </c>
      <c r="C20" s="103" t="s">
        <v>174</v>
      </c>
      <c r="D20" s="93" t="s">
        <v>228</v>
      </c>
      <c r="E20" s="104" t="s">
        <v>198</v>
      </c>
      <c r="F20" s="94">
        <f t="shared" si="0"/>
        <v>53778.53</v>
      </c>
      <c r="G20" s="94">
        <v>53778.53</v>
      </c>
      <c r="H20" s="94"/>
      <c r="I20" s="94"/>
    </row>
    <row r="21" ht="22.9" customHeight="1" spans="1:9">
      <c r="A21" s="103" t="s">
        <v>192</v>
      </c>
      <c r="B21" s="103" t="s">
        <v>194</v>
      </c>
      <c r="C21" s="103" t="s">
        <v>171</v>
      </c>
      <c r="D21" s="93" t="s">
        <v>228</v>
      </c>
      <c r="E21" s="104" t="s">
        <v>200</v>
      </c>
      <c r="F21" s="94">
        <f t="shared" si="0"/>
        <v>18544.32</v>
      </c>
      <c r="G21" s="94">
        <v>18544.32</v>
      </c>
      <c r="H21" s="94"/>
      <c r="I21" s="94"/>
    </row>
    <row r="22" ht="22.9" customHeight="1" spans="1:9">
      <c r="A22" s="103" t="s">
        <v>192</v>
      </c>
      <c r="B22" s="103" t="s">
        <v>194</v>
      </c>
      <c r="C22" s="103" t="s">
        <v>201</v>
      </c>
      <c r="D22" s="93" t="s">
        <v>228</v>
      </c>
      <c r="E22" s="104" t="s">
        <v>203</v>
      </c>
      <c r="F22" s="94">
        <f t="shared" si="0"/>
        <v>880</v>
      </c>
      <c r="G22" s="94">
        <v>800</v>
      </c>
      <c r="H22" s="94"/>
      <c r="I22" s="94">
        <v>80</v>
      </c>
    </row>
    <row r="23" ht="22.9" customHeight="1" spans="1:9">
      <c r="A23" s="115">
        <v>221</v>
      </c>
      <c r="B23" s="115"/>
      <c r="C23" s="115"/>
      <c r="D23" s="93" t="s">
        <v>228</v>
      </c>
      <c r="E23" s="125" t="s">
        <v>205</v>
      </c>
      <c r="F23" s="94">
        <f t="shared" ref="F23:F24" si="3">SUM(G23:I23)</f>
        <v>106989.72</v>
      </c>
      <c r="G23" s="94">
        <v>106989.72</v>
      </c>
      <c r="H23" s="94"/>
      <c r="I23" s="94"/>
    </row>
    <row r="24" ht="22.9" customHeight="1" spans="1:9">
      <c r="A24" s="115">
        <v>221</v>
      </c>
      <c r="B24" s="227" t="s">
        <v>189</v>
      </c>
      <c r="C24" s="115"/>
      <c r="D24" s="93" t="s">
        <v>228</v>
      </c>
      <c r="E24" s="125" t="s">
        <v>207</v>
      </c>
      <c r="F24" s="94">
        <f t="shared" si="3"/>
        <v>106989.72</v>
      </c>
      <c r="G24" s="94">
        <v>106989.72</v>
      </c>
      <c r="H24" s="94"/>
      <c r="I24" s="94"/>
    </row>
    <row r="25" ht="22.9" customHeight="1" spans="1:9">
      <c r="A25" s="103" t="s">
        <v>204</v>
      </c>
      <c r="B25" s="103" t="s">
        <v>189</v>
      </c>
      <c r="C25" s="103" t="s">
        <v>174</v>
      </c>
      <c r="D25" s="93" t="s">
        <v>228</v>
      </c>
      <c r="E25" s="104" t="s">
        <v>209</v>
      </c>
      <c r="F25" s="94">
        <f t="shared" si="0"/>
        <v>106989.72</v>
      </c>
      <c r="G25" s="94">
        <v>106989.72</v>
      </c>
      <c r="H25" s="94"/>
      <c r="I25" s="94"/>
    </row>
    <row r="26" ht="22.9" customHeight="1" spans="1:9">
      <c r="A26" s="103"/>
      <c r="B26" s="103"/>
      <c r="C26" s="103"/>
      <c r="D26" s="93"/>
      <c r="E26" s="104"/>
      <c r="F26" s="94"/>
      <c r="G26" s="94"/>
      <c r="H26" s="94"/>
      <c r="I26" s="94"/>
    </row>
  </sheetData>
  <mergeCells count="7">
    <mergeCell ref="A2:I2"/>
    <mergeCell ref="A3:I3"/>
    <mergeCell ref="J3:K3"/>
    <mergeCell ref="A4:C4"/>
    <mergeCell ref="F4:I4"/>
    <mergeCell ref="D4:D5"/>
    <mergeCell ref="E4:E5"/>
  </mergeCells>
  <printOptions horizontalCentered="1"/>
  <pageMargins left="0.0784722222222222" right="0.0784722222222222" top="0.708333333333333" bottom="0.0784722222222222" header="0" footer="0"/>
  <pageSetup paperSize="9" orientation="landscape"/>
  <headerFooter>
    <oddFooter>&amp;C第 &amp;P 页，共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40"/>
  <sheetViews>
    <sheetView zoomScale="115" zoomScaleNormal="115" workbookViewId="0">
      <selection activeCell="F37" sqref="F37"/>
    </sheetView>
  </sheetViews>
  <sheetFormatPr defaultColWidth="10" defaultRowHeight="13.5" outlineLevelCol="4"/>
  <cols>
    <col min="1" max="1" width="31.75" customWidth="1"/>
    <col min="2" max="2" width="16" customWidth="1"/>
    <col min="3" max="4" width="22.25" customWidth="1"/>
    <col min="5" max="5" width="0.125" customWidth="1"/>
    <col min="6" max="6" width="9.75" customWidth="1"/>
  </cols>
  <sheetData>
    <row r="1" ht="16.35" customHeight="1" spans="1:1">
      <c r="A1" s="65" t="s">
        <v>233</v>
      </c>
    </row>
    <row r="2" ht="21.75" spans="1:4">
      <c r="A2" s="86" t="s">
        <v>13</v>
      </c>
      <c r="B2" s="86"/>
      <c r="C2" s="86"/>
      <c r="D2" s="86"/>
    </row>
    <row r="3" ht="18.95" customHeight="1" spans="1:5">
      <c r="A3" s="97" t="s">
        <v>31</v>
      </c>
      <c r="B3" s="97"/>
      <c r="C3" s="97"/>
      <c r="D3" s="95" t="s">
        <v>32</v>
      </c>
      <c r="E3" s="131"/>
    </row>
    <row r="4" ht="20.25" customHeight="1" spans="1:5">
      <c r="A4" s="88" t="s">
        <v>33</v>
      </c>
      <c r="B4" s="88"/>
      <c r="C4" s="88" t="s">
        <v>34</v>
      </c>
      <c r="D4" s="88"/>
      <c r="E4" s="154"/>
    </row>
    <row r="5" ht="20.25" customHeight="1" spans="1:5">
      <c r="A5" s="88" t="s">
        <v>35</v>
      </c>
      <c r="B5" s="88" t="s">
        <v>36</v>
      </c>
      <c r="C5" s="88" t="s">
        <v>35</v>
      </c>
      <c r="D5" s="88" t="s">
        <v>36</v>
      </c>
      <c r="E5" s="154"/>
    </row>
    <row r="6" spans="1:5">
      <c r="A6" s="89" t="s">
        <v>234</v>
      </c>
      <c r="B6" s="91">
        <f>B7</f>
        <v>2977100.72</v>
      </c>
      <c r="C6" s="89" t="s">
        <v>235</v>
      </c>
      <c r="D6" s="114">
        <f>D7+D14+D16+D26</f>
        <v>2977100.72</v>
      </c>
      <c r="E6" s="155"/>
    </row>
    <row r="7" spans="1:5">
      <c r="A7" s="96" t="s">
        <v>236</v>
      </c>
      <c r="B7" s="94">
        <f>1286900.72+1690200</f>
        <v>2977100.72</v>
      </c>
      <c r="C7" s="96" t="s">
        <v>41</v>
      </c>
      <c r="D7" s="99">
        <f>995161.09+1690200</f>
        <v>2685361.09</v>
      </c>
      <c r="E7" s="155"/>
    </row>
    <row r="8" spans="1:5">
      <c r="A8" s="96" t="s">
        <v>237</v>
      </c>
      <c r="B8" s="94">
        <f>1286900.72+1690200</f>
        <v>2977100.72</v>
      </c>
      <c r="C8" s="96" t="s">
        <v>45</v>
      </c>
      <c r="D8" s="99"/>
      <c r="E8" s="155"/>
    </row>
    <row r="9" spans="1:5">
      <c r="A9" s="96" t="s">
        <v>48</v>
      </c>
      <c r="B9" s="94"/>
      <c r="C9" s="96" t="s">
        <v>49</v>
      </c>
      <c r="D9" s="99"/>
      <c r="E9" s="155"/>
    </row>
    <row r="10" spans="1:5">
      <c r="A10" s="96" t="s">
        <v>238</v>
      </c>
      <c r="B10" s="94"/>
      <c r="C10" s="96" t="s">
        <v>53</v>
      </c>
      <c r="D10" s="99"/>
      <c r="E10" s="155"/>
    </row>
    <row r="11" spans="1:5">
      <c r="A11" s="96" t="s">
        <v>239</v>
      </c>
      <c r="B11" s="94"/>
      <c r="C11" s="96" t="s">
        <v>57</v>
      </c>
      <c r="D11" s="99"/>
      <c r="E11" s="155"/>
    </row>
    <row r="12" spans="1:5">
      <c r="A12" s="96" t="s">
        <v>240</v>
      </c>
      <c r="B12" s="94"/>
      <c r="C12" s="96" t="s">
        <v>61</v>
      </c>
      <c r="D12" s="99"/>
      <c r="E12" s="155"/>
    </row>
    <row r="13" spans="1:5">
      <c r="A13" s="89" t="s">
        <v>241</v>
      </c>
      <c r="B13" s="91"/>
      <c r="C13" s="96" t="s">
        <v>65</v>
      </c>
      <c r="D13" s="99"/>
      <c r="E13" s="155"/>
    </row>
    <row r="14" spans="1:5">
      <c r="A14" s="96" t="s">
        <v>236</v>
      </c>
      <c r="B14" s="94"/>
      <c r="C14" s="96" t="s">
        <v>69</v>
      </c>
      <c r="D14" s="99">
        <v>111547.06</v>
      </c>
      <c r="E14" s="155"/>
    </row>
    <row r="15" spans="1:5">
      <c r="A15" s="96" t="s">
        <v>238</v>
      </c>
      <c r="B15" s="94"/>
      <c r="C15" s="96" t="s">
        <v>73</v>
      </c>
      <c r="D15" s="99"/>
      <c r="E15" s="155"/>
    </row>
    <row r="16" spans="1:5">
      <c r="A16" s="96" t="s">
        <v>239</v>
      </c>
      <c r="B16" s="94"/>
      <c r="C16" s="96" t="s">
        <v>77</v>
      </c>
      <c r="D16" s="99">
        <v>73202.85</v>
      </c>
      <c r="E16" s="155"/>
    </row>
    <row r="17" spans="1:5">
      <c r="A17" s="96" t="s">
        <v>240</v>
      </c>
      <c r="B17" s="94"/>
      <c r="C17" s="96" t="s">
        <v>81</v>
      </c>
      <c r="D17" s="99"/>
      <c r="E17" s="155"/>
    </row>
    <row r="18" spans="1:5">
      <c r="A18" s="96"/>
      <c r="B18" s="94"/>
      <c r="C18" s="96" t="s">
        <v>85</v>
      </c>
      <c r="D18" s="99"/>
      <c r="E18" s="155"/>
    </row>
    <row r="19" spans="1:5">
      <c r="A19" s="96"/>
      <c r="B19" s="96"/>
      <c r="C19" s="96" t="s">
        <v>89</v>
      </c>
      <c r="D19" s="99"/>
      <c r="E19" s="155"/>
    </row>
    <row r="20" spans="1:5">
      <c r="A20" s="96"/>
      <c r="B20" s="96"/>
      <c r="C20" s="96" t="s">
        <v>93</v>
      </c>
      <c r="D20" s="99"/>
      <c r="E20" s="155"/>
    </row>
    <row r="21" spans="1:5">
      <c r="A21" s="96"/>
      <c r="B21" s="96"/>
      <c r="C21" s="96" t="s">
        <v>97</v>
      </c>
      <c r="D21" s="99"/>
      <c r="E21" s="155"/>
    </row>
    <row r="22" spans="1:5">
      <c r="A22" s="96"/>
      <c r="B22" s="96"/>
      <c r="C22" s="96" t="s">
        <v>100</v>
      </c>
      <c r="D22" s="99"/>
      <c r="E22" s="155"/>
    </row>
    <row r="23" spans="1:5">
      <c r="A23" s="96"/>
      <c r="B23" s="96"/>
      <c r="C23" s="96" t="s">
        <v>103</v>
      </c>
      <c r="D23" s="99"/>
      <c r="E23" s="155"/>
    </row>
    <row r="24" spans="1:5">
      <c r="A24" s="96"/>
      <c r="B24" s="96"/>
      <c r="C24" s="96" t="s">
        <v>105</v>
      </c>
      <c r="D24" s="99"/>
      <c r="E24" s="155"/>
    </row>
    <row r="25" spans="1:5">
      <c r="A25" s="96"/>
      <c r="B25" s="96"/>
      <c r="C25" s="96" t="s">
        <v>107</v>
      </c>
      <c r="D25" s="99"/>
      <c r="E25" s="155"/>
    </row>
    <row r="26" spans="1:5">
      <c r="A26" s="96"/>
      <c r="B26" s="96"/>
      <c r="C26" s="96" t="s">
        <v>109</v>
      </c>
      <c r="D26" s="99">
        <v>106989.72</v>
      </c>
      <c r="E26" s="155"/>
    </row>
    <row r="27" spans="1:5">
      <c r="A27" s="96"/>
      <c r="B27" s="96"/>
      <c r="C27" s="96" t="s">
        <v>111</v>
      </c>
      <c r="D27" s="99"/>
      <c r="E27" s="155"/>
    </row>
    <row r="28" spans="1:5">
      <c r="A28" s="96"/>
      <c r="B28" s="96"/>
      <c r="C28" s="96" t="s">
        <v>113</v>
      </c>
      <c r="D28" s="99"/>
      <c r="E28" s="155"/>
    </row>
    <row r="29" spans="1:5">
      <c r="A29" s="96"/>
      <c r="B29" s="96"/>
      <c r="C29" s="96" t="s">
        <v>115</v>
      </c>
      <c r="D29" s="99"/>
      <c r="E29" s="155"/>
    </row>
    <row r="30" spans="1:5">
      <c r="A30" s="96"/>
      <c r="B30" s="96"/>
      <c r="C30" s="96" t="s">
        <v>117</v>
      </c>
      <c r="D30" s="99"/>
      <c r="E30" s="155"/>
    </row>
    <row r="31" spans="1:5">
      <c r="A31" s="96"/>
      <c r="B31" s="96"/>
      <c r="C31" s="96" t="s">
        <v>119</v>
      </c>
      <c r="D31" s="99"/>
      <c r="E31" s="155"/>
    </row>
    <row r="32" spans="1:5">
      <c r="A32" s="96"/>
      <c r="B32" s="96"/>
      <c r="C32" s="96" t="s">
        <v>121</v>
      </c>
      <c r="D32" s="99"/>
      <c r="E32" s="155"/>
    </row>
    <row r="33" spans="1:5">
      <c r="A33" s="96"/>
      <c r="B33" s="96"/>
      <c r="C33" s="96" t="s">
        <v>123</v>
      </c>
      <c r="D33" s="99"/>
      <c r="E33" s="155"/>
    </row>
    <row r="34" spans="1:5">
      <c r="A34" s="96"/>
      <c r="B34" s="96"/>
      <c r="C34" s="96" t="s">
        <v>124</v>
      </c>
      <c r="D34" s="99"/>
      <c r="E34" s="155"/>
    </row>
    <row r="35" spans="1:5">
      <c r="A35" s="96"/>
      <c r="B35" s="96"/>
      <c r="C35" s="96" t="s">
        <v>125</v>
      </c>
      <c r="D35" s="99"/>
      <c r="E35" s="155"/>
    </row>
    <row r="36" spans="1:5">
      <c r="A36" s="96"/>
      <c r="B36" s="96"/>
      <c r="C36" s="96" t="s">
        <v>126</v>
      </c>
      <c r="D36" s="99"/>
      <c r="E36" s="155"/>
    </row>
    <row r="37" spans="1:5">
      <c r="A37" s="96"/>
      <c r="B37" s="96"/>
      <c r="C37" s="96"/>
      <c r="D37" s="96"/>
      <c r="E37" s="155"/>
    </row>
    <row r="38" spans="1:5">
      <c r="A38" s="89"/>
      <c r="B38" s="89"/>
      <c r="C38" s="89" t="s">
        <v>242</v>
      </c>
      <c r="D38" s="91"/>
      <c r="E38" s="156"/>
    </row>
    <row r="39" spans="1:5">
      <c r="A39" s="89"/>
      <c r="B39" s="89"/>
      <c r="C39" s="89"/>
      <c r="D39" s="89"/>
      <c r="E39" s="156"/>
    </row>
    <row r="40" spans="1:5">
      <c r="A40" s="90" t="s">
        <v>243</v>
      </c>
      <c r="B40" s="91">
        <f>B6</f>
        <v>2977100.72</v>
      </c>
      <c r="C40" s="90" t="s">
        <v>244</v>
      </c>
      <c r="D40" s="114">
        <f>D6</f>
        <v>2977100.72</v>
      </c>
      <c r="E40" s="156"/>
    </row>
  </sheetData>
  <mergeCells count="4">
    <mergeCell ref="A2:D2"/>
    <mergeCell ref="A3:C3"/>
    <mergeCell ref="A4:B4"/>
    <mergeCell ref="C4:D4"/>
  </mergeCells>
  <printOptions horizontalCentered="1"/>
  <pageMargins left="0.0784722222222222" right="0.0784722222222222" top="0.511805555555556" bottom="0.66875" header="0" footer="0.275"/>
  <pageSetup paperSize="9" scale="83" orientation="landscape"/>
  <headerFooter>
    <oddFooter>&amp;C第 &amp;P 页，共 &amp;N 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7"/>
  <sheetViews>
    <sheetView tabSelected="1" topLeftCell="C1" workbookViewId="0">
      <selection activeCell="K18" sqref="K18"/>
    </sheetView>
  </sheetViews>
  <sheetFormatPr defaultColWidth="10" defaultRowHeight="13.5"/>
  <cols>
    <col min="1" max="2" width="4.875" customWidth="1"/>
    <col min="3" max="3" width="6" customWidth="1"/>
    <col min="4" max="4" width="9" customWidth="1"/>
    <col min="5" max="5" width="20.875" customWidth="1"/>
    <col min="6" max="6" width="16.375" customWidth="1"/>
    <col min="7" max="7" width="11.5" customWidth="1"/>
    <col min="8" max="8" width="14" customWidth="1"/>
    <col min="9" max="9" width="13.125" customWidth="1"/>
    <col min="10" max="10" width="11.375" customWidth="1"/>
    <col min="11" max="11" width="17" customWidth="1"/>
    <col min="12" max="12" width="9.75" customWidth="1"/>
  </cols>
  <sheetData>
    <row r="1" ht="16.35" customHeight="1" spans="1:4">
      <c r="A1" s="65" t="s">
        <v>245</v>
      </c>
      <c r="D1" s="131"/>
    </row>
    <row r="2" ht="43.15" customHeight="1" spans="1:11">
      <c r="A2" s="86" t="s">
        <v>14</v>
      </c>
      <c r="B2" s="86"/>
      <c r="C2" s="86"/>
      <c r="D2" s="86"/>
      <c r="E2" s="86"/>
      <c r="F2" s="86"/>
      <c r="G2" s="86"/>
      <c r="H2" s="86"/>
      <c r="I2" s="86"/>
      <c r="J2" s="86"/>
      <c r="K2" s="86"/>
    </row>
    <row r="3" ht="24.2" customHeight="1" spans="1:11">
      <c r="A3" s="97" t="s">
        <v>31</v>
      </c>
      <c r="B3" s="97"/>
      <c r="C3" s="97"/>
      <c r="D3" s="97"/>
      <c r="E3" s="97"/>
      <c r="F3" s="97"/>
      <c r="G3" s="97"/>
      <c r="H3" s="97"/>
      <c r="I3" s="97"/>
      <c r="J3" s="95" t="s">
        <v>32</v>
      </c>
      <c r="K3" s="95"/>
    </row>
    <row r="4" ht="24.95" customHeight="1" spans="1:11">
      <c r="A4" s="88" t="s">
        <v>158</v>
      </c>
      <c r="B4" s="88"/>
      <c r="C4" s="88"/>
      <c r="D4" s="88" t="s">
        <v>159</v>
      </c>
      <c r="E4" s="88" t="s">
        <v>160</v>
      </c>
      <c r="F4" s="88" t="s">
        <v>136</v>
      </c>
      <c r="G4" s="88" t="s">
        <v>161</v>
      </c>
      <c r="H4" s="88"/>
      <c r="I4" s="88"/>
      <c r="J4" s="88"/>
      <c r="K4" s="88" t="s">
        <v>162</v>
      </c>
    </row>
    <row r="5" ht="20.65" customHeight="1" spans="1:11">
      <c r="A5" s="88"/>
      <c r="B5" s="88"/>
      <c r="C5" s="88"/>
      <c r="D5" s="88"/>
      <c r="E5" s="88"/>
      <c r="F5" s="88"/>
      <c r="G5" s="88" t="s">
        <v>138</v>
      </c>
      <c r="H5" s="88" t="s">
        <v>246</v>
      </c>
      <c r="I5" s="88"/>
      <c r="J5" s="88" t="s">
        <v>247</v>
      </c>
      <c r="K5" s="88"/>
    </row>
    <row r="6" ht="28.5" customHeight="1" spans="1:11">
      <c r="A6" s="88" t="s">
        <v>166</v>
      </c>
      <c r="B6" s="88" t="s">
        <v>167</v>
      </c>
      <c r="C6" s="88" t="s">
        <v>168</v>
      </c>
      <c r="D6" s="88"/>
      <c r="E6" s="88"/>
      <c r="F6" s="88"/>
      <c r="G6" s="88"/>
      <c r="H6" s="88" t="s">
        <v>231</v>
      </c>
      <c r="I6" s="88" t="s">
        <v>222</v>
      </c>
      <c r="J6" s="88"/>
      <c r="K6" s="88"/>
    </row>
    <row r="7" ht="22.9" customHeight="1" spans="1:11">
      <c r="A7" s="96"/>
      <c r="B7" s="96"/>
      <c r="C7" s="132"/>
      <c r="D7" s="133"/>
      <c r="E7" s="133" t="s">
        <v>136</v>
      </c>
      <c r="F7" s="134">
        <f>G7+K7</f>
        <v>2977100.72</v>
      </c>
      <c r="G7" s="134">
        <f>SUM(H7:J7)</f>
        <v>1286900.72</v>
      </c>
      <c r="H7" s="134">
        <v>1183240.63</v>
      </c>
      <c r="I7" s="134">
        <v>80</v>
      </c>
      <c r="J7" s="151">
        <v>103580.09</v>
      </c>
      <c r="K7" s="152">
        <v>1690200</v>
      </c>
    </row>
    <row r="8" ht="22.9" customHeight="1" spans="1:11">
      <c r="A8" s="96"/>
      <c r="B8" s="96"/>
      <c r="C8" s="132"/>
      <c r="D8" s="135" t="s">
        <v>154</v>
      </c>
      <c r="E8" s="135" t="s">
        <v>5</v>
      </c>
      <c r="F8" s="134">
        <f t="shared" ref="F8:F26" si="0">G8+K8</f>
        <v>2977100.72</v>
      </c>
      <c r="G8" s="134">
        <f t="shared" ref="G8:G26" si="1">SUM(H8:J8)</f>
        <v>1286900.72</v>
      </c>
      <c r="H8" s="134">
        <v>1183240.63</v>
      </c>
      <c r="I8" s="134">
        <v>80</v>
      </c>
      <c r="J8" s="151">
        <v>103580.09</v>
      </c>
      <c r="K8" s="152">
        <v>1690200</v>
      </c>
    </row>
    <row r="9" ht="22.9" customHeight="1" spans="1:11">
      <c r="A9" s="96"/>
      <c r="B9" s="96"/>
      <c r="C9" s="132"/>
      <c r="D9" s="136" t="s">
        <v>155</v>
      </c>
      <c r="E9" s="136" t="s">
        <v>156</v>
      </c>
      <c r="F9" s="134">
        <f t="shared" si="0"/>
        <v>2977100.72</v>
      </c>
      <c r="G9" s="134">
        <f t="shared" si="1"/>
        <v>1286900.72</v>
      </c>
      <c r="H9" s="134">
        <v>1183240.63</v>
      </c>
      <c r="I9" s="134">
        <v>80</v>
      </c>
      <c r="J9" s="151">
        <v>103580.09</v>
      </c>
      <c r="K9" s="152">
        <v>1690200</v>
      </c>
    </row>
    <row r="10" ht="22.9" customHeight="1" spans="1:11">
      <c r="A10" s="227" t="s">
        <v>169</v>
      </c>
      <c r="B10" s="115"/>
      <c r="C10" s="137"/>
      <c r="D10" s="228" t="s">
        <v>169</v>
      </c>
      <c r="E10" s="139" t="s">
        <v>170</v>
      </c>
      <c r="F10" s="140">
        <f t="shared" si="0"/>
        <v>2685361.09</v>
      </c>
      <c r="G10" s="140">
        <f t="shared" si="1"/>
        <v>995161.09</v>
      </c>
      <c r="H10" s="141">
        <v>891581</v>
      </c>
      <c r="I10" s="141"/>
      <c r="J10" s="150">
        <v>103580.09</v>
      </c>
      <c r="K10" s="153">
        <v>1690200</v>
      </c>
    </row>
    <row r="11" ht="22.9" customHeight="1" spans="1:11">
      <c r="A11" s="227" t="s">
        <v>169</v>
      </c>
      <c r="B11" s="227" t="s">
        <v>171</v>
      </c>
      <c r="C11" s="137"/>
      <c r="D11" s="228" t="s">
        <v>172</v>
      </c>
      <c r="E11" s="139" t="s">
        <v>173</v>
      </c>
      <c r="F11" s="140">
        <f t="shared" si="0"/>
        <v>2685361.09</v>
      </c>
      <c r="G11" s="140">
        <f t="shared" si="1"/>
        <v>995161.09</v>
      </c>
      <c r="H11" s="141">
        <v>891581</v>
      </c>
      <c r="I11" s="141"/>
      <c r="J11" s="150">
        <v>103580.09</v>
      </c>
      <c r="K11" s="153">
        <v>1690200</v>
      </c>
    </row>
    <row r="12" ht="22.9" customHeight="1" spans="1:11">
      <c r="A12" s="103" t="s">
        <v>169</v>
      </c>
      <c r="B12" s="103" t="s">
        <v>171</v>
      </c>
      <c r="C12" s="142" t="s">
        <v>174</v>
      </c>
      <c r="D12" s="143" t="s">
        <v>175</v>
      </c>
      <c r="E12" s="144" t="s">
        <v>176</v>
      </c>
      <c r="F12" s="140">
        <f t="shared" si="0"/>
        <v>2685361.09</v>
      </c>
      <c r="G12" s="140">
        <f t="shared" si="1"/>
        <v>995161.09</v>
      </c>
      <c r="H12" s="141">
        <v>891581</v>
      </c>
      <c r="I12" s="141"/>
      <c r="J12" s="150">
        <v>103580.09</v>
      </c>
      <c r="K12" s="153">
        <v>1690200</v>
      </c>
    </row>
    <row r="13" ht="22.9" customHeight="1" spans="1:11">
      <c r="A13" s="227" t="s">
        <v>177</v>
      </c>
      <c r="B13" s="115"/>
      <c r="C13" s="145"/>
      <c r="D13" s="229" t="s">
        <v>177</v>
      </c>
      <c r="E13" s="147" t="s">
        <v>178</v>
      </c>
      <c r="F13" s="140">
        <f t="shared" si="0"/>
        <v>104252.96</v>
      </c>
      <c r="G13" s="140">
        <f t="shared" si="1"/>
        <v>104252.96</v>
      </c>
      <c r="H13" s="141">
        <v>104252.96</v>
      </c>
      <c r="I13" s="141"/>
      <c r="J13" s="141"/>
      <c r="K13" s="141"/>
    </row>
    <row r="14" ht="22.9" customHeight="1" spans="1:11">
      <c r="A14" s="227" t="s">
        <v>177</v>
      </c>
      <c r="B14" s="227" t="s">
        <v>179</v>
      </c>
      <c r="C14" s="145"/>
      <c r="D14" s="230" t="s">
        <v>180</v>
      </c>
      <c r="E14" s="147" t="s">
        <v>181</v>
      </c>
      <c r="F14" s="140">
        <f t="shared" si="0"/>
        <v>104252.96</v>
      </c>
      <c r="G14" s="140">
        <f t="shared" si="1"/>
        <v>104252.96</v>
      </c>
      <c r="H14" s="141">
        <v>104252.96</v>
      </c>
      <c r="I14" s="141"/>
      <c r="J14" s="141"/>
      <c r="K14" s="141"/>
    </row>
    <row r="15" ht="22.9" customHeight="1" spans="1:11">
      <c r="A15" s="103" t="s">
        <v>177</v>
      </c>
      <c r="B15" s="103" t="s">
        <v>179</v>
      </c>
      <c r="C15" s="149" t="s">
        <v>179</v>
      </c>
      <c r="D15" s="148" t="s">
        <v>182</v>
      </c>
      <c r="E15" s="148" t="s">
        <v>183</v>
      </c>
      <c r="F15" s="140">
        <f t="shared" si="0"/>
        <v>104252.96</v>
      </c>
      <c r="G15" s="140">
        <f t="shared" si="1"/>
        <v>104252.96</v>
      </c>
      <c r="H15" s="141">
        <v>104252.96</v>
      </c>
      <c r="I15" s="141"/>
      <c r="J15" s="141"/>
      <c r="K15" s="141"/>
    </row>
    <row r="16" ht="22.9" customHeight="1" spans="1:11">
      <c r="A16" s="227" t="s">
        <v>177</v>
      </c>
      <c r="B16" s="227" t="s">
        <v>184</v>
      </c>
      <c r="C16" s="149"/>
      <c r="D16" s="230" t="s">
        <v>185</v>
      </c>
      <c r="E16" s="147" t="s">
        <v>186</v>
      </c>
      <c r="F16" s="140">
        <f t="shared" si="0"/>
        <v>7294.1</v>
      </c>
      <c r="G16" s="140">
        <f t="shared" si="1"/>
        <v>7294.1</v>
      </c>
      <c r="H16" s="150">
        <v>7294.1</v>
      </c>
      <c r="I16" s="141"/>
      <c r="J16" s="141"/>
      <c r="K16" s="141"/>
    </row>
    <row r="17" ht="22.9" customHeight="1" spans="1:11">
      <c r="A17" s="103" t="s">
        <v>177</v>
      </c>
      <c r="B17" s="103" t="s">
        <v>184</v>
      </c>
      <c r="C17" s="149" t="s">
        <v>174</v>
      </c>
      <c r="D17" s="148" t="s">
        <v>187</v>
      </c>
      <c r="E17" s="148" t="s">
        <v>188</v>
      </c>
      <c r="F17" s="140">
        <f t="shared" si="0"/>
        <v>4327.01</v>
      </c>
      <c r="G17" s="140">
        <f t="shared" si="1"/>
        <v>4327.01</v>
      </c>
      <c r="H17" s="141">
        <v>4327.01</v>
      </c>
      <c r="I17" s="141"/>
      <c r="J17" s="141"/>
      <c r="K17" s="141"/>
    </row>
    <row r="18" ht="22.9" customHeight="1" spans="1:11">
      <c r="A18" s="103" t="s">
        <v>177</v>
      </c>
      <c r="B18" s="103" t="s">
        <v>184</v>
      </c>
      <c r="C18" s="149" t="s">
        <v>189</v>
      </c>
      <c r="D18" s="148" t="s">
        <v>190</v>
      </c>
      <c r="E18" s="148" t="s">
        <v>191</v>
      </c>
      <c r="F18" s="140">
        <f t="shared" si="0"/>
        <v>2967.09</v>
      </c>
      <c r="G18" s="140">
        <f t="shared" si="1"/>
        <v>2967.09</v>
      </c>
      <c r="H18" s="141">
        <v>2967.09</v>
      </c>
      <c r="I18" s="141"/>
      <c r="J18" s="141"/>
      <c r="K18" s="141"/>
    </row>
    <row r="19" ht="22.9" customHeight="1" spans="1:11">
      <c r="A19" s="227" t="s">
        <v>192</v>
      </c>
      <c r="B19" s="115"/>
      <c r="C19" s="145"/>
      <c r="D19" s="230" t="s">
        <v>192</v>
      </c>
      <c r="E19" s="147" t="s">
        <v>193</v>
      </c>
      <c r="F19" s="140">
        <f t="shared" si="0"/>
        <v>73202.85</v>
      </c>
      <c r="G19" s="140">
        <f t="shared" si="1"/>
        <v>73202.85</v>
      </c>
      <c r="H19" s="150">
        <v>73122.85</v>
      </c>
      <c r="I19" s="141">
        <v>80</v>
      </c>
      <c r="J19" s="141"/>
      <c r="K19" s="141"/>
    </row>
    <row r="20" ht="22.9" customHeight="1" spans="1:11">
      <c r="A20" s="227" t="s">
        <v>192</v>
      </c>
      <c r="B20" s="227" t="s">
        <v>194</v>
      </c>
      <c r="C20" s="145"/>
      <c r="D20" s="230" t="s">
        <v>195</v>
      </c>
      <c r="E20" s="147" t="s">
        <v>196</v>
      </c>
      <c r="F20" s="140">
        <f t="shared" si="0"/>
        <v>73202.85</v>
      </c>
      <c r="G20" s="140">
        <f t="shared" si="1"/>
        <v>73202.85</v>
      </c>
      <c r="H20" s="150">
        <v>73122.85</v>
      </c>
      <c r="I20" s="141">
        <v>80</v>
      </c>
      <c r="J20" s="141"/>
      <c r="K20" s="141"/>
    </row>
    <row r="21" ht="22.9" customHeight="1" spans="1:11">
      <c r="A21" s="103" t="s">
        <v>192</v>
      </c>
      <c r="B21" s="103" t="s">
        <v>194</v>
      </c>
      <c r="C21" s="149" t="s">
        <v>174</v>
      </c>
      <c r="D21" s="148" t="s">
        <v>197</v>
      </c>
      <c r="E21" s="148" t="s">
        <v>198</v>
      </c>
      <c r="F21" s="140">
        <f t="shared" si="0"/>
        <v>53778.53</v>
      </c>
      <c r="G21" s="140">
        <f t="shared" si="1"/>
        <v>53778.53</v>
      </c>
      <c r="H21" s="141">
        <v>53778.53</v>
      </c>
      <c r="I21" s="141"/>
      <c r="J21" s="141"/>
      <c r="K21" s="141"/>
    </row>
    <row r="22" ht="22.9" customHeight="1" spans="1:11">
      <c r="A22" s="103" t="s">
        <v>192</v>
      </c>
      <c r="B22" s="103" t="s">
        <v>194</v>
      </c>
      <c r="C22" s="149" t="s">
        <v>171</v>
      </c>
      <c r="D22" s="148" t="s">
        <v>199</v>
      </c>
      <c r="E22" s="148" t="s">
        <v>200</v>
      </c>
      <c r="F22" s="140">
        <f t="shared" si="0"/>
        <v>18544.32</v>
      </c>
      <c r="G22" s="140">
        <f t="shared" si="1"/>
        <v>18544.32</v>
      </c>
      <c r="H22" s="141">
        <v>18544.32</v>
      </c>
      <c r="I22" s="141"/>
      <c r="J22" s="141"/>
      <c r="K22" s="141"/>
    </row>
    <row r="23" ht="22.9" customHeight="1" spans="1:11">
      <c r="A23" s="103" t="s">
        <v>192</v>
      </c>
      <c r="B23" s="103" t="s">
        <v>194</v>
      </c>
      <c r="C23" s="149" t="s">
        <v>201</v>
      </c>
      <c r="D23" s="148" t="s">
        <v>202</v>
      </c>
      <c r="E23" s="148" t="s">
        <v>203</v>
      </c>
      <c r="F23" s="140">
        <f t="shared" si="0"/>
        <v>880</v>
      </c>
      <c r="G23" s="140">
        <f t="shared" si="1"/>
        <v>880</v>
      </c>
      <c r="H23" s="141">
        <v>800</v>
      </c>
      <c r="I23" s="141">
        <v>80</v>
      </c>
      <c r="J23" s="141"/>
      <c r="K23" s="141"/>
    </row>
    <row r="24" ht="22.9" customHeight="1" spans="1:11">
      <c r="A24" s="115">
        <v>221</v>
      </c>
      <c r="B24" s="115"/>
      <c r="C24" s="145"/>
      <c r="D24" s="230" t="s">
        <v>204</v>
      </c>
      <c r="E24" s="147" t="s">
        <v>205</v>
      </c>
      <c r="F24" s="140">
        <f t="shared" si="0"/>
        <v>106989.72</v>
      </c>
      <c r="G24" s="140">
        <f t="shared" si="1"/>
        <v>106989.72</v>
      </c>
      <c r="H24" s="141">
        <v>106989.72</v>
      </c>
      <c r="I24" s="141"/>
      <c r="J24" s="141"/>
      <c r="K24" s="141"/>
    </row>
    <row r="25" ht="22.9" customHeight="1" spans="1:11">
      <c r="A25" s="115">
        <v>221</v>
      </c>
      <c r="B25" s="227" t="s">
        <v>189</v>
      </c>
      <c r="C25" s="145"/>
      <c r="D25" s="230" t="s">
        <v>206</v>
      </c>
      <c r="E25" s="147" t="s">
        <v>207</v>
      </c>
      <c r="F25" s="140">
        <f t="shared" si="0"/>
        <v>106989.72</v>
      </c>
      <c r="G25" s="140">
        <f t="shared" si="1"/>
        <v>106989.72</v>
      </c>
      <c r="H25" s="141">
        <v>106989.72</v>
      </c>
      <c r="I25" s="141"/>
      <c r="J25" s="141"/>
      <c r="K25" s="141"/>
    </row>
    <row r="26" ht="22.9" customHeight="1" spans="1:11">
      <c r="A26" s="103" t="s">
        <v>204</v>
      </c>
      <c r="B26" s="103" t="s">
        <v>189</v>
      </c>
      <c r="C26" s="149" t="s">
        <v>174</v>
      </c>
      <c r="D26" s="148" t="s">
        <v>208</v>
      </c>
      <c r="E26" s="148" t="s">
        <v>209</v>
      </c>
      <c r="F26" s="140">
        <f t="shared" si="0"/>
        <v>106989.72</v>
      </c>
      <c r="G26" s="140">
        <f t="shared" si="1"/>
        <v>106989.72</v>
      </c>
      <c r="H26" s="141">
        <v>106989.72</v>
      </c>
      <c r="I26" s="141"/>
      <c r="J26" s="141"/>
      <c r="K26" s="141"/>
    </row>
    <row r="27" ht="22.9" customHeight="1" spans="1:11">
      <c r="A27" s="103"/>
      <c r="B27" s="103"/>
      <c r="C27" s="149"/>
      <c r="D27" s="148"/>
      <c r="E27" s="132"/>
      <c r="F27" s="140"/>
      <c r="G27" s="140"/>
      <c r="H27" s="141"/>
      <c r="I27" s="141"/>
      <c r="J27" s="141"/>
      <c r="K27" s="141"/>
    </row>
  </sheetData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4722222222222" right="0.0784722222222222" top="0.511805555555556" bottom="0.0784722222222222" header="0" footer="0"/>
  <pageSetup paperSize="9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5一般公共预算基本支出情况表</vt:lpstr>
      <vt:lpstr>6财政拨款收支总表</vt:lpstr>
      <vt:lpstr>7一般公共预算支出表</vt:lpstr>
      <vt:lpstr>8工资福利(政府预算)</vt:lpstr>
      <vt:lpstr>9一般公共预算基本支出情况表（按经济性质分类-工资福利）</vt:lpstr>
      <vt:lpstr>10个人家庭(政府预算)</vt:lpstr>
      <vt:lpstr>11一般公共预算基本支出情况表（按经济性质分类-个人家庭）</vt:lpstr>
      <vt:lpstr>12商品服务(政府预算)</vt:lpstr>
      <vt:lpstr>13一般公共预算基本支出情况表（按经济性质分类-商品服务）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21-1县级专项资金支出方向资金支出方向绩效目标表</vt:lpstr>
      <vt:lpstr>21-2县级专项资金支出方向资金支出方向绩效目标表 </vt:lpstr>
      <vt:lpstr>22部门整体支出绩效目标表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米宝宝</cp:lastModifiedBy>
  <dcterms:created xsi:type="dcterms:W3CDTF">2022-03-14T01:17:00Z</dcterms:created>
  <cp:lastPrinted>2022-05-12T02:32:00Z</cp:lastPrinted>
  <dcterms:modified xsi:type="dcterms:W3CDTF">2023-09-27T07:29:44Z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A05367984B79479B9A0F49B216E10D14</vt:lpwstr>
  </property>
  <property fmtid="{D5CDD505-2E9C-101B-9397-08002B2CF9AE}" pid="3" name="KSOProductBuildVer">
    <vt:lpwstr>2052-12.1.0.15374</vt:lpwstr>
  </property>
</Properties>
</file>