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250" windowHeight="12690" firstSheet="15" activeTab="18"/>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县级专项资金支出方向绩效目标表-1" sheetId="29" r:id="rId23"/>
    <sheet name="21县级专项资金支出方向绩效目标表-2" sheetId="30" r:id="rId24"/>
    <sheet name="21县级专项资金支出方向绩效目标表-3" sheetId="31" r:id="rId25"/>
    <sheet name="22部门整体支出绩效目标表" sheetId="28" r:id="rId26"/>
  </sheets>
  <calcPr calcId="125725" iterate="1"/>
</workbook>
</file>

<file path=xl/calcChain.xml><?xml version="1.0" encoding="utf-8"?>
<calcChain xmlns="http://schemas.openxmlformats.org/spreadsheetml/2006/main">
  <c r="L19" i="11"/>
  <c r="O19"/>
  <c r="P19"/>
  <c r="S19"/>
  <c r="U19"/>
  <c r="O20"/>
  <c r="P20"/>
  <c r="S20"/>
  <c r="U20"/>
  <c r="L20"/>
  <c r="Q13"/>
  <c r="M13"/>
  <c r="L13"/>
  <c r="Q16"/>
  <c r="L16"/>
  <c r="F19"/>
  <c r="F20"/>
  <c r="F16"/>
  <c r="F13" s="1"/>
  <c r="F18" i="10"/>
  <c r="H18"/>
  <c r="I18"/>
  <c r="I8" s="1"/>
  <c r="G8" s="1"/>
  <c r="F8" s="1"/>
  <c r="G18"/>
  <c r="H8"/>
  <c r="J8"/>
  <c r="K8"/>
  <c r="F6"/>
  <c r="F7"/>
  <c r="G6"/>
  <c r="G7"/>
  <c r="G12"/>
  <c r="I12"/>
  <c r="F12"/>
  <c r="K18"/>
  <c r="G19"/>
  <c r="I19"/>
  <c r="K19"/>
  <c r="F19"/>
  <c r="G15"/>
  <c r="I15"/>
  <c r="F15"/>
  <c r="I21" i="9"/>
  <c r="I20" s="1"/>
  <c r="H21"/>
  <c r="G20"/>
  <c r="F20"/>
  <c r="K13"/>
  <c r="H17"/>
  <c r="H13" s="1"/>
  <c r="G17"/>
  <c r="G13"/>
  <c r="F12"/>
  <c r="F10"/>
  <c r="F11"/>
  <c r="G19" i="7"/>
  <c r="G18" s="1"/>
  <c r="G12"/>
  <c r="F12"/>
  <c r="F13"/>
  <c r="G13"/>
  <c r="F12" i="6"/>
  <c r="H12"/>
  <c r="O12"/>
  <c r="G12"/>
  <c r="H10"/>
  <c r="H9"/>
  <c r="F9"/>
  <c r="F11"/>
  <c r="F10"/>
  <c r="F8" i="5"/>
  <c r="F7" s="1"/>
  <c r="F6" s="1"/>
  <c r="F9"/>
  <c r="F10"/>
  <c r="D24" i="31"/>
  <c r="D24" i="30"/>
  <c r="D24" i="29"/>
  <c r="N11" i="22"/>
  <c r="N10"/>
  <c r="N8"/>
  <c r="F8"/>
  <c r="E8"/>
  <c r="D8"/>
  <c r="N7"/>
  <c r="F7"/>
  <c r="E7"/>
  <c r="D7"/>
  <c r="K9" i="9"/>
  <c r="F9" s="1"/>
  <c r="D40" i="8"/>
  <c r="B40"/>
  <c r="B8"/>
  <c r="D7"/>
  <c r="B7"/>
  <c r="D6"/>
  <c r="B6"/>
  <c r="H11" i="6"/>
  <c r="F11" i="5"/>
  <c r="H8"/>
  <c r="H7"/>
  <c r="H6" s="1"/>
  <c r="E9" i="4"/>
  <c r="D9"/>
  <c r="C9"/>
  <c r="E8"/>
  <c r="D8"/>
  <c r="C8"/>
  <c r="E7"/>
  <c r="D7"/>
  <c r="C7"/>
  <c r="H40" i="3"/>
  <c r="F40"/>
  <c r="D40"/>
  <c r="B40"/>
  <c r="H37"/>
  <c r="F37"/>
  <c r="D37"/>
  <c r="B37"/>
  <c r="F12"/>
  <c r="F10"/>
  <c r="H7"/>
  <c r="B7"/>
  <c r="D6"/>
  <c r="B6"/>
  <c r="K8" i="9" l="1"/>
  <c r="F13"/>
  <c r="H8" i="6"/>
  <c r="H7" s="1"/>
  <c r="F7"/>
  <c r="H6"/>
  <c r="F6" s="1"/>
  <c r="F8"/>
  <c r="H20" i="9"/>
  <c r="K7" l="1"/>
  <c r="F7" s="1"/>
  <c r="F8"/>
</calcChain>
</file>

<file path=xl/sharedStrings.xml><?xml version="1.0" encoding="utf-8"?>
<sst xmlns="http://schemas.openxmlformats.org/spreadsheetml/2006/main" count="1316" uniqueCount="474">
  <si>
    <t>2022年部门预算公开表</t>
  </si>
  <si>
    <t>单位编码：</t>
  </si>
  <si>
    <t>005001</t>
  </si>
  <si>
    <t>单位名称：</t>
  </si>
  <si>
    <t>炎陵县人民政府办公室</t>
  </si>
  <si>
    <t>部门预算公开表</t>
  </si>
  <si>
    <t>一、部门预算报表</t>
  </si>
  <si>
    <t>收支总表</t>
  </si>
  <si>
    <t>收入总表</t>
  </si>
  <si>
    <t>支出总表</t>
  </si>
  <si>
    <t>支出预算分类汇总表（按政府预算经济分类）</t>
  </si>
  <si>
    <t>财政拨款收支总表</t>
  </si>
  <si>
    <t>一般公共预算支出表</t>
  </si>
  <si>
    <t>一般公共预算基本支出表--人员经费(工资福利支出)(按政府预算经济分类)</t>
  </si>
  <si>
    <t>一般公共预算基本支出表--人员经费(对个人和家庭的补助)(按政府预算经济分类)</t>
  </si>
  <si>
    <t>一般公共预算基本支出表--公用经费(商品和服务支出)（按政府预算经济分类）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</si>
  <si>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</si>
  <si>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</si>
  <si>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</si>
  <si>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</si>
  <si>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</si>
  <si>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</si>
  <si>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</si>
  <si>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</si>
  <si>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</si>
  <si>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单位：005001-炎陵县人民政府办公室</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</si>
  <si>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</si>
  <si>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</si>
  <si>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</si>
  <si>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</si>
  <si>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</si>
  <si>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</si>
  <si>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</si>
  <si>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</si>
  <si>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</si>
  <si>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</si>
  <si>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</si>
  <si>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</si>
  <si>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</si>
  <si>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</si>
  <si>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</si>
  <si>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</si>
  <si>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</si>
  <si>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</si>
  <si>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</si>
  <si>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</si>
  <si>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</si>
  <si>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</si>
  <si>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</si>
  <si>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</si>
  <si>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</si>
  <si>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</si>
  <si>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</si>
  <si>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</si>
  <si>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</si>
  <si>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</si>
  <si>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</si>
  <si>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</si>
  <si>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</si>
  <si>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</si>
  <si>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</si>
  <si>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</si>
  <si>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</si>
  <si>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</si>
  <si>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</si>
  <si>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</si>
  <si>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</si>
  <si>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</si>
  <si>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</si>
  <si>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</si>
  <si>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</si>
  <si>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</si>
  <si>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</si>
  <si>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</si>
  <si>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</si>
  <si>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</si>
  <si>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</si>
  <si>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</si>
  <si>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</si>
  <si>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</si>
  <si>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</si>
  <si>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</si>
  <si>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</si>
  <si>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</si>
  <si>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</si>
  <si>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</si>
  <si>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</si>
  <si>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</si>
  <si>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</si>
  <si>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</si>
  <si>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</si>
  <si>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</si>
  <si>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</si>
  <si>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</si>
  <si>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</si>
  <si>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</si>
  <si>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</si>
  <si>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</si>
  <si>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</si>
  <si>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</si>
  <si>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</si>
  <si>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</si>
  <si>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</si>
  <si>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</si>
  <si>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</si>
  <si>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</si>
  <si>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</si>
  <si>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</si>
  <si>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</si>
  <si>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</si>
  <si>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</si>
  <si>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</si>
  <si>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</si>
  <si>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</si>
  <si>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</si>
  <si>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</si>
  <si>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</si>
  <si>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</si>
  <si>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</si>
  <si>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</si>
  <si>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</si>
  <si>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</si>
  <si>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</si>
  <si>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</si>
  <si>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</si>
  <si>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</si>
  <si>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</si>
  <si>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</si>
  <si>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</si>
  <si>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</si>
  <si>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</si>
  <si>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</si>
  <si>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</si>
  <si>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</si>
  <si>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</si>
  <si>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</si>
  <si>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</si>
  <si>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</si>
  <si>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</si>
  <si>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</si>
  <si>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</si>
  <si>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</si>
  <si>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</si>
  <si>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</si>
  <si>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</si>
  <si>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</si>
  <si>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</si>
  <si>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005</t>
  </si>
  <si>
    <t xml:space="preserve">  005001</t>
  </si>
  <si>
    <t xml:space="preserve">  炎陵县人民政府办公室</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</si>
  <si>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</si>
  <si>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</si>
  <si>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</si>
  <si>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</si>
  <si>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</si>
  <si>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</si>
  <si>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</si>
  <si>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</si>
  <si>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</si>
  <si>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</si>
  <si>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</si>
  <si>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</si>
  <si>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</si>
  <si>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</si>
  <si>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</si>
  <si>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</si>
  <si>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208</t>
  </si>
  <si>
    <t>05</t>
  </si>
  <si>
    <t xml:space="preserve">    2080505</t>
  </si>
  <si>
    <t xml:space="preserve">    机关事业单位基本养老保险缴费支出</t>
  </si>
  <si>
    <t>99</t>
  </si>
  <si>
    <t xml:space="preserve">    2080599</t>
  </si>
  <si>
    <t xml:space="preserve">    其他行政事业单位养老支出</t>
  </si>
  <si>
    <t>27</t>
  </si>
  <si>
    <t xml:space="preserve">    2082701</t>
  </si>
  <si>
    <t xml:space="preserve">    财政对失业保险基金的补助</t>
  </si>
  <si>
    <t>02</t>
  </si>
  <si>
    <t xml:space="preserve">    2082702</t>
  </si>
  <si>
    <t xml:space="preserve">    财政对工伤保险基金的补助</t>
  </si>
  <si>
    <t>210</t>
  </si>
  <si>
    <t>11</t>
  </si>
  <si>
    <t xml:space="preserve">    2101101</t>
  </si>
  <si>
    <t xml:space="preserve">    行政单位医疗</t>
  </si>
  <si>
    <t xml:space="preserve">    2101103</t>
  </si>
  <si>
    <t xml:space="preserve">    公务员医疗补助</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</si>
  <si>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</si>
  <si>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</si>
  <si>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</si>
  <si>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</si>
  <si>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</si>
  <si>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</si>
  <si>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</si>
  <si>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</si>
  <si>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</si>
  <si>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</si>
  <si>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</si>
  <si>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</si>
  <si>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</si>
  <si>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</si>
  <si>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</si>
  <si>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</si>
  <si>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</si>
  <si>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</si>
  <si>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</si>
  <si>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</si>
  <si>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</si>
  <si>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</si>
  <si>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</si>
  <si>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</si>
  <si>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</si>
  <si>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</si>
  <si>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</si>
  <si>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</si>
  <si>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</si>
  <si>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</si>
  <si>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</si>
  <si>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</si>
  <si>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</si>
  <si>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</si>
  <si>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</si>
  <si>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</si>
  <si>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</si>
  <si>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</si>
  <si>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</si>
  <si>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</si>
  <si>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</si>
  <si>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</si>
  <si>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</si>
  <si>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</si>
  <si>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</si>
  <si>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</si>
  <si>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</si>
  <si>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</si>
  <si>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</si>
  <si>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</si>
  <si>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</si>
  <si>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</si>
  <si>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</si>
  <si>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</si>
  <si>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</si>
  <si>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</si>
  <si>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</si>
  <si>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</si>
  <si>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</si>
  <si>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</si>
  <si>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</si>
  <si>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</si>
  <si>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</si>
  <si>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</si>
  <si>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</si>
  <si>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</si>
  <si>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</si>
  <si>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</si>
  <si>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</si>
  <si>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</si>
  <si>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</si>
  <si>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</si>
  <si>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</si>
  <si>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</si>
  <si>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</si>
  <si>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</si>
  <si>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</si>
  <si>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</si>
  <si>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</si>
  <si>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</si>
  <si>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</si>
  <si>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</si>
  <si>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</si>
  <si>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</si>
  <si>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</si>
  <si>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</si>
  <si>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</si>
  <si>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</si>
  <si>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</si>
  <si>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</si>
  <si>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</si>
  <si>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</si>
  <si>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</si>
  <si>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</si>
  <si>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</si>
  <si>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</si>
  <si>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</si>
  <si>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</si>
  <si>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</si>
  <si>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</si>
  <si>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</si>
  <si>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</si>
  <si>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</si>
  <si>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</si>
  <si>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</si>
  <si>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</si>
  <si>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</si>
  <si>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</si>
  <si>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</si>
  <si>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</si>
  <si>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</si>
  <si>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</si>
  <si>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</si>
  <si>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</si>
  <si>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</si>
  <si>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</si>
  <si>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</si>
  <si>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注：本单位无政府性基金预算支出</t>
  </si>
  <si>
    <t>国有资本经营预算支出表</t>
  </si>
  <si>
    <t>本年国有资本经营预算支出</t>
  </si>
  <si>
    <t>注：本单位无国有资本经营预算支出</t>
  </si>
  <si>
    <t>本年财政专户管理资金预算支出</t>
  </si>
  <si>
    <t>注：本单位无财政专户管理资金预算支出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</si>
  <si>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</si>
  <si>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</si>
  <si>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</si>
  <si>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</si>
  <si>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</si>
  <si>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</si>
  <si>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</si>
  <si>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</si>
  <si>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</si>
  <si>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</si>
  <si>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</si>
  <si>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</si>
  <si>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</si>
  <si>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005001</t>
  </si>
  <si>
    <t>运转其他类离退休党支部经费</t>
  </si>
  <si>
    <t>离退休党支部经费</t>
  </si>
  <si>
    <t>政府办工作经费</t>
  </si>
  <si>
    <t>炎陵宾馆社会保险及运转经费</t>
  </si>
  <si>
    <t>附件2-21-1</t>
  </si>
  <si>
    <t>2022年县级专项资金支出方向绩效目标表</t>
  </si>
  <si>
    <t>填报单位：（盖章）炎陵县人民政府办公室</t>
  </si>
  <si>
    <t xml:space="preserve">支出方向         </t>
  </si>
  <si>
    <t>所属专项</t>
  </si>
  <si>
    <t>名称</t>
  </si>
  <si>
    <t xml:space="preserve"> 政府办工作经费</t>
  </si>
  <si>
    <t>项目金额</t>
  </si>
  <si>
    <t>1410000</t>
  </si>
  <si>
    <t>金额</t>
  </si>
  <si>
    <t>项目实施期</t>
  </si>
  <si>
    <r>
      <rPr>
        <sz val="10"/>
        <rFont val="宋体"/>
        <family val="3"/>
        <charset val="134"/>
      </rPr>
      <t>2</t>
    </r>
    <r>
      <rPr>
        <sz val="10"/>
        <rFont val="宋体"/>
        <family val="3"/>
        <charset val="134"/>
      </rPr>
      <t>022年1-12月</t>
    </r>
  </si>
  <si>
    <t>实施期绩效目标</t>
  </si>
  <si>
    <t>确保重点工作落到实处完成全年工作任务</t>
  </si>
  <si>
    <t>年度绩效目标</t>
  </si>
  <si>
    <t>年度绩效指标</t>
  </si>
  <si>
    <t>一级指标</t>
  </si>
  <si>
    <t>二级指标</t>
  </si>
  <si>
    <t>三级指标</t>
  </si>
  <si>
    <t>指标值及单位</t>
  </si>
  <si>
    <t>绩效标准</t>
  </si>
  <si>
    <t>产出指标</t>
  </si>
  <si>
    <t>数量指标</t>
  </si>
  <si>
    <t>督查督办、应急管理调度、统筹协调服务保障工作、金融工作打非宣传、综合调研及办文办会等</t>
  </si>
  <si>
    <t>500余次</t>
  </si>
  <si>
    <t>督查督办、应急管理调度、统筹协调服务保障工作、金融工作打非宣传、综合调研及办文办会等500余次</t>
  </si>
  <si>
    <t>质量指标</t>
  </si>
  <si>
    <t>重点工作落实达标率</t>
  </si>
  <si>
    <t>重点工作落实达标率100%</t>
  </si>
  <si>
    <t>时效指标</t>
  </si>
  <si>
    <t>经费拨付及时率</t>
  </si>
  <si>
    <t>经费拨付及时率100%</t>
  </si>
  <si>
    <t>成本指标</t>
  </si>
  <si>
    <t>效益指标</t>
  </si>
  <si>
    <t>经济效益指标</t>
  </si>
  <si>
    <t>社会效益指标</t>
  </si>
  <si>
    <t>确保重点工作落到实处、群众认可</t>
  </si>
  <si>
    <t>是</t>
  </si>
  <si>
    <t>生态效益指标</t>
  </si>
  <si>
    <t>可持续影响指标</t>
  </si>
  <si>
    <t>社会公众及服务对象满意度指标</t>
  </si>
  <si>
    <t>群众满意度</t>
  </si>
  <si>
    <t>群众满意度100%</t>
  </si>
  <si>
    <t>支出明细及测算说明</t>
  </si>
  <si>
    <t>支出内容简介</t>
  </si>
  <si>
    <t>支出明细</t>
  </si>
  <si>
    <t>支出测算依据及过程说明</t>
  </si>
  <si>
    <t>工作需要年初预算安排</t>
  </si>
  <si>
    <t xml:space="preserve">       单位负责人签字：</t>
  </si>
  <si>
    <t>股室审核意见</t>
  </si>
  <si>
    <t xml:space="preserve">填表人：唐子玉           联系电话：13975320683                 填报日期：2022年3月10日          </t>
  </si>
  <si>
    <t>附件2-21-2</t>
  </si>
  <si>
    <t xml:space="preserve"> 炎陵宾馆社会保险及运转经费</t>
  </si>
  <si>
    <t>600000</t>
  </si>
  <si>
    <t>炎陵宾馆人员高质量完成本职工作、人员经费按时到位</t>
  </si>
  <si>
    <t>人员经费发放人数</t>
  </si>
  <si>
    <t>60万</t>
  </si>
  <si>
    <t>炎陵宾馆社会保险及运转经费60万</t>
  </si>
  <si>
    <t>人员工资发放标准达标率</t>
  </si>
  <si>
    <t>人员工资发放标准达标率100%</t>
  </si>
  <si>
    <t>炎陵宾馆人员高质量完成本职工作</t>
  </si>
  <si>
    <t>炎陵宾馆人员满意度</t>
  </si>
  <si>
    <t>炎陵宾馆人员满意度100%</t>
  </si>
  <si>
    <t xml:space="preserve"> 2016年2月，根据《根据中共炎陵县委办公室  炎陵县人民政府办公室关于印发&lt;炎陵县党政机关办公用房清理调整方案&gt;的通知》（炎办[2016]5号文件要求，炎陵宾馆改为党政机关办公场所，由县财政预算每年安排资金60万元，用于支付炎陵宾馆下岗职工生活费、社会保障缴费、退休职工津补贴、留守工作人员工资等运转支出</t>
  </si>
  <si>
    <t xml:space="preserve">填表人：唐子玉           联系电话：13975320683                  填报日期： 2022年3月10日            </t>
  </si>
  <si>
    <t>附件2-21-3</t>
  </si>
  <si>
    <t>35400</t>
  </si>
  <si>
    <t>开展离退休支部各项活动，为离退休党员干部做好服务</t>
  </si>
  <si>
    <t>完成离退休党支部全年的各项工作任务</t>
  </si>
  <si>
    <t>离退休党支部工作补贴及工作经费</t>
  </si>
  <si>
    <t>27人</t>
  </si>
  <si>
    <t>退休支部党员人数27人</t>
  </si>
  <si>
    <t>离退休党支部工作完成率</t>
  </si>
  <si>
    <t>资金到位及时率</t>
  </si>
  <si>
    <t>资金按时到位、保证工作的正常开展</t>
  </si>
  <si>
    <t>离退休党员干部满意度</t>
  </si>
  <si>
    <t>离退休党员干部满意度100%</t>
  </si>
  <si>
    <t>离退休党支部工作补贴</t>
  </si>
  <si>
    <t>退休支部书记1人3600元、委员2人4800元</t>
  </si>
  <si>
    <t>预算安排</t>
  </si>
  <si>
    <t>离退休党支部工作经费</t>
  </si>
  <si>
    <t xml:space="preserve">填表人：唐子玉           联系电话：13975320683                  填报日期：2022年3月10日             </t>
  </si>
  <si>
    <t>附件2-22</t>
  </si>
  <si>
    <t>2022年部门整体支出绩效目标表</t>
  </si>
  <si>
    <t>部门名称</t>
  </si>
  <si>
    <t>年度预算申请（元）</t>
  </si>
  <si>
    <t>资金总额：8606568.66</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</si>
  <si>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</si>
  <si>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</si>
  <si>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</si>
  <si>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</si>
  <si>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</si>
  <si>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</si>
  <si>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</si>
  <si>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</si>
  <si>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协助县人民政府领导审核或起草以县人民政府、县人民政府办公室名义发布的公文；负责县人民政府会议的组织和服务工作，协助实施会议决定事项；负责对国务院、省、市人民政府重要决定，决策和县人民政府领导有关指示的执行落实情况进行督查并跟踪调研，及时向县人民政府报告；组织开展人大代表建议、政协文员提案办理工作；协助县人民政府领导做好需由县人民政府组织处理的突发事件应急处置工作，负责向省市人民政府领导报告重要信息和情况，负责县人民政府总值班工作；负责县人民政府机关行政事务、安全保卫和有关接待工作；负责管理、协调全县金融工作秩序，会同有关部门推进全县社会信用体系和金融安全区创建，推进改善金融环境，抓好融资性担保机构的有关监管工作</t>
  </si>
  <si>
    <t>年度重点工作计划</t>
  </si>
  <si>
    <t>事项</t>
  </si>
  <si>
    <t>工作目标</t>
  </si>
  <si>
    <t>事项1</t>
  </si>
  <si>
    <t>提高综合调研的针对性，着力在总结经验、推广典型、研究对策上下功夫；抓好县政府及县政府领导重要报告、材料的起草，重要会议的组织重要文件的编发、呈送，各项工作的督查督办；县政府及办公室行政运行及后勤保障；抓好人大代表建议、政协委员提案的办理；抓好组织处理突发事件应急处置工作；向省市人民政府报告重要信息和情况、抓好县人民政府总值班工作；做好县人民政府机关行政事务、安全保卫和有关接待工作；管理、协调好全县金融工作秩序；抓好融资性担保机构的有关监管工作统筹规划工作；确保重点工作落到实处。</t>
  </si>
  <si>
    <t>事项2</t>
  </si>
  <si>
    <t>…</t>
  </si>
  <si>
    <t>支出安排</t>
  </si>
  <si>
    <t>质量达标</t>
  </si>
  <si>
    <t>支付进度</t>
  </si>
  <si>
    <t>预算监督</t>
  </si>
  <si>
    <t>人民群众幸福指数</t>
  </si>
  <si>
    <t>满意率</t>
  </si>
  <si>
    <t xml:space="preserve">      单位负责人签字：</t>
  </si>
  <si>
    <t xml:space="preserve">填表人：唐子玉                联系电话：13975320683                   填报日期：2022年3月10日             </t>
  </si>
  <si>
    <t>一般公共预算基本支出情况表（按经济性质分类-个人家庭）</t>
  </si>
  <si>
    <t>一般公共预算基本支出情况表（按经济性质分类-个人家庭）</t>
    <phoneticPr fontId="50" type="noConversion"/>
  </si>
  <si>
    <t>一般公共预算基本支出情况表（按经济性质分类-工资福利）</t>
  </si>
  <si>
    <t>一般公共预算基本支出情况表（按经济性质分类-工资福利）</t>
    <phoneticPr fontId="50" type="noConversion"/>
  </si>
  <si>
    <t>一般公共预算基本支出情况表（按经济性质分类-商品服务）</t>
    <phoneticPr fontId="50" type="noConversion"/>
  </si>
  <si>
    <t>一般公共预算基本支出情况表(按经济性质分类-商品服务)</t>
  </si>
  <si>
    <t>一般公共预算基本支出情况表(按经济性质分类-商品服务)</t>
    <phoneticPr fontId="50" type="noConversion"/>
  </si>
  <si>
    <t>一般公共预算基本支出情况表</t>
    <phoneticPr fontId="50" type="noConversion"/>
  </si>
  <si>
    <t>一般公共预算基本支出情况表</t>
    <phoneticPr fontId="50" type="noConversion"/>
  </si>
  <si>
    <t>经济分类科目代码（类款）</t>
  </si>
  <si>
    <t>30209</t>
  </si>
  <si>
    <t>30211</t>
  </si>
  <si>
    <t>30212</t>
  </si>
  <si>
    <t>30214</t>
  </si>
  <si>
    <t>30215</t>
  </si>
  <si>
    <t>30216</t>
  </si>
  <si>
    <t>30217</t>
  </si>
  <si>
    <t>30218</t>
  </si>
  <si>
    <t>30219</t>
  </si>
  <si>
    <t>30225</t>
  </si>
  <si>
    <t>30226</t>
  </si>
  <si>
    <t>30227</t>
  </si>
  <si>
    <t>30228</t>
  </si>
  <si>
    <t>30229</t>
  </si>
  <si>
    <t>30231</t>
  </si>
  <si>
    <t>30239</t>
  </si>
  <si>
    <t>30240</t>
  </si>
  <si>
    <t>30299</t>
  </si>
  <si>
    <t>一般公共服务支出</t>
  </si>
  <si>
    <t>政府办公厅（室）及相关机构事务</t>
  </si>
  <si>
    <t>社会保障和就业支出</t>
  </si>
  <si>
    <t>行政事业单位养老支出</t>
  </si>
  <si>
    <t>财政对其他社会保险基金补助</t>
  </si>
  <si>
    <t>卫生健康支出</t>
  </si>
  <si>
    <t>行政事业单位医疗</t>
  </si>
  <si>
    <t>住房保障支出</t>
  </si>
  <si>
    <t>住房改革支出</t>
  </si>
</sst>
</file>

<file path=xl/styles.xml><?xml version="1.0" encoding="utf-8"?>
<styleSheet xmlns="http://schemas.openxmlformats.org/spreadsheetml/2006/main">
  <numFmts count="14">
    <numFmt numFmtId="41" formatCode="_ * #,##0_ ;_ * \-#,##0_ ;_ * &quot;-&quot;_ ;_ @_ "/>
    <numFmt numFmtId="44" formatCode="_ &quot;¥&quot;* #,##0.00_ ;_ &quot;¥&quot;* \-#,##0.00_ ;_ &quot;¥&quot;* &quot;-&quot;??_ ;_ @_ "/>
    <numFmt numFmtId="43" formatCode="_ * #,##0.00_ ;_ * \-#,##0.00_ ;_ * &quot;-&quot;??_ ;_ @_ "/>
    <numFmt numFmtId="176" formatCode="0.000000"/>
    <numFmt numFmtId="177" formatCode="_ \¥* #,##0.00_ ;_ \¥* \-#,##0.00_ ;_ \¥* &quot;-&quot;??_ ;_ @_ "/>
    <numFmt numFmtId="178" formatCode="\¥#,##0.00;[Red]\¥\-#,##0.00"/>
    <numFmt numFmtId="179" formatCode="_(&quot;$&quot;* #,##0.00_);_(&quot;$&quot;* \(#,##0.00\);_(&quot;$&quot;* &quot;-&quot;??_);_(@_)"/>
    <numFmt numFmtId="180" formatCode="_(&quot;$&quot;* #,##0_);_(&quot;$&quot;* \(#,##0\);_(&quot;$&quot;* &quot;-&quot;_);_(@_)"/>
    <numFmt numFmtId="181" formatCode="#,##0;\-#,##0;&quot;-&quot;"/>
    <numFmt numFmtId="182" formatCode="0.00000000"/>
    <numFmt numFmtId="183" formatCode="0.0000000"/>
    <numFmt numFmtId="184" formatCode="_ &quot;￥&quot;* #,##0.00_ ;_ &quot;￥&quot;* \-#,##0.00_ ;_ &quot;￥&quot;* &quot;-&quot;??_ ;_ @_ "/>
    <numFmt numFmtId="185" formatCode="* #,##0.00;* \-#,##0.00;* &quot;&quot;??;@"/>
    <numFmt numFmtId="186" formatCode="#,##0.00_ "/>
  </numFmts>
  <fonts count="73">
    <font>
      <sz val="11"/>
      <color indexed="8"/>
      <name val="宋体"/>
      <charset val="1"/>
      <scheme val="minor"/>
    </font>
    <font>
      <sz val="11"/>
      <color theme="1"/>
      <name val="宋体"/>
      <family val="2"/>
      <charset val="134"/>
      <scheme val="minor"/>
    </font>
    <font>
      <sz val="12"/>
      <name val="黑体"/>
      <charset val="134"/>
    </font>
    <font>
      <sz val="10"/>
      <name val="宋体"/>
      <charset val="134"/>
    </font>
    <font>
      <sz val="9"/>
      <name val="宋体"/>
      <charset val="134"/>
    </font>
    <font>
      <sz val="18"/>
      <name val="方正小标宋简体"/>
      <charset val="134"/>
    </font>
    <font>
      <b/>
      <sz val="14"/>
      <name val="方正小标宋简体"/>
      <charset val="134"/>
    </font>
    <font>
      <sz val="10"/>
      <name val="Times New Roman"/>
      <family val="1"/>
    </font>
    <font>
      <sz val="10"/>
      <color rgb="FF000000"/>
      <name val="宋体"/>
      <family val="3"/>
      <charset val="134"/>
    </font>
    <font>
      <sz val="10.5"/>
      <color indexed="8"/>
      <name val="仿宋_GB2312"/>
      <charset val="134"/>
    </font>
    <font>
      <sz val="14"/>
      <name val="黑体"/>
      <family val="3"/>
      <charset val="134"/>
    </font>
    <font>
      <sz val="11"/>
      <color indexed="8"/>
      <name val="宋体"/>
      <family val="3"/>
      <charset val="134"/>
      <scheme val="minor"/>
    </font>
    <font>
      <sz val="18"/>
      <color indexed="8"/>
      <name val="方正小标宋简体"/>
      <charset val="134"/>
    </font>
    <font>
      <sz val="10"/>
      <name val="宋体"/>
      <family val="3"/>
      <charset val="134"/>
    </font>
    <font>
      <sz val="9"/>
      <name val="宋体"/>
      <family val="3"/>
      <charset val="134"/>
    </font>
    <font>
      <sz val="8"/>
      <name val="宋体"/>
      <family val="3"/>
      <charset val="134"/>
    </font>
    <font>
      <sz val="9"/>
      <name val="SimSun"/>
      <charset val="134"/>
    </font>
    <font>
      <b/>
      <sz val="17"/>
      <name val="SimSun"/>
      <charset val="134"/>
    </font>
    <font>
      <b/>
      <sz val="11"/>
      <name val="SimSun"/>
      <charset val="134"/>
    </font>
    <font>
      <b/>
      <sz val="8"/>
      <name val="SimSun"/>
      <charset val="134"/>
    </font>
    <font>
      <sz val="8"/>
      <name val="SimSun"/>
      <charset val="134"/>
    </font>
    <font>
      <b/>
      <sz val="7"/>
      <name val="SimSun"/>
      <charset val="134"/>
    </font>
    <font>
      <sz val="7"/>
      <name val="SimSun"/>
      <charset val="134"/>
    </font>
    <font>
      <b/>
      <sz val="9"/>
      <name val="SimSun"/>
      <charset val="134"/>
    </font>
    <font>
      <sz val="11"/>
      <color indexed="8"/>
      <name val="宋体"/>
      <family val="3"/>
      <charset val="134"/>
      <scheme val="minor"/>
    </font>
    <font>
      <b/>
      <sz val="19"/>
      <name val="SimSun"/>
      <charset val="134"/>
    </font>
    <font>
      <b/>
      <sz val="15"/>
      <name val="SimSun"/>
      <charset val="134"/>
    </font>
    <font>
      <sz val="11"/>
      <name val="SimSun"/>
      <charset val="134"/>
    </font>
    <font>
      <b/>
      <sz val="20"/>
      <name val="SimSun"/>
      <charset val="134"/>
    </font>
    <font>
      <sz val="11"/>
      <color indexed="8"/>
      <name val="宋体"/>
      <family val="3"/>
      <charset val="134"/>
    </font>
    <font>
      <sz val="12"/>
      <name val="宋体"/>
      <family val="3"/>
      <charset val="134"/>
    </font>
    <font>
      <sz val="11"/>
      <color theme="1"/>
      <name val="宋体"/>
      <family val="3"/>
      <charset val="134"/>
      <scheme val="minor"/>
    </font>
    <font>
      <sz val="11"/>
      <name val="ＭＳ Ｐゴシック"/>
      <charset val="134"/>
    </font>
    <font>
      <sz val="12"/>
      <name val="Times New Roman"/>
      <family val="1"/>
    </font>
    <font>
      <sz val="11"/>
      <color indexed="17"/>
      <name val="宋体"/>
      <family val="3"/>
      <charset val="134"/>
    </font>
    <font>
      <sz val="8"/>
      <name val="Arial"/>
      <family val="2"/>
    </font>
    <font>
      <sz val="20"/>
      <name val="Letter Gothic (W1)"/>
      <family val="1"/>
    </font>
    <font>
      <sz val="10"/>
      <color indexed="8"/>
      <name val="Arial"/>
      <family val="2"/>
    </font>
    <font>
      <b/>
      <sz val="10"/>
      <name val="MS Sans Serif"/>
      <family val="1"/>
    </font>
    <font>
      <sz val="11"/>
      <color indexed="20"/>
      <name val="宋体"/>
      <family val="3"/>
      <charset val="134"/>
    </font>
    <font>
      <u/>
      <sz val="9"/>
      <color indexed="12"/>
      <name val="宋体"/>
      <family val="3"/>
      <charset val="134"/>
    </font>
    <font>
      <sz val="12"/>
      <name val="바탕체"/>
      <charset val="134"/>
    </font>
    <font>
      <sz val="12"/>
      <name val="Courier"/>
      <family val="3"/>
    </font>
    <font>
      <sz val="10"/>
      <name val="MS Sans Serif"/>
      <family val="2"/>
    </font>
    <font>
      <sz val="10"/>
      <name val="Arial"/>
      <family val="2"/>
    </font>
    <font>
      <b/>
      <sz val="12"/>
      <name val="Arial"/>
      <family val="2"/>
    </font>
    <font>
      <b/>
      <i/>
      <sz val="16"/>
      <name val="Helv"/>
      <family val="2"/>
    </font>
    <font>
      <sz val="7"/>
      <name val="Small Fonts"/>
      <charset val="134"/>
    </font>
    <font>
      <sz val="8"/>
      <name val="Times New Roman"/>
      <family val="1"/>
    </font>
    <font>
      <sz val="11"/>
      <name val="蹈框"/>
      <charset val="134"/>
    </font>
    <font>
      <sz val="9"/>
      <name val="宋体"/>
      <family val="3"/>
      <charset val="134"/>
      <scheme val="minor"/>
    </font>
    <font>
      <sz val="7"/>
      <name val="Small Fonts"/>
      <family val="2"/>
    </font>
    <font>
      <sz val="14"/>
      <color rgb="FF000000"/>
      <name val="宋体"/>
      <family val="3"/>
      <charset val="134"/>
    </font>
    <font>
      <u/>
      <sz val="12"/>
      <color theme="10"/>
      <name val="宋体"/>
      <family val="3"/>
      <charset val="134"/>
    </font>
    <font>
      <b/>
      <sz val="8"/>
      <name val="宋体"/>
      <family val="3"/>
      <charset val="134"/>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1"/>
      <color indexed="8"/>
      <name val="宋体"/>
      <family val="2"/>
      <charset val="1"/>
      <scheme val="minor"/>
    </font>
    <font>
      <sz val="11"/>
      <color indexed="8"/>
      <name val="宋体"/>
      <family val="3"/>
      <charset val="134"/>
      <scheme val="minor"/>
    </font>
  </fonts>
  <fills count="43">
    <fill>
      <patternFill patternType="none"/>
    </fill>
    <fill>
      <patternFill patternType="gray125"/>
    </fill>
    <fill>
      <patternFill patternType="solid">
        <fgColor rgb="FFFFFFFF"/>
        <bgColor rgb="FFFFFFFF"/>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rgb="FFFFFFCC"/>
        <bgColor indexed="64"/>
      </patternFill>
    </fill>
    <fill>
      <patternFill patternType="solid">
        <fgColor theme="0"/>
        <bgColor indexed="64"/>
      </patternFill>
    </fill>
    <fill>
      <patternFill patternType="solid">
        <fgColor theme="0"/>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patternFill>
    </fill>
    <fill>
      <patternFill patternType="solid">
        <fgColor indexed="42"/>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medium">
        <color auto="1"/>
      </top>
      <bottom style="medium">
        <color auto="1"/>
      </bottom>
      <diagonal/>
    </border>
    <border>
      <left/>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05">
    <xf numFmtId="0" fontId="0" fillId="0" borderId="0">
      <alignment vertical="center"/>
    </xf>
    <xf numFmtId="10" fontId="35" fillId="4" borderId="2" applyNumberFormat="0" applyBorder="0" applyAlignment="0" applyProtection="0"/>
    <xf numFmtId="0" fontId="4" fillId="0" borderId="0"/>
    <xf numFmtId="0" fontId="4" fillId="0" borderId="0"/>
    <xf numFmtId="0" fontId="4" fillId="0" borderId="0"/>
    <xf numFmtId="0" fontId="30" fillId="0" borderId="0"/>
    <xf numFmtId="0" fontId="30" fillId="0" borderId="0">
      <alignment vertical="center"/>
    </xf>
    <xf numFmtId="178" fontId="30" fillId="0" borderId="0" applyFont="0" applyFill="0" applyBorder="0" applyAlignment="0" applyProtection="0"/>
    <xf numFmtId="38" fontId="35" fillId="5" borderId="0" applyNumberFormat="0" applyBorder="0" applyAlignment="0" applyProtection="0"/>
    <xf numFmtId="0" fontId="4" fillId="0" borderId="0"/>
    <xf numFmtId="0" fontId="30" fillId="0" borderId="0"/>
    <xf numFmtId="0" fontId="30" fillId="0" borderId="0"/>
    <xf numFmtId="0" fontId="3" fillId="0" borderId="0">
      <alignment vertical="center"/>
    </xf>
    <xf numFmtId="0" fontId="4" fillId="0" borderId="0"/>
    <xf numFmtId="0" fontId="29" fillId="0" borderId="0">
      <alignment vertical="center"/>
    </xf>
    <xf numFmtId="10" fontId="35" fillId="4" borderId="2" applyNumberFormat="0" applyBorder="0" applyAlignment="0" applyProtection="0"/>
    <xf numFmtId="0" fontId="30" fillId="0" borderId="0"/>
    <xf numFmtId="0" fontId="30" fillId="0" borderId="0"/>
    <xf numFmtId="180" fontId="36" fillId="0" borderId="0" applyFont="0" applyFill="0" applyBorder="0" applyAlignment="0" applyProtection="0"/>
    <xf numFmtId="0" fontId="30" fillId="0" borderId="0">
      <alignment vertical="center"/>
    </xf>
    <xf numFmtId="0" fontId="30" fillId="0" borderId="0">
      <alignment vertical="top"/>
    </xf>
    <xf numFmtId="0" fontId="34" fillId="3" borderId="0" applyNumberFormat="0" applyBorder="0" applyAlignment="0" applyProtection="0">
      <alignment vertical="center"/>
    </xf>
    <xf numFmtId="0" fontId="30" fillId="0" borderId="0"/>
    <xf numFmtId="0" fontId="29" fillId="0" borderId="0">
      <alignment vertical="center"/>
    </xf>
    <xf numFmtId="0" fontId="34" fillId="3" borderId="0" applyNumberFormat="0" applyBorder="0" applyAlignment="0" applyProtection="0">
      <alignment vertical="center"/>
    </xf>
    <xf numFmtId="0" fontId="29" fillId="0" borderId="0">
      <alignment vertical="center"/>
    </xf>
    <xf numFmtId="0" fontId="34" fillId="3" borderId="0" applyNumberFormat="0" applyBorder="0" applyAlignment="0" applyProtection="0">
      <alignment vertical="center"/>
    </xf>
    <xf numFmtId="0" fontId="30" fillId="0" borderId="0"/>
    <xf numFmtId="0" fontId="29" fillId="0" borderId="0">
      <alignment vertical="center"/>
    </xf>
    <xf numFmtId="181" fontId="37" fillId="0" borderId="0" applyFill="0" applyBorder="0" applyAlignment="0"/>
    <xf numFmtId="0" fontId="30" fillId="0" borderId="0"/>
    <xf numFmtId="0" fontId="4" fillId="0" borderId="0"/>
    <xf numFmtId="9" fontId="30" fillId="0" borderId="0" applyFont="0" applyFill="0" applyBorder="0" applyAlignment="0" applyProtection="0"/>
    <xf numFmtId="0" fontId="30" fillId="0" borderId="0"/>
    <xf numFmtId="10" fontId="35" fillId="4" borderId="2" applyNumberFormat="0" applyBorder="0" applyAlignment="0" applyProtection="0"/>
    <xf numFmtId="0" fontId="29" fillId="0" borderId="0">
      <alignment vertical="center"/>
    </xf>
    <xf numFmtId="0" fontId="39" fillId="6" borderId="0" applyNumberFormat="0" applyBorder="0" applyAlignment="0" applyProtection="0">
      <alignment vertical="center"/>
    </xf>
    <xf numFmtId="38" fontId="35" fillId="5" borderId="0" applyNumberFormat="0" applyBorder="0" applyAlignment="0" applyProtection="0"/>
    <xf numFmtId="0" fontId="29" fillId="0" borderId="0">
      <alignment vertical="center"/>
    </xf>
    <xf numFmtId="0" fontId="29" fillId="0" borderId="0">
      <alignment vertical="center"/>
    </xf>
    <xf numFmtId="0" fontId="4" fillId="0" borderId="0"/>
    <xf numFmtId="0" fontId="30" fillId="0" borderId="0"/>
    <xf numFmtId="0" fontId="30" fillId="0" borderId="0"/>
    <xf numFmtId="0" fontId="30" fillId="0" borderId="0">
      <alignment vertical="center"/>
    </xf>
    <xf numFmtId="0" fontId="34" fillId="3" borderId="0" applyNumberFormat="0" applyBorder="0" applyAlignment="0" applyProtection="0">
      <alignment vertical="center"/>
    </xf>
    <xf numFmtId="0" fontId="30" fillId="0" borderId="0"/>
    <xf numFmtId="0" fontId="4" fillId="0" borderId="0"/>
    <xf numFmtId="0" fontId="4" fillId="0" borderId="0"/>
    <xf numFmtId="41" fontId="30" fillId="0" borderId="0" applyFont="0" applyFill="0" applyBorder="0" applyAlignment="0" applyProtection="0"/>
    <xf numFmtId="41" fontId="30" fillId="0" borderId="0" applyFont="0" applyFill="0" applyBorder="0" applyAlignment="0" applyProtection="0"/>
    <xf numFmtId="0" fontId="30" fillId="0" borderId="0">
      <alignment vertical="center"/>
    </xf>
    <xf numFmtId="41" fontId="30" fillId="0" borderId="0" applyFont="0" applyFill="0" applyBorder="0" applyAlignment="0" applyProtection="0"/>
    <xf numFmtId="38" fontId="35" fillId="5" borderId="0" applyNumberFormat="0" applyBorder="0" applyAlignment="0" applyProtection="0"/>
    <xf numFmtId="0" fontId="30" fillId="0" borderId="0">
      <alignment vertical="center"/>
    </xf>
    <xf numFmtId="38" fontId="35" fillId="5" borderId="0" applyNumberFormat="0" applyBorder="0" applyAlignment="0" applyProtection="0"/>
    <xf numFmtId="0" fontId="29" fillId="0" borderId="0">
      <alignment vertical="center"/>
    </xf>
    <xf numFmtId="0" fontId="31" fillId="0" borderId="0">
      <alignment vertical="center"/>
    </xf>
    <xf numFmtId="0" fontId="38" fillId="0" borderId="0" applyNumberFormat="0" applyFill="0" applyBorder="0" applyAlignment="0" applyProtection="0"/>
    <xf numFmtId="0" fontId="4" fillId="0" borderId="0"/>
    <xf numFmtId="0" fontId="4" fillId="0" borderId="0"/>
    <xf numFmtId="40" fontId="43" fillId="0" borderId="0" applyFont="0" applyFill="0" applyBorder="0" applyAlignment="0" applyProtection="0"/>
    <xf numFmtId="0" fontId="30" fillId="0" borderId="0">
      <alignment vertical="center"/>
    </xf>
    <xf numFmtId="38" fontId="43" fillId="0" borderId="0" applyFont="0" applyFill="0" applyBorder="0" applyAlignment="0" applyProtection="0"/>
    <xf numFmtId="0" fontId="30" fillId="0" borderId="0"/>
    <xf numFmtId="0" fontId="30" fillId="0" borderId="0"/>
    <xf numFmtId="179" fontId="36" fillId="0" borderId="0" applyFont="0" applyFill="0" applyBorder="0" applyAlignment="0" applyProtection="0"/>
    <xf numFmtId="0" fontId="30" fillId="0" borderId="0"/>
    <xf numFmtId="10" fontId="44" fillId="0" borderId="0" applyFont="0" applyFill="0" applyBorder="0" applyAlignment="0" applyProtection="0"/>
    <xf numFmtId="38" fontId="35" fillId="5" borderId="0" applyNumberFormat="0" applyBorder="0" applyAlignment="0" applyProtection="0"/>
    <xf numFmtId="0" fontId="30" fillId="0" borderId="0">
      <alignment vertical="center"/>
    </xf>
    <xf numFmtId="0" fontId="45" fillId="0" borderId="13" applyNumberFormat="0" applyAlignment="0" applyProtection="0">
      <alignment horizontal="left" vertical="center"/>
    </xf>
    <xf numFmtId="0" fontId="45" fillId="0" borderId="5">
      <alignment horizontal="left" vertical="center"/>
    </xf>
    <xf numFmtId="0" fontId="30" fillId="0" borderId="0">
      <alignment vertical="center"/>
    </xf>
    <xf numFmtId="10" fontId="35" fillId="4" borderId="2" applyNumberFormat="0" applyBorder="0" applyAlignment="0" applyProtection="0"/>
    <xf numFmtId="0" fontId="30" fillId="0" borderId="0"/>
    <xf numFmtId="0" fontId="30" fillId="0" borderId="0" applyProtection="0">
      <alignment vertical="center"/>
    </xf>
    <xf numFmtId="10" fontId="35" fillId="4" borderId="2" applyNumberFormat="0" applyBorder="0" applyAlignment="0" applyProtection="0"/>
    <xf numFmtId="0" fontId="30" fillId="0" borderId="0"/>
    <xf numFmtId="9" fontId="30" fillId="0" borderId="0" applyFont="0" applyFill="0" applyBorder="0" applyAlignment="0" applyProtection="0"/>
    <xf numFmtId="37" fontId="47" fillId="0" borderId="0"/>
    <xf numFmtId="0" fontId="46" fillId="0" borderId="0"/>
    <xf numFmtId="0" fontId="29" fillId="0" borderId="0">
      <alignment vertical="center"/>
    </xf>
    <xf numFmtId="0" fontId="48" fillId="0" borderId="0"/>
    <xf numFmtId="10" fontId="44" fillId="0" borderId="0" applyFont="0" applyFill="0" applyBorder="0" applyAlignment="0" applyProtection="0"/>
    <xf numFmtId="0" fontId="3" fillId="0" borderId="0">
      <alignment vertical="center"/>
    </xf>
    <xf numFmtId="10" fontId="44" fillId="0" borderId="0" applyFont="0" applyFill="0" applyBorder="0" applyAlignment="0" applyProtection="0"/>
    <xf numFmtId="10" fontId="44" fillId="0" borderId="0" applyFont="0" applyFill="0" applyBorder="0" applyAlignment="0" applyProtection="0"/>
    <xf numFmtId="0" fontId="30" fillId="0" borderId="0"/>
    <xf numFmtId="10" fontId="44" fillId="0" borderId="0" applyFont="0" applyFill="0" applyBorder="0" applyAlignment="0" applyProtection="0"/>
    <xf numFmtId="0" fontId="30" fillId="0" borderId="0" applyNumberFormat="0" applyFill="0" applyBorder="0" applyAlignment="0" applyProtection="0"/>
    <xf numFmtId="9" fontId="30" fillId="0" borderId="0" applyFont="0" applyFill="0" applyBorder="0" applyAlignment="0" applyProtection="0"/>
    <xf numFmtId="0" fontId="4"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29" fillId="0" borderId="0">
      <alignment vertical="center"/>
    </xf>
    <xf numFmtId="0" fontId="39" fillId="6" borderId="0" applyNumberFormat="0" applyBorder="0" applyAlignment="0" applyProtection="0">
      <alignment vertical="center"/>
    </xf>
    <xf numFmtId="0" fontId="30" fillId="0" borderId="0"/>
    <xf numFmtId="0" fontId="30" fillId="0" borderId="0"/>
    <xf numFmtId="0" fontId="39" fillId="6" borderId="0" applyNumberFormat="0" applyBorder="0" applyAlignment="0" applyProtection="0">
      <alignment vertical="center"/>
    </xf>
    <xf numFmtId="0" fontId="30" fillId="0" borderId="0"/>
    <xf numFmtId="0" fontId="30" fillId="0" borderId="0"/>
    <xf numFmtId="0" fontId="39" fillId="6" borderId="0" applyNumberFormat="0" applyBorder="0" applyAlignment="0" applyProtection="0">
      <alignment vertical="center"/>
    </xf>
    <xf numFmtId="0" fontId="4" fillId="0" borderId="0"/>
    <xf numFmtId="0" fontId="30" fillId="0" borderId="0"/>
    <xf numFmtId="0" fontId="39" fillId="6" borderId="0" applyNumberFormat="0" applyBorder="0" applyAlignment="0" applyProtection="0">
      <alignment vertical="center"/>
    </xf>
    <xf numFmtId="0" fontId="30" fillId="0" borderId="0"/>
    <xf numFmtId="0" fontId="30" fillId="0" borderId="0"/>
    <xf numFmtId="0" fontId="39" fillId="6" borderId="0" applyNumberFormat="0" applyBorder="0" applyAlignment="0" applyProtection="0">
      <alignment vertical="center"/>
    </xf>
    <xf numFmtId="0" fontId="4" fillId="0" borderId="0"/>
    <xf numFmtId="0" fontId="30" fillId="0" borderId="0"/>
    <xf numFmtId="0" fontId="30" fillId="0" borderId="0">
      <alignment vertical="top"/>
    </xf>
    <xf numFmtId="0" fontId="30" fillId="0" borderId="0">
      <alignment vertical="top"/>
    </xf>
    <xf numFmtId="0" fontId="30" fillId="0" borderId="0">
      <alignment vertical="center"/>
    </xf>
    <xf numFmtId="0" fontId="30" fillId="0" borderId="0">
      <alignment vertical="top"/>
    </xf>
    <xf numFmtId="0" fontId="30" fillId="0" borderId="0">
      <alignment vertical="center"/>
    </xf>
    <xf numFmtId="0" fontId="30" fillId="0" borderId="0">
      <alignment vertical="top"/>
    </xf>
    <xf numFmtId="0" fontId="30" fillId="0" borderId="0">
      <alignment vertical="top"/>
    </xf>
    <xf numFmtId="0" fontId="4" fillId="0" borderId="0"/>
    <xf numFmtId="0" fontId="30" fillId="0" borderId="0">
      <alignment vertical="top"/>
    </xf>
    <xf numFmtId="0" fontId="30" fillId="0" borderId="0">
      <alignment vertical="top"/>
    </xf>
    <xf numFmtId="0" fontId="30" fillId="0" borderId="0">
      <alignment vertical="center"/>
    </xf>
    <xf numFmtId="0" fontId="30" fillId="0" borderId="0">
      <alignment vertical="top"/>
    </xf>
    <xf numFmtId="0" fontId="30" fillId="0" borderId="0">
      <alignment vertical="center"/>
    </xf>
    <xf numFmtId="0" fontId="30" fillId="0" borderId="0">
      <alignment vertical="top"/>
    </xf>
    <xf numFmtId="0" fontId="30" fillId="0" borderId="0">
      <alignment vertical="top"/>
    </xf>
    <xf numFmtId="0" fontId="30" fillId="0" borderId="0">
      <alignment vertical="top"/>
    </xf>
    <xf numFmtId="0" fontId="30" fillId="0" borderId="0">
      <alignment vertical="center"/>
    </xf>
    <xf numFmtId="0" fontId="30" fillId="0" borderId="0">
      <alignment vertical="top"/>
    </xf>
    <xf numFmtId="0" fontId="30" fillId="0" borderId="0">
      <alignment vertical="top"/>
    </xf>
    <xf numFmtId="0" fontId="29" fillId="0" borderId="0">
      <alignment vertical="center"/>
    </xf>
    <xf numFmtId="0" fontId="30" fillId="0" borderId="0">
      <alignment vertical="top"/>
    </xf>
    <xf numFmtId="0" fontId="29" fillId="0" borderId="0">
      <alignment vertical="center"/>
    </xf>
    <xf numFmtId="0" fontId="30" fillId="0" borderId="0">
      <alignment vertical="top"/>
    </xf>
    <xf numFmtId="0" fontId="29" fillId="0" borderId="0">
      <alignment vertical="center"/>
    </xf>
    <xf numFmtId="0" fontId="30" fillId="0" borderId="0">
      <alignment vertical="top"/>
    </xf>
    <xf numFmtId="0" fontId="7" fillId="0" borderId="0"/>
    <xf numFmtId="0" fontId="29" fillId="0" borderId="0">
      <alignment vertical="center"/>
    </xf>
    <xf numFmtId="0" fontId="30" fillId="0" borderId="0">
      <alignment vertical="top"/>
    </xf>
    <xf numFmtId="0" fontId="4" fillId="0" borderId="0"/>
    <xf numFmtId="0" fontId="30" fillId="0" borderId="0"/>
    <xf numFmtId="0" fontId="30" fillId="0" borderId="0"/>
    <xf numFmtId="0" fontId="4" fillId="0" borderId="0"/>
    <xf numFmtId="0" fontId="30" fillId="0" borderId="0"/>
    <xf numFmtId="0" fontId="4" fillId="0" borderId="0"/>
    <xf numFmtId="0" fontId="30" fillId="0" borderId="0"/>
    <xf numFmtId="0" fontId="30" fillId="0" borderId="0"/>
    <xf numFmtId="0" fontId="30" fillId="0" borderId="0"/>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xf numFmtId="0" fontId="30" fillId="0" borderId="0"/>
    <xf numFmtId="0" fontId="30" fillId="0" borderId="0"/>
    <xf numFmtId="0" fontId="3" fillId="0" borderId="0">
      <alignment vertical="center"/>
    </xf>
    <xf numFmtId="0" fontId="3" fillId="0" borderId="0">
      <alignment vertical="center"/>
    </xf>
    <xf numFmtId="0" fontId="3"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xf numFmtId="0" fontId="30" fillId="0" borderId="0" applyProtection="0">
      <alignment vertical="center"/>
    </xf>
    <xf numFmtId="0" fontId="30" fillId="0" borderId="0"/>
    <xf numFmtId="0" fontId="30" fillId="0" borderId="0"/>
    <xf numFmtId="0" fontId="30" fillId="0" borderId="0">
      <alignment vertical="center"/>
    </xf>
    <xf numFmtId="0" fontId="30" fillId="0" borderId="0"/>
    <xf numFmtId="0" fontId="30" fillId="0" borderId="0">
      <alignment vertical="center"/>
    </xf>
    <xf numFmtId="0" fontId="30" fillId="0" borderId="0"/>
    <xf numFmtId="0" fontId="30" fillId="0" borderId="0" applyProtection="0">
      <alignment vertical="center"/>
    </xf>
    <xf numFmtId="0" fontId="30" fillId="0" borderId="0"/>
    <xf numFmtId="0" fontId="30" fillId="0" borderId="0"/>
    <xf numFmtId="0" fontId="30" fillId="0" borderId="0" applyProtection="0">
      <alignment vertical="center"/>
    </xf>
    <xf numFmtId="0" fontId="30" fillId="0" borderId="0"/>
    <xf numFmtId="0" fontId="30" fillId="0" borderId="0"/>
    <xf numFmtId="0" fontId="30" fillId="0" borderId="0" applyProtection="0">
      <alignment vertical="center"/>
    </xf>
    <xf numFmtId="0" fontId="30" fillId="0" borderId="0"/>
    <xf numFmtId="0" fontId="30" fillId="0" borderId="0" applyProtection="0">
      <alignment vertical="center"/>
    </xf>
    <xf numFmtId="0" fontId="30" fillId="0" borderId="0"/>
    <xf numFmtId="0" fontId="30" fillId="0" borderId="0" applyProtection="0">
      <alignment vertical="center"/>
    </xf>
    <xf numFmtId="0" fontId="4" fillId="0" borderId="0"/>
    <xf numFmtId="0" fontId="30" fillId="0" borderId="0">
      <alignment vertical="center"/>
    </xf>
    <xf numFmtId="0" fontId="30" fillId="0" borderId="0">
      <alignment vertical="center"/>
    </xf>
    <xf numFmtId="0" fontId="3" fillId="0" borderId="0">
      <alignment vertical="center"/>
    </xf>
    <xf numFmtId="0" fontId="30" fillId="0" borderId="0">
      <alignment vertical="center"/>
    </xf>
    <xf numFmtId="0" fontId="30" fillId="0" borderId="0">
      <alignment vertical="center"/>
    </xf>
    <xf numFmtId="0" fontId="3" fillId="0" borderId="0">
      <alignment vertical="center"/>
    </xf>
    <xf numFmtId="0" fontId="49" fillId="0" borderId="0"/>
    <xf numFmtId="0" fontId="30" fillId="0" borderId="0">
      <alignment vertical="center"/>
    </xf>
    <xf numFmtId="0" fontId="30" fillId="0" borderId="0">
      <alignment vertical="center"/>
    </xf>
    <xf numFmtId="41" fontId="30" fillId="0" borderId="0" applyFont="0" applyFill="0" applyBorder="0" applyAlignment="0" applyProtection="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 fillId="0" borderId="0"/>
    <xf numFmtId="0" fontId="30" fillId="0" borderId="0">
      <alignment vertical="center"/>
    </xf>
    <xf numFmtId="0" fontId="30" fillId="0" borderId="0">
      <alignment vertical="center"/>
    </xf>
    <xf numFmtId="0" fontId="30" fillId="0" borderId="0">
      <alignment vertical="center"/>
    </xf>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xf numFmtId="0" fontId="30" fillId="0" borderId="0"/>
    <xf numFmtId="0" fontId="30" fillId="0" borderId="0"/>
    <xf numFmtId="0" fontId="4" fillId="0" borderId="0"/>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xf numFmtId="0" fontId="30" fillId="0" borderId="0">
      <alignment vertical="center"/>
    </xf>
    <xf numFmtId="0" fontId="30" fillId="0" borderId="0">
      <alignment vertical="center"/>
    </xf>
    <xf numFmtId="176" fontId="33" fillId="0" borderId="0" applyFont="0" applyFill="0" applyBorder="0" applyAlignment="0" applyProtection="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177" fontId="30" fillId="0" borderId="0" applyFont="0" applyFill="0" applyBorder="0" applyAlignment="0" applyProtection="0"/>
    <xf numFmtId="0" fontId="4" fillId="0" borderId="0"/>
    <xf numFmtId="0" fontId="30" fillId="0" borderId="0"/>
    <xf numFmtId="0" fontId="11"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38" fontId="32" fillId="0" borderId="0" applyFont="0" applyFill="0" applyBorder="0" applyAlignment="0" applyProtection="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183" fontId="33" fillId="0" borderId="0" applyFont="0" applyFill="0" applyBorder="0" applyAlignment="0" applyProtection="0"/>
    <xf numFmtId="0" fontId="29" fillId="0" borderId="0">
      <alignment vertical="center"/>
    </xf>
    <xf numFmtId="0" fontId="34" fillId="3" borderId="0" applyNumberFormat="0" applyBorder="0" applyAlignment="0" applyProtection="0">
      <alignment vertical="center"/>
    </xf>
    <xf numFmtId="0" fontId="24" fillId="0" borderId="0">
      <alignment vertical="center"/>
    </xf>
    <xf numFmtId="0" fontId="29" fillId="0" borderId="0">
      <alignment vertical="center"/>
    </xf>
    <xf numFmtId="0" fontId="34" fillId="3" borderId="0" applyNumberFormat="0" applyBorder="0" applyAlignment="0" applyProtection="0">
      <alignment vertical="center"/>
    </xf>
    <xf numFmtId="0" fontId="3" fillId="0" borderId="0">
      <alignment vertical="center"/>
    </xf>
    <xf numFmtId="0" fontId="29" fillId="0" borderId="0">
      <alignment vertical="center"/>
    </xf>
    <xf numFmtId="0" fontId="30"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40" fillId="0" borderId="0" applyNumberFormat="0" applyFill="0" applyBorder="0" applyAlignment="0" applyProtection="0">
      <alignment vertical="top"/>
      <protection locked="0"/>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40" fillId="0" borderId="0" applyNumberFormat="0" applyFill="0" applyBorder="0" applyAlignment="0" applyProtection="0">
      <alignment vertical="top"/>
      <protection locked="0"/>
    </xf>
    <xf numFmtId="0" fontId="29" fillId="0" borderId="0">
      <alignment vertical="center"/>
    </xf>
    <xf numFmtId="0" fontId="29"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xf numFmtId="0" fontId="34" fillId="3" borderId="0" applyNumberFormat="0" applyBorder="0" applyAlignment="0" applyProtection="0">
      <alignment vertical="center"/>
    </xf>
    <xf numFmtId="0" fontId="30" fillId="0" borderId="0"/>
    <xf numFmtId="0" fontId="30" fillId="0" borderId="0"/>
    <xf numFmtId="0" fontId="3" fillId="0" borderId="0">
      <alignment vertical="center"/>
    </xf>
    <xf numFmtId="0" fontId="30"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4" fillId="0" borderId="0">
      <alignment vertical="center"/>
    </xf>
    <xf numFmtId="0" fontId="29" fillId="0" borderId="0">
      <alignment vertical="center"/>
    </xf>
    <xf numFmtId="0" fontId="29" fillId="0" borderId="0">
      <alignment vertical="center"/>
    </xf>
    <xf numFmtId="0" fontId="30" fillId="0" borderId="0"/>
    <xf numFmtId="0" fontId="4" fillId="0" borderId="0"/>
    <xf numFmtId="0" fontId="4" fillId="0" borderId="0"/>
    <xf numFmtId="0" fontId="4" fillId="0" borderId="0"/>
    <xf numFmtId="0" fontId="4" fillId="0" borderId="0"/>
    <xf numFmtId="0" fontId="30"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30" fillId="0" borderId="0"/>
    <xf numFmtId="0" fontId="34" fillId="3" borderId="0" applyNumberFormat="0" applyBorder="0" applyAlignment="0" applyProtection="0">
      <alignment vertical="center"/>
    </xf>
    <xf numFmtId="0" fontId="30" fillId="0" borderId="0"/>
    <xf numFmtId="0" fontId="30" fillId="0" borderId="0"/>
    <xf numFmtId="0" fontId="34" fillId="3" borderId="0" applyNumberFormat="0" applyBorder="0" applyAlignment="0" applyProtection="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30" fillId="0" borderId="0"/>
    <xf numFmtId="0" fontId="31" fillId="7" borderId="12" applyNumberFormat="0" applyFont="0" applyAlignment="0" applyProtection="0">
      <alignment vertical="center"/>
    </xf>
    <xf numFmtId="0" fontId="3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 fillId="0" borderId="0">
      <alignment vertical="center"/>
    </xf>
    <xf numFmtId="0" fontId="3" fillId="0" borderId="0">
      <alignment vertical="center"/>
    </xf>
    <xf numFmtId="0" fontId="30" fillId="0" borderId="0" applyProtection="0">
      <alignment vertical="center"/>
    </xf>
    <xf numFmtId="177" fontId="30" fillId="0" borderId="0" applyFont="0" applyFill="0" applyBorder="0" applyAlignment="0" applyProtection="0"/>
    <xf numFmtId="0" fontId="3" fillId="0" borderId="0">
      <alignment vertical="center"/>
    </xf>
    <xf numFmtId="0" fontId="34" fillId="3" borderId="0" applyNumberFormat="0" applyBorder="0" applyAlignment="0" applyProtection="0">
      <alignment vertical="center"/>
    </xf>
    <xf numFmtId="0" fontId="30" fillId="0" borderId="0"/>
    <xf numFmtId="0" fontId="30" fillId="0" borderId="0">
      <alignment vertical="center"/>
    </xf>
    <xf numFmtId="0" fontId="30" fillId="0" borderId="0"/>
    <xf numFmtId="0" fontId="30" fillId="0" borderId="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30" fillId="0" borderId="0" applyFont="0" applyFill="0" applyBorder="0" applyAlignment="0" applyProtection="0"/>
    <xf numFmtId="177" fontId="30" fillId="0" borderId="0" applyFont="0" applyFill="0" applyBorder="0" applyAlignment="0" applyProtection="0"/>
    <xf numFmtId="182" fontId="33"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42" fillId="0" borderId="0"/>
    <xf numFmtId="40" fontId="32" fillId="0" borderId="0" applyFont="0" applyFill="0" applyBorder="0" applyAlignment="0" applyProtection="0"/>
    <xf numFmtId="0" fontId="32" fillId="0" borderId="0" applyFont="0" applyFill="0" applyBorder="0" applyAlignment="0" applyProtection="0"/>
    <xf numFmtId="0" fontId="41" fillId="0" borderId="0"/>
    <xf numFmtId="41" fontId="31" fillId="0" borderId="0" applyFont="0" applyFill="0" applyBorder="0" applyAlignment="0" applyProtection="0">
      <alignment vertical="center"/>
    </xf>
    <xf numFmtId="0" fontId="30" fillId="0" borderId="0"/>
    <xf numFmtId="0" fontId="14" fillId="0" borderId="0"/>
    <xf numFmtId="0" fontId="14" fillId="0" borderId="0"/>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45" fillId="0" borderId="5">
      <alignment horizontal="left" vertical="center"/>
    </xf>
    <xf numFmtId="0" fontId="45" fillId="0" borderId="5">
      <alignment horizontal="left" vertical="center"/>
    </xf>
    <xf numFmtId="0" fontId="45" fillId="0" borderId="5">
      <alignment horizontal="left" vertical="center"/>
    </xf>
    <xf numFmtId="10" fontId="35" fillId="4" borderId="2" applyNumberFormat="0" applyBorder="0" applyAlignment="0" applyProtection="0"/>
    <xf numFmtId="37" fontId="51" fillId="0" borderId="0"/>
    <xf numFmtId="9" fontId="30" fillId="0" borderId="0" applyFont="0" applyFill="0" applyBorder="0" applyAlignment="0" applyProtection="0"/>
    <xf numFmtId="0" fontId="40" fillId="0" borderId="0" applyNumberFormat="0" applyFill="0" applyBorder="0" applyAlignment="0" applyProtection="0">
      <alignment vertical="top"/>
      <protection locked="0"/>
    </xf>
    <xf numFmtId="0" fontId="30" fillId="0" borderId="0"/>
    <xf numFmtId="0" fontId="30" fillId="0" borderId="0"/>
    <xf numFmtId="0" fontId="14" fillId="0" borderId="0"/>
    <xf numFmtId="0" fontId="31" fillId="0" borderId="0">
      <alignment vertical="center"/>
    </xf>
    <xf numFmtId="0" fontId="31" fillId="0" borderId="0">
      <alignment vertical="center"/>
    </xf>
    <xf numFmtId="0" fontId="31" fillId="0" borderId="0">
      <alignment vertical="center"/>
    </xf>
    <xf numFmtId="0" fontId="11" fillId="0" borderId="0">
      <alignment vertical="center"/>
    </xf>
    <xf numFmtId="0" fontId="30" fillId="0" borderId="0">
      <alignment vertical="center"/>
    </xf>
    <xf numFmtId="0" fontId="30" fillId="0" borderId="0">
      <alignment vertical="center"/>
    </xf>
    <xf numFmtId="0" fontId="52"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4" fillId="0" borderId="0"/>
    <xf numFmtId="0" fontId="29" fillId="0" borderId="0">
      <alignment vertical="center"/>
    </xf>
    <xf numFmtId="0" fontId="14" fillId="0" borderId="0"/>
    <xf numFmtId="0" fontId="14" fillId="0" borderId="0"/>
    <xf numFmtId="0" fontId="14" fillId="0" borderId="0"/>
    <xf numFmtId="0" fontId="52" fillId="0" borderId="0">
      <alignment vertical="center"/>
    </xf>
    <xf numFmtId="0" fontId="30" fillId="0" borderId="0"/>
    <xf numFmtId="0" fontId="30" fillId="0" borderId="0"/>
    <xf numFmtId="0" fontId="14" fillId="0" borderId="0"/>
    <xf numFmtId="0" fontId="14" fillId="0" borderId="0"/>
    <xf numFmtId="0" fontId="14" fillId="0" borderId="0"/>
    <xf numFmtId="0" fontId="30" fillId="0" borderId="0">
      <alignment vertical="center"/>
    </xf>
    <xf numFmtId="0" fontId="30" fillId="0" borderId="0">
      <alignment vertical="center"/>
    </xf>
    <xf numFmtId="0" fontId="53" fillId="0" borderId="0" applyNumberFormat="0" applyFill="0" applyBorder="0" applyAlignment="0" applyProtection="0"/>
    <xf numFmtId="177" fontId="30" fillId="0" borderId="0" applyFont="0" applyFill="0" applyBorder="0" applyAlignment="0" applyProtection="0"/>
    <xf numFmtId="184" fontId="31" fillId="0" borderId="0" applyFont="0" applyFill="0" applyBorder="0" applyAlignment="0" applyProtection="0">
      <alignment vertical="center"/>
    </xf>
    <xf numFmtId="41" fontId="30" fillId="0" borderId="0" applyFont="0" applyFill="0" applyBorder="0" applyAlignment="0" applyProtection="0"/>
    <xf numFmtId="0" fontId="56" fillId="0" borderId="15" applyNumberFormat="0" applyFill="0" applyAlignment="0" applyProtection="0">
      <alignment vertical="center"/>
    </xf>
    <xf numFmtId="0" fontId="57" fillId="0" borderId="16" applyNumberFormat="0" applyFill="0" applyAlignment="0" applyProtection="0">
      <alignment vertical="center"/>
    </xf>
    <xf numFmtId="0" fontId="58" fillId="0" borderId="17" applyNumberFormat="0" applyFill="0" applyAlignment="0" applyProtection="0">
      <alignment vertical="center"/>
    </xf>
    <xf numFmtId="0" fontId="62" fillId="13" borderId="18" applyNumberFormat="0" applyAlignment="0" applyProtection="0">
      <alignment vertical="center"/>
    </xf>
    <xf numFmtId="0" fontId="63" fillId="14" borderId="19" applyNumberFormat="0" applyAlignment="0" applyProtection="0">
      <alignment vertical="center"/>
    </xf>
    <xf numFmtId="0" fontId="64" fillId="14" borderId="18" applyNumberFormat="0" applyAlignment="0" applyProtection="0">
      <alignment vertical="center"/>
    </xf>
    <xf numFmtId="0" fontId="65" fillId="0" borderId="20" applyNumberFormat="0" applyFill="0" applyAlignment="0" applyProtection="0">
      <alignment vertical="center"/>
    </xf>
    <xf numFmtId="0" fontId="66" fillId="15" borderId="21" applyNumberFormat="0" applyAlignment="0" applyProtection="0">
      <alignment vertical="center"/>
    </xf>
    <xf numFmtId="0" fontId="69" fillId="0" borderId="22" applyNumberFormat="0" applyFill="0" applyAlignment="0" applyProtection="0">
      <alignment vertical="center"/>
    </xf>
    <xf numFmtId="0" fontId="71" fillId="0" borderId="0">
      <alignment vertical="center"/>
    </xf>
    <xf numFmtId="0" fontId="72" fillId="0" borderId="0">
      <alignment vertical="center"/>
    </xf>
    <xf numFmtId="0" fontId="11" fillId="0" borderId="0">
      <alignment vertical="center"/>
    </xf>
    <xf numFmtId="0" fontId="5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1" fillId="12" borderId="0" applyNumberFormat="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0"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70" fillId="20" borderId="0" applyNumberFormat="0" applyBorder="0" applyAlignment="0" applyProtection="0">
      <alignment vertical="center"/>
    </xf>
    <xf numFmtId="0" fontId="70"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70" fillId="24" borderId="0" applyNumberFormat="0" applyBorder="0" applyAlignment="0" applyProtection="0">
      <alignment vertical="center"/>
    </xf>
    <xf numFmtId="0" fontId="70"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70" fillId="28" borderId="0" applyNumberFormat="0" applyBorder="0" applyAlignment="0" applyProtection="0">
      <alignment vertical="center"/>
    </xf>
    <xf numFmtId="0" fontId="70"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70" fillId="32" borderId="0" applyNumberFormat="0" applyBorder="0" applyAlignment="0" applyProtection="0">
      <alignment vertical="center"/>
    </xf>
    <xf numFmtId="0" fontId="70"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70" fillId="36" borderId="0" applyNumberFormat="0" applyBorder="0" applyAlignment="0" applyProtection="0">
      <alignment vertical="center"/>
    </xf>
    <xf numFmtId="0" fontId="70"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70" fillId="40" borderId="0" applyNumberFormat="0" applyBorder="0" applyAlignment="0" applyProtection="0">
      <alignment vertical="center"/>
    </xf>
    <xf numFmtId="0" fontId="1" fillId="0" borderId="0">
      <alignment vertical="center"/>
    </xf>
    <xf numFmtId="0" fontId="1" fillId="16" borderId="12" applyNumberFormat="0" applyFont="0" applyAlignment="0" applyProtection="0">
      <alignment vertical="center"/>
    </xf>
    <xf numFmtId="0" fontId="72" fillId="0" borderId="0">
      <alignment vertical="center"/>
    </xf>
    <xf numFmtId="0" fontId="30" fillId="0" borderId="0"/>
    <xf numFmtId="0" fontId="11" fillId="0" borderId="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1" fillId="0" borderId="0">
      <alignment vertical="center"/>
    </xf>
  </cellStyleXfs>
  <cellXfs count="236">
    <xf numFmtId="0" fontId="0" fillId="0" borderId="0" xfId="0">
      <alignment vertical="center"/>
    </xf>
    <xf numFmtId="0" fontId="2" fillId="0" borderId="0" xfId="278" applyFont="1" applyFill="1" applyBorder="1" applyAlignment="1"/>
    <xf numFmtId="0" fontId="3" fillId="0" borderId="0" xfId="278" applyFont="1" applyFill="1" applyBorder="1" applyAlignment="1">
      <alignment horizontal="left"/>
    </xf>
    <xf numFmtId="0" fontId="3" fillId="0" borderId="0" xfId="278" applyFont="1" applyFill="1" applyBorder="1" applyAlignment="1">
      <alignment horizontal="center"/>
    </xf>
    <xf numFmtId="0" fontId="3" fillId="0" borderId="0" xfId="278" applyFont="1" applyFill="1" applyBorder="1" applyAlignment="1"/>
    <xf numFmtId="0" fontId="4" fillId="0" borderId="0" xfId="278" applyFont="1" applyFill="1" applyBorder="1" applyAlignment="1"/>
    <xf numFmtId="0" fontId="6" fillId="0" borderId="0" xfId="401" applyFont="1" applyBorder="1" applyAlignment="1">
      <alignment horizontal="center" vertical="center" wrapText="1"/>
    </xf>
    <xf numFmtId="0" fontId="3" fillId="0" borderId="0" xfId="401" applyFont="1" applyBorder="1" applyAlignment="1">
      <alignment horizontal="right" vertical="center" wrapText="1"/>
    </xf>
    <xf numFmtId="0" fontId="3" fillId="0" borderId="2" xfId="401" applyFont="1" applyFill="1" applyBorder="1" applyAlignment="1">
      <alignment horizontal="center" vertical="center" wrapText="1"/>
    </xf>
    <xf numFmtId="0" fontId="3" fillId="0" borderId="6" xfId="333" applyFont="1" applyBorder="1" applyAlignment="1" applyProtection="1">
      <alignment horizontal="center" vertical="center"/>
    </xf>
    <xf numFmtId="0" fontId="3" fillId="0" borderId="2" xfId="401" applyFont="1" applyFill="1" applyBorder="1" applyAlignment="1">
      <alignment vertical="center" wrapText="1"/>
    </xf>
    <xf numFmtId="0" fontId="3" fillId="0" borderId="2" xfId="401" applyFont="1" applyFill="1" applyBorder="1" applyAlignment="1">
      <alignment horizontal="left" vertical="top" wrapText="1"/>
    </xf>
    <xf numFmtId="0" fontId="3" fillId="0" borderId="3" xfId="333" applyFont="1" applyFill="1" applyBorder="1" applyAlignment="1" applyProtection="1">
      <alignment horizontal="left" vertical="center"/>
    </xf>
    <xf numFmtId="0" fontId="3" fillId="0" borderId="2" xfId="401" applyNumberFormat="1" applyFont="1" applyFill="1" applyBorder="1" applyAlignment="1">
      <alignment horizontal="center" vertical="center" wrapText="1"/>
    </xf>
    <xf numFmtId="0" fontId="3" fillId="0" borderId="2" xfId="401" applyFont="1" applyBorder="1" applyAlignment="1">
      <alignment horizontal="center" vertical="center" wrapText="1"/>
    </xf>
    <xf numFmtId="49" fontId="3" fillId="0" borderId="2" xfId="172" applyNumberFormat="1" applyFont="1" applyFill="1" applyBorder="1" applyAlignment="1">
      <alignment horizontal="center" vertical="center" wrapText="1"/>
    </xf>
    <xf numFmtId="0" fontId="8" fillId="0" borderId="2" xfId="278" applyFont="1" applyFill="1" applyBorder="1" applyAlignment="1">
      <alignment horizontal="center" vertical="center"/>
    </xf>
    <xf numFmtId="0" fontId="3" fillId="0" borderId="2" xfId="172" applyNumberFormat="1" applyFont="1" applyFill="1" applyBorder="1" applyAlignment="1">
      <alignment horizontal="center" vertical="center" wrapText="1"/>
    </xf>
    <xf numFmtId="9" fontId="3" fillId="0" borderId="2" xfId="172" applyNumberFormat="1" applyFont="1" applyFill="1" applyBorder="1" applyAlignment="1">
      <alignment horizontal="center" vertical="center" wrapText="1"/>
    </xf>
    <xf numFmtId="0" fontId="3" fillId="0" borderId="2" xfId="278" applyFont="1" applyFill="1" applyBorder="1" applyAlignment="1">
      <alignment horizontal="center" vertical="center" wrapText="1"/>
    </xf>
    <xf numFmtId="0" fontId="10" fillId="0" borderId="0" xfId="262" applyFont="1" applyFill="1" applyBorder="1" applyAlignment="1"/>
    <xf numFmtId="0" fontId="11" fillId="0" borderId="0" xfId="262" applyFont="1">
      <alignment vertical="center"/>
    </xf>
    <xf numFmtId="0" fontId="13" fillId="0" borderId="0" xfId="401" applyFont="1" applyFill="1" applyBorder="1" applyAlignment="1">
      <alignment horizontal="left" vertical="center" wrapText="1"/>
    </xf>
    <xf numFmtId="0" fontId="13" fillId="0" borderId="2" xfId="401" applyFont="1" applyFill="1" applyBorder="1" applyAlignment="1">
      <alignment horizontal="center" vertical="center" wrapText="1"/>
    </xf>
    <xf numFmtId="49" fontId="13" fillId="0" borderId="2" xfId="401" applyNumberFormat="1" applyFont="1" applyFill="1" applyBorder="1" applyAlignment="1">
      <alignment horizontal="center" vertical="center" wrapText="1"/>
    </xf>
    <xf numFmtId="0" fontId="14" fillId="0" borderId="2" xfId="262" applyFont="1" applyFill="1" applyBorder="1" applyAlignment="1">
      <alignment horizontal="center" vertical="center"/>
    </xf>
    <xf numFmtId="0" fontId="13" fillId="0" borderId="2" xfId="401" applyFont="1" applyBorder="1" applyAlignment="1">
      <alignment horizontal="center" vertical="center" wrapText="1"/>
    </xf>
    <xf numFmtId="49" fontId="13" fillId="0" borderId="2" xfId="172" applyNumberFormat="1" applyFont="1" applyFill="1" applyBorder="1" applyAlignment="1">
      <alignment horizontal="center" vertical="center" wrapText="1"/>
    </xf>
    <xf numFmtId="0" fontId="8" fillId="0" borderId="2" xfId="262" applyFont="1" applyFill="1" applyBorder="1" applyAlignment="1">
      <alignment horizontal="center" vertical="center"/>
    </xf>
    <xf numFmtId="0" fontId="4" fillId="0" borderId="2" xfId="172" applyNumberFormat="1" applyFont="1" applyFill="1" applyBorder="1" applyAlignment="1">
      <alignment horizontal="center" vertical="center" wrapText="1"/>
    </xf>
    <xf numFmtId="0" fontId="4" fillId="0" borderId="2" xfId="172" applyNumberFormat="1" applyFont="1" applyFill="1" applyBorder="1" applyAlignment="1">
      <alignment horizontal="left" vertical="center" wrapText="1"/>
    </xf>
    <xf numFmtId="9" fontId="4" fillId="0" borderId="2" xfId="172" applyNumberFormat="1" applyFont="1" applyFill="1" applyBorder="1" applyAlignment="1">
      <alignment horizontal="center" vertical="center" wrapText="1"/>
    </xf>
    <xf numFmtId="57" fontId="4" fillId="0" borderId="2" xfId="172" applyNumberFormat="1" applyFont="1" applyFill="1" applyBorder="1" applyAlignment="1">
      <alignment horizontal="left" vertical="center" wrapText="1"/>
    </xf>
    <xf numFmtId="9" fontId="4" fillId="0" borderId="2" xfId="172" applyNumberFormat="1" applyFont="1" applyFill="1" applyBorder="1" applyAlignment="1">
      <alignment horizontal="left" vertical="center" wrapText="1"/>
    </xf>
    <xf numFmtId="49" fontId="3" fillId="0" borderId="2" xfId="172" applyNumberFormat="1" applyFont="1" applyFill="1" applyBorder="1" applyAlignment="1">
      <alignment vertical="center" wrapText="1"/>
    </xf>
    <xf numFmtId="0" fontId="13" fillId="0" borderId="2" xfId="262" applyFont="1" applyFill="1" applyBorder="1" applyAlignment="1">
      <alignment horizontal="center" vertical="center" wrapText="1"/>
    </xf>
    <xf numFmtId="0" fontId="14" fillId="0" borderId="0" xfId="262" applyFont="1" applyFill="1" applyBorder="1" applyAlignment="1"/>
    <xf numFmtId="49" fontId="13" fillId="0" borderId="2" xfId="172" applyNumberFormat="1" applyFont="1" applyFill="1" applyBorder="1" applyAlignment="1">
      <alignment vertical="center" wrapText="1"/>
    </xf>
    <xf numFmtId="0" fontId="16" fillId="0" borderId="0" xfId="0" applyFont="1" applyBorder="1" applyAlignment="1">
      <alignment vertical="center" wrapText="1"/>
    </xf>
    <xf numFmtId="0" fontId="19" fillId="0" borderId="2" xfId="0" applyFont="1" applyBorder="1" applyAlignment="1">
      <alignment horizontal="center" vertical="center" wrapText="1"/>
    </xf>
    <xf numFmtId="0" fontId="20" fillId="0" borderId="2" xfId="0" applyFont="1" applyBorder="1" applyAlignment="1">
      <alignment vertical="center" wrapText="1"/>
    </xf>
    <xf numFmtId="0" fontId="21" fillId="0" borderId="2" xfId="0" applyFont="1" applyBorder="1" applyAlignment="1">
      <alignment vertical="center" wrapText="1"/>
    </xf>
    <xf numFmtId="0" fontId="22" fillId="0" borderId="2" xfId="0" applyFont="1" applyBorder="1" applyAlignment="1">
      <alignment vertical="center" wrapText="1"/>
    </xf>
    <xf numFmtId="0" fontId="21" fillId="0" borderId="2" xfId="0" applyFont="1" applyBorder="1" applyAlignment="1">
      <alignment horizontal="center" vertical="center" wrapText="1"/>
    </xf>
    <xf numFmtId="4" fontId="21" fillId="0" borderId="2" xfId="0" applyNumberFormat="1" applyFont="1" applyBorder="1" applyAlignment="1">
      <alignment vertical="center" wrapText="1"/>
    </xf>
    <xf numFmtId="0" fontId="21" fillId="0" borderId="2" xfId="0" applyFont="1" applyBorder="1" applyAlignment="1">
      <alignment horizontal="left" vertical="center" wrapText="1"/>
    </xf>
    <xf numFmtId="0" fontId="22" fillId="2" borderId="2" xfId="0" applyFont="1" applyFill="1" applyBorder="1" applyAlignment="1">
      <alignment horizontal="left" vertical="center" wrapText="1"/>
    </xf>
    <xf numFmtId="0" fontId="22" fillId="2" borderId="2" xfId="0" applyFont="1" applyFill="1" applyBorder="1" applyAlignment="1">
      <alignment vertical="center" wrapText="1"/>
    </xf>
    <xf numFmtId="4" fontId="22" fillId="0" borderId="2" xfId="0" applyNumberFormat="1" applyFont="1" applyBorder="1" applyAlignment="1">
      <alignment vertical="center" wrapText="1"/>
    </xf>
    <xf numFmtId="0" fontId="23" fillId="0" borderId="0" xfId="0" applyFont="1" applyBorder="1" applyAlignment="1">
      <alignment horizontal="right" vertical="center" wrapText="1"/>
    </xf>
    <xf numFmtId="0" fontId="23" fillId="0" borderId="0" xfId="0" applyFont="1" applyBorder="1" applyAlignment="1">
      <alignment vertical="center" wrapText="1"/>
    </xf>
    <xf numFmtId="0" fontId="19" fillId="0" borderId="11" xfId="0" applyFont="1" applyBorder="1" applyAlignment="1">
      <alignment horizontal="center" vertical="center" wrapText="1"/>
    </xf>
    <xf numFmtId="0" fontId="21" fillId="0" borderId="11" xfId="0" applyFont="1" applyBorder="1" applyAlignment="1">
      <alignment vertical="center" wrapText="1"/>
    </xf>
    <xf numFmtId="0" fontId="21" fillId="0" borderId="11" xfId="0" applyFont="1" applyBorder="1" applyAlignment="1">
      <alignment horizontal="center" vertical="center" wrapText="1"/>
    </xf>
    <xf numFmtId="4" fontId="21" fillId="0" borderId="11" xfId="0" applyNumberFormat="1" applyFont="1" applyBorder="1" applyAlignment="1">
      <alignment vertical="center" wrapText="1"/>
    </xf>
    <xf numFmtId="0" fontId="21" fillId="0" borderId="11" xfId="0" applyFont="1" applyBorder="1" applyAlignment="1">
      <alignment horizontal="left" vertical="center" wrapText="1"/>
    </xf>
    <xf numFmtId="0" fontId="21" fillId="2" borderId="11" xfId="0" applyFont="1" applyFill="1" applyBorder="1" applyAlignment="1">
      <alignment horizontal="left" vertical="center" wrapText="1"/>
    </xf>
    <xf numFmtId="0" fontId="22" fillId="2" borderId="11" xfId="0" applyFont="1" applyFill="1" applyBorder="1" applyAlignment="1">
      <alignment horizontal="left" vertical="center" wrapText="1"/>
    </xf>
    <xf numFmtId="4" fontId="22" fillId="0" borderId="11" xfId="0" applyNumberFormat="1" applyFont="1" applyBorder="1" applyAlignment="1">
      <alignment vertical="center" wrapText="1"/>
    </xf>
    <xf numFmtId="4" fontId="22" fillId="0" borderId="11" xfId="0" applyNumberFormat="1" applyFont="1" applyBorder="1" applyAlignment="1">
      <alignment horizontal="right" vertical="center" wrapText="1"/>
    </xf>
    <xf numFmtId="0" fontId="24" fillId="0" borderId="0" xfId="0" applyFont="1">
      <alignment vertical="center"/>
    </xf>
    <xf numFmtId="0" fontId="21" fillId="2" borderId="11" xfId="0" applyFont="1" applyFill="1" applyBorder="1" applyAlignment="1">
      <alignment vertical="center" wrapText="1"/>
    </xf>
    <xf numFmtId="0" fontId="22" fillId="2" borderId="11" xfId="0" applyFont="1" applyFill="1" applyBorder="1" applyAlignment="1">
      <alignment horizontal="center" vertical="center" wrapText="1"/>
    </xf>
    <xf numFmtId="0" fontId="22" fillId="2" borderId="11" xfId="0" applyFont="1" applyFill="1" applyBorder="1" applyAlignment="1">
      <alignment vertical="center" wrapText="1"/>
    </xf>
    <xf numFmtId="4" fontId="22" fillId="2" borderId="11" xfId="0" applyNumberFormat="1" applyFont="1" applyFill="1" applyBorder="1" applyAlignment="1">
      <alignment vertical="center" wrapText="1"/>
    </xf>
    <xf numFmtId="0" fontId="16" fillId="0" borderId="11" xfId="0" applyFont="1" applyBorder="1" applyAlignment="1">
      <alignment vertical="center" wrapText="1"/>
    </xf>
    <xf numFmtId="0" fontId="22" fillId="0" borderId="11" xfId="0" applyFont="1" applyBorder="1" applyAlignment="1">
      <alignment vertical="center" wrapText="1"/>
    </xf>
    <xf numFmtId="4" fontId="21" fillId="0" borderId="11" xfId="0" applyNumberFormat="1" applyFont="1" applyBorder="1" applyAlignment="1">
      <alignment horizontal="right" vertical="center" wrapText="1"/>
    </xf>
    <xf numFmtId="0" fontId="20" fillId="0" borderId="0" xfId="0" applyFont="1" applyBorder="1" applyAlignment="1">
      <alignment vertical="center" wrapText="1"/>
    </xf>
    <xf numFmtId="0" fontId="22" fillId="0" borderId="0" xfId="0" applyFont="1" applyBorder="1" applyAlignment="1">
      <alignment vertical="center" wrapText="1"/>
    </xf>
    <xf numFmtId="0" fontId="21" fillId="0" borderId="0" xfId="0" applyFont="1" applyBorder="1" applyAlignment="1">
      <alignment vertical="center" wrapText="1"/>
    </xf>
    <xf numFmtId="4" fontId="21" fillId="2" borderId="11" xfId="0" applyNumberFormat="1" applyFont="1" applyFill="1" applyBorder="1" applyAlignment="1">
      <alignment vertical="center" wrapText="1"/>
    </xf>
    <xf numFmtId="0" fontId="16" fillId="0" borderId="0" xfId="0" applyFont="1" applyBorder="1" applyAlignment="1">
      <alignment horizontal="center" vertical="center" wrapText="1"/>
    </xf>
    <xf numFmtId="0" fontId="19" fillId="0" borderId="11" xfId="0" applyFont="1" applyBorder="1" applyAlignment="1">
      <alignment vertical="center" wrapText="1"/>
    </xf>
    <xf numFmtId="4" fontId="19" fillId="0" borderId="11" xfId="0" applyNumberFormat="1" applyFont="1" applyBorder="1" applyAlignment="1">
      <alignment vertical="center" wrapText="1"/>
    </xf>
    <xf numFmtId="0" fontId="20" fillId="0" borderId="11" xfId="0" applyFont="1" applyBorder="1" applyAlignment="1">
      <alignment vertical="center" wrapText="1"/>
    </xf>
    <xf numFmtId="0" fontId="19" fillId="2" borderId="11" xfId="0" applyFont="1" applyFill="1" applyBorder="1" applyAlignment="1">
      <alignment horizontal="left" vertical="center" wrapText="1"/>
    </xf>
    <xf numFmtId="4" fontId="19" fillId="2" borderId="11" xfId="0" applyNumberFormat="1" applyFont="1" applyFill="1" applyBorder="1" applyAlignment="1">
      <alignment vertical="center" wrapText="1"/>
    </xf>
    <xf numFmtId="0" fontId="20" fillId="2" borderId="11" xfId="0" applyFont="1" applyFill="1" applyBorder="1" applyAlignment="1">
      <alignment horizontal="center" vertical="center" wrapText="1"/>
    </xf>
    <xf numFmtId="0" fontId="20" fillId="2" borderId="11" xfId="0" applyFont="1" applyFill="1" applyBorder="1" applyAlignment="1">
      <alignment horizontal="left" vertical="center" wrapText="1"/>
    </xf>
    <xf numFmtId="0" fontId="20" fillId="2" borderId="11" xfId="0" applyFont="1" applyFill="1" applyBorder="1" applyAlignment="1">
      <alignment vertical="center" wrapText="1"/>
    </xf>
    <xf numFmtId="4" fontId="20" fillId="2" borderId="11" xfId="0" applyNumberFormat="1" applyFont="1" applyFill="1" applyBorder="1" applyAlignment="1">
      <alignment vertical="center" wrapText="1"/>
    </xf>
    <xf numFmtId="0" fontId="19" fillId="2" borderId="11" xfId="0" applyFont="1" applyFill="1" applyBorder="1" applyAlignment="1">
      <alignment vertical="center" wrapText="1"/>
    </xf>
    <xf numFmtId="0" fontId="22" fillId="0" borderId="11" xfId="0" applyFont="1" applyBorder="1" applyAlignment="1">
      <alignment horizontal="left" vertical="center" wrapText="1"/>
    </xf>
    <xf numFmtId="0" fontId="16" fillId="0" borderId="0" xfId="0" applyFont="1" applyBorder="1" applyAlignment="1">
      <alignment horizontal="right" vertical="center" wrapText="1"/>
    </xf>
    <xf numFmtId="0" fontId="27" fillId="0" borderId="11" xfId="0" applyFont="1" applyBorder="1" applyAlignment="1">
      <alignment horizontal="center" vertical="center" wrapText="1"/>
    </xf>
    <xf numFmtId="0" fontId="27" fillId="0" borderId="11" xfId="0" applyFont="1" applyBorder="1" applyAlignment="1">
      <alignment horizontal="left" vertical="center" wrapText="1"/>
    </xf>
    <xf numFmtId="0" fontId="27" fillId="2" borderId="11" xfId="0" applyFont="1" applyFill="1" applyBorder="1" applyAlignment="1">
      <alignment horizontal="left" vertical="center" wrapText="1"/>
    </xf>
    <xf numFmtId="0" fontId="26" fillId="0" borderId="0" xfId="0" applyFont="1" applyBorder="1" applyAlignment="1">
      <alignment vertical="center" wrapText="1"/>
    </xf>
    <xf numFmtId="0" fontId="26" fillId="0" borderId="0" xfId="0" applyFont="1" applyBorder="1" applyAlignment="1">
      <alignment horizontal="left" vertical="center" wrapText="1"/>
    </xf>
    <xf numFmtId="0" fontId="23" fillId="0" borderId="14" xfId="0" applyFont="1" applyBorder="1" applyAlignment="1">
      <alignment vertical="center" wrapText="1"/>
    </xf>
    <xf numFmtId="0" fontId="54" fillId="8" borderId="9" xfId="262" applyNumberFormat="1" applyFont="1" applyFill="1" applyBorder="1" applyAlignment="1" applyProtection="1">
      <alignment horizontal="center" vertical="center" wrapText="1"/>
    </xf>
    <xf numFmtId="0" fontId="54" fillId="8" borderId="2" xfId="262" applyNumberFormat="1" applyFont="1" applyFill="1" applyBorder="1" applyAlignment="1" applyProtection="1">
      <alignment horizontal="center" vertical="center" wrapText="1"/>
    </xf>
    <xf numFmtId="0" fontId="54" fillId="8" borderId="8" xfId="262" applyNumberFormat="1" applyFont="1" applyFill="1" applyBorder="1" applyAlignment="1" applyProtection="1">
      <alignment horizontal="center" vertical="center" wrapText="1"/>
    </xf>
    <xf numFmtId="0" fontId="54" fillId="8" borderId="2" xfId="420" applyNumberFormat="1" applyFont="1" applyFill="1" applyBorder="1" applyAlignment="1" applyProtection="1">
      <alignment horizontal="center" vertical="center" wrapText="1"/>
    </xf>
    <xf numFmtId="4" fontId="22" fillId="8" borderId="11" xfId="0" applyNumberFormat="1" applyFont="1" applyFill="1" applyBorder="1" applyAlignment="1">
      <alignment vertical="center" wrapText="1"/>
    </xf>
    <xf numFmtId="4" fontId="21" fillId="8" borderId="11" xfId="0" applyNumberFormat="1" applyFont="1" applyFill="1" applyBorder="1" applyAlignment="1">
      <alignment vertical="center" wrapText="1"/>
    </xf>
    <xf numFmtId="0" fontId="54" fillId="8" borderId="2" xfId="439" applyNumberFormat="1" applyFont="1" applyFill="1" applyBorder="1" applyAlignment="1" applyProtection="1">
      <alignment horizontal="center" vertical="center" wrapText="1"/>
    </xf>
    <xf numFmtId="0" fontId="21" fillId="9" borderId="11" xfId="0" applyFont="1" applyFill="1" applyBorder="1" applyAlignment="1">
      <alignment horizontal="left" vertical="center" wrapText="1"/>
    </xf>
    <xf numFmtId="4" fontId="22" fillId="8" borderId="11" xfId="0" applyNumberFormat="1" applyFont="1" applyFill="1" applyBorder="1" applyAlignment="1">
      <alignment horizontal="right" vertical="center" wrapText="1"/>
    </xf>
    <xf numFmtId="0" fontId="21" fillId="8" borderId="11" xfId="0" applyFont="1" applyFill="1" applyBorder="1" applyAlignment="1">
      <alignment vertical="center" wrapText="1"/>
    </xf>
    <xf numFmtId="0" fontId="21" fillId="8" borderId="11" xfId="0" applyFont="1" applyFill="1" applyBorder="1" applyAlignment="1">
      <alignment horizontal="left" vertical="center" wrapText="1"/>
    </xf>
    <xf numFmtId="4" fontId="21" fillId="8" borderId="11" xfId="0" applyNumberFormat="1" applyFont="1" applyFill="1" applyBorder="1" applyAlignment="1">
      <alignment horizontal="right" vertical="center" wrapText="1"/>
    </xf>
    <xf numFmtId="0" fontId="16" fillId="8" borderId="11" xfId="0" applyFont="1" applyFill="1" applyBorder="1" applyAlignment="1">
      <alignment vertical="center" wrapText="1"/>
    </xf>
    <xf numFmtId="0" fontId="54" fillId="8" borderId="9" xfId="439" applyNumberFormat="1" applyFont="1" applyFill="1" applyBorder="1" applyAlignment="1" applyProtection="1">
      <alignment horizontal="center" vertical="center" wrapText="1"/>
    </xf>
    <xf numFmtId="0" fontId="22" fillId="8" borderId="11" xfId="0" applyFont="1" applyFill="1" applyBorder="1" applyAlignment="1">
      <alignment vertical="center" wrapText="1"/>
    </xf>
    <xf numFmtId="0" fontId="19" fillId="8" borderId="11" xfId="439" applyFont="1" applyFill="1" applyBorder="1" applyAlignment="1">
      <alignment horizontal="center" vertical="center" wrapText="1"/>
    </xf>
    <xf numFmtId="0" fontId="54" fillId="8" borderId="2" xfId="425" applyNumberFormat="1" applyFont="1" applyFill="1" applyBorder="1" applyAlignment="1" applyProtection="1">
      <alignment horizontal="center" vertical="center" wrapText="1"/>
    </xf>
    <xf numFmtId="0" fontId="19" fillId="8" borderId="11" xfId="0" applyFont="1" applyFill="1" applyBorder="1" applyAlignment="1">
      <alignment horizontal="center" vertical="center" wrapText="1"/>
    </xf>
    <xf numFmtId="185" fontId="54" fillId="8" borderId="3" xfId="439" applyNumberFormat="1" applyFont="1" applyFill="1" applyBorder="1" applyAlignment="1" applyProtection="1">
      <alignment horizontal="center" vertical="center" wrapText="1"/>
    </xf>
    <xf numFmtId="0" fontId="21" fillId="8" borderId="11" xfId="0" applyFont="1" applyFill="1" applyBorder="1" applyAlignment="1">
      <alignment horizontal="center" vertical="center" wrapText="1"/>
    </xf>
    <xf numFmtId="49" fontId="54" fillId="8" borderId="2" xfId="439" applyNumberFormat="1" applyFont="1" applyFill="1" applyBorder="1" applyAlignment="1" applyProtection="1">
      <alignment horizontal="center" vertical="center" wrapText="1"/>
    </xf>
    <xf numFmtId="0" fontId="16" fillId="8" borderId="0" xfId="0" applyFont="1" applyFill="1" applyBorder="1" applyAlignment="1">
      <alignment vertical="center" wrapText="1"/>
    </xf>
    <xf numFmtId="0" fontId="0" fillId="8" borderId="0" xfId="0" applyFill="1">
      <alignment vertical="center"/>
    </xf>
    <xf numFmtId="186" fontId="0" fillId="0" borderId="0" xfId="0" applyNumberFormat="1">
      <alignment vertical="center"/>
    </xf>
    <xf numFmtId="0" fontId="20" fillId="2" borderId="11" xfId="481" applyFont="1" applyFill="1" applyBorder="1" applyAlignment="1">
      <alignment horizontal="center" vertical="center" wrapText="1"/>
    </xf>
    <xf numFmtId="0" fontId="20" fillId="2" borderId="11" xfId="481" applyFont="1" applyFill="1" applyBorder="1" applyAlignment="1">
      <alignment horizontal="center" vertical="center" wrapText="1"/>
    </xf>
    <xf numFmtId="0" fontId="20" fillId="2" borderId="11" xfId="481" applyFont="1" applyFill="1" applyBorder="1" applyAlignment="1">
      <alignment horizontal="left" vertical="center" wrapText="1"/>
    </xf>
    <xf numFmtId="0" fontId="20" fillId="2" borderId="11" xfId="481" applyFont="1" applyFill="1" applyBorder="1" applyAlignment="1">
      <alignment vertical="center" wrapText="1"/>
    </xf>
    <xf numFmtId="0" fontId="20" fillId="2" borderId="11" xfId="481" applyFont="1" applyFill="1" applyBorder="1" applyAlignment="1">
      <alignment horizontal="center" vertical="center" wrapText="1"/>
    </xf>
    <xf numFmtId="0" fontId="20" fillId="2" borderId="11" xfId="481" applyFont="1" applyFill="1" applyBorder="1" applyAlignment="1">
      <alignment horizontal="left" vertical="center" wrapText="1"/>
    </xf>
    <xf numFmtId="0" fontId="20" fillId="2" borderId="11" xfId="481" applyFont="1" applyFill="1" applyBorder="1" applyAlignment="1">
      <alignment horizontal="center" vertical="center" wrapText="1"/>
    </xf>
    <xf numFmtId="0" fontId="20" fillId="2" borderId="11" xfId="481" applyFont="1" applyFill="1" applyBorder="1" applyAlignment="1">
      <alignment horizontal="left" vertical="center" wrapText="1"/>
    </xf>
    <xf numFmtId="0" fontId="20" fillId="2" borderId="11" xfId="481" applyFont="1" applyFill="1" applyBorder="1" applyAlignment="1">
      <alignment vertical="center" wrapText="1"/>
    </xf>
    <xf numFmtId="0" fontId="20" fillId="2" borderId="11" xfId="481" applyFont="1" applyFill="1" applyBorder="1" applyAlignment="1">
      <alignment horizontal="center" vertical="center" wrapText="1"/>
    </xf>
    <xf numFmtId="0" fontId="20" fillId="2" borderId="11" xfId="481" applyFont="1" applyFill="1" applyBorder="1" applyAlignment="1">
      <alignment horizontal="left" vertical="center" wrapText="1"/>
    </xf>
    <xf numFmtId="0" fontId="20" fillId="2" borderId="11" xfId="481" applyFont="1" applyFill="1" applyBorder="1" applyAlignment="1">
      <alignment vertical="center" wrapText="1"/>
    </xf>
    <xf numFmtId="0" fontId="28" fillId="0" borderId="0" xfId="0" applyFont="1" applyBorder="1" applyAlignment="1">
      <alignment horizontal="center" vertical="center" wrapText="1"/>
    </xf>
    <xf numFmtId="0" fontId="26" fillId="0" borderId="0" xfId="0" applyFont="1" applyBorder="1" applyAlignment="1">
      <alignment horizontal="left" vertical="center" wrapText="1"/>
    </xf>
    <xf numFmtId="0" fontId="23" fillId="0" borderId="11" xfId="0" applyFont="1" applyBorder="1" applyAlignment="1">
      <alignment horizontal="left" vertical="center" wrapText="1"/>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right" vertical="center" wrapText="1"/>
    </xf>
    <xf numFmtId="0" fontId="19"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21" fillId="0" borderId="11" xfId="0" applyFont="1" applyBorder="1" applyAlignment="1">
      <alignment horizontal="center" vertical="center" wrapText="1"/>
    </xf>
    <xf numFmtId="0" fontId="23" fillId="0" borderId="0" xfId="0" applyFont="1" applyBorder="1" applyAlignment="1">
      <alignment horizontal="left" vertical="center" wrapText="1"/>
    </xf>
    <xf numFmtId="0" fontId="23" fillId="0" borderId="14" xfId="0" applyFont="1" applyBorder="1" applyAlignment="1">
      <alignment horizontal="left" vertical="center" wrapText="1"/>
    </xf>
    <xf numFmtId="0" fontId="25" fillId="8" borderId="0" xfId="0" applyFont="1" applyFill="1" applyBorder="1" applyAlignment="1">
      <alignment horizontal="center" vertical="center" wrapText="1"/>
    </xf>
    <xf numFmtId="0" fontId="18" fillId="8" borderId="0" xfId="0" applyFont="1" applyFill="1" applyBorder="1" applyAlignment="1">
      <alignment vertical="center" wrapText="1"/>
    </xf>
    <xf numFmtId="0" fontId="23" fillId="8" borderId="0" xfId="0" applyFont="1" applyFill="1" applyBorder="1" applyAlignment="1">
      <alignment horizontal="right" vertical="center" wrapText="1"/>
    </xf>
    <xf numFmtId="0" fontId="19" fillId="8" borderId="11" xfId="0" applyFont="1" applyFill="1" applyBorder="1" applyAlignment="1">
      <alignment horizontal="center" vertical="center" wrapText="1"/>
    </xf>
    <xf numFmtId="0" fontId="18" fillId="0" borderId="0" xfId="0" applyFont="1" applyBorder="1" applyAlignment="1">
      <alignment vertical="center" wrapText="1"/>
    </xf>
    <xf numFmtId="0" fontId="17" fillId="8" borderId="0" xfId="0" applyFont="1" applyFill="1" applyBorder="1" applyAlignment="1">
      <alignment horizontal="center" vertical="center" wrapText="1"/>
    </xf>
    <xf numFmtId="0" fontId="23" fillId="8" borderId="0" xfId="0" applyFont="1" applyFill="1" applyBorder="1" applyAlignment="1">
      <alignment vertical="center" wrapText="1"/>
    </xf>
    <xf numFmtId="0" fontId="19" fillId="0" borderId="2" xfId="0" applyFont="1" applyBorder="1" applyAlignment="1">
      <alignment horizontal="center" vertical="center" wrapText="1"/>
    </xf>
    <xf numFmtId="0" fontId="12" fillId="0" borderId="0" xfId="262" applyFont="1" applyFill="1" applyBorder="1" applyAlignment="1">
      <alignment horizontal="center" vertical="center" wrapText="1"/>
    </xf>
    <xf numFmtId="0" fontId="3" fillId="0" borderId="1" xfId="401" applyFont="1" applyFill="1" applyBorder="1" applyAlignment="1">
      <alignment horizontal="left" vertical="center" wrapText="1"/>
    </xf>
    <xf numFmtId="0" fontId="13" fillId="0" borderId="1" xfId="401" applyFont="1" applyFill="1" applyBorder="1" applyAlignment="1">
      <alignment horizontal="left" vertical="center" wrapText="1"/>
    </xf>
    <xf numFmtId="0" fontId="13" fillId="0" borderId="0" xfId="401" applyFont="1" applyFill="1" applyBorder="1" applyAlignment="1">
      <alignment horizontal="left" vertical="center" wrapText="1"/>
    </xf>
    <xf numFmtId="0" fontId="3" fillId="0" borderId="0" xfId="401" applyFont="1" applyFill="1" applyBorder="1" applyAlignment="1">
      <alignment horizontal="right" vertical="center" wrapText="1"/>
    </xf>
    <xf numFmtId="0" fontId="13" fillId="0" borderId="0" xfId="401" applyFont="1" applyFill="1" applyBorder="1" applyAlignment="1">
      <alignment horizontal="right" vertical="center" wrapText="1"/>
    </xf>
    <xf numFmtId="49" fontId="3" fillId="0" borderId="2" xfId="401" applyNumberFormat="1" applyFont="1" applyFill="1" applyBorder="1" applyAlignment="1">
      <alignment horizontal="center" vertical="center" wrapText="1"/>
    </xf>
    <xf numFmtId="49" fontId="13" fillId="0" borderId="4" xfId="401" applyNumberFormat="1" applyFont="1" applyFill="1" applyBorder="1" applyAlignment="1">
      <alignment horizontal="center" vertical="center" wrapText="1"/>
    </xf>
    <xf numFmtId="0" fontId="4" fillId="0" borderId="4" xfId="262" applyFont="1" applyFill="1" applyBorder="1" applyAlignment="1">
      <alignment horizontal="center" vertical="center"/>
    </xf>
    <xf numFmtId="0" fontId="14" fillId="0" borderId="6" xfId="262" applyFont="1" applyFill="1" applyBorder="1" applyAlignment="1">
      <alignment horizontal="center" vertical="center"/>
    </xf>
    <xf numFmtId="49" fontId="13" fillId="0" borderId="2" xfId="401" applyNumberFormat="1" applyFont="1" applyFill="1" applyBorder="1" applyAlignment="1">
      <alignment horizontal="center" vertical="center" wrapText="1"/>
    </xf>
    <xf numFmtId="0" fontId="14" fillId="0" borderId="2" xfId="262" applyFont="1" applyFill="1" applyBorder="1" applyAlignment="1">
      <alignment horizontal="center" vertical="center"/>
    </xf>
    <xf numFmtId="49" fontId="3" fillId="0" borderId="9" xfId="401" applyNumberFormat="1" applyFont="1" applyFill="1" applyBorder="1" applyAlignment="1">
      <alignment horizontal="center" vertical="center" wrapText="1"/>
    </xf>
    <xf numFmtId="49" fontId="13" fillId="0" borderId="1" xfId="401" applyNumberFormat="1" applyFont="1" applyFill="1" applyBorder="1" applyAlignment="1">
      <alignment horizontal="center" vertical="center" wrapText="1"/>
    </xf>
    <xf numFmtId="49" fontId="13" fillId="0" borderId="10" xfId="401" applyNumberFormat="1" applyFont="1" applyFill="1" applyBorder="1" applyAlignment="1">
      <alignment horizontal="center" vertical="center" wrapText="1"/>
    </xf>
    <xf numFmtId="0" fontId="3" fillId="0" borderId="2" xfId="401" applyNumberFormat="1" applyFont="1" applyFill="1" applyBorder="1" applyAlignment="1">
      <alignment horizontal="center" vertical="center" wrapText="1"/>
    </xf>
    <xf numFmtId="0" fontId="13" fillId="0" borderId="2" xfId="401" applyNumberFormat="1" applyFont="1" applyFill="1" applyBorder="1" applyAlignment="1">
      <alignment horizontal="center" vertical="center" wrapText="1"/>
    </xf>
    <xf numFmtId="0" fontId="13" fillId="0" borderId="4" xfId="401" applyFont="1" applyBorder="1" applyAlignment="1">
      <alignment horizontal="center" vertical="center" wrapText="1"/>
    </xf>
    <xf numFmtId="0" fontId="13" fillId="0" borderId="6" xfId="401" applyFont="1" applyBorder="1" applyAlignment="1">
      <alignment horizontal="center" vertical="center" wrapText="1"/>
    </xf>
    <xf numFmtId="0" fontId="4" fillId="0" borderId="4" xfId="172" applyNumberFormat="1" applyFont="1" applyFill="1" applyBorder="1" applyAlignment="1">
      <alignment horizontal="left" vertical="center" wrapText="1"/>
    </xf>
    <xf numFmtId="0" fontId="4" fillId="0" borderId="6" xfId="172" applyNumberFormat="1" applyFont="1" applyFill="1" applyBorder="1" applyAlignment="1">
      <alignment horizontal="left" vertical="center" wrapText="1"/>
    </xf>
    <xf numFmtId="0" fontId="4" fillId="0" borderId="2" xfId="172" applyNumberFormat="1" applyFont="1" applyFill="1" applyBorder="1" applyAlignment="1">
      <alignment horizontal="left" vertical="center" wrapText="1"/>
    </xf>
    <xf numFmtId="0" fontId="4" fillId="0" borderId="2" xfId="172" applyNumberFormat="1" applyFont="1" applyFill="1" applyBorder="1" applyAlignment="1">
      <alignment horizontal="center" vertical="center" wrapText="1"/>
    </xf>
    <xf numFmtId="49" fontId="4" fillId="0" borderId="2" xfId="172" applyNumberFormat="1" applyFont="1" applyFill="1" applyBorder="1" applyAlignment="1">
      <alignment horizontal="center" vertical="center" wrapText="1"/>
    </xf>
    <xf numFmtId="0" fontId="13" fillId="0" borderId="4" xfId="262" applyFont="1" applyFill="1" applyBorder="1" applyAlignment="1">
      <alignment vertical="center"/>
    </xf>
    <xf numFmtId="0" fontId="13" fillId="0" borderId="5" xfId="262" applyFont="1" applyFill="1" applyBorder="1" applyAlignment="1">
      <alignment vertical="center"/>
    </xf>
    <xf numFmtId="0" fontId="13" fillId="0" borderId="6" xfId="262" applyFont="1" applyFill="1" applyBorder="1" applyAlignment="1">
      <alignment vertical="center"/>
    </xf>
    <xf numFmtId="0" fontId="13" fillId="0" borderId="4" xfId="262" applyFont="1" applyFill="1" applyBorder="1" applyAlignment="1">
      <alignment horizontal="center" vertical="center"/>
    </xf>
    <xf numFmtId="0" fontId="13" fillId="0" borderId="5" xfId="262" applyFont="1" applyFill="1" applyBorder="1" applyAlignment="1">
      <alignment horizontal="center" vertical="center"/>
    </xf>
    <xf numFmtId="0" fontId="13" fillId="0" borderId="6" xfId="262" applyFont="1" applyFill="1" applyBorder="1" applyAlignment="1">
      <alignment horizontal="center" vertical="center"/>
    </xf>
    <xf numFmtId="0" fontId="9" fillId="0" borderId="0" xfId="262" applyFont="1" applyFill="1" applyBorder="1" applyAlignment="1">
      <alignment horizontal="left"/>
    </xf>
    <xf numFmtId="0" fontId="13" fillId="0" borderId="2" xfId="401" applyFont="1" applyBorder="1" applyAlignment="1">
      <alignment horizontal="center" vertical="center" wrapText="1"/>
    </xf>
    <xf numFmtId="0" fontId="13" fillId="0" borderId="2" xfId="401" applyFont="1" applyFill="1" applyBorder="1" applyAlignment="1">
      <alignment horizontal="center" vertical="center" wrapText="1"/>
    </xf>
    <xf numFmtId="49" fontId="13" fillId="0" borderId="2" xfId="172" applyNumberFormat="1" applyFont="1" applyFill="1" applyBorder="1" applyAlignment="1">
      <alignment horizontal="center" vertical="center" wrapText="1"/>
    </xf>
    <xf numFmtId="49" fontId="13" fillId="0" borderId="3" xfId="172" applyNumberFormat="1" applyFont="1" applyFill="1" applyBorder="1" applyAlignment="1">
      <alignment horizontal="center" vertical="center" wrapText="1"/>
    </xf>
    <xf numFmtId="49" fontId="13" fillId="0" borderId="7" xfId="172" applyNumberFormat="1" applyFont="1" applyFill="1" applyBorder="1" applyAlignment="1">
      <alignment horizontal="center" vertical="center" wrapText="1"/>
    </xf>
    <xf numFmtId="49" fontId="13" fillId="0" borderId="8" xfId="172" applyNumberFormat="1" applyFont="1" applyFill="1" applyBorder="1" applyAlignment="1">
      <alignment horizontal="center" vertical="center" wrapText="1"/>
    </xf>
    <xf numFmtId="49" fontId="3" fillId="0" borderId="4" xfId="401" applyNumberFormat="1" applyFont="1" applyFill="1" applyBorder="1" applyAlignment="1">
      <alignment horizontal="left" vertical="center" wrapText="1"/>
    </xf>
    <xf numFmtId="49" fontId="13" fillId="0" borderId="6" xfId="401" applyNumberFormat="1" applyFont="1" applyFill="1" applyBorder="1" applyAlignment="1">
      <alignment horizontal="left" vertical="center" wrapText="1"/>
    </xf>
    <xf numFmtId="49" fontId="15" fillId="0" borderId="4" xfId="172" applyNumberFormat="1" applyFont="1" applyFill="1" applyBorder="1" applyAlignment="1">
      <alignment horizontal="left" vertical="center" wrapText="1"/>
    </xf>
    <xf numFmtId="49" fontId="15" fillId="0" borderId="6" xfId="172" applyNumberFormat="1" applyFont="1" applyFill="1" applyBorder="1" applyAlignment="1">
      <alignment horizontal="left" vertical="center" wrapText="1"/>
    </xf>
    <xf numFmtId="0" fontId="3" fillId="0" borderId="2" xfId="172" applyNumberFormat="1" applyFont="1" applyFill="1" applyBorder="1" applyAlignment="1">
      <alignment horizontal="center" vertical="center" wrapText="1"/>
    </xf>
    <xf numFmtId="49" fontId="3" fillId="0" borderId="4" xfId="172" applyNumberFormat="1" applyFont="1" applyFill="1" applyBorder="1" applyAlignment="1">
      <alignment horizontal="left" vertical="center" wrapText="1"/>
    </xf>
    <xf numFmtId="49" fontId="3" fillId="0" borderId="6" xfId="172" applyNumberFormat="1" applyFont="1" applyFill="1" applyBorder="1" applyAlignment="1">
      <alignment horizontal="left" vertical="center" wrapText="1"/>
    </xf>
    <xf numFmtId="0" fontId="5" fillId="0" borderId="0" xfId="401" applyFont="1" applyBorder="1" applyAlignment="1">
      <alignment horizontal="center" vertical="center" wrapText="1"/>
    </xf>
    <xf numFmtId="0" fontId="3" fillId="0" borderId="1" xfId="401" applyFont="1" applyBorder="1" applyAlignment="1">
      <alignment horizontal="left" vertical="center" wrapText="1"/>
    </xf>
    <xf numFmtId="49" fontId="3" fillId="0" borderId="2" xfId="401" applyNumberFormat="1" applyFont="1" applyFill="1" applyBorder="1" applyAlignment="1">
      <alignment horizontal="left" vertical="center" wrapText="1"/>
    </xf>
    <xf numFmtId="0" fontId="3" fillId="0" borderId="4" xfId="278" applyFont="1" applyFill="1" applyBorder="1" applyAlignment="1">
      <alignment horizontal="left" vertical="center"/>
    </xf>
    <xf numFmtId="0" fontId="3" fillId="0" borderId="5" xfId="278" applyFont="1" applyFill="1" applyBorder="1" applyAlignment="1">
      <alignment horizontal="left" vertical="center"/>
    </xf>
    <xf numFmtId="0" fontId="3" fillId="0" borderId="6" xfId="278" applyFont="1" applyFill="1" applyBorder="1" applyAlignment="1">
      <alignment horizontal="left" vertical="center"/>
    </xf>
    <xf numFmtId="0" fontId="3" fillId="0" borderId="4" xfId="401" applyFont="1" applyFill="1" applyBorder="1" applyAlignment="1">
      <alignment horizontal="left" vertical="center" wrapText="1"/>
    </xf>
    <xf numFmtId="0" fontId="3" fillId="0" borderId="6" xfId="401" applyFont="1" applyFill="1" applyBorder="1" applyAlignment="1">
      <alignment horizontal="left" vertical="center" wrapText="1"/>
    </xf>
    <xf numFmtId="0" fontId="3" fillId="0" borderId="4" xfId="333" applyFont="1" applyBorder="1" applyAlignment="1" applyProtection="1">
      <alignment horizontal="center" vertical="center"/>
    </xf>
    <xf numFmtId="0" fontId="3" fillId="0" borderId="6" xfId="333" applyFont="1" applyBorder="1" applyAlignment="1" applyProtection="1">
      <alignment horizontal="center" vertical="center"/>
    </xf>
    <xf numFmtId="0" fontId="3" fillId="0" borderId="2" xfId="333" applyFont="1" applyFill="1" applyBorder="1" applyAlignment="1" applyProtection="1">
      <alignment horizontal="left" vertical="center"/>
    </xf>
    <xf numFmtId="0" fontId="3" fillId="0" borderId="3" xfId="333" applyFont="1" applyFill="1" applyBorder="1" applyAlignment="1" applyProtection="1">
      <alignment horizontal="left" vertical="center"/>
    </xf>
    <xf numFmtId="0" fontId="3" fillId="0" borderId="4" xfId="401" applyNumberFormat="1" applyFont="1" applyFill="1" applyBorder="1" applyAlignment="1">
      <alignment horizontal="left" vertical="center" wrapText="1"/>
    </xf>
    <xf numFmtId="0" fontId="3" fillId="0" borderId="5" xfId="401" applyNumberFormat="1" applyFont="1" applyFill="1" applyBorder="1" applyAlignment="1">
      <alignment horizontal="left" vertical="center" wrapText="1"/>
    </xf>
    <xf numFmtId="0" fontId="3" fillId="0" borderId="6" xfId="401" applyNumberFormat="1" applyFont="1" applyFill="1" applyBorder="1" applyAlignment="1">
      <alignment horizontal="left" vertical="center" wrapText="1"/>
    </xf>
    <xf numFmtId="0" fontId="3" fillId="0" borderId="4" xfId="401" applyNumberFormat="1" applyFont="1" applyFill="1" applyBorder="1" applyAlignment="1">
      <alignment horizontal="center" vertical="center" wrapText="1"/>
    </xf>
    <xf numFmtId="0" fontId="3" fillId="0" borderId="5" xfId="401" applyNumberFormat="1" applyFont="1" applyFill="1" applyBorder="1" applyAlignment="1">
      <alignment horizontal="center" vertical="center" wrapText="1"/>
    </xf>
    <xf numFmtId="0" fontId="3" fillId="0" borderId="6" xfId="401" applyNumberFormat="1" applyFont="1" applyFill="1" applyBorder="1" applyAlignment="1">
      <alignment horizontal="center" vertical="center" wrapText="1"/>
    </xf>
    <xf numFmtId="0" fontId="3" fillId="0" borderId="4" xfId="401" applyNumberFormat="1" applyFont="1" applyFill="1" applyBorder="1" applyAlignment="1">
      <alignment horizontal="left" vertical="top" wrapText="1"/>
    </xf>
    <xf numFmtId="0" fontId="3" fillId="0" borderId="5" xfId="401" applyNumberFormat="1" applyFont="1" applyFill="1" applyBorder="1" applyAlignment="1">
      <alignment horizontal="left" vertical="top" wrapText="1"/>
    </xf>
    <xf numFmtId="0" fontId="3" fillId="0" borderId="6" xfId="401" applyNumberFormat="1" applyFont="1" applyFill="1" applyBorder="1" applyAlignment="1">
      <alignment horizontal="left" vertical="top" wrapText="1"/>
    </xf>
    <xf numFmtId="0" fontId="3" fillId="0" borderId="4" xfId="401" applyNumberFormat="1" applyFont="1" applyFill="1" applyBorder="1" applyAlignment="1">
      <alignment horizontal="center" vertical="top" wrapText="1"/>
    </xf>
    <xf numFmtId="0" fontId="3" fillId="0" borderId="5" xfId="401" applyNumberFormat="1" applyFont="1" applyFill="1" applyBorder="1" applyAlignment="1">
      <alignment horizontal="center" vertical="top" wrapText="1"/>
    </xf>
    <xf numFmtId="0" fontId="3" fillId="0" borderId="6" xfId="401" applyNumberFormat="1" applyFont="1" applyFill="1" applyBorder="1" applyAlignment="1">
      <alignment horizontal="center" vertical="top" wrapText="1"/>
    </xf>
    <xf numFmtId="0" fontId="3" fillId="0" borderId="2" xfId="278" applyFont="1" applyFill="1" applyBorder="1" applyAlignment="1">
      <alignment horizontal="left" vertical="center"/>
    </xf>
    <xf numFmtId="0" fontId="3" fillId="0" borderId="4" xfId="278" applyFont="1" applyFill="1" applyBorder="1" applyAlignment="1">
      <alignment horizontal="center" vertical="center"/>
    </xf>
    <xf numFmtId="0" fontId="3" fillId="0" borderId="5" xfId="278" applyFont="1" applyFill="1" applyBorder="1" applyAlignment="1">
      <alignment horizontal="center" vertical="center"/>
    </xf>
    <xf numFmtId="0" fontId="3" fillId="0" borderId="6" xfId="278" applyFont="1" applyFill="1" applyBorder="1" applyAlignment="1">
      <alignment horizontal="center" vertical="center"/>
    </xf>
    <xf numFmtId="0" fontId="9" fillId="0" borderId="0" xfId="278" applyFont="1" applyFill="1" applyBorder="1" applyAlignment="1">
      <alignment horizontal="left"/>
    </xf>
    <xf numFmtId="0" fontId="3" fillId="0" borderId="3" xfId="333" applyFont="1" applyBorder="1" applyAlignment="1" applyProtection="1">
      <alignment horizontal="center" vertical="center" wrapText="1"/>
    </xf>
    <xf numFmtId="0" fontId="3" fillId="0" borderId="7" xfId="333" applyFont="1" applyBorder="1" applyAlignment="1" applyProtection="1">
      <alignment horizontal="center" vertical="center" wrapText="1"/>
    </xf>
    <xf numFmtId="0" fontId="7" fillId="0" borderId="7" xfId="333" applyFont="1" applyBorder="1" applyAlignment="1" applyProtection="1">
      <alignment horizontal="center" vertical="center" wrapText="1"/>
    </xf>
    <xf numFmtId="0" fontId="7" fillId="0" borderId="8" xfId="333" applyFont="1" applyBorder="1" applyAlignment="1" applyProtection="1">
      <alignment horizontal="center" vertical="center" wrapText="1"/>
    </xf>
    <xf numFmtId="0" fontId="3" fillId="0" borderId="3" xfId="401" applyFont="1" applyFill="1" applyBorder="1" applyAlignment="1">
      <alignment horizontal="center" vertical="center" wrapText="1"/>
    </xf>
    <xf numFmtId="0" fontId="3" fillId="0" borderId="7" xfId="401" applyFont="1" applyFill="1" applyBorder="1" applyAlignment="1">
      <alignment horizontal="center" vertical="center" wrapText="1"/>
    </xf>
    <xf numFmtId="0" fontId="3" fillId="0" borderId="8" xfId="401" applyFont="1" applyFill="1" applyBorder="1" applyAlignment="1">
      <alignment horizontal="center" vertical="center" wrapText="1"/>
    </xf>
    <xf numFmtId="0" fontId="3" fillId="0" borderId="2" xfId="401" applyFont="1" applyBorder="1" applyAlignment="1">
      <alignment horizontal="center" vertical="center" wrapText="1"/>
    </xf>
    <xf numFmtId="49" fontId="3" fillId="0" borderId="2" xfId="172" applyNumberFormat="1" applyFont="1" applyFill="1" applyBorder="1" applyAlignment="1">
      <alignment horizontal="center" vertical="center" wrapText="1"/>
    </xf>
    <xf numFmtId="49" fontId="3" fillId="0" borderId="3" xfId="172" applyNumberFormat="1" applyFont="1" applyFill="1" applyBorder="1" applyAlignment="1">
      <alignment horizontal="center" vertical="center" wrapText="1"/>
    </xf>
    <xf numFmtId="49" fontId="3" fillId="0" borderId="7" xfId="172" applyNumberFormat="1" applyFont="1" applyFill="1" applyBorder="1" applyAlignment="1">
      <alignment horizontal="center" vertical="center" wrapText="1"/>
    </xf>
    <xf numFmtId="49" fontId="3" fillId="0" borderId="8" xfId="172" applyNumberFormat="1" applyFont="1" applyFill="1" applyBorder="1" applyAlignment="1">
      <alignment horizontal="center" vertical="center" wrapText="1"/>
    </xf>
    <xf numFmtId="0" fontId="3" fillId="0" borderId="4" xfId="172" applyNumberFormat="1" applyFont="1" applyFill="1" applyBorder="1" applyAlignment="1">
      <alignment horizontal="center" vertical="center" wrapText="1"/>
    </xf>
    <xf numFmtId="0" fontId="3" fillId="0" borderId="6" xfId="172" applyNumberFormat="1" applyFont="1" applyFill="1" applyBorder="1" applyAlignment="1">
      <alignment horizontal="center" vertical="center" wrapText="1"/>
    </xf>
    <xf numFmtId="0" fontId="3" fillId="0" borderId="4" xfId="401" applyFont="1" applyBorder="1" applyAlignment="1">
      <alignment horizontal="center" vertical="center" wrapText="1"/>
    </xf>
    <xf numFmtId="0" fontId="3" fillId="0" borderId="6" xfId="401" applyFont="1" applyBorder="1" applyAlignment="1">
      <alignment horizontal="center" vertical="center" wrapText="1"/>
    </xf>
  </cellXfs>
  <cellStyles count="605">
    <cellStyle name="20% - 强调文字颜色 1 2" xfId="492"/>
    <cellStyle name="20% - 强调文字颜色 2 2" xfId="496"/>
    <cellStyle name="20% - 强调文字颜色 3 2" xfId="500"/>
    <cellStyle name="20% - 强调文字颜色 4 2" xfId="504"/>
    <cellStyle name="20% - 强调文字颜色 5 2" xfId="508"/>
    <cellStyle name="20% - 强调文字颜色 6 2" xfId="512"/>
    <cellStyle name="40% - 强调文字颜色 1 2" xfId="493"/>
    <cellStyle name="40% - 强调文字颜色 2 2" xfId="497"/>
    <cellStyle name="40% - 强调文字颜色 3 2" xfId="501"/>
    <cellStyle name="40% - 强调文字颜色 4 2" xfId="505"/>
    <cellStyle name="40% - 强调文字颜色 5 2" xfId="509"/>
    <cellStyle name="40% - 强调文字颜色 6 2" xfId="513"/>
    <cellStyle name="60% - 强调文字颜色 1 2" xfId="494"/>
    <cellStyle name="60% - 强调文字颜色 2 2" xfId="498"/>
    <cellStyle name="60% - 强调文字颜色 3 2" xfId="502"/>
    <cellStyle name="60% - 强调文字颜色 4 2" xfId="506"/>
    <cellStyle name="60% - 强调文字颜色 5 2" xfId="510"/>
    <cellStyle name="60% - 强调文字颜色 6 2" xfId="514"/>
    <cellStyle name="Calc Currency (0)" xfId="29"/>
    <cellStyle name="ColLevel_1" xfId="57"/>
    <cellStyle name="Comma [0]_laroux" xfId="62"/>
    <cellStyle name="Comma_laroux" xfId="60"/>
    <cellStyle name="Currency [0]_353HHC" xfId="18"/>
    <cellStyle name="Currency_353HHC" xfId="65"/>
    <cellStyle name="Grey" xfId="68"/>
    <cellStyle name="Grey 2" xfId="37"/>
    <cellStyle name="Grey 3" xfId="52"/>
    <cellStyle name="Grey 4" xfId="54"/>
    <cellStyle name="Grey 5" xfId="8"/>
    <cellStyle name="Header1" xfId="70"/>
    <cellStyle name="Header2" xfId="71"/>
    <cellStyle name="Header2 2" xfId="426"/>
    <cellStyle name="Header2 2 2" xfId="427"/>
    <cellStyle name="Header2 3" xfId="428"/>
    <cellStyle name="Input [yellow]" xfId="1"/>
    <cellStyle name="Input [yellow] 2" xfId="34"/>
    <cellStyle name="Input [yellow] 2 2" xfId="429"/>
    <cellStyle name="Input [yellow] 3" xfId="73"/>
    <cellStyle name="Input [yellow] 4" xfId="15"/>
    <cellStyle name="Input [yellow] 5" xfId="76"/>
    <cellStyle name="no dec" xfId="79"/>
    <cellStyle name="no dec 2" xfId="430"/>
    <cellStyle name="Normal - Style1" xfId="80"/>
    <cellStyle name="Normal_#10-Headcount" xfId="82"/>
    <cellStyle name="Percent [2]" xfId="83"/>
    <cellStyle name="Percent [2] 2" xfId="85"/>
    <cellStyle name="Percent [2] 3" xfId="86"/>
    <cellStyle name="Percent [2] 4" xfId="67"/>
    <cellStyle name="Percent [2] 5" xfId="88"/>
    <cellStyle name="RowLevel_1" xfId="89"/>
    <cellStyle name="百分比 10" xfId="78"/>
    <cellStyle name="百分比 10 2" xfId="90"/>
    <cellStyle name="百分比 2" xfId="92"/>
    <cellStyle name="百分比 2 2" xfId="431"/>
    <cellStyle name="百分比 3" xfId="93"/>
    <cellStyle name="百分比 3 2" xfId="94"/>
    <cellStyle name="百分比 4" xfId="32"/>
    <cellStyle name="百分比 5" xfId="424"/>
    <cellStyle name="标题 1" xfId="472" builtinId="16" customBuiltin="1"/>
    <cellStyle name="标题 2" xfId="473" builtinId="17" customBuiltin="1"/>
    <cellStyle name="标题 3" xfId="474" builtinId="18" customBuiltin="1"/>
    <cellStyle name="标题 4 2" xfId="485"/>
    <cellStyle name="标题 5" xfId="484"/>
    <cellStyle name="差 2" xfId="487"/>
    <cellStyle name="差_3月" xfId="96"/>
    <cellStyle name="差_3月 2" xfId="99"/>
    <cellStyle name="差_3月 2 2" xfId="102"/>
    <cellStyle name="差_3月 2 2 2" xfId="522"/>
    <cellStyle name="差_3月 2 3" xfId="36"/>
    <cellStyle name="差_3月 2 3 2" xfId="523"/>
    <cellStyle name="差_3月 2 4" xfId="521"/>
    <cellStyle name="差_3月 3" xfId="105"/>
    <cellStyle name="差_3月 3 2" xfId="524"/>
    <cellStyle name="差_3月 4" xfId="108"/>
    <cellStyle name="差_3月 4 2" xfId="525"/>
    <cellStyle name="差_3月 5" xfId="520"/>
    <cellStyle name="常规" xfId="0" builtinId="0"/>
    <cellStyle name="常规 10" xfId="111"/>
    <cellStyle name="常规 10 2" xfId="112"/>
    <cellStyle name="常规 10 2 2" xfId="114"/>
    <cellStyle name="常规 10 2 2 2" xfId="116"/>
    <cellStyle name="常规 10 2 2 3" xfId="20"/>
    <cellStyle name="常规 10 2 2 4" xfId="117"/>
    <cellStyle name="常规 10 2 2 4 2" xfId="119"/>
    <cellStyle name="常规 10 2 3" xfId="434"/>
    <cellStyle name="常规 10 3" xfId="120"/>
    <cellStyle name="常规 10 3 2" xfId="122"/>
    <cellStyle name="常规 10 3 2 2" xfId="124"/>
    <cellStyle name="常规 10 3 2 3" xfId="125"/>
    <cellStyle name="常规 10 3 2 4" xfId="126"/>
    <cellStyle name="常规 10 3 2 4 2" xfId="128"/>
    <cellStyle name="常规 10 4" xfId="129"/>
    <cellStyle name="常规 10 4 2" xfId="131"/>
    <cellStyle name="常规 10 4 3" xfId="133"/>
    <cellStyle name="常规 10 4 4" xfId="135"/>
    <cellStyle name="常规 10 4 4 2" xfId="138"/>
    <cellStyle name="常规 10 5" xfId="433"/>
    <cellStyle name="常规 11" xfId="140"/>
    <cellStyle name="常规 11 2" xfId="141"/>
    <cellStyle name="常规 11 3" xfId="435"/>
    <cellStyle name="常规 12" xfId="143"/>
    <cellStyle name="常规 12 2" xfId="145"/>
    <cellStyle name="常规 12 3" xfId="436"/>
    <cellStyle name="常规 13" xfId="146"/>
    <cellStyle name="常规 13 2" xfId="147"/>
    <cellStyle name="常规 13 3" xfId="437"/>
    <cellStyle name="常规 14" xfId="149"/>
    <cellStyle name="常规 14 2" xfId="150"/>
    <cellStyle name="常规 14 3" xfId="438"/>
    <cellStyle name="常规 15" xfId="98"/>
    <cellStyle name="常规 15 2" xfId="101"/>
    <cellStyle name="常规 15 3" xfId="439"/>
    <cellStyle name="常规 16" xfId="104"/>
    <cellStyle name="常规 16 2" xfId="110"/>
    <cellStyle name="常规 17" xfId="107"/>
    <cellStyle name="常规 17 2" xfId="152"/>
    <cellStyle name="常规 18" xfId="154"/>
    <cellStyle name="常规 18 2" xfId="156"/>
    <cellStyle name="常规 19" xfId="159"/>
    <cellStyle name="常规 19 2" xfId="161"/>
    <cellStyle name="常规 2" xfId="56"/>
    <cellStyle name="常规 2 10" xfId="162"/>
    <cellStyle name="常规 2 10 2" xfId="148"/>
    <cellStyle name="常规 2 11" xfId="163"/>
    <cellStyle name="常规 2 11 2" xfId="165"/>
    <cellStyle name="常规 2 12" xfId="166"/>
    <cellStyle name="常规 2 12 2" xfId="167"/>
    <cellStyle name="常规 2 12 2 2" xfId="527"/>
    <cellStyle name="常规 2 12 3" xfId="168"/>
    <cellStyle name="常规 2 12 3 2" xfId="528"/>
    <cellStyle name="常规 2 12 4" xfId="526"/>
    <cellStyle name="常规 2 13" xfId="169"/>
    <cellStyle name="常规 2 13 2" xfId="170"/>
    <cellStyle name="常规 2 14" xfId="171"/>
    <cellStyle name="常规 2 15" xfId="515"/>
    <cellStyle name="常规 2 16" xfId="482"/>
    <cellStyle name="常规 2 2" xfId="172"/>
    <cellStyle name="常规 2 2 2" xfId="175"/>
    <cellStyle name="常规 2 2 2 2" xfId="178"/>
    <cellStyle name="常规 2 2 2 2 2" xfId="180"/>
    <cellStyle name="常规 2 2 2 3" xfId="182"/>
    <cellStyle name="常规 2 2 3" xfId="185"/>
    <cellStyle name="常规 2 2 3 2" xfId="188"/>
    <cellStyle name="常规 2 2 3 2 2" xfId="441"/>
    <cellStyle name="常规 2 2 3 3" xfId="190"/>
    <cellStyle name="常规 2 2 3 4" xfId="192"/>
    <cellStyle name="常规 2 2 3 4 2" xfId="75"/>
    <cellStyle name="常规 2 2 3 5" xfId="440"/>
    <cellStyle name="常规 2 2 4" xfId="6"/>
    <cellStyle name="常规 2 2 5" xfId="194"/>
    <cellStyle name="常规 2 2 6" xfId="442"/>
    <cellStyle name="常规 2 3" xfId="196"/>
    <cellStyle name="常规 2 3 2" xfId="197"/>
    <cellStyle name="常规 2 3 2 2" xfId="198"/>
    <cellStyle name="常规 2 3 3" xfId="199"/>
    <cellStyle name="常规 2 3 3 2" xfId="530"/>
    <cellStyle name="常规 2 3 4" xfId="84"/>
    <cellStyle name="常规 2 3 4 2" xfId="531"/>
    <cellStyle name="常规 2 3 5" xfId="529"/>
    <cellStyle name="常规 2 4" xfId="201"/>
    <cellStyle name="常规 2 4 2" xfId="202"/>
    <cellStyle name="常规 2 4 2 2" xfId="444"/>
    <cellStyle name="常规 2 4 3" xfId="443"/>
    <cellStyle name="常规 2 5" xfId="204"/>
    <cellStyle name="常规 2 5 2" xfId="205"/>
    <cellStyle name="常规 2 6" xfId="206"/>
    <cellStyle name="常规 2 6 2" xfId="207"/>
    <cellStyle name="常规 2 7" xfId="113"/>
    <cellStyle name="常规 2 7 2" xfId="115"/>
    <cellStyle name="常规 2 8" xfId="209"/>
    <cellStyle name="常规 2 8 2" xfId="210"/>
    <cellStyle name="常规 2 8 3" xfId="445"/>
    <cellStyle name="常规 2 9" xfId="211"/>
    <cellStyle name="常规 2 9 2" xfId="195"/>
    <cellStyle name="常规 2 9 3" xfId="446"/>
    <cellStyle name="常规 20" xfId="97"/>
    <cellStyle name="常规 20 2" xfId="100"/>
    <cellStyle name="常规 21" xfId="103"/>
    <cellStyle name="常规 21 2" xfId="109"/>
    <cellStyle name="常规 21 2 2" xfId="533"/>
    <cellStyle name="常规 21 3" xfId="139"/>
    <cellStyle name="常规 21 3 2" xfId="534"/>
    <cellStyle name="常规 21 4" xfId="142"/>
    <cellStyle name="常规 21 4 2" xfId="144"/>
    <cellStyle name="常规 21 4 2 2" xfId="536"/>
    <cellStyle name="常规 21 4 3" xfId="535"/>
    <cellStyle name="常规 21 5" xfId="532"/>
    <cellStyle name="常规 22" xfId="106"/>
    <cellStyle name="常规 22 2" xfId="151"/>
    <cellStyle name="常规 23" xfId="153"/>
    <cellStyle name="常规 23 2" xfId="155"/>
    <cellStyle name="常规 24" xfId="158"/>
    <cellStyle name="常规 24 2" xfId="160"/>
    <cellStyle name="常规 25" xfId="214"/>
    <cellStyle name="常规 25 2" xfId="216"/>
    <cellStyle name="常规 26" xfId="42"/>
    <cellStyle name="常规 26 2" xfId="11"/>
    <cellStyle name="常规 27" xfId="218"/>
    <cellStyle name="常规 27 2" xfId="220"/>
    <cellStyle name="常规 28" xfId="222"/>
    <cellStyle name="常规 28 2" xfId="64"/>
    <cellStyle name="常规 29" xfId="224"/>
    <cellStyle name="常规 29 2" xfId="226"/>
    <cellStyle name="常规 3" xfId="227"/>
    <cellStyle name="常规 3 10" xfId="228"/>
    <cellStyle name="常规 3 10 2" xfId="229"/>
    <cellStyle name="常规 3 11" xfId="230"/>
    <cellStyle name="常规 3 11 2" xfId="231"/>
    <cellStyle name="常规 3 11 3" xfId="232"/>
    <cellStyle name="常规 3 11 4" xfId="234"/>
    <cellStyle name="常规 3 11 4 2" xfId="235"/>
    <cellStyle name="常规 3 12" xfId="236"/>
    <cellStyle name="常规 3 13" xfId="237"/>
    <cellStyle name="常规 3 14" xfId="518"/>
    <cellStyle name="常规 3 15" xfId="483"/>
    <cellStyle name="常规 3 2" xfId="238"/>
    <cellStyle name="常规 3 2 2" xfId="239"/>
    <cellStyle name="常规 3 2 2 2" xfId="241"/>
    <cellStyle name="常规 3 2 3" xfId="127"/>
    <cellStyle name="常规 3 2 3 2" xfId="447"/>
    <cellStyle name="常规 3 2 4" xfId="448"/>
    <cellStyle name="常规 3 2 5" xfId="449"/>
    <cellStyle name="常规 3 3" xfId="242"/>
    <cellStyle name="常规 3 3 2" xfId="243"/>
    <cellStyle name="常规 3 3 2 2" xfId="244"/>
    <cellStyle name="常规 3 3 3" xfId="246"/>
    <cellStyle name="常规 3 4" xfId="247"/>
    <cellStyle name="常规 3 4 2" xfId="248"/>
    <cellStyle name="常规 3 5" xfId="249"/>
    <cellStyle name="常规 3 5 2" xfId="69"/>
    <cellStyle name="常规 3 6" xfId="250"/>
    <cellStyle name="常规 3 6 2" xfId="72"/>
    <cellStyle name="常规 3 7" xfId="121"/>
    <cellStyle name="常规 3 7 2" xfId="123"/>
    <cellStyle name="常规 3 8" xfId="61"/>
    <cellStyle name="常规 3 8 2" xfId="50"/>
    <cellStyle name="常规 3 9" xfId="251"/>
    <cellStyle name="常规 3 9 2" xfId="252"/>
    <cellStyle name="常规 30" xfId="213"/>
    <cellStyle name="常规 30 2" xfId="215"/>
    <cellStyle name="常规 31" xfId="41"/>
    <cellStyle name="常规 31 2" xfId="10"/>
    <cellStyle name="常规 32" xfId="217"/>
    <cellStyle name="常规 32 2" xfId="219"/>
    <cellStyle name="常规 33" xfId="221"/>
    <cellStyle name="常规 33 2" xfId="63"/>
    <cellStyle name="常规 34" xfId="223"/>
    <cellStyle name="常规 34 2" xfId="225"/>
    <cellStyle name="常规 35" xfId="17"/>
    <cellStyle name="常规 35 2" xfId="254"/>
    <cellStyle name="常规 36" xfId="256"/>
    <cellStyle name="常规 36 2" xfId="258"/>
    <cellStyle name="常规 37" xfId="174"/>
    <cellStyle name="常规 37 2" xfId="177"/>
    <cellStyle name="常规 38" xfId="184"/>
    <cellStyle name="常规 38 2" xfId="187"/>
    <cellStyle name="常规 39" xfId="5"/>
    <cellStyle name="常规 39 2" xfId="261"/>
    <cellStyle name="常规 4" xfId="262"/>
    <cellStyle name="常规 4 10" xfId="264"/>
    <cellStyle name="常规 4 10 2" xfId="266"/>
    <cellStyle name="常规 4 10 2 2" xfId="39"/>
    <cellStyle name="常规 4 10 3" xfId="267"/>
    <cellStyle name="常规 4 10 4" xfId="268"/>
    <cellStyle name="常规 4 10 4 2" xfId="269"/>
    <cellStyle name="常规 4 11" xfId="35"/>
    <cellStyle name="常规 4 11 2" xfId="271"/>
    <cellStyle name="常规 4 11 2 2" xfId="272"/>
    <cellStyle name="常规 4 11 3" xfId="273"/>
    <cellStyle name="常规 4 11 4" xfId="274"/>
    <cellStyle name="常规 4 11 4 2" xfId="276"/>
    <cellStyle name="常规 4 12" xfId="25"/>
    <cellStyle name="常规 4 12 2" xfId="279"/>
    <cellStyle name="常规 4 12 2 2" xfId="28"/>
    <cellStyle name="常规 4 12 3" xfId="23"/>
    <cellStyle name="常规 4 12 4" xfId="282"/>
    <cellStyle name="常规 4 12 4 2" xfId="284"/>
    <cellStyle name="常规 4 13" xfId="14"/>
    <cellStyle name="常规 4 13 2" xfId="285"/>
    <cellStyle name="常规 4 13 2 2" xfId="286"/>
    <cellStyle name="常规 4 13 3" xfId="287"/>
    <cellStyle name="常规 4 13 4" xfId="289"/>
    <cellStyle name="常规 4 13 4 2" xfId="291"/>
    <cellStyle name="常规 4 14" xfId="38"/>
    <cellStyle name="常规 4 14 2" xfId="292"/>
    <cellStyle name="常规 4 14 2 2" xfId="293"/>
    <cellStyle name="常规 4 14 3" xfId="95"/>
    <cellStyle name="常规 4 14 4" xfId="295"/>
    <cellStyle name="常规 4 14 4 2" xfId="296"/>
    <cellStyle name="常规 4 15" xfId="53"/>
    <cellStyle name="常规 4 15 2" xfId="297"/>
    <cellStyle name="常规 4 15 3" xfId="298"/>
    <cellStyle name="常规 4 15 4" xfId="299"/>
    <cellStyle name="常规 4 15 4 2" xfId="19"/>
    <cellStyle name="常规 4 16" xfId="55"/>
    <cellStyle name="常规 4 16 2" xfId="300"/>
    <cellStyle name="常规 4 17" xfId="301"/>
    <cellStyle name="常规 4 18" xfId="302"/>
    <cellStyle name="常规 4 18 2" xfId="303"/>
    <cellStyle name="常规 4 19" xfId="290"/>
    <cellStyle name="常规 4 2" xfId="304"/>
    <cellStyle name="常规 4 2 2" xfId="306"/>
    <cellStyle name="常规 4 2 2 2" xfId="309"/>
    <cellStyle name="常规 4 2 2 3" xfId="451"/>
    <cellStyle name="常规 4 2 3" xfId="311"/>
    <cellStyle name="常规 4 2 4" xfId="450"/>
    <cellStyle name="常规 4 20" xfId="604"/>
    <cellStyle name="常规 4 21" xfId="517"/>
    <cellStyle name="常规 4 3" xfId="312"/>
    <cellStyle name="常规 4 3 2" xfId="315"/>
    <cellStyle name="常规 4 3 2 2" xfId="454"/>
    <cellStyle name="常规 4 3 3" xfId="453"/>
    <cellStyle name="常规 4 4" xfId="305"/>
    <cellStyle name="常规 4 4 2" xfId="308"/>
    <cellStyle name="常规 4 4 3" xfId="452"/>
    <cellStyle name="常规 4 5" xfId="310"/>
    <cellStyle name="常规 4 5 2" xfId="317"/>
    <cellStyle name="常规 4 5 3" xfId="456"/>
    <cellStyle name="常规 4 6" xfId="318"/>
    <cellStyle name="常规 4 6 2" xfId="319"/>
    <cellStyle name="常规 4 6 2 2" xfId="320"/>
    <cellStyle name="常规 4 6 3" xfId="321"/>
    <cellStyle name="常规 4 6 4" xfId="322"/>
    <cellStyle name="常规 4 6 4 2" xfId="323"/>
    <cellStyle name="常规 4 7" xfId="130"/>
    <cellStyle name="常规 4 7 2" xfId="324"/>
    <cellStyle name="常规 4 7 2 2" xfId="325"/>
    <cellStyle name="常规 4 7 3" xfId="326"/>
    <cellStyle name="常规 4 7 4" xfId="327"/>
    <cellStyle name="常规 4 7 4 2" xfId="328"/>
    <cellStyle name="常规 4 8" xfId="132"/>
    <cellStyle name="常规 4 8 2" xfId="329"/>
    <cellStyle name="常规 4 8 2 2" xfId="330"/>
    <cellStyle name="常规 4 8 3" xfId="331"/>
    <cellStyle name="常规 4 8 4" xfId="81"/>
    <cellStyle name="常规 4 8 4 2" xfId="332"/>
    <cellStyle name="常规 4 9" xfId="134"/>
    <cellStyle name="常规 4 9 2" xfId="137"/>
    <cellStyle name="常规 4 9 2 2" xfId="334"/>
    <cellStyle name="常规 4 9 3" xfId="335"/>
    <cellStyle name="常规 4 9 4" xfId="263"/>
    <cellStyle name="常规 4 9 4 2" xfId="265"/>
    <cellStyle name="常规 40" xfId="16"/>
    <cellStyle name="常规 40 2" xfId="253"/>
    <cellStyle name="常规 41" xfId="255"/>
    <cellStyle name="常规 41 2" xfId="257"/>
    <cellStyle name="常规 41 2 2" xfId="77"/>
    <cellStyle name="常规 41 3" xfId="336"/>
    <cellStyle name="常规 42" xfId="173"/>
    <cellStyle name="常规 42 2" xfId="176"/>
    <cellStyle name="常规 42 2 2" xfId="179"/>
    <cellStyle name="常规 42 3" xfId="181"/>
    <cellStyle name="常规 43" xfId="183"/>
    <cellStyle name="常规 43 2" xfId="186"/>
    <cellStyle name="常规 43 3" xfId="189"/>
    <cellStyle name="常规 43 4" xfId="191"/>
    <cellStyle name="常规 43 4 2" xfId="74"/>
    <cellStyle name="常规 44" xfId="4"/>
    <cellStyle name="常规 44 2" xfId="260"/>
    <cellStyle name="常规 44 2 2" xfId="538"/>
    <cellStyle name="常规 44 3" xfId="537"/>
    <cellStyle name="常规 45" xfId="481"/>
    <cellStyle name="常规 46" xfId="337"/>
    <cellStyle name="常规 46 2" xfId="338"/>
    <cellStyle name="常规 46 2 2" xfId="157"/>
    <cellStyle name="常规 46 2 2 2" xfId="541"/>
    <cellStyle name="常规 46 2 3" xfId="212"/>
    <cellStyle name="常规 46 2 3 2" xfId="542"/>
    <cellStyle name="常规 46 2 4" xfId="40"/>
    <cellStyle name="常规 46 2 4 2" xfId="9"/>
    <cellStyle name="常规 46 2 4 2 2" xfId="544"/>
    <cellStyle name="常规 46 2 4 3" xfId="543"/>
    <cellStyle name="常规 46 2 5" xfId="540"/>
    <cellStyle name="常规 46 3" xfId="339"/>
    <cellStyle name="常规 46 3 2" xfId="545"/>
    <cellStyle name="常规 46 4" xfId="340"/>
    <cellStyle name="常规 46 4 2" xfId="546"/>
    <cellStyle name="常规 46 5" xfId="118"/>
    <cellStyle name="常规 46 5 2" xfId="233"/>
    <cellStyle name="常规 46 5 2 2" xfId="548"/>
    <cellStyle name="常规 46 5 3" xfId="547"/>
    <cellStyle name="常规 46 6" xfId="539"/>
    <cellStyle name="常规 47" xfId="342"/>
    <cellStyle name="常规 47 2" xfId="344"/>
    <cellStyle name="常规 47 2 2" xfId="345"/>
    <cellStyle name="常规 47 2 2 2" xfId="551"/>
    <cellStyle name="常规 47 2 3" xfId="46"/>
    <cellStyle name="常规 47 2 3 2" xfId="552"/>
    <cellStyle name="常规 47 2 4" xfId="47"/>
    <cellStyle name="常规 47 2 4 2" xfId="346"/>
    <cellStyle name="常规 47 2 4 2 2" xfId="554"/>
    <cellStyle name="常规 47 2 4 3" xfId="553"/>
    <cellStyle name="常规 47 2 5" xfId="550"/>
    <cellStyle name="常规 47 3" xfId="347"/>
    <cellStyle name="常规 47 3 2" xfId="555"/>
    <cellStyle name="常规 47 4" xfId="348"/>
    <cellStyle name="常规 47 4 2" xfId="556"/>
    <cellStyle name="常规 47 5" xfId="2"/>
    <cellStyle name="常规 47 5 2" xfId="208"/>
    <cellStyle name="常规 47 5 2 2" xfId="558"/>
    <cellStyle name="常规 47 5 3" xfId="557"/>
    <cellStyle name="常规 47 6" xfId="549"/>
    <cellStyle name="常规 49" xfId="350"/>
    <cellStyle name="常规 49 2" xfId="31"/>
    <cellStyle name="常规 49 2 2" xfId="351"/>
    <cellStyle name="常规 49 2 2 2" xfId="561"/>
    <cellStyle name="常规 49 2 3" xfId="352"/>
    <cellStyle name="常规 49 2 3 2" xfId="562"/>
    <cellStyle name="常规 49 2 4" xfId="59"/>
    <cellStyle name="常规 49 2 4 2" xfId="354"/>
    <cellStyle name="常规 49 2 4 2 2" xfId="564"/>
    <cellStyle name="常规 49 2 4 3" xfId="563"/>
    <cellStyle name="常规 49 2 5" xfId="560"/>
    <cellStyle name="常规 49 3" xfId="355"/>
    <cellStyle name="常规 49 3 2" xfId="565"/>
    <cellStyle name="常规 49 4" xfId="356"/>
    <cellStyle name="常规 49 4 2" xfId="566"/>
    <cellStyle name="常规 49 5" xfId="357"/>
    <cellStyle name="常规 49 5 2" xfId="13"/>
    <cellStyle name="常规 49 5 2 2" xfId="568"/>
    <cellStyle name="常规 49 5 3" xfId="567"/>
    <cellStyle name="常规 49 6" xfId="559"/>
    <cellStyle name="常规 5" xfId="278"/>
    <cellStyle name="常规 5 10" xfId="358"/>
    <cellStyle name="常规 5 10 2" xfId="569"/>
    <cellStyle name="常规 5 11" xfId="457"/>
    <cellStyle name="常规 5 12" xfId="519"/>
    <cellStyle name="常规 5 2" xfId="27"/>
    <cellStyle name="常规 5 2 2" xfId="33"/>
    <cellStyle name="常规 5 2 2 2" xfId="66"/>
    <cellStyle name="常规 5 2 2 3" xfId="87"/>
    <cellStyle name="常规 5 2 2 4" xfId="359"/>
    <cellStyle name="常规 5 2 2 4 2" xfId="360"/>
    <cellStyle name="常规 5 2 2 5" xfId="423"/>
    <cellStyle name="常规 5 2 3" xfId="422"/>
    <cellStyle name="常规 5 3" xfId="362"/>
    <cellStyle name="常规 5 3 2" xfId="363"/>
    <cellStyle name="常规 5 3 3" xfId="458"/>
    <cellStyle name="常规 5 4" xfId="314"/>
    <cellStyle name="常规 5 4 2" xfId="365"/>
    <cellStyle name="常规 5 4 3" xfId="455"/>
    <cellStyle name="常规 5 5" xfId="366"/>
    <cellStyle name="常规 5 5 2" xfId="367"/>
    <cellStyle name="常规 5 5 3" xfId="459"/>
    <cellStyle name="常规 5 6" xfId="368"/>
    <cellStyle name="常规 5 6 2" xfId="369"/>
    <cellStyle name="常规 5 6 3" xfId="370"/>
    <cellStyle name="常规 5 6 4" xfId="371"/>
    <cellStyle name="常规 5 6 4 2" xfId="372"/>
    <cellStyle name="常规 5 6 5" xfId="460"/>
    <cellStyle name="常规 5 7" xfId="373"/>
    <cellStyle name="常规 5 7 2" xfId="570"/>
    <cellStyle name="常规 5 8" xfId="374"/>
    <cellStyle name="常规 5 8 2" xfId="571"/>
    <cellStyle name="常规 5 9" xfId="375"/>
    <cellStyle name="常规 5 9 2" xfId="3"/>
    <cellStyle name="常规 5 9 2 2" xfId="573"/>
    <cellStyle name="常规 5 9 3" xfId="572"/>
    <cellStyle name="常规 50" xfId="193"/>
    <cellStyle name="常规 50 2" xfId="58"/>
    <cellStyle name="常规 50 2 2" xfId="353"/>
    <cellStyle name="常规 50 2 2 2" xfId="576"/>
    <cellStyle name="常规 50 2 3" xfId="376"/>
    <cellStyle name="常规 50 2 3 2" xfId="577"/>
    <cellStyle name="常规 50 2 4" xfId="377"/>
    <cellStyle name="常规 50 2 4 2" xfId="378"/>
    <cellStyle name="常规 50 2 4 2 2" xfId="579"/>
    <cellStyle name="常规 50 2 4 3" xfId="578"/>
    <cellStyle name="常规 50 2 5" xfId="575"/>
    <cellStyle name="常规 50 3" xfId="379"/>
    <cellStyle name="常规 50 3 2" xfId="580"/>
    <cellStyle name="常规 50 4" xfId="380"/>
    <cellStyle name="常规 50 4 2" xfId="581"/>
    <cellStyle name="常规 50 5" xfId="91"/>
    <cellStyle name="常规 50 5 2" xfId="381"/>
    <cellStyle name="常规 50 5 2 2" xfId="583"/>
    <cellStyle name="常规 50 5 3" xfId="582"/>
    <cellStyle name="常规 50 6" xfId="574"/>
    <cellStyle name="常规 52" xfId="341"/>
    <cellStyle name="常规 52 2" xfId="343"/>
    <cellStyle name="常规 54" xfId="349"/>
    <cellStyle name="常规 54 2" xfId="30"/>
    <cellStyle name="常规 58" xfId="240"/>
    <cellStyle name="常规 58 2" xfId="382"/>
    <cellStyle name="常规 59" xfId="164"/>
    <cellStyle name="常规 59 2" xfId="383"/>
    <cellStyle name="常规 6" xfId="22"/>
    <cellStyle name="常规 6 2" xfId="385"/>
    <cellStyle name="常规 6 2 2" xfId="386"/>
    <cellStyle name="常规 6 2 2 2" xfId="387"/>
    <cellStyle name="常规 6 2 3" xfId="43"/>
    <cellStyle name="常规 6 3" xfId="388"/>
    <cellStyle name="常规 6 3 2" xfId="389"/>
    <cellStyle name="常规 6 3 2 2" xfId="462"/>
    <cellStyle name="常规 6 3 3" xfId="390"/>
    <cellStyle name="常规 6 3 4" xfId="391"/>
    <cellStyle name="常规 6 3 4 2" xfId="392"/>
    <cellStyle name="常规 6 3 5" xfId="461"/>
    <cellStyle name="常规 6 4" xfId="307"/>
    <cellStyle name="常规 6 5" xfId="421"/>
    <cellStyle name="常规 7" xfId="281"/>
    <cellStyle name="常规 7 2" xfId="283"/>
    <cellStyle name="常规 7 2 2" xfId="393"/>
    <cellStyle name="常规 7 2 2 2" xfId="465"/>
    <cellStyle name="常规 7 2 3" xfId="464"/>
    <cellStyle name="常规 7 3" xfId="12"/>
    <cellStyle name="常规 7 3 2" xfId="394"/>
    <cellStyle name="常规 7 3 2 2" xfId="586"/>
    <cellStyle name="常规 7 3 3" xfId="395"/>
    <cellStyle name="常规 7 3 3 2" xfId="587"/>
    <cellStyle name="常规 7 3 4" xfId="585"/>
    <cellStyle name="常规 7 4" xfId="316"/>
    <cellStyle name="常规 7 4 2" xfId="588"/>
    <cellStyle name="常规 7 5" xfId="396"/>
    <cellStyle name="常规 7 6" xfId="398"/>
    <cellStyle name="常规 7 6 2" xfId="589"/>
    <cellStyle name="常规 7 7" xfId="463"/>
    <cellStyle name="常规 7 8" xfId="584"/>
    <cellStyle name="常规 8" xfId="400"/>
    <cellStyle name="常规 8 2" xfId="45"/>
    <cellStyle name="常规 9" xfId="402"/>
    <cellStyle name="常规 9 2" xfId="403"/>
    <cellStyle name="常规 9 2 2" xfId="467"/>
    <cellStyle name="常规 9 3" xfId="466"/>
    <cellStyle name="常规_项目-新_1 2" xfId="333"/>
    <cellStyle name="常规_专项资金预算绩效目标申报表" xfId="401"/>
    <cellStyle name="超链接 2" xfId="404"/>
    <cellStyle name="超链接 2 2" xfId="288"/>
    <cellStyle name="超链接 2 2 2" xfId="468"/>
    <cellStyle name="超链接 2 3" xfId="405"/>
    <cellStyle name="超链接 3" xfId="406"/>
    <cellStyle name="超链接 3 2" xfId="294"/>
    <cellStyle name="超链接 4" xfId="407"/>
    <cellStyle name="超链接 5" xfId="432"/>
    <cellStyle name="好 2" xfId="486"/>
    <cellStyle name="好_3月" xfId="24"/>
    <cellStyle name="好_3月 2" xfId="277"/>
    <cellStyle name="好_3月 2 2" xfId="26"/>
    <cellStyle name="好_3月 2 2 2" xfId="592"/>
    <cellStyle name="好_3月 2 3" xfId="361"/>
    <cellStyle name="好_3月 2 3 2" xfId="593"/>
    <cellStyle name="好_3月 2 4" xfId="313"/>
    <cellStyle name="好_3月 2 4 2" xfId="364"/>
    <cellStyle name="好_3月 2 4 2 2" xfId="595"/>
    <cellStyle name="好_3月 2 4 3" xfId="594"/>
    <cellStyle name="好_3月 2 5" xfId="591"/>
    <cellStyle name="好_3月 3" xfId="21"/>
    <cellStyle name="好_3月 3 2" xfId="596"/>
    <cellStyle name="好_3月 4" xfId="280"/>
    <cellStyle name="好_3月 4 2" xfId="597"/>
    <cellStyle name="好_3月 5" xfId="399"/>
    <cellStyle name="好_3月 5 2" xfId="44"/>
    <cellStyle name="好_3月 5 2 2" xfId="599"/>
    <cellStyle name="好_3月 5 3" xfId="598"/>
    <cellStyle name="好_3月 6" xfId="590"/>
    <cellStyle name="汇总" xfId="480" builtinId="25" customBuiltin="1"/>
    <cellStyle name="货币 2" xfId="259"/>
    <cellStyle name="货币 2 2" xfId="469"/>
    <cellStyle name="货币 2 3" xfId="601"/>
    <cellStyle name="货币 3" xfId="408"/>
    <cellStyle name="货币 3 2" xfId="397"/>
    <cellStyle name="货币 3 2 2" xfId="603"/>
    <cellStyle name="货币 3 3" xfId="602"/>
    <cellStyle name="货币 4" xfId="409"/>
    <cellStyle name="货币 4 2" xfId="600"/>
    <cellStyle name="货币 5" xfId="470"/>
    <cellStyle name="计算" xfId="477" builtinId="22" customBuiltin="1"/>
    <cellStyle name="检查单元格" xfId="479" builtinId="23" customBuiltin="1"/>
    <cellStyle name="解释性文本 2" xfId="490"/>
    <cellStyle name="警告文本 2" xfId="489"/>
    <cellStyle name="链接单元格" xfId="478" builtinId="24" customBuiltin="1"/>
    <cellStyle name="霓付 [0]_97MBO" xfId="275"/>
    <cellStyle name="霓付_97MBO" xfId="7"/>
    <cellStyle name="烹拳 [0]_97MBO" xfId="245"/>
    <cellStyle name="烹拳_97MBO" xfId="410"/>
    <cellStyle name="普通_ 白土" xfId="136"/>
    <cellStyle name="千分位[0]_ 白土" xfId="411"/>
    <cellStyle name="千分位_ 白土" xfId="412"/>
    <cellStyle name="千位[0]_1" xfId="413"/>
    <cellStyle name="千位_1" xfId="414"/>
    <cellStyle name="千位分隔[0] 2" xfId="48"/>
    <cellStyle name="千位分隔[0] 2 2" xfId="471"/>
    <cellStyle name="千位分隔[0] 3" xfId="49"/>
    <cellStyle name="千位分隔[0] 3 2" xfId="203"/>
    <cellStyle name="千位分隔[0] 4" xfId="51"/>
    <cellStyle name="千位分隔[0] 5" xfId="425"/>
    <cellStyle name="千位分隔[0] 6" xfId="420"/>
    <cellStyle name="钎霖_laroux" xfId="200"/>
    <cellStyle name="强调文字颜色 1 2" xfId="491"/>
    <cellStyle name="强调文字颜色 2 2" xfId="495"/>
    <cellStyle name="强调文字颜色 3 2" xfId="499"/>
    <cellStyle name="强调文字颜色 4 2" xfId="503"/>
    <cellStyle name="强调文字颜色 5 2" xfId="507"/>
    <cellStyle name="强调文字颜色 6 2" xfId="511"/>
    <cellStyle name="适中 2" xfId="488"/>
    <cellStyle name="输出" xfId="476" builtinId="21" customBuiltin="1"/>
    <cellStyle name="输入" xfId="475" builtinId="20" customBuiltin="1"/>
    <cellStyle name="未定义" xfId="416"/>
    <cellStyle name="注释 2" xfId="384"/>
    <cellStyle name="注释 2 2" xfId="516"/>
    <cellStyle name="콤마 [0]_BOILER-CO1" xfId="270"/>
    <cellStyle name="콤마_BOILER-CO1" xfId="417"/>
    <cellStyle name="통화 [0]_BOILER-CO1" xfId="415"/>
    <cellStyle name="통화_BOILER-CO1" xfId="418"/>
    <cellStyle name="표준_0N-HANDLING " xfId="419"/>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5"/>
  <sheetViews>
    <sheetView workbookViewId="0">
      <selection activeCell="E4" sqref="E4:H4"/>
    </sheetView>
  </sheetViews>
  <sheetFormatPr defaultColWidth="10" defaultRowHeight="13.5"/>
  <cols>
    <col min="1" max="1" width="3.625" customWidth="1"/>
    <col min="2" max="2" width="3.75" customWidth="1"/>
    <col min="3" max="3" width="4.625" customWidth="1"/>
    <col min="4" max="4" width="19.25" customWidth="1"/>
    <col min="5" max="10" width="9.75" customWidth="1"/>
  </cols>
  <sheetData>
    <row r="1" spans="1:9" ht="64.150000000000006" customHeight="1">
      <c r="A1" s="127" t="s">
        <v>0</v>
      </c>
      <c r="B1" s="127"/>
      <c r="C1" s="127"/>
      <c r="D1" s="127"/>
      <c r="E1" s="127"/>
      <c r="F1" s="127"/>
      <c r="G1" s="127"/>
      <c r="H1" s="127"/>
      <c r="I1" s="127"/>
    </row>
    <row r="2" spans="1:9" ht="20.45" customHeight="1">
      <c r="A2" s="50"/>
      <c r="B2" s="50"/>
      <c r="C2" s="50"/>
      <c r="D2" s="50"/>
      <c r="E2" s="50"/>
      <c r="F2" s="50"/>
      <c r="G2" s="50"/>
      <c r="H2" s="50"/>
      <c r="I2" s="50"/>
    </row>
    <row r="3" spans="1:9" ht="18.75" customHeight="1">
      <c r="A3" s="50"/>
      <c r="B3" s="50"/>
      <c r="C3" s="50"/>
      <c r="D3" s="50"/>
      <c r="E3" s="50"/>
      <c r="F3" s="50"/>
      <c r="G3" s="50"/>
      <c r="H3" s="50"/>
      <c r="I3" s="50"/>
    </row>
    <row r="4" spans="1:9" ht="34.700000000000003" customHeight="1">
      <c r="A4" s="88"/>
      <c r="B4" s="89"/>
      <c r="C4" s="38"/>
      <c r="D4" s="88" t="s">
        <v>1</v>
      </c>
      <c r="E4" s="128" t="s">
        <v>2</v>
      </c>
      <c r="F4" s="128"/>
      <c r="G4" s="128"/>
      <c r="H4" s="128"/>
      <c r="I4" s="38"/>
    </row>
    <row r="5" spans="1:9" ht="47.45" customHeight="1">
      <c r="A5" s="88"/>
      <c r="B5" s="89"/>
      <c r="C5" s="38"/>
      <c r="D5" s="88" t="s">
        <v>3</v>
      </c>
      <c r="E5" s="128" t="s">
        <v>4</v>
      </c>
      <c r="F5" s="128"/>
      <c r="G5" s="128"/>
      <c r="H5" s="128"/>
      <c r="I5" s="38"/>
    </row>
  </sheetData>
  <mergeCells count="3">
    <mergeCell ref="A1:I1"/>
    <mergeCell ref="E4:H4"/>
    <mergeCell ref="E5:H5"/>
  </mergeCells>
  <phoneticPr fontId="50" type="noConversion"/>
  <printOptions horizontalCentered="1" verticalCentered="1"/>
  <pageMargins left="7.8740157480315001E-2" right="7.8740157480315001E-2" top="7.8740157480315001E-2" bottom="7.8740157480315001E-2" header="0" footer="0"/>
  <pageSetup paperSize="9" orientation="landscape"/>
</worksheet>
</file>

<file path=xl/worksheets/sheet10.xml><?xml version="1.0" encoding="utf-8"?>
<worksheet xmlns="http://schemas.openxmlformats.org/spreadsheetml/2006/main" xmlns:r="http://schemas.openxmlformats.org/officeDocument/2006/relationships">
  <dimension ref="A1:O25"/>
  <sheetViews>
    <sheetView workbookViewId="0">
      <selection activeCell="F9" sqref="F9:F25"/>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16.125" customWidth="1"/>
    <col min="16" max="16" width="9.75" customWidth="1"/>
  </cols>
  <sheetData>
    <row r="1" spans="1:15" ht="14.25" customHeight="1">
      <c r="A1" s="38"/>
    </row>
    <row r="2" spans="1:15" ht="39.200000000000003" customHeight="1">
      <c r="A2" s="135" t="s">
        <v>13</v>
      </c>
      <c r="B2" s="135"/>
      <c r="C2" s="135"/>
      <c r="D2" s="135"/>
      <c r="E2" s="135"/>
      <c r="F2" s="135"/>
      <c r="G2" s="135"/>
      <c r="H2" s="135"/>
      <c r="I2" s="135"/>
      <c r="J2" s="135"/>
      <c r="K2" s="135"/>
      <c r="L2" s="135"/>
      <c r="M2" s="135"/>
      <c r="N2" s="135"/>
    </row>
    <row r="3" spans="1:15" ht="19.5" customHeight="1">
      <c r="A3" s="132" t="s">
        <v>25</v>
      </c>
      <c r="B3" s="132"/>
      <c r="C3" s="132"/>
      <c r="D3" s="132"/>
      <c r="E3" s="132"/>
      <c r="F3" s="132"/>
      <c r="G3" s="132"/>
      <c r="H3" s="132"/>
      <c r="I3" s="132"/>
      <c r="J3" s="132"/>
      <c r="K3" s="132"/>
      <c r="L3" s="132"/>
      <c r="M3" s="133" t="s">
        <v>26</v>
      </c>
      <c r="N3" s="133"/>
    </row>
    <row r="4" spans="1:15" ht="36.950000000000003" customHeight="1">
      <c r="A4" s="134" t="s">
        <v>150</v>
      </c>
      <c r="B4" s="134"/>
      <c r="C4" s="134"/>
      <c r="D4" s="134" t="s">
        <v>190</v>
      </c>
      <c r="E4" s="134" t="s">
        <v>191</v>
      </c>
      <c r="F4" s="134" t="s">
        <v>207</v>
      </c>
      <c r="G4" s="134" t="s">
        <v>193</v>
      </c>
      <c r="H4" s="134"/>
      <c r="I4" s="134"/>
      <c r="J4" s="134"/>
      <c r="K4" s="134"/>
      <c r="L4" s="134" t="s">
        <v>197</v>
      </c>
      <c r="M4" s="134"/>
      <c r="N4" s="134"/>
    </row>
    <row r="5" spans="1:15" ht="34.700000000000003" customHeight="1">
      <c r="A5" s="51" t="s">
        <v>158</v>
      </c>
      <c r="B5" s="51" t="s">
        <v>159</v>
      </c>
      <c r="C5" s="51" t="s">
        <v>160</v>
      </c>
      <c r="D5" s="134"/>
      <c r="E5" s="134"/>
      <c r="F5" s="134"/>
      <c r="G5" s="51" t="s">
        <v>129</v>
      </c>
      <c r="H5" s="51" t="s">
        <v>229</v>
      </c>
      <c r="I5" s="51" t="s">
        <v>230</v>
      </c>
      <c r="J5" s="51" t="s">
        <v>231</v>
      </c>
      <c r="K5" s="51" t="s">
        <v>232</v>
      </c>
      <c r="L5" s="51" t="s">
        <v>129</v>
      </c>
      <c r="M5" s="51" t="s">
        <v>208</v>
      </c>
      <c r="N5" s="51" t="s">
        <v>233</v>
      </c>
    </row>
    <row r="6" spans="1:15" ht="19.899999999999999" customHeight="1">
      <c r="A6" s="52"/>
      <c r="B6" s="52"/>
      <c r="C6" s="52"/>
      <c r="D6" s="52"/>
      <c r="E6" s="52" t="s">
        <v>129</v>
      </c>
      <c r="F6" s="67">
        <f t="shared" ref="F6:F7" si="0">G6</f>
        <v>4491482.1500000004</v>
      </c>
      <c r="G6" s="67">
        <f t="shared" ref="G6:G7" si="1">SUM(H6:K6)</f>
        <v>4491482.1500000004</v>
      </c>
      <c r="H6" s="67">
        <v>3205249</v>
      </c>
      <c r="I6" s="67">
        <v>648723.27</v>
      </c>
      <c r="J6" s="67">
        <v>384629.88</v>
      </c>
      <c r="K6" s="67">
        <v>252880</v>
      </c>
      <c r="L6" s="67"/>
      <c r="M6" s="67"/>
      <c r="N6" s="67"/>
    </row>
    <row r="7" spans="1:15" ht="19.899999999999999" customHeight="1">
      <c r="A7" s="52"/>
      <c r="B7" s="52"/>
      <c r="C7" s="52"/>
      <c r="D7" s="55" t="s">
        <v>147</v>
      </c>
      <c r="E7" s="55" t="s">
        <v>4</v>
      </c>
      <c r="F7" s="67">
        <f t="shared" si="0"/>
        <v>4491482.1500000004</v>
      </c>
      <c r="G7" s="67">
        <f t="shared" si="1"/>
        <v>4491482.1500000004</v>
      </c>
      <c r="H7" s="67">
        <v>3205249</v>
      </c>
      <c r="I7" s="67">
        <v>648723.27</v>
      </c>
      <c r="J7" s="67">
        <v>384629.88</v>
      </c>
      <c r="K7" s="67">
        <v>252880</v>
      </c>
      <c r="L7" s="67"/>
      <c r="M7" s="67"/>
      <c r="N7" s="67"/>
    </row>
    <row r="8" spans="1:15" ht="19.899999999999999" customHeight="1">
      <c r="A8" s="52"/>
      <c r="B8" s="52"/>
      <c r="C8" s="52"/>
      <c r="D8" s="56" t="s">
        <v>148</v>
      </c>
      <c r="E8" s="56" t="s">
        <v>149</v>
      </c>
      <c r="F8" s="67">
        <f>G8</f>
        <v>4491482.1500000004</v>
      </c>
      <c r="G8" s="67">
        <f>SUM(H8:K8)</f>
        <v>4491482.1500000004</v>
      </c>
      <c r="H8" s="67">
        <f t="shared" ref="H8:J8" si="2">H9+H12+H18+H23</f>
        <v>3205249</v>
      </c>
      <c r="I8" s="67">
        <f t="shared" si="2"/>
        <v>648723.27</v>
      </c>
      <c r="J8" s="67">
        <f t="shared" si="2"/>
        <v>384629.88</v>
      </c>
      <c r="K8" s="67">
        <f>K9+K12+K18+K23</f>
        <v>252880</v>
      </c>
      <c r="L8" s="67"/>
      <c r="M8" s="67"/>
      <c r="N8" s="67"/>
    </row>
    <row r="9" spans="1:15" ht="19.899999999999999" customHeight="1">
      <c r="A9" s="124" t="s">
        <v>161</v>
      </c>
      <c r="B9" s="124"/>
      <c r="C9" s="124"/>
      <c r="D9" s="125">
        <v>201</v>
      </c>
      <c r="E9" s="125" t="s">
        <v>465</v>
      </c>
      <c r="F9" s="58">
        <v>3455249</v>
      </c>
      <c r="G9" s="58">
        <v>3455249</v>
      </c>
      <c r="H9" s="59">
        <v>3205249</v>
      </c>
      <c r="I9" s="59"/>
      <c r="J9" s="59"/>
      <c r="K9" s="59">
        <v>250000</v>
      </c>
      <c r="L9" s="67"/>
      <c r="M9" s="67"/>
      <c r="N9" s="67"/>
    </row>
    <row r="10" spans="1:15" ht="19.899999999999999" customHeight="1">
      <c r="A10" s="124" t="s">
        <v>161</v>
      </c>
      <c r="B10" s="124" t="s">
        <v>162</v>
      </c>
      <c r="C10" s="124"/>
      <c r="D10" s="125">
        <v>20103</v>
      </c>
      <c r="E10" s="125" t="s">
        <v>466</v>
      </c>
      <c r="F10" s="58">
        <v>3455249</v>
      </c>
      <c r="G10" s="58">
        <v>3455249</v>
      </c>
      <c r="H10" s="59">
        <v>3205249</v>
      </c>
      <c r="I10" s="59"/>
      <c r="J10" s="59"/>
      <c r="K10" s="59">
        <v>250000</v>
      </c>
      <c r="L10" s="67"/>
      <c r="M10" s="67"/>
      <c r="N10" s="67"/>
      <c r="O10" s="114"/>
    </row>
    <row r="11" spans="1:15" ht="19.899999999999999" customHeight="1">
      <c r="A11" s="78" t="s">
        <v>161</v>
      </c>
      <c r="B11" s="78" t="s">
        <v>162</v>
      </c>
      <c r="C11" s="78" t="s">
        <v>163</v>
      </c>
      <c r="D11" s="79" t="s">
        <v>164</v>
      </c>
      <c r="E11" s="80" t="s">
        <v>165</v>
      </c>
      <c r="F11" s="58">
        <v>3455249</v>
      </c>
      <c r="G11" s="58">
        <v>3455249</v>
      </c>
      <c r="H11" s="59">
        <v>3205249</v>
      </c>
      <c r="I11" s="59"/>
      <c r="J11" s="59"/>
      <c r="K11" s="59">
        <v>250000</v>
      </c>
      <c r="L11" s="58"/>
      <c r="M11" s="59"/>
      <c r="N11" s="59"/>
    </row>
    <row r="12" spans="1:15" ht="19.899999999999999" customHeight="1">
      <c r="A12" s="124" t="s">
        <v>166</v>
      </c>
      <c r="B12" s="124"/>
      <c r="C12" s="124"/>
      <c r="D12" s="125">
        <v>208</v>
      </c>
      <c r="E12" s="126" t="s">
        <v>467</v>
      </c>
      <c r="F12" s="58">
        <f>F13+F15</f>
        <v>388403.42000000004</v>
      </c>
      <c r="G12" s="58">
        <f t="shared" ref="G12:I12" si="3">G13+G15</f>
        <v>388403.42000000004</v>
      </c>
      <c r="H12" s="59"/>
      <c r="I12" s="58">
        <f t="shared" si="3"/>
        <v>388403.42000000004</v>
      </c>
      <c r="J12" s="59"/>
      <c r="K12" s="59"/>
      <c r="L12" s="58"/>
      <c r="M12" s="59"/>
      <c r="N12" s="59"/>
    </row>
    <row r="13" spans="1:15" ht="19.899999999999999" customHeight="1">
      <c r="A13" s="124" t="s">
        <v>166</v>
      </c>
      <c r="B13" s="124" t="s">
        <v>167</v>
      </c>
      <c r="C13" s="124"/>
      <c r="D13" s="125">
        <v>20805</v>
      </c>
      <c r="E13" s="126" t="s">
        <v>468</v>
      </c>
      <c r="F13" s="58">
        <v>374599.84</v>
      </c>
      <c r="G13" s="58">
        <v>374599.84</v>
      </c>
      <c r="H13" s="59"/>
      <c r="I13" s="59">
        <v>374599.84</v>
      </c>
      <c r="J13" s="59"/>
      <c r="K13" s="59"/>
      <c r="L13" s="58"/>
      <c r="M13" s="59"/>
      <c r="N13" s="59"/>
    </row>
    <row r="14" spans="1:15" ht="19.899999999999999" customHeight="1">
      <c r="A14" s="78" t="s">
        <v>166</v>
      </c>
      <c r="B14" s="78" t="s">
        <v>167</v>
      </c>
      <c r="C14" s="78" t="s">
        <v>167</v>
      </c>
      <c r="D14" s="79" t="s">
        <v>168</v>
      </c>
      <c r="E14" s="80" t="s">
        <v>169</v>
      </c>
      <c r="F14" s="58">
        <v>374599.84</v>
      </c>
      <c r="G14" s="58">
        <v>374599.84</v>
      </c>
      <c r="H14" s="59"/>
      <c r="I14" s="59">
        <v>374599.84</v>
      </c>
      <c r="J14" s="59"/>
      <c r="K14" s="59"/>
      <c r="L14" s="58"/>
      <c r="M14" s="59"/>
      <c r="N14" s="59"/>
    </row>
    <row r="15" spans="1:15" ht="19.899999999999999" customHeight="1">
      <c r="A15" s="124" t="s">
        <v>166</v>
      </c>
      <c r="B15" s="124" t="s">
        <v>173</v>
      </c>
      <c r="C15" s="124"/>
      <c r="D15" s="125">
        <v>20827</v>
      </c>
      <c r="E15" s="125" t="s">
        <v>469</v>
      </c>
      <c r="F15" s="58">
        <f>SUM(F16:F17)</f>
        <v>13803.580000000002</v>
      </c>
      <c r="G15" s="58">
        <f t="shared" ref="G15:I15" si="4">SUM(G16:G17)</f>
        <v>13803.580000000002</v>
      </c>
      <c r="H15" s="59"/>
      <c r="I15" s="58">
        <f t="shared" si="4"/>
        <v>13803.580000000002</v>
      </c>
      <c r="J15" s="59"/>
      <c r="K15" s="59"/>
      <c r="L15" s="58"/>
      <c r="M15" s="59"/>
      <c r="N15" s="59"/>
    </row>
    <row r="16" spans="1:15" ht="19.899999999999999" customHeight="1">
      <c r="A16" s="78" t="s">
        <v>166</v>
      </c>
      <c r="B16" s="78" t="s">
        <v>173</v>
      </c>
      <c r="C16" s="78" t="s">
        <v>163</v>
      </c>
      <c r="D16" s="79" t="s">
        <v>174</v>
      </c>
      <c r="E16" s="80" t="s">
        <v>175</v>
      </c>
      <c r="F16" s="58">
        <v>3123.79</v>
      </c>
      <c r="G16" s="58">
        <v>3123.79</v>
      </c>
      <c r="H16" s="59"/>
      <c r="I16" s="59">
        <v>3123.79</v>
      </c>
      <c r="J16" s="59"/>
      <c r="K16" s="59"/>
      <c r="L16" s="58"/>
      <c r="M16" s="59"/>
      <c r="N16" s="59"/>
    </row>
    <row r="17" spans="1:14" ht="19.899999999999999" customHeight="1">
      <c r="A17" s="78" t="s">
        <v>166</v>
      </c>
      <c r="B17" s="78" t="s">
        <v>173</v>
      </c>
      <c r="C17" s="78" t="s">
        <v>176</v>
      </c>
      <c r="D17" s="79" t="s">
        <v>177</v>
      </c>
      <c r="E17" s="80" t="s">
        <v>178</v>
      </c>
      <c r="F17" s="58">
        <v>10679.79</v>
      </c>
      <c r="G17" s="58">
        <v>10679.79</v>
      </c>
      <c r="H17" s="59"/>
      <c r="I17" s="59">
        <v>10679.79</v>
      </c>
      <c r="J17" s="59"/>
      <c r="K17" s="59"/>
      <c r="L17" s="58"/>
      <c r="M17" s="59"/>
      <c r="N17" s="59"/>
    </row>
    <row r="18" spans="1:14" ht="19.899999999999999" customHeight="1">
      <c r="A18" s="124">
        <v>210</v>
      </c>
      <c r="B18" s="124"/>
      <c r="C18" s="124"/>
      <c r="D18" s="125">
        <v>210</v>
      </c>
      <c r="E18" s="126" t="s">
        <v>470</v>
      </c>
      <c r="F18" s="58">
        <f>G18+L18</f>
        <v>263199.84999999998</v>
      </c>
      <c r="G18" s="58">
        <f>G19</f>
        <v>263199.84999999998</v>
      </c>
      <c r="H18" s="58">
        <f t="shared" ref="H18:I18" si="5">H19</f>
        <v>0</v>
      </c>
      <c r="I18" s="58">
        <f t="shared" si="5"/>
        <v>260319.85</v>
      </c>
      <c r="J18" s="59"/>
      <c r="K18" s="58">
        <f t="shared" ref="K18" si="6">SUM(K19:K21)</f>
        <v>2880</v>
      </c>
      <c r="L18" s="58"/>
      <c r="M18" s="59"/>
      <c r="N18" s="59"/>
    </row>
    <row r="19" spans="1:14" ht="19.899999999999999" customHeight="1">
      <c r="A19" s="124">
        <v>210</v>
      </c>
      <c r="B19" s="124">
        <v>11</v>
      </c>
      <c r="C19" s="124"/>
      <c r="D19" s="125">
        <v>21011</v>
      </c>
      <c r="E19" s="126" t="s">
        <v>471</v>
      </c>
      <c r="F19" s="58">
        <f>SUM(F20:F22)</f>
        <v>263199.84999999998</v>
      </c>
      <c r="G19" s="58">
        <f t="shared" ref="G19:K19" si="7">SUM(G20:G22)</f>
        <v>263199.84999999998</v>
      </c>
      <c r="H19" s="59"/>
      <c r="I19" s="58">
        <f t="shared" si="7"/>
        <v>260319.85</v>
      </c>
      <c r="J19" s="59"/>
      <c r="K19" s="58">
        <f t="shared" si="7"/>
        <v>2880</v>
      </c>
      <c r="L19" s="58"/>
      <c r="M19" s="59"/>
      <c r="N19" s="59"/>
    </row>
    <row r="20" spans="1:14" ht="19.899999999999999" customHeight="1">
      <c r="A20" s="78" t="s">
        <v>179</v>
      </c>
      <c r="B20" s="78" t="s">
        <v>180</v>
      </c>
      <c r="C20" s="78" t="s">
        <v>163</v>
      </c>
      <c r="D20" s="79" t="s">
        <v>181</v>
      </c>
      <c r="E20" s="80" t="s">
        <v>182</v>
      </c>
      <c r="F20" s="58">
        <v>193571.17</v>
      </c>
      <c r="G20" s="58">
        <v>193571.17</v>
      </c>
      <c r="H20" s="59"/>
      <c r="I20" s="59">
        <v>193571.17</v>
      </c>
      <c r="J20" s="59"/>
      <c r="K20" s="59"/>
      <c r="L20" s="58"/>
      <c r="M20" s="59"/>
      <c r="N20" s="59"/>
    </row>
    <row r="21" spans="1:14" ht="19.899999999999999" customHeight="1">
      <c r="A21" s="78" t="s">
        <v>179</v>
      </c>
      <c r="B21" s="78" t="s">
        <v>180</v>
      </c>
      <c r="C21" s="78" t="s">
        <v>162</v>
      </c>
      <c r="D21" s="79" t="s">
        <v>183</v>
      </c>
      <c r="E21" s="80" t="s">
        <v>184</v>
      </c>
      <c r="F21" s="58">
        <v>66748.679999999993</v>
      </c>
      <c r="G21" s="58">
        <v>66748.679999999993</v>
      </c>
      <c r="H21" s="59"/>
      <c r="I21" s="59">
        <v>66748.679999999993</v>
      </c>
      <c r="J21" s="59"/>
      <c r="K21" s="59"/>
      <c r="L21" s="58"/>
      <c r="M21" s="59"/>
      <c r="N21" s="59"/>
    </row>
    <row r="22" spans="1:14" ht="19.899999999999999" customHeight="1">
      <c r="A22" s="78" t="s">
        <v>179</v>
      </c>
      <c r="B22" s="78" t="s">
        <v>180</v>
      </c>
      <c r="C22" s="78" t="s">
        <v>170</v>
      </c>
      <c r="D22" s="79" t="s">
        <v>185</v>
      </c>
      <c r="E22" s="80" t="s">
        <v>186</v>
      </c>
      <c r="F22" s="58">
        <v>2880</v>
      </c>
      <c r="G22" s="58">
        <v>2880</v>
      </c>
      <c r="H22" s="59"/>
      <c r="I22" s="59"/>
      <c r="J22" s="59"/>
      <c r="K22" s="59">
        <v>2880</v>
      </c>
      <c r="L22" s="58"/>
      <c r="M22" s="59"/>
      <c r="N22" s="59"/>
    </row>
    <row r="23" spans="1:14" ht="19.899999999999999" customHeight="1">
      <c r="A23" s="124">
        <v>221</v>
      </c>
      <c r="B23" s="124"/>
      <c r="C23" s="124"/>
      <c r="D23" s="125">
        <v>221</v>
      </c>
      <c r="E23" s="126" t="s">
        <v>472</v>
      </c>
      <c r="F23" s="58">
        <v>384629.88</v>
      </c>
      <c r="G23" s="58">
        <v>384629.88</v>
      </c>
      <c r="H23" s="59"/>
      <c r="I23" s="59"/>
      <c r="J23" s="59">
        <v>384629.88</v>
      </c>
      <c r="K23" s="59"/>
      <c r="L23" s="58"/>
      <c r="M23" s="59"/>
      <c r="N23" s="59"/>
    </row>
    <row r="24" spans="1:14" ht="19.899999999999999" customHeight="1">
      <c r="A24" s="124">
        <v>221</v>
      </c>
      <c r="B24" s="124" t="s">
        <v>176</v>
      </c>
      <c r="C24" s="124"/>
      <c r="D24" s="125">
        <v>22102</v>
      </c>
      <c r="E24" s="126" t="s">
        <v>473</v>
      </c>
      <c r="F24" s="58">
        <v>384629.88</v>
      </c>
      <c r="G24" s="58">
        <v>384629.88</v>
      </c>
      <c r="H24" s="59"/>
      <c r="I24" s="59"/>
      <c r="J24" s="59">
        <v>384629.88</v>
      </c>
      <c r="K24" s="59"/>
      <c r="L24" s="58"/>
      <c r="M24" s="59"/>
      <c r="N24" s="59"/>
    </row>
    <row r="25" spans="1:14" ht="19.899999999999999" customHeight="1">
      <c r="A25" s="78" t="s">
        <v>187</v>
      </c>
      <c r="B25" s="78" t="s">
        <v>176</v>
      </c>
      <c r="C25" s="78" t="s">
        <v>163</v>
      </c>
      <c r="D25" s="79" t="s">
        <v>188</v>
      </c>
      <c r="E25" s="80" t="s">
        <v>189</v>
      </c>
      <c r="F25" s="58">
        <v>384629.88</v>
      </c>
      <c r="G25" s="58">
        <v>384629.88</v>
      </c>
      <c r="H25" s="59"/>
      <c r="I25" s="59"/>
      <c r="J25" s="59">
        <v>384629.88</v>
      </c>
      <c r="K25" s="59"/>
      <c r="L25" s="58"/>
      <c r="M25" s="59"/>
      <c r="N25" s="59"/>
    </row>
  </sheetData>
  <mergeCells count="9">
    <mergeCell ref="A2:N2"/>
    <mergeCell ref="A3:L3"/>
    <mergeCell ref="M3:N3"/>
    <mergeCell ref="A4:C4"/>
    <mergeCell ref="G4:K4"/>
    <mergeCell ref="L4:N4"/>
    <mergeCell ref="D4:D5"/>
    <mergeCell ref="E4:E5"/>
    <mergeCell ref="F4:F5"/>
  </mergeCells>
  <phoneticPr fontId="50" type="noConversion"/>
  <printOptions horizontalCentered="1"/>
  <pageMargins left="7.874015748031496E-2" right="7.874015748031496E-2" top="7.874015748031496E-2" bottom="7.874015748031496E-2" header="0" footer="0"/>
  <pageSetup paperSize="9" scale="200"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V26"/>
  <sheetViews>
    <sheetView topLeftCell="A13" zoomScale="130" zoomScaleNormal="130" workbookViewId="0">
      <selection activeCell="A23" sqref="A23:E23"/>
    </sheetView>
  </sheetViews>
  <sheetFormatPr defaultColWidth="10" defaultRowHeight="13.5"/>
  <cols>
    <col min="1" max="1" width="5" style="113" customWidth="1"/>
    <col min="2" max="2" width="5.125" style="113" customWidth="1"/>
    <col min="3" max="3" width="5.75" style="113" customWidth="1"/>
    <col min="4" max="4" width="8" style="113" customWidth="1"/>
    <col min="5" max="5" width="20.125" style="113" customWidth="1"/>
    <col min="6" max="6" width="14" style="113" customWidth="1"/>
    <col min="7" max="7" width="11.375" style="113" customWidth="1"/>
    <col min="8" max="8" width="9.875" style="113" customWidth="1"/>
    <col min="9" max="9" width="9.625" style="113" customWidth="1"/>
    <col min="10" max="10" width="9" style="113" customWidth="1"/>
    <col min="11" max="11" width="9.5" style="113" customWidth="1"/>
    <col min="12" max="12" width="8.875" style="113" customWidth="1"/>
    <col min="13" max="13" width="11.25" style="113" customWidth="1"/>
    <col min="14" max="14" width="6.625" style="113" customWidth="1"/>
    <col min="15" max="15" width="9.5" style="113" customWidth="1"/>
    <col min="16" max="16" width="7.75" style="113" customWidth="1"/>
    <col min="17" max="17" width="9.375" style="113" customWidth="1"/>
    <col min="18" max="18" width="10" style="113" customWidth="1"/>
    <col min="19" max="19" width="8.625" style="113" customWidth="1"/>
    <col min="20" max="21" width="7.75" style="113" customWidth="1"/>
    <col min="22" max="22" width="9" style="113" customWidth="1"/>
    <col min="23" max="24" width="9.75" style="113" customWidth="1"/>
    <col min="25" max="16384" width="10" style="113"/>
  </cols>
  <sheetData>
    <row r="1" spans="1:22" ht="14.25" customHeight="1">
      <c r="A1" s="112"/>
    </row>
    <row r="2" spans="1:22" ht="43.7" customHeight="1">
      <c r="A2" s="139" t="s">
        <v>440</v>
      </c>
      <c r="B2" s="139"/>
      <c r="C2" s="139"/>
      <c r="D2" s="139"/>
      <c r="E2" s="139"/>
      <c r="F2" s="139"/>
      <c r="G2" s="139"/>
      <c r="H2" s="139"/>
      <c r="I2" s="139"/>
      <c r="J2" s="139"/>
      <c r="K2" s="139"/>
      <c r="L2" s="139"/>
      <c r="M2" s="139"/>
      <c r="N2" s="139"/>
      <c r="O2" s="139"/>
      <c r="P2" s="139"/>
      <c r="Q2" s="139"/>
      <c r="R2" s="139"/>
      <c r="S2" s="139"/>
      <c r="T2" s="139"/>
      <c r="U2" s="139"/>
      <c r="V2" s="139"/>
    </row>
    <row r="3" spans="1:22" ht="21.2" customHeight="1">
      <c r="A3" s="140" t="s">
        <v>25</v>
      </c>
      <c r="B3" s="140"/>
      <c r="C3" s="140"/>
      <c r="D3" s="140"/>
      <c r="E3" s="140"/>
      <c r="F3" s="140"/>
      <c r="G3" s="140"/>
      <c r="H3" s="140"/>
      <c r="I3" s="140"/>
      <c r="J3" s="140"/>
      <c r="K3" s="140"/>
      <c r="L3" s="140"/>
      <c r="M3" s="140"/>
      <c r="N3" s="140"/>
      <c r="O3" s="140"/>
      <c r="P3" s="140"/>
      <c r="Q3" s="140"/>
      <c r="R3" s="140"/>
      <c r="S3" s="140"/>
      <c r="T3" s="140"/>
      <c r="U3" s="141" t="s">
        <v>26</v>
      </c>
      <c r="V3" s="141"/>
    </row>
    <row r="4" spans="1:22" ht="23.45" customHeight="1">
      <c r="A4" s="142" t="s">
        <v>150</v>
      </c>
      <c r="B4" s="142"/>
      <c r="C4" s="142"/>
      <c r="D4" s="142" t="s">
        <v>190</v>
      </c>
      <c r="E4" s="142" t="s">
        <v>191</v>
      </c>
      <c r="F4" s="142" t="s">
        <v>207</v>
      </c>
      <c r="G4" s="142" t="s">
        <v>234</v>
      </c>
      <c r="H4" s="142"/>
      <c r="I4" s="142"/>
      <c r="J4" s="142"/>
      <c r="K4" s="142"/>
      <c r="L4" s="142" t="s">
        <v>235</v>
      </c>
      <c r="M4" s="142"/>
      <c r="N4" s="142"/>
      <c r="O4" s="142"/>
      <c r="P4" s="142"/>
      <c r="Q4" s="142"/>
      <c r="R4" s="142" t="s">
        <v>231</v>
      </c>
      <c r="S4" s="142" t="s">
        <v>236</v>
      </c>
      <c r="T4" s="142"/>
      <c r="U4" s="142"/>
      <c r="V4" s="142"/>
    </row>
    <row r="5" spans="1:22" ht="48.95" customHeight="1">
      <c r="A5" s="108" t="s">
        <v>158</v>
      </c>
      <c r="B5" s="108" t="s">
        <v>159</v>
      </c>
      <c r="C5" s="108" t="s">
        <v>160</v>
      </c>
      <c r="D5" s="142"/>
      <c r="E5" s="142"/>
      <c r="F5" s="142"/>
      <c r="G5" s="108" t="s">
        <v>129</v>
      </c>
      <c r="H5" s="108" t="s">
        <v>237</v>
      </c>
      <c r="I5" s="108" t="s">
        <v>238</v>
      </c>
      <c r="J5" s="108" t="s">
        <v>239</v>
      </c>
      <c r="K5" s="108" t="s">
        <v>240</v>
      </c>
      <c r="L5" s="108" t="s">
        <v>129</v>
      </c>
      <c r="M5" s="108" t="s">
        <v>241</v>
      </c>
      <c r="N5" s="108" t="s">
        <v>242</v>
      </c>
      <c r="O5" s="108" t="s">
        <v>243</v>
      </c>
      <c r="P5" s="108" t="s">
        <v>244</v>
      </c>
      <c r="Q5" s="108" t="s">
        <v>245</v>
      </c>
      <c r="R5" s="142"/>
      <c r="S5" s="108" t="s">
        <v>129</v>
      </c>
      <c r="T5" s="108" t="s">
        <v>246</v>
      </c>
      <c r="U5" s="108" t="s">
        <v>247</v>
      </c>
      <c r="V5" s="108" t="s">
        <v>232</v>
      </c>
    </row>
    <row r="6" spans="1:22" ht="12.75" customHeight="1">
      <c r="A6" s="108"/>
      <c r="B6" s="108"/>
      <c r="C6" s="108"/>
      <c r="D6" s="108"/>
      <c r="E6" s="94" t="s">
        <v>446</v>
      </c>
      <c r="F6" s="93"/>
      <c r="G6" s="92"/>
      <c r="H6" s="91">
        <v>30101</v>
      </c>
      <c r="I6" s="91">
        <v>30102</v>
      </c>
      <c r="J6" s="91">
        <v>30103</v>
      </c>
      <c r="K6" s="91">
        <v>30107</v>
      </c>
      <c r="L6" s="91"/>
      <c r="M6" s="91">
        <v>30108</v>
      </c>
      <c r="N6" s="91">
        <v>30109</v>
      </c>
      <c r="O6" s="91">
        <v>30110</v>
      </c>
      <c r="P6" s="91">
        <v>30111</v>
      </c>
      <c r="Q6" s="91">
        <v>30112</v>
      </c>
      <c r="R6" s="91">
        <v>30114</v>
      </c>
      <c r="S6" s="91"/>
      <c r="T6" s="91">
        <v>30113</v>
      </c>
      <c r="U6" s="91">
        <v>30106</v>
      </c>
      <c r="V6" s="92">
        <v>30199</v>
      </c>
    </row>
    <row r="7" spans="1:22" ht="19.899999999999999" customHeight="1">
      <c r="A7" s="100"/>
      <c r="B7" s="100"/>
      <c r="C7" s="100"/>
      <c r="D7" s="100"/>
      <c r="E7" s="100" t="s">
        <v>129</v>
      </c>
      <c r="F7" s="96">
        <v>4491482.1500000004</v>
      </c>
      <c r="G7" s="96">
        <v>3205249</v>
      </c>
      <c r="H7" s="96">
        <v>1395516</v>
      </c>
      <c r="I7" s="96">
        <v>650004</v>
      </c>
      <c r="J7" s="96">
        <v>980293</v>
      </c>
      <c r="K7" s="96">
        <v>179436</v>
      </c>
      <c r="L7" s="96">
        <v>648723.27</v>
      </c>
      <c r="M7" s="96">
        <v>374599.84</v>
      </c>
      <c r="N7" s="96"/>
      <c r="O7" s="96">
        <v>193571.17</v>
      </c>
      <c r="P7" s="96">
        <v>66748.679999999993</v>
      </c>
      <c r="Q7" s="96">
        <v>13803.58</v>
      </c>
      <c r="R7" s="96">
        <v>384629.88</v>
      </c>
      <c r="S7" s="96">
        <v>252880</v>
      </c>
      <c r="T7" s="96"/>
      <c r="U7" s="96">
        <v>2880</v>
      </c>
      <c r="V7" s="96">
        <v>250000</v>
      </c>
    </row>
    <row r="8" spans="1:22" ht="19.899999999999999" customHeight="1">
      <c r="A8" s="100"/>
      <c r="B8" s="100"/>
      <c r="C8" s="100"/>
      <c r="D8" s="101" t="s">
        <v>147</v>
      </c>
      <c r="E8" s="101" t="s">
        <v>4</v>
      </c>
      <c r="F8" s="96">
        <v>4491482.1500000004</v>
      </c>
      <c r="G8" s="96">
        <v>3205249</v>
      </c>
      <c r="H8" s="96">
        <v>1395516</v>
      </c>
      <c r="I8" s="96">
        <v>650004</v>
      </c>
      <c r="J8" s="96">
        <v>980293</v>
      </c>
      <c r="K8" s="96">
        <v>179436</v>
      </c>
      <c r="L8" s="96">
        <v>648723.27</v>
      </c>
      <c r="M8" s="96">
        <v>374599.84</v>
      </c>
      <c r="N8" s="96"/>
      <c r="O8" s="96">
        <v>193571.17</v>
      </c>
      <c r="P8" s="96">
        <v>66748.679999999993</v>
      </c>
      <c r="Q8" s="96">
        <v>13803.58</v>
      </c>
      <c r="R8" s="96">
        <v>384629.88</v>
      </c>
      <c r="S8" s="96">
        <v>252880</v>
      </c>
      <c r="T8" s="96"/>
      <c r="U8" s="96">
        <v>2880</v>
      </c>
      <c r="V8" s="96">
        <v>250000</v>
      </c>
    </row>
    <row r="9" spans="1:22" ht="19.899999999999999" customHeight="1">
      <c r="A9" s="100"/>
      <c r="B9" s="100"/>
      <c r="C9" s="100"/>
      <c r="D9" s="98" t="s">
        <v>148</v>
      </c>
      <c r="E9" s="98" t="s">
        <v>149</v>
      </c>
      <c r="F9" s="96">
        <v>4491482.1500000004</v>
      </c>
      <c r="G9" s="96">
        <v>3205249</v>
      </c>
      <c r="H9" s="96">
        <v>1395516</v>
      </c>
      <c r="I9" s="96">
        <v>650004</v>
      </c>
      <c r="J9" s="96">
        <v>980293</v>
      </c>
      <c r="K9" s="96">
        <v>179436</v>
      </c>
      <c r="L9" s="96">
        <v>648723.27</v>
      </c>
      <c r="M9" s="96">
        <v>374599.84</v>
      </c>
      <c r="N9" s="96"/>
      <c r="O9" s="96">
        <v>193571.17</v>
      </c>
      <c r="P9" s="96">
        <v>66748.679999999993</v>
      </c>
      <c r="Q9" s="96">
        <v>13803.58</v>
      </c>
      <c r="R9" s="96">
        <v>384629.88</v>
      </c>
      <c r="S9" s="96">
        <v>252880</v>
      </c>
      <c r="T9" s="96"/>
      <c r="U9" s="96">
        <v>2880</v>
      </c>
      <c r="V9" s="96">
        <v>250000</v>
      </c>
    </row>
    <row r="10" spans="1:22" ht="19.899999999999999" customHeight="1">
      <c r="A10" s="124" t="s">
        <v>161</v>
      </c>
      <c r="B10" s="124"/>
      <c r="C10" s="124"/>
      <c r="D10" s="125">
        <v>201</v>
      </c>
      <c r="E10" s="125" t="s">
        <v>465</v>
      </c>
      <c r="F10" s="58">
        <v>3455249</v>
      </c>
      <c r="G10" s="99">
        <v>3205249</v>
      </c>
      <c r="H10" s="99">
        <v>1395516</v>
      </c>
      <c r="I10" s="99">
        <v>650004</v>
      </c>
      <c r="J10" s="99">
        <v>980293</v>
      </c>
      <c r="K10" s="99">
        <v>179436</v>
      </c>
      <c r="L10" s="95"/>
      <c r="M10" s="99"/>
      <c r="N10" s="99"/>
      <c r="O10" s="99"/>
      <c r="P10" s="99"/>
      <c r="Q10" s="99"/>
      <c r="R10" s="99"/>
      <c r="S10" s="95">
        <v>250000</v>
      </c>
      <c r="T10" s="99"/>
      <c r="U10" s="99"/>
      <c r="V10" s="99">
        <v>250000</v>
      </c>
    </row>
    <row r="11" spans="1:22" ht="19.899999999999999" customHeight="1">
      <c r="A11" s="124" t="s">
        <v>161</v>
      </c>
      <c r="B11" s="124" t="s">
        <v>162</v>
      </c>
      <c r="C11" s="124"/>
      <c r="D11" s="125">
        <v>20103</v>
      </c>
      <c r="E11" s="125" t="s">
        <v>466</v>
      </c>
      <c r="F11" s="58">
        <v>3455249</v>
      </c>
      <c r="G11" s="99">
        <v>3205249</v>
      </c>
      <c r="H11" s="99">
        <v>1395516</v>
      </c>
      <c r="I11" s="99">
        <v>650004</v>
      </c>
      <c r="J11" s="99">
        <v>980293</v>
      </c>
      <c r="K11" s="99">
        <v>179436</v>
      </c>
      <c r="L11" s="95"/>
      <c r="M11" s="99"/>
      <c r="N11" s="99"/>
      <c r="O11" s="99"/>
      <c r="P11" s="99"/>
      <c r="Q11" s="99"/>
      <c r="R11" s="99"/>
      <c r="S11" s="95">
        <v>250000</v>
      </c>
      <c r="T11" s="99"/>
      <c r="U11" s="99"/>
      <c r="V11" s="99">
        <v>250000</v>
      </c>
    </row>
    <row r="12" spans="1:22" ht="19.899999999999999" customHeight="1">
      <c r="A12" s="78" t="s">
        <v>161</v>
      </c>
      <c r="B12" s="78" t="s">
        <v>162</v>
      </c>
      <c r="C12" s="78" t="s">
        <v>163</v>
      </c>
      <c r="D12" s="79" t="s">
        <v>164</v>
      </c>
      <c r="E12" s="80" t="s">
        <v>165</v>
      </c>
      <c r="F12" s="58">
        <v>3455249</v>
      </c>
      <c r="G12" s="99">
        <v>3205249</v>
      </c>
      <c r="H12" s="99">
        <v>1395516</v>
      </c>
      <c r="I12" s="99">
        <v>650004</v>
      </c>
      <c r="J12" s="99">
        <v>980293</v>
      </c>
      <c r="K12" s="99">
        <v>179436</v>
      </c>
      <c r="L12" s="95"/>
      <c r="M12" s="99"/>
      <c r="N12" s="99"/>
      <c r="O12" s="99"/>
      <c r="P12" s="99"/>
      <c r="Q12" s="99"/>
      <c r="R12" s="99"/>
      <c r="S12" s="95">
        <v>250000</v>
      </c>
      <c r="T12" s="99"/>
      <c r="U12" s="99"/>
      <c r="V12" s="99">
        <v>250000</v>
      </c>
    </row>
    <row r="13" spans="1:22" ht="19.899999999999999" customHeight="1">
      <c r="A13" s="124" t="s">
        <v>166</v>
      </c>
      <c r="B13" s="124"/>
      <c r="C13" s="124"/>
      <c r="D13" s="125">
        <v>208</v>
      </c>
      <c r="E13" s="126" t="s">
        <v>467</v>
      </c>
      <c r="F13" s="58">
        <f>F14+F16</f>
        <v>388403.42000000004</v>
      </c>
      <c r="G13" s="99"/>
      <c r="H13" s="99"/>
      <c r="I13" s="99"/>
      <c r="J13" s="99"/>
      <c r="K13" s="99"/>
      <c r="L13" s="95">
        <f>L15+L16</f>
        <v>388403.42000000004</v>
      </c>
      <c r="M13" s="95">
        <f>M15+M16</f>
        <v>374599.84</v>
      </c>
      <c r="N13" s="99"/>
      <c r="O13" s="99"/>
      <c r="P13" s="99"/>
      <c r="Q13" s="95">
        <f t="shared" ref="Q13" si="0">Q15+Q16</f>
        <v>13803.580000000002</v>
      </c>
      <c r="R13" s="99"/>
      <c r="S13" s="95"/>
      <c r="T13" s="99"/>
      <c r="U13" s="99"/>
      <c r="V13" s="99"/>
    </row>
    <row r="14" spans="1:22" ht="19.899999999999999" customHeight="1">
      <c r="A14" s="124" t="s">
        <v>166</v>
      </c>
      <c r="B14" s="124" t="s">
        <v>167</v>
      </c>
      <c r="C14" s="124"/>
      <c r="D14" s="125">
        <v>20805</v>
      </c>
      <c r="E14" s="126" t="s">
        <v>468</v>
      </c>
      <c r="F14" s="58">
        <v>374599.84</v>
      </c>
      <c r="G14" s="99"/>
      <c r="H14" s="99"/>
      <c r="I14" s="99"/>
      <c r="J14" s="99"/>
      <c r="K14" s="99"/>
      <c r="L14" s="95">
        <v>374599.84</v>
      </c>
      <c r="M14" s="99">
        <v>374599.84</v>
      </c>
      <c r="N14" s="99"/>
      <c r="O14" s="99"/>
      <c r="P14" s="99"/>
      <c r="Q14" s="99"/>
      <c r="R14" s="99"/>
      <c r="S14" s="95"/>
      <c r="T14" s="99"/>
      <c r="U14" s="99"/>
      <c r="V14" s="99"/>
    </row>
    <row r="15" spans="1:22" ht="19.899999999999999" customHeight="1">
      <c r="A15" s="78" t="s">
        <v>166</v>
      </c>
      <c r="B15" s="78" t="s">
        <v>167</v>
      </c>
      <c r="C15" s="78" t="s">
        <v>167</v>
      </c>
      <c r="D15" s="79" t="s">
        <v>168</v>
      </c>
      <c r="E15" s="80" t="s">
        <v>169</v>
      </c>
      <c r="F15" s="58">
        <v>374599.84</v>
      </c>
      <c r="G15" s="99"/>
      <c r="H15" s="99"/>
      <c r="I15" s="99"/>
      <c r="J15" s="99"/>
      <c r="K15" s="99"/>
      <c r="L15" s="95">
        <v>374599.84</v>
      </c>
      <c r="M15" s="99">
        <v>374599.84</v>
      </c>
      <c r="N15" s="99"/>
      <c r="O15" s="99"/>
      <c r="P15" s="99"/>
      <c r="Q15" s="99"/>
      <c r="R15" s="99"/>
      <c r="S15" s="95"/>
      <c r="T15" s="99"/>
      <c r="U15" s="99"/>
      <c r="V15" s="99"/>
    </row>
    <row r="16" spans="1:22" ht="19.899999999999999" customHeight="1">
      <c r="A16" s="124" t="s">
        <v>166</v>
      </c>
      <c r="B16" s="124" t="s">
        <v>173</v>
      </c>
      <c r="C16" s="124"/>
      <c r="D16" s="125">
        <v>20827</v>
      </c>
      <c r="E16" s="125" t="s">
        <v>469</v>
      </c>
      <c r="F16" s="58">
        <f>SUM(F17:F18)</f>
        <v>13803.580000000002</v>
      </c>
      <c r="G16" s="99"/>
      <c r="H16" s="99"/>
      <c r="I16" s="99"/>
      <c r="J16" s="99"/>
      <c r="K16" s="99"/>
      <c r="L16" s="58">
        <f>SUM(L17:L18)</f>
        <v>13803.580000000002</v>
      </c>
      <c r="M16" s="99"/>
      <c r="N16" s="99"/>
      <c r="O16" s="99"/>
      <c r="P16" s="99"/>
      <c r="Q16" s="58">
        <f>SUM(Q17:Q18)</f>
        <v>13803.580000000002</v>
      </c>
      <c r="R16" s="99"/>
      <c r="S16" s="95"/>
      <c r="T16" s="99"/>
      <c r="U16" s="99"/>
      <c r="V16" s="99"/>
    </row>
    <row r="17" spans="1:22" ht="19.899999999999999" customHeight="1">
      <c r="A17" s="78" t="s">
        <v>166</v>
      </c>
      <c r="B17" s="78" t="s">
        <v>173</v>
      </c>
      <c r="C17" s="78" t="s">
        <v>163</v>
      </c>
      <c r="D17" s="79" t="s">
        <v>174</v>
      </c>
      <c r="E17" s="80" t="s">
        <v>175</v>
      </c>
      <c r="F17" s="58">
        <v>3123.79</v>
      </c>
      <c r="G17" s="99"/>
      <c r="H17" s="99"/>
      <c r="I17" s="99"/>
      <c r="J17" s="99"/>
      <c r="K17" s="99"/>
      <c r="L17" s="95">
        <v>3123.79</v>
      </c>
      <c r="M17" s="99"/>
      <c r="N17" s="99"/>
      <c r="O17" s="99"/>
      <c r="P17" s="99"/>
      <c r="Q17" s="99">
        <v>3123.79</v>
      </c>
      <c r="R17" s="99"/>
      <c r="S17" s="95"/>
      <c r="T17" s="99"/>
      <c r="U17" s="99"/>
      <c r="V17" s="99"/>
    </row>
    <row r="18" spans="1:22" ht="19.899999999999999" customHeight="1">
      <c r="A18" s="78" t="s">
        <v>166</v>
      </c>
      <c r="B18" s="78" t="s">
        <v>173</v>
      </c>
      <c r="C18" s="78" t="s">
        <v>176</v>
      </c>
      <c r="D18" s="79" t="s">
        <v>177</v>
      </c>
      <c r="E18" s="80" t="s">
        <v>178</v>
      </c>
      <c r="F18" s="58">
        <v>10679.79</v>
      </c>
      <c r="G18" s="99"/>
      <c r="H18" s="99"/>
      <c r="I18" s="99"/>
      <c r="J18" s="99"/>
      <c r="K18" s="99"/>
      <c r="L18" s="95">
        <v>10679.79</v>
      </c>
      <c r="M18" s="99"/>
      <c r="N18" s="99"/>
      <c r="O18" s="99"/>
      <c r="P18" s="99"/>
      <c r="Q18" s="99">
        <v>10679.79</v>
      </c>
      <c r="R18" s="99"/>
      <c r="S18" s="95"/>
      <c r="T18" s="99"/>
      <c r="U18" s="99"/>
      <c r="V18" s="99"/>
    </row>
    <row r="19" spans="1:22" ht="19.899999999999999" customHeight="1">
      <c r="A19" s="124">
        <v>210</v>
      </c>
      <c r="B19" s="124"/>
      <c r="C19" s="124"/>
      <c r="D19" s="125">
        <v>210</v>
      </c>
      <c r="E19" s="126" t="s">
        <v>470</v>
      </c>
      <c r="F19" s="58">
        <f>F20</f>
        <v>263199.84999999998</v>
      </c>
      <c r="G19" s="58"/>
      <c r="H19" s="58"/>
      <c r="I19" s="58"/>
      <c r="J19" s="58"/>
      <c r="K19" s="58"/>
      <c r="L19" s="58">
        <f t="shared" ref="L19:U19" si="1">L20</f>
        <v>260319.85</v>
      </c>
      <c r="M19" s="58"/>
      <c r="N19" s="58"/>
      <c r="O19" s="58">
        <f t="shared" si="1"/>
        <v>193571.17</v>
      </c>
      <c r="P19" s="58">
        <f t="shared" si="1"/>
        <v>66748.679999999993</v>
      </c>
      <c r="Q19" s="58"/>
      <c r="R19" s="58"/>
      <c r="S19" s="58">
        <f t="shared" si="1"/>
        <v>2880</v>
      </c>
      <c r="T19" s="58"/>
      <c r="U19" s="58">
        <f t="shared" si="1"/>
        <v>2880</v>
      </c>
      <c r="V19" s="58"/>
    </row>
    <row r="20" spans="1:22" ht="19.899999999999999" customHeight="1">
      <c r="A20" s="124">
        <v>210</v>
      </c>
      <c r="B20" s="124">
        <v>11</v>
      </c>
      <c r="C20" s="124"/>
      <c r="D20" s="125">
        <v>21011</v>
      </c>
      <c r="E20" s="126" t="s">
        <v>471</v>
      </c>
      <c r="F20" s="58">
        <f>SUM(F21:F23)</f>
        <v>263199.84999999998</v>
      </c>
      <c r="G20" s="99"/>
      <c r="H20" s="99"/>
      <c r="I20" s="99"/>
      <c r="J20" s="99"/>
      <c r="K20" s="99"/>
      <c r="L20" s="95">
        <f>SUM(L21:L23)</f>
        <v>260319.85</v>
      </c>
      <c r="M20" s="95"/>
      <c r="N20" s="95"/>
      <c r="O20" s="95">
        <f t="shared" ref="O20:U20" si="2">SUM(O21:O23)</f>
        <v>193571.17</v>
      </c>
      <c r="P20" s="95">
        <f t="shared" si="2"/>
        <v>66748.679999999993</v>
      </c>
      <c r="Q20" s="95"/>
      <c r="R20" s="95"/>
      <c r="S20" s="95">
        <f t="shared" si="2"/>
        <v>2880</v>
      </c>
      <c r="T20" s="95"/>
      <c r="U20" s="95">
        <f t="shared" si="2"/>
        <v>2880</v>
      </c>
      <c r="V20" s="95"/>
    </row>
    <row r="21" spans="1:22" ht="19.899999999999999" customHeight="1">
      <c r="A21" s="78" t="s">
        <v>179</v>
      </c>
      <c r="B21" s="78" t="s">
        <v>180</v>
      </c>
      <c r="C21" s="78" t="s">
        <v>163</v>
      </c>
      <c r="D21" s="79" t="s">
        <v>181</v>
      </c>
      <c r="E21" s="80" t="s">
        <v>182</v>
      </c>
      <c r="F21" s="58">
        <v>193571.17</v>
      </c>
      <c r="G21" s="99"/>
      <c r="H21" s="99"/>
      <c r="I21" s="99"/>
      <c r="J21" s="99"/>
      <c r="K21" s="99"/>
      <c r="L21" s="95">
        <v>193571.17</v>
      </c>
      <c r="M21" s="99"/>
      <c r="N21" s="99"/>
      <c r="O21" s="99">
        <v>193571.17</v>
      </c>
      <c r="P21" s="99"/>
      <c r="Q21" s="99"/>
      <c r="R21" s="99"/>
      <c r="S21" s="95"/>
      <c r="T21" s="99"/>
      <c r="U21" s="99"/>
      <c r="V21" s="99"/>
    </row>
    <row r="22" spans="1:22" ht="19.899999999999999" customHeight="1">
      <c r="A22" s="78" t="s">
        <v>179</v>
      </c>
      <c r="B22" s="78" t="s">
        <v>180</v>
      </c>
      <c r="C22" s="78" t="s">
        <v>162</v>
      </c>
      <c r="D22" s="79" t="s">
        <v>183</v>
      </c>
      <c r="E22" s="80" t="s">
        <v>184</v>
      </c>
      <c r="F22" s="58">
        <v>66748.679999999993</v>
      </c>
      <c r="G22" s="99"/>
      <c r="H22" s="99"/>
      <c r="I22" s="99"/>
      <c r="J22" s="99"/>
      <c r="K22" s="99"/>
      <c r="L22" s="95">
        <v>66748.679999999993</v>
      </c>
      <c r="M22" s="99"/>
      <c r="N22" s="99"/>
      <c r="O22" s="99"/>
      <c r="P22" s="99">
        <v>66748.679999999993</v>
      </c>
      <c r="Q22" s="99"/>
      <c r="R22" s="99"/>
      <c r="S22" s="95"/>
      <c r="T22" s="99"/>
      <c r="U22" s="99"/>
      <c r="V22" s="99"/>
    </row>
    <row r="23" spans="1:22" ht="19.899999999999999" customHeight="1">
      <c r="A23" s="78" t="s">
        <v>179</v>
      </c>
      <c r="B23" s="78" t="s">
        <v>180</v>
      </c>
      <c r="C23" s="78" t="s">
        <v>170</v>
      </c>
      <c r="D23" s="79" t="s">
        <v>185</v>
      </c>
      <c r="E23" s="80" t="s">
        <v>186</v>
      </c>
      <c r="F23" s="58">
        <v>2880</v>
      </c>
      <c r="G23" s="99"/>
      <c r="H23" s="99"/>
      <c r="I23" s="99"/>
      <c r="J23" s="99"/>
      <c r="K23" s="99"/>
      <c r="L23" s="95"/>
      <c r="M23" s="99"/>
      <c r="N23" s="99"/>
      <c r="O23" s="99"/>
      <c r="P23" s="99"/>
      <c r="Q23" s="99"/>
      <c r="R23" s="99"/>
      <c r="S23" s="95">
        <v>2880</v>
      </c>
      <c r="T23" s="99"/>
      <c r="U23" s="99">
        <v>2880</v>
      </c>
      <c r="V23" s="99"/>
    </row>
    <row r="24" spans="1:22" ht="19.899999999999999" customHeight="1">
      <c r="A24" s="124">
        <v>221</v>
      </c>
      <c r="B24" s="124"/>
      <c r="C24" s="124"/>
      <c r="D24" s="125">
        <v>221</v>
      </c>
      <c r="E24" s="126" t="s">
        <v>472</v>
      </c>
      <c r="F24" s="58">
        <v>384629.88</v>
      </c>
      <c r="G24" s="99"/>
      <c r="H24" s="99"/>
      <c r="I24" s="99"/>
      <c r="J24" s="99"/>
      <c r="K24" s="99"/>
      <c r="L24" s="95"/>
      <c r="M24" s="99"/>
      <c r="N24" s="99"/>
      <c r="O24" s="99"/>
      <c r="P24" s="99"/>
      <c r="Q24" s="99"/>
      <c r="R24" s="99">
        <v>384629.88</v>
      </c>
      <c r="S24" s="95"/>
      <c r="T24" s="99"/>
      <c r="U24" s="99"/>
      <c r="V24" s="99"/>
    </row>
    <row r="25" spans="1:22" ht="19.899999999999999" customHeight="1">
      <c r="A25" s="124">
        <v>221</v>
      </c>
      <c r="B25" s="124" t="s">
        <v>176</v>
      </c>
      <c r="C25" s="124"/>
      <c r="D25" s="125">
        <v>22102</v>
      </c>
      <c r="E25" s="126" t="s">
        <v>473</v>
      </c>
      <c r="F25" s="58">
        <v>384629.88</v>
      </c>
      <c r="G25" s="99"/>
      <c r="H25" s="99"/>
      <c r="I25" s="99"/>
      <c r="J25" s="99"/>
      <c r="K25" s="99"/>
      <c r="L25" s="95"/>
      <c r="M25" s="99"/>
      <c r="N25" s="99"/>
      <c r="O25" s="99"/>
      <c r="P25" s="99"/>
      <c r="Q25" s="99"/>
      <c r="R25" s="99">
        <v>384629.88</v>
      </c>
      <c r="S25" s="95"/>
      <c r="T25" s="99"/>
      <c r="U25" s="99"/>
      <c r="V25" s="99"/>
    </row>
    <row r="26" spans="1:22" ht="19.899999999999999" customHeight="1">
      <c r="A26" s="78" t="s">
        <v>187</v>
      </c>
      <c r="B26" s="78" t="s">
        <v>176</v>
      </c>
      <c r="C26" s="78" t="s">
        <v>163</v>
      </c>
      <c r="D26" s="79" t="s">
        <v>188</v>
      </c>
      <c r="E26" s="80" t="s">
        <v>189</v>
      </c>
      <c r="F26" s="58">
        <v>384629.88</v>
      </c>
      <c r="G26" s="99"/>
      <c r="H26" s="99"/>
      <c r="I26" s="99"/>
      <c r="J26" s="99"/>
      <c r="K26" s="99"/>
      <c r="L26" s="95"/>
      <c r="M26" s="99"/>
      <c r="N26" s="99"/>
      <c r="O26" s="99"/>
      <c r="P26" s="99"/>
      <c r="Q26" s="99"/>
      <c r="R26" s="99">
        <v>384629.88</v>
      </c>
      <c r="S26" s="95"/>
      <c r="T26" s="99"/>
      <c r="U26" s="99"/>
      <c r="V26" s="99"/>
    </row>
  </sheetData>
  <mergeCells count="11">
    <mergeCell ref="A2:V2"/>
    <mergeCell ref="A3:T3"/>
    <mergeCell ref="U3:V3"/>
    <mergeCell ref="A4:C4"/>
    <mergeCell ref="G4:K4"/>
    <mergeCell ref="L4:Q4"/>
    <mergeCell ref="S4:V4"/>
    <mergeCell ref="D4:D5"/>
    <mergeCell ref="E4:E5"/>
    <mergeCell ref="F4:F5"/>
    <mergeCell ref="R4:R5"/>
  </mergeCells>
  <phoneticPr fontId="50" type="noConversion"/>
  <printOptions horizontalCentered="1"/>
  <pageMargins left="7.8740157480315001E-2" right="7.8740157480315001E-2" top="7.8740157480315001E-2" bottom="7.8740157480315001E-2" header="0" footer="0"/>
  <pageSetup paperSize="9" scale="72" orientation="landscape"/>
</worksheet>
</file>

<file path=xl/worksheets/sheet12.xml><?xml version="1.0" encoding="utf-8"?>
<worksheet xmlns="http://schemas.openxmlformats.org/spreadsheetml/2006/main" xmlns:r="http://schemas.openxmlformats.org/officeDocument/2006/relationships">
  <dimension ref="A1:K14"/>
  <sheetViews>
    <sheetView workbookViewId="0">
      <selection activeCell="A14" sqref="A14:E14"/>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spans="1:11" ht="14.25" customHeight="1">
      <c r="A1" s="38"/>
    </row>
    <row r="2" spans="1:11" ht="40.700000000000003" customHeight="1">
      <c r="A2" s="135" t="s">
        <v>14</v>
      </c>
      <c r="B2" s="135"/>
      <c r="C2" s="135"/>
      <c r="D2" s="135"/>
      <c r="E2" s="135"/>
      <c r="F2" s="135"/>
      <c r="G2" s="135"/>
      <c r="H2" s="135"/>
      <c r="I2" s="135"/>
      <c r="J2" s="135"/>
      <c r="K2" s="135"/>
    </row>
    <row r="3" spans="1:11" ht="21.2" customHeight="1">
      <c r="A3" s="143" t="s">
        <v>25</v>
      </c>
      <c r="B3" s="143"/>
      <c r="C3" s="143"/>
      <c r="D3" s="143"/>
      <c r="E3" s="143"/>
      <c r="F3" s="143"/>
      <c r="G3" s="143"/>
      <c r="H3" s="143"/>
      <c r="I3" s="143"/>
      <c r="J3" s="133" t="s">
        <v>26</v>
      </c>
      <c r="K3" s="133"/>
    </row>
    <row r="4" spans="1:11" ht="20.45" customHeight="1">
      <c r="A4" s="134" t="s">
        <v>150</v>
      </c>
      <c r="B4" s="134"/>
      <c r="C4" s="134"/>
      <c r="D4" s="134" t="s">
        <v>190</v>
      </c>
      <c r="E4" s="134" t="s">
        <v>191</v>
      </c>
      <c r="F4" s="134" t="s">
        <v>248</v>
      </c>
      <c r="G4" s="134" t="s">
        <v>249</v>
      </c>
      <c r="H4" s="134" t="s">
        <v>250</v>
      </c>
      <c r="I4" s="134" t="s">
        <v>251</v>
      </c>
      <c r="J4" s="134" t="s">
        <v>252</v>
      </c>
      <c r="K4" s="134" t="s">
        <v>253</v>
      </c>
    </row>
    <row r="5" spans="1:11" ht="20.45" customHeight="1">
      <c r="A5" s="51" t="s">
        <v>158</v>
      </c>
      <c r="B5" s="51" t="s">
        <v>159</v>
      </c>
      <c r="C5" s="51" t="s">
        <v>160</v>
      </c>
      <c r="D5" s="134"/>
      <c r="E5" s="134"/>
      <c r="F5" s="134"/>
      <c r="G5" s="134"/>
      <c r="H5" s="134"/>
      <c r="I5" s="134"/>
      <c r="J5" s="134"/>
      <c r="K5" s="134"/>
    </row>
    <row r="6" spans="1:11" ht="19.899999999999999" customHeight="1">
      <c r="A6" s="52"/>
      <c r="B6" s="52"/>
      <c r="C6" s="52"/>
      <c r="D6" s="52"/>
      <c r="E6" s="52" t="s">
        <v>129</v>
      </c>
      <c r="F6" s="54">
        <v>53680</v>
      </c>
      <c r="G6" s="54">
        <v>53680</v>
      </c>
      <c r="H6" s="54"/>
      <c r="I6" s="54"/>
      <c r="J6" s="54"/>
      <c r="K6" s="54"/>
    </row>
    <row r="7" spans="1:11" ht="19.899999999999999" customHeight="1">
      <c r="A7" s="52"/>
      <c r="B7" s="52"/>
      <c r="C7" s="52"/>
      <c r="D7" s="55" t="s">
        <v>147</v>
      </c>
      <c r="E7" s="55" t="s">
        <v>4</v>
      </c>
      <c r="F7" s="54">
        <v>53680</v>
      </c>
      <c r="G7" s="54">
        <v>53680</v>
      </c>
      <c r="H7" s="54"/>
      <c r="I7" s="54"/>
      <c r="J7" s="54"/>
      <c r="K7" s="54"/>
    </row>
    <row r="8" spans="1:11" ht="19.899999999999999" customHeight="1">
      <c r="A8" s="52"/>
      <c r="B8" s="52"/>
      <c r="C8" s="52"/>
      <c r="D8" s="56" t="s">
        <v>148</v>
      </c>
      <c r="E8" s="56" t="s">
        <v>149</v>
      </c>
      <c r="F8" s="54">
        <v>53680</v>
      </c>
      <c r="G8" s="54">
        <v>53680</v>
      </c>
      <c r="H8" s="54"/>
      <c r="I8" s="54"/>
      <c r="J8" s="54"/>
      <c r="K8" s="54"/>
    </row>
    <row r="9" spans="1:11" ht="19.899999999999999" customHeight="1">
      <c r="A9" s="124" t="s">
        <v>161</v>
      </c>
      <c r="B9" s="124"/>
      <c r="C9" s="124"/>
      <c r="D9" s="125">
        <v>201</v>
      </c>
      <c r="E9" s="125" t="s">
        <v>465</v>
      </c>
      <c r="F9" s="58">
        <v>51600</v>
      </c>
      <c r="G9" s="59">
        <v>51600</v>
      </c>
      <c r="H9" s="54"/>
      <c r="I9" s="54"/>
      <c r="J9" s="54"/>
      <c r="K9" s="54"/>
    </row>
    <row r="10" spans="1:11" ht="19.899999999999999" customHeight="1">
      <c r="A10" s="124" t="s">
        <v>161</v>
      </c>
      <c r="B10" s="124" t="s">
        <v>162</v>
      </c>
      <c r="C10" s="124"/>
      <c r="D10" s="125">
        <v>20103</v>
      </c>
      <c r="E10" s="125" t="s">
        <v>466</v>
      </c>
      <c r="F10" s="58">
        <v>51600</v>
      </c>
      <c r="G10" s="59">
        <v>51600</v>
      </c>
      <c r="H10" s="54"/>
      <c r="I10" s="54"/>
      <c r="J10" s="54"/>
      <c r="K10" s="54"/>
    </row>
    <row r="11" spans="1:11" ht="19.899999999999999" customHeight="1">
      <c r="A11" s="78" t="s">
        <v>161</v>
      </c>
      <c r="B11" s="78" t="s">
        <v>162</v>
      </c>
      <c r="C11" s="78" t="s">
        <v>163</v>
      </c>
      <c r="D11" s="79" t="s">
        <v>164</v>
      </c>
      <c r="E11" s="80" t="s">
        <v>165</v>
      </c>
      <c r="F11" s="58">
        <v>51600</v>
      </c>
      <c r="G11" s="59">
        <v>51600</v>
      </c>
      <c r="H11" s="59"/>
      <c r="I11" s="59"/>
      <c r="J11" s="59"/>
      <c r="K11" s="59"/>
    </row>
    <row r="12" spans="1:11" ht="19.899999999999999" customHeight="1">
      <c r="A12" s="124">
        <v>210</v>
      </c>
      <c r="B12" s="124"/>
      <c r="C12" s="124"/>
      <c r="D12" s="125">
        <v>210</v>
      </c>
      <c r="E12" s="126" t="s">
        <v>470</v>
      </c>
      <c r="F12" s="58">
        <v>2080</v>
      </c>
      <c r="G12" s="59">
        <v>2080</v>
      </c>
      <c r="H12" s="59"/>
      <c r="I12" s="59"/>
      <c r="J12" s="59"/>
      <c r="K12" s="59"/>
    </row>
    <row r="13" spans="1:11" ht="19.899999999999999" customHeight="1">
      <c r="A13" s="124">
        <v>210</v>
      </c>
      <c r="B13" s="124">
        <v>11</v>
      </c>
      <c r="C13" s="124"/>
      <c r="D13" s="125">
        <v>21011</v>
      </c>
      <c r="E13" s="126" t="s">
        <v>471</v>
      </c>
      <c r="F13" s="58">
        <v>2080</v>
      </c>
      <c r="G13" s="59">
        <v>2080</v>
      </c>
      <c r="H13" s="59"/>
      <c r="I13" s="59"/>
      <c r="J13" s="59"/>
      <c r="K13" s="59"/>
    </row>
    <row r="14" spans="1:11" ht="19.899999999999999" customHeight="1">
      <c r="A14" s="78" t="s">
        <v>179</v>
      </c>
      <c r="B14" s="78" t="s">
        <v>180</v>
      </c>
      <c r="C14" s="78" t="s">
        <v>170</v>
      </c>
      <c r="D14" s="79" t="s">
        <v>185</v>
      </c>
      <c r="E14" s="80" t="s">
        <v>186</v>
      </c>
      <c r="F14" s="58">
        <v>2080</v>
      </c>
      <c r="G14" s="59">
        <v>2080</v>
      </c>
      <c r="H14" s="59"/>
      <c r="I14" s="59"/>
      <c r="J14" s="59"/>
      <c r="K14" s="59"/>
    </row>
  </sheetData>
  <mergeCells count="12">
    <mergeCell ref="A2:K2"/>
    <mergeCell ref="A3:I3"/>
    <mergeCell ref="J3:K3"/>
    <mergeCell ref="A4:C4"/>
    <mergeCell ref="D4:D5"/>
    <mergeCell ref="E4:E5"/>
    <mergeCell ref="F4:F5"/>
    <mergeCell ref="G4:G5"/>
    <mergeCell ref="H4:H5"/>
    <mergeCell ref="I4:I5"/>
    <mergeCell ref="J4:J5"/>
    <mergeCell ref="K4:K5"/>
  </mergeCells>
  <phoneticPr fontId="50" type="noConversion"/>
  <printOptions horizontalCentered="1"/>
  <pageMargins left="7.8000001609325395E-2" right="7.8000001609325395E-2" top="7.8000001609325395E-2" bottom="7.8000001609325395E-2" header="0" footer="0"/>
  <pageSetup paperSize="9"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R15"/>
  <sheetViews>
    <sheetView zoomScale="115" zoomScaleNormal="115" workbookViewId="0">
      <selection activeCell="A15" sqref="A15:E15"/>
    </sheetView>
  </sheetViews>
  <sheetFormatPr defaultColWidth="10" defaultRowHeight="13.5"/>
  <cols>
    <col min="1" max="1" width="4.75" style="113" customWidth="1"/>
    <col min="2" max="2" width="5.375" style="113" customWidth="1"/>
    <col min="3" max="3" width="6" style="113" customWidth="1"/>
    <col min="4" max="4" width="9.75" style="113" customWidth="1"/>
    <col min="5" max="5" width="20.125" style="113" customWidth="1"/>
    <col min="6" max="6" width="8.625" style="113" customWidth="1"/>
    <col min="7" max="18" width="7.75" style="113" customWidth="1"/>
    <col min="19" max="20" width="9.75" style="113" customWidth="1"/>
    <col min="21" max="16384" width="10" style="113"/>
  </cols>
  <sheetData>
    <row r="1" spans="1:18" ht="14.25" customHeight="1">
      <c r="A1" s="112"/>
    </row>
    <row r="2" spans="1:18" ht="35.450000000000003" customHeight="1">
      <c r="A2" s="144" t="s">
        <v>438</v>
      </c>
      <c r="B2" s="144"/>
      <c r="C2" s="144"/>
      <c r="D2" s="144"/>
      <c r="E2" s="144"/>
      <c r="F2" s="144"/>
      <c r="G2" s="144"/>
      <c r="H2" s="144"/>
      <c r="I2" s="144"/>
      <c r="J2" s="144"/>
      <c r="K2" s="144"/>
      <c r="L2" s="144"/>
      <c r="M2" s="144"/>
      <c r="N2" s="144"/>
      <c r="O2" s="144"/>
      <c r="P2" s="144"/>
      <c r="Q2" s="144"/>
      <c r="R2" s="144"/>
    </row>
    <row r="3" spans="1:18" ht="21.2" customHeight="1">
      <c r="A3" s="145" t="s">
        <v>25</v>
      </c>
      <c r="B3" s="145"/>
      <c r="C3" s="145"/>
      <c r="D3" s="145"/>
      <c r="E3" s="145"/>
      <c r="F3" s="145"/>
      <c r="G3" s="145"/>
      <c r="H3" s="145"/>
      <c r="I3" s="145"/>
      <c r="J3" s="145"/>
      <c r="K3" s="145"/>
      <c r="L3" s="145"/>
      <c r="M3" s="145"/>
      <c r="N3" s="145"/>
      <c r="O3" s="145"/>
      <c r="P3" s="145"/>
      <c r="Q3" s="141" t="s">
        <v>26</v>
      </c>
      <c r="R3" s="141"/>
    </row>
    <row r="4" spans="1:18" ht="21.2" customHeight="1">
      <c r="A4" s="142" t="s">
        <v>150</v>
      </c>
      <c r="B4" s="142"/>
      <c r="C4" s="142"/>
      <c r="D4" s="142" t="s">
        <v>190</v>
      </c>
      <c r="E4" s="142" t="s">
        <v>191</v>
      </c>
      <c r="F4" s="142" t="s">
        <v>248</v>
      </c>
      <c r="G4" s="142" t="s">
        <v>254</v>
      </c>
      <c r="H4" s="142" t="s">
        <v>255</v>
      </c>
      <c r="I4" s="142" t="s">
        <v>256</v>
      </c>
      <c r="J4" s="142" t="s">
        <v>257</v>
      </c>
      <c r="K4" s="142" t="s">
        <v>258</v>
      </c>
      <c r="L4" s="142" t="s">
        <v>259</v>
      </c>
      <c r="M4" s="142" t="s">
        <v>260</v>
      </c>
      <c r="N4" s="142" t="s">
        <v>250</v>
      </c>
      <c r="O4" s="142" t="s">
        <v>261</v>
      </c>
      <c r="P4" s="142" t="s">
        <v>262</v>
      </c>
      <c r="Q4" s="142" t="s">
        <v>251</v>
      </c>
      <c r="R4" s="142" t="s">
        <v>253</v>
      </c>
    </row>
    <row r="5" spans="1:18" ht="18.75" customHeight="1">
      <c r="A5" s="108" t="s">
        <v>158</v>
      </c>
      <c r="B5" s="108" t="s">
        <v>159</v>
      </c>
      <c r="C5" s="108" t="s">
        <v>160</v>
      </c>
      <c r="D5" s="142"/>
      <c r="E5" s="142"/>
      <c r="F5" s="142"/>
      <c r="G5" s="142"/>
      <c r="H5" s="142"/>
      <c r="I5" s="142"/>
      <c r="J5" s="142"/>
      <c r="K5" s="142"/>
      <c r="L5" s="142"/>
      <c r="M5" s="142"/>
      <c r="N5" s="142"/>
      <c r="O5" s="142"/>
      <c r="P5" s="142"/>
      <c r="Q5" s="142"/>
      <c r="R5" s="142"/>
    </row>
    <row r="6" spans="1:18" ht="18.75" customHeight="1">
      <c r="A6" s="108"/>
      <c r="B6" s="108"/>
      <c r="C6" s="108"/>
      <c r="D6" s="108"/>
      <c r="E6" s="107" t="s">
        <v>446</v>
      </c>
      <c r="F6" s="106"/>
      <c r="G6" s="104">
        <v>30301</v>
      </c>
      <c r="H6" s="104">
        <v>30302</v>
      </c>
      <c r="I6" s="104">
        <v>30303</v>
      </c>
      <c r="J6" s="104">
        <v>30304</v>
      </c>
      <c r="K6" s="104">
        <v>30305</v>
      </c>
      <c r="L6" s="104">
        <v>30306</v>
      </c>
      <c r="M6" s="104">
        <v>30307</v>
      </c>
      <c r="N6" s="104">
        <v>30308</v>
      </c>
      <c r="O6" s="104">
        <v>30309</v>
      </c>
      <c r="P6" s="104">
        <v>30311</v>
      </c>
      <c r="Q6" s="104">
        <v>30310</v>
      </c>
      <c r="R6" s="97">
        <v>30399</v>
      </c>
    </row>
    <row r="7" spans="1:18" ht="19.899999999999999" customHeight="1">
      <c r="A7" s="100"/>
      <c r="B7" s="100"/>
      <c r="C7" s="100"/>
      <c r="D7" s="100"/>
      <c r="E7" s="100" t="s">
        <v>129</v>
      </c>
      <c r="F7" s="96">
        <v>53680</v>
      </c>
      <c r="G7" s="96"/>
      <c r="H7" s="96"/>
      <c r="I7" s="96"/>
      <c r="J7" s="96"/>
      <c r="K7" s="96">
        <v>51600</v>
      </c>
      <c r="L7" s="96"/>
      <c r="M7" s="96">
        <v>2080</v>
      </c>
      <c r="N7" s="96"/>
      <c r="O7" s="96"/>
      <c r="P7" s="96"/>
      <c r="Q7" s="96"/>
      <c r="R7" s="96"/>
    </row>
    <row r="8" spans="1:18" ht="19.899999999999999" customHeight="1">
      <c r="A8" s="100"/>
      <c r="B8" s="100"/>
      <c r="C8" s="100"/>
      <c r="D8" s="101" t="s">
        <v>147</v>
      </c>
      <c r="E8" s="101" t="s">
        <v>4</v>
      </c>
      <c r="F8" s="96">
        <v>53680</v>
      </c>
      <c r="G8" s="96"/>
      <c r="H8" s="96"/>
      <c r="I8" s="96"/>
      <c r="J8" s="96"/>
      <c r="K8" s="96">
        <v>51600</v>
      </c>
      <c r="L8" s="96"/>
      <c r="M8" s="96">
        <v>2080</v>
      </c>
      <c r="N8" s="96"/>
      <c r="O8" s="96"/>
      <c r="P8" s="96"/>
      <c r="Q8" s="96"/>
      <c r="R8" s="96"/>
    </row>
    <row r="9" spans="1:18" ht="19.899999999999999" customHeight="1">
      <c r="A9" s="100"/>
      <c r="B9" s="100"/>
      <c r="C9" s="100"/>
      <c r="D9" s="98" t="s">
        <v>148</v>
      </c>
      <c r="E9" s="98" t="s">
        <v>149</v>
      </c>
      <c r="F9" s="96">
        <v>53680</v>
      </c>
      <c r="G9" s="96"/>
      <c r="H9" s="96"/>
      <c r="I9" s="96"/>
      <c r="J9" s="96"/>
      <c r="K9" s="96">
        <v>51600</v>
      </c>
      <c r="L9" s="96"/>
      <c r="M9" s="96">
        <v>2080</v>
      </c>
      <c r="N9" s="96"/>
      <c r="O9" s="96"/>
      <c r="P9" s="96"/>
      <c r="Q9" s="96"/>
      <c r="R9" s="96"/>
    </row>
    <row r="10" spans="1:18" ht="19.899999999999999" customHeight="1">
      <c r="A10" s="124" t="s">
        <v>161</v>
      </c>
      <c r="B10" s="124"/>
      <c r="C10" s="124"/>
      <c r="D10" s="125">
        <v>201</v>
      </c>
      <c r="E10" s="125" t="s">
        <v>465</v>
      </c>
      <c r="F10" s="95">
        <v>51600</v>
      </c>
      <c r="G10" s="99"/>
      <c r="H10" s="99"/>
      <c r="I10" s="99"/>
      <c r="J10" s="99"/>
      <c r="K10" s="99">
        <v>51600</v>
      </c>
      <c r="L10" s="96"/>
      <c r="M10" s="96"/>
      <c r="N10" s="96"/>
      <c r="O10" s="96"/>
      <c r="P10" s="96"/>
      <c r="Q10" s="96"/>
      <c r="R10" s="96"/>
    </row>
    <row r="11" spans="1:18" ht="19.899999999999999" customHeight="1">
      <c r="A11" s="124" t="s">
        <v>161</v>
      </c>
      <c r="B11" s="124" t="s">
        <v>162</v>
      </c>
      <c r="C11" s="124"/>
      <c r="D11" s="125">
        <v>20103</v>
      </c>
      <c r="E11" s="125" t="s">
        <v>466</v>
      </c>
      <c r="F11" s="95">
        <v>51600</v>
      </c>
      <c r="G11" s="99"/>
      <c r="H11" s="99"/>
      <c r="I11" s="99"/>
      <c r="J11" s="99"/>
      <c r="K11" s="99">
        <v>51600</v>
      </c>
      <c r="L11" s="96"/>
      <c r="M11" s="96"/>
      <c r="N11" s="96"/>
      <c r="O11" s="96"/>
      <c r="P11" s="96"/>
      <c r="Q11" s="96"/>
      <c r="R11" s="96"/>
    </row>
    <row r="12" spans="1:18" ht="19.899999999999999" customHeight="1">
      <c r="A12" s="78" t="s">
        <v>161</v>
      </c>
      <c r="B12" s="78" t="s">
        <v>162</v>
      </c>
      <c r="C12" s="78" t="s">
        <v>163</v>
      </c>
      <c r="D12" s="79" t="s">
        <v>164</v>
      </c>
      <c r="E12" s="80" t="s">
        <v>165</v>
      </c>
      <c r="F12" s="95">
        <v>51600</v>
      </c>
      <c r="G12" s="99"/>
      <c r="H12" s="99"/>
      <c r="I12" s="99"/>
      <c r="J12" s="99"/>
      <c r="K12" s="99">
        <v>51600</v>
      </c>
      <c r="L12" s="99"/>
      <c r="M12" s="99"/>
      <c r="N12" s="99"/>
      <c r="O12" s="99"/>
      <c r="P12" s="99"/>
      <c r="Q12" s="99"/>
      <c r="R12" s="99"/>
    </row>
    <row r="13" spans="1:18" ht="19.899999999999999" customHeight="1">
      <c r="A13" s="124">
        <v>210</v>
      </c>
      <c r="B13" s="124"/>
      <c r="C13" s="124"/>
      <c r="D13" s="125">
        <v>210</v>
      </c>
      <c r="E13" s="126" t="s">
        <v>470</v>
      </c>
      <c r="F13" s="95">
        <v>2080</v>
      </c>
      <c r="G13" s="99"/>
      <c r="H13" s="99"/>
      <c r="I13" s="99"/>
      <c r="J13" s="99"/>
      <c r="K13" s="99"/>
      <c r="L13" s="99"/>
      <c r="M13" s="99">
        <v>2080</v>
      </c>
      <c r="N13" s="99"/>
      <c r="O13" s="99"/>
      <c r="P13" s="99"/>
      <c r="Q13" s="99"/>
      <c r="R13" s="99"/>
    </row>
    <row r="14" spans="1:18" ht="19.899999999999999" customHeight="1">
      <c r="A14" s="124">
        <v>210</v>
      </c>
      <c r="B14" s="124">
        <v>11</v>
      </c>
      <c r="C14" s="124"/>
      <c r="D14" s="125">
        <v>21011</v>
      </c>
      <c r="E14" s="126" t="s">
        <v>471</v>
      </c>
      <c r="F14" s="95">
        <v>2080</v>
      </c>
      <c r="G14" s="99"/>
      <c r="H14" s="99"/>
      <c r="I14" s="99"/>
      <c r="J14" s="99"/>
      <c r="K14" s="99"/>
      <c r="L14" s="99"/>
      <c r="M14" s="99">
        <v>2080</v>
      </c>
      <c r="N14" s="99"/>
      <c r="O14" s="99"/>
      <c r="P14" s="99"/>
      <c r="Q14" s="99"/>
      <c r="R14" s="99"/>
    </row>
    <row r="15" spans="1:18" ht="19.899999999999999" customHeight="1">
      <c r="A15" s="78" t="s">
        <v>179</v>
      </c>
      <c r="B15" s="78" t="s">
        <v>180</v>
      </c>
      <c r="C15" s="78" t="s">
        <v>170</v>
      </c>
      <c r="D15" s="79" t="s">
        <v>185</v>
      </c>
      <c r="E15" s="80" t="s">
        <v>186</v>
      </c>
      <c r="F15" s="95">
        <v>2080</v>
      </c>
      <c r="G15" s="99"/>
      <c r="H15" s="99"/>
      <c r="I15" s="99"/>
      <c r="J15" s="99"/>
      <c r="K15" s="99"/>
      <c r="L15" s="99"/>
      <c r="M15" s="99">
        <v>2080</v>
      </c>
      <c r="N15" s="99"/>
      <c r="O15" s="99"/>
      <c r="P15" s="99"/>
      <c r="Q15" s="99"/>
      <c r="R15" s="99"/>
    </row>
  </sheetData>
  <mergeCells count="19">
    <mergeCell ref="P4:P5"/>
    <mergeCell ref="Q4:Q5"/>
    <mergeCell ref="R4:R5"/>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s>
  <phoneticPr fontId="50" type="noConversion"/>
  <printOptions horizontalCentered="1"/>
  <pageMargins left="7.8740157480315001E-2" right="7.8740157480315001E-2" top="7.8740157480315001E-2" bottom="7.8740157480315001E-2" header="0" footer="0"/>
  <pageSetup paperSize="9" scale="99" orientation="landscape"/>
</worksheet>
</file>

<file path=xl/worksheets/sheet14.xml><?xml version="1.0" encoding="utf-8"?>
<worksheet xmlns="http://schemas.openxmlformats.org/spreadsheetml/2006/main" xmlns:r="http://schemas.openxmlformats.org/officeDocument/2006/relationships">
  <sheetPr>
    <pageSetUpPr fitToPage="1"/>
  </sheetPr>
  <dimension ref="A1:T11"/>
  <sheetViews>
    <sheetView zoomScale="130" zoomScaleNormal="130" workbookViewId="0">
      <selection activeCell="A9" sqref="A9:E11"/>
    </sheetView>
  </sheetViews>
  <sheetFormatPr defaultColWidth="10" defaultRowHeight="13.5"/>
  <cols>
    <col min="1" max="1" width="3.625" customWidth="1"/>
    <col min="2" max="2" width="4.625" customWidth="1"/>
    <col min="3" max="3" width="5.25" customWidth="1"/>
    <col min="4" max="4" width="7" customWidth="1"/>
    <col min="5" max="5" width="15.875" customWidth="1"/>
    <col min="6" max="8" width="11" customWidth="1"/>
    <col min="9" max="9" width="9.375" customWidth="1"/>
    <col min="10" max="12" width="7.125" customWidth="1"/>
    <col min="13" max="13" width="9.375" customWidth="1"/>
    <col min="14" max="16" width="7.125" customWidth="1"/>
    <col min="17" max="17" width="9.375" customWidth="1"/>
    <col min="18" max="18" width="8.5" customWidth="1"/>
    <col min="19" max="20" width="7.125" customWidth="1"/>
    <col min="21" max="22" width="9.75" customWidth="1"/>
  </cols>
  <sheetData>
    <row r="1" spans="1:20" ht="14.25" customHeight="1">
      <c r="A1" s="38"/>
    </row>
    <row r="2" spans="1:20" ht="31.7" customHeight="1">
      <c r="A2" s="135" t="s">
        <v>441</v>
      </c>
      <c r="B2" s="135"/>
      <c r="C2" s="135"/>
      <c r="D2" s="135"/>
      <c r="E2" s="135"/>
      <c r="F2" s="135"/>
      <c r="G2" s="135"/>
      <c r="H2" s="135"/>
      <c r="I2" s="135"/>
      <c r="J2" s="135"/>
      <c r="K2" s="135"/>
      <c r="L2" s="135"/>
      <c r="M2" s="135"/>
      <c r="N2" s="135"/>
      <c r="O2" s="135"/>
      <c r="P2" s="135"/>
      <c r="Q2" s="135"/>
      <c r="R2" s="135"/>
      <c r="S2" s="135"/>
      <c r="T2" s="135"/>
    </row>
    <row r="3" spans="1:20" ht="21.2" customHeight="1">
      <c r="A3" s="132" t="s">
        <v>25</v>
      </c>
      <c r="B3" s="132"/>
      <c r="C3" s="132"/>
      <c r="D3" s="132"/>
      <c r="E3" s="132"/>
      <c r="F3" s="132"/>
      <c r="G3" s="132"/>
      <c r="H3" s="132"/>
      <c r="I3" s="132"/>
      <c r="J3" s="132"/>
      <c r="K3" s="132"/>
      <c r="L3" s="132"/>
      <c r="M3" s="132"/>
      <c r="N3" s="132"/>
      <c r="O3" s="132"/>
      <c r="P3" s="132"/>
      <c r="Q3" s="132"/>
      <c r="R3" s="132"/>
      <c r="S3" s="133" t="s">
        <v>26</v>
      </c>
      <c r="T3" s="133"/>
    </row>
    <row r="4" spans="1:20" ht="24.95" customHeight="1">
      <c r="A4" s="134" t="s">
        <v>150</v>
      </c>
      <c r="B4" s="134"/>
      <c r="C4" s="134"/>
      <c r="D4" s="134" t="s">
        <v>190</v>
      </c>
      <c r="E4" s="134" t="s">
        <v>191</v>
      </c>
      <c r="F4" s="134" t="s">
        <v>248</v>
      </c>
      <c r="G4" s="134" t="s">
        <v>194</v>
      </c>
      <c r="H4" s="134"/>
      <c r="I4" s="134"/>
      <c r="J4" s="134"/>
      <c r="K4" s="134"/>
      <c r="L4" s="134"/>
      <c r="M4" s="134"/>
      <c r="N4" s="134"/>
      <c r="O4" s="134"/>
      <c r="P4" s="134"/>
      <c r="Q4" s="134"/>
      <c r="R4" s="134" t="s">
        <v>197</v>
      </c>
      <c r="S4" s="134"/>
      <c r="T4" s="134"/>
    </row>
    <row r="5" spans="1:20" ht="31.7" customHeight="1">
      <c r="A5" s="51" t="s">
        <v>158</v>
      </c>
      <c r="B5" s="51" t="s">
        <v>159</v>
      </c>
      <c r="C5" s="51" t="s">
        <v>160</v>
      </c>
      <c r="D5" s="134"/>
      <c r="E5" s="134"/>
      <c r="F5" s="134"/>
      <c r="G5" s="51" t="s">
        <v>129</v>
      </c>
      <c r="H5" s="51" t="s">
        <v>263</v>
      </c>
      <c r="I5" s="51" t="s">
        <v>264</v>
      </c>
      <c r="J5" s="51" t="s">
        <v>265</v>
      </c>
      <c r="K5" s="51" t="s">
        <v>266</v>
      </c>
      <c r="L5" s="51" t="s">
        <v>267</v>
      </c>
      <c r="M5" s="51" t="s">
        <v>268</v>
      </c>
      <c r="N5" s="51" t="s">
        <v>269</v>
      </c>
      <c r="O5" s="51" t="s">
        <v>270</v>
      </c>
      <c r="P5" s="51" t="s">
        <v>271</v>
      </c>
      <c r="Q5" s="51" t="s">
        <v>272</v>
      </c>
      <c r="R5" s="51" t="s">
        <v>129</v>
      </c>
      <c r="S5" s="51" t="s">
        <v>228</v>
      </c>
      <c r="T5" s="51" t="s">
        <v>233</v>
      </c>
    </row>
    <row r="6" spans="1:20" ht="19.899999999999999" customHeight="1">
      <c r="A6" s="52"/>
      <c r="B6" s="52"/>
      <c r="C6" s="52"/>
      <c r="D6" s="52"/>
      <c r="E6" s="52" t="s">
        <v>129</v>
      </c>
      <c r="F6" s="67">
        <v>2016006.51</v>
      </c>
      <c r="G6" s="67">
        <v>2016006.51</v>
      </c>
      <c r="H6" s="67">
        <v>1140006.51</v>
      </c>
      <c r="I6" s="67">
        <v>176000</v>
      </c>
      <c r="J6" s="67"/>
      <c r="K6" s="67"/>
      <c r="L6" s="67"/>
      <c r="M6" s="67">
        <v>420000</v>
      </c>
      <c r="N6" s="67"/>
      <c r="O6" s="67"/>
      <c r="P6" s="67"/>
      <c r="Q6" s="67">
        <v>280000</v>
      </c>
      <c r="R6" s="67"/>
      <c r="S6" s="67"/>
      <c r="T6" s="67"/>
    </row>
    <row r="7" spans="1:20" ht="19.899999999999999" customHeight="1">
      <c r="A7" s="52"/>
      <c r="B7" s="52"/>
      <c r="C7" s="52"/>
      <c r="D7" s="55" t="s">
        <v>147</v>
      </c>
      <c r="E7" s="55" t="s">
        <v>4</v>
      </c>
      <c r="F7" s="67">
        <v>2016006.51</v>
      </c>
      <c r="G7" s="67">
        <v>2016006.51</v>
      </c>
      <c r="H7" s="67">
        <v>1140006.51</v>
      </c>
      <c r="I7" s="67">
        <v>176000</v>
      </c>
      <c r="J7" s="67"/>
      <c r="K7" s="67"/>
      <c r="L7" s="67"/>
      <c r="M7" s="67">
        <v>420000</v>
      </c>
      <c r="N7" s="67"/>
      <c r="O7" s="67"/>
      <c r="P7" s="67"/>
      <c r="Q7" s="67">
        <v>280000</v>
      </c>
      <c r="R7" s="67"/>
      <c r="S7" s="67"/>
      <c r="T7" s="67"/>
    </row>
    <row r="8" spans="1:20" ht="19.899999999999999" customHeight="1">
      <c r="A8" s="52"/>
      <c r="B8" s="52"/>
      <c r="C8" s="52"/>
      <c r="D8" s="56" t="s">
        <v>148</v>
      </c>
      <c r="E8" s="56" t="s">
        <v>149</v>
      </c>
      <c r="F8" s="67">
        <v>2016006.51</v>
      </c>
      <c r="G8" s="67">
        <v>2016006.51</v>
      </c>
      <c r="H8" s="67">
        <v>1140006.51</v>
      </c>
      <c r="I8" s="67">
        <v>176000</v>
      </c>
      <c r="J8" s="67"/>
      <c r="K8" s="67"/>
      <c r="L8" s="67"/>
      <c r="M8" s="67">
        <v>420000</v>
      </c>
      <c r="N8" s="67"/>
      <c r="O8" s="67"/>
      <c r="P8" s="67"/>
      <c r="Q8" s="67">
        <v>280000</v>
      </c>
      <c r="R8" s="67"/>
      <c r="S8" s="67"/>
      <c r="T8" s="67"/>
    </row>
    <row r="9" spans="1:20" ht="19.899999999999999" customHeight="1">
      <c r="A9" s="124" t="s">
        <v>161</v>
      </c>
      <c r="B9" s="124"/>
      <c r="C9" s="124"/>
      <c r="D9" s="125">
        <v>201</v>
      </c>
      <c r="E9" s="125" t="s">
        <v>465</v>
      </c>
      <c r="F9" s="58">
        <v>2016006.51</v>
      </c>
      <c r="G9" s="59">
        <v>2016006.51</v>
      </c>
      <c r="H9" s="59">
        <v>1140006.51</v>
      </c>
      <c r="I9" s="59">
        <v>176000</v>
      </c>
      <c r="J9" s="59"/>
      <c r="K9" s="59"/>
      <c r="L9" s="59"/>
      <c r="M9" s="59">
        <v>420000</v>
      </c>
      <c r="N9" s="59"/>
      <c r="O9" s="59"/>
      <c r="P9" s="59"/>
      <c r="Q9" s="59">
        <v>280000</v>
      </c>
      <c r="R9" s="59"/>
      <c r="S9" s="59"/>
      <c r="T9" s="59"/>
    </row>
    <row r="10" spans="1:20" ht="19.899999999999999" customHeight="1">
      <c r="A10" s="124" t="s">
        <v>161</v>
      </c>
      <c r="B10" s="124" t="s">
        <v>162</v>
      </c>
      <c r="C10" s="124"/>
      <c r="D10" s="125">
        <v>20103</v>
      </c>
      <c r="E10" s="125" t="s">
        <v>466</v>
      </c>
      <c r="F10" s="58">
        <v>2016006.51</v>
      </c>
      <c r="G10" s="59">
        <v>2016006.51</v>
      </c>
      <c r="H10" s="59">
        <v>1140006.51</v>
      </c>
      <c r="I10" s="59">
        <v>176000</v>
      </c>
      <c r="J10" s="59"/>
      <c r="K10" s="59"/>
      <c r="L10" s="59"/>
      <c r="M10" s="59">
        <v>420000</v>
      </c>
      <c r="N10" s="59"/>
      <c r="O10" s="59"/>
      <c r="P10" s="59"/>
      <c r="Q10" s="59">
        <v>280000</v>
      </c>
      <c r="R10" s="59"/>
      <c r="S10" s="59"/>
      <c r="T10" s="59"/>
    </row>
    <row r="11" spans="1:20" ht="19.899999999999999" customHeight="1">
      <c r="A11" s="78" t="s">
        <v>161</v>
      </c>
      <c r="B11" s="78" t="s">
        <v>162</v>
      </c>
      <c r="C11" s="78" t="s">
        <v>163</v>
      </c>
      <c r="D11" s="79" t="s">
        <v>164</v>
      </c>
      <c r="E11" s="80" t="s">
        <v>165</v>
      </c>
      <c r="F11" s="58">
        <v>2016006.51</v>
      </c>
      <c r="G11" s="59">
        <v>2016006.51</v>
      </c>
      <c r="H11" s="59">
        <v>1140006.51</v>
      </c>
      <c r="I11" s="59">
        <v>176000</v>
      </c>
      <c r="J11" s="59"/>
      <c r="K11" s="59"/>
      <c r="L11" s="59"/>
      <c r="M11" s="59">
        <v>420000</v>
      </c>
      <c r="N11" s="59"/>
      <c r="O11" s="59"/>
      <c r="P11" s="59"/>
      <c r="Q11" s="59">
        <v>280000</v>
      </c>
      <c r="R11" s="59"/>
      <c r="S11" s="59"/>
      <c r="T11" s="59"/>
    </row>
  </sheetData>
  <mergeCells count="9">
    <mergeCell ref="A2:T2"/>
    <mergeCell ref="A3:R3"/>
    <mergeCell ref="S3:T3"/>
    <mergeCell ref="A4:C4"/>
    <mergeCell ref="G4:Q4"/>
    <mergeCell ref="R4:T4"/>
    <mergeCell ref="D4:D5"/>
    <mergeCell ref="E4:E5"/>
    <mergeCell ref="F4:F5"/>
  </mergeCells>
  <phoneticPr fontId="50" type="noConversion"/>
  <printOptions horizontalCentered="1"/>
  <pageMargins left="7.8740157480315001E-2" right="7.8740157480315001E-2" top="7.8740157480315001E-2" bottom="7.8740157480315001E-2" header="0" footer="0"/>
  <pageSetup paperSize="9" scale="90" orientation="landscape"/>
</worksheet>
</file>

<file path=xl/worksheets/sheet15.xml><?xml version="1.0" encoding="utf-8"?>
<worksheet xmlns="http://schemas.openxmlformats.org/spreadsheetml/2006/main" xmlns:r="http://schemas.openxmlformats.org/officeDocument/2006/relationships">
  <sheetPr>
    <pageSetUpPr fitToPage="1"/>
  </sheetPr>
  <dimension ref="A1:AG12"/>
  <sheetViews>
    <sheetView zoomScale="130" zoomScaleNormal="130" workbookViewId="0">
      <selection activeCell="H6" sqref="H6"/>
    </sheetView>
  </sheetViews>
  <sheetFormatPr defaultColWidth="10" defaultRowHeight="13.5"/>
  <cols>
    <col min="1" max="1" width="5.25" style="113" customWidth="1"/>
    <col min="2" max="2" width="5.625" style="113" customWidth="1"/>
    <col min="3" max="3" width="5.875" style="113" customWidth="1"/>
    <col min="4" max="4" width="10.125" style="113" customWidth="1"/>
    <col min="5" max="5" width="18.125" style="113" customWidth="1"/>
    <col min="6" max="6" width="11" style="113" customWidth="1"/>
    <col min="7" max="7" width="9.375" style="113" customWidth="1"/>
    <col min="8" max="8" width="8.625" style="113" customWidth="1"/>
    <col min="9" max="10" width="7.125" style="113" customWidth="1"/>
    <col min="11" max="11" width="8.625" style="113" customWidth="1"/>
    <col min="12" max="12" width="9.375" style="113" customWidth="1"/>
    <col min="13" max="13" width="8.625" style="113" customWidth="1"/>
    <col min="14" max="15" width="7.125" style="113" customWidth="1"/>
    <col min="16" max="16" width="9.375" style="113" customWidth="1"/>
    <col min="17" max="19" width="7.125" style="113" customWidth="1"/>
    <col min="20" max="20" width="9.375" style="113" customWidth="1"/>
    <col min="21" max="21" width="7.125" style="113" customWidth="1"/>
    <col min="22" max="22" width="9.375" style="113" customWidth="1"/>
    <col min="23" max="27" width="7.125" style="113" customWidth="1"/>
    <col min="28" max="28" width="8.625" style="113" customWidth="1"/>
    <col min="29" max="30" width="7.125" style="113" customWidth="1"/>
    <col min="31" max="31" width="9.375" style="113" customWidth="1"/>
    <col min="32" max="32" width="7.125" style="113" customWidth="1"/>
    <col min="33" max="33" width="9.375" style="113" customWidth="1"/>
    <col min="34" max="35" width="9.75" style="113" customWidth="1"/>
    <col min="36" max="16384" width="10" style="113"/>
  </cols>
  <sheetData>
    <row r="1" spans="1:33" ht="14.25" customHeight="1">
      <c r="A1" s="112"/>
    </row>
    <row r="2" spans="1:33" ht="38.450000000000003" customHeight="1">
      <c r="A2" s="144" t="s">
        <v>443</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row>
    <row r="3" spans="1:33" ht="21.2" customHeight="1">
      <c r="A3" s="145" t="s">
        <v>25</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1" t="s">
        <v>26</v>
      </c>
      <c r="AG3" s="141"/>
    </row>
    <row r="4" spans="1:33" ht="21.95" customHeight="1">
      <c r="A4" s="142" t="s">
        <v>150</v>
      </c>
      <c r="B4" s="142"/>
      <c r="C4" s="142"/>
      <c r="D4" s="142" t="s">
        <v>190</v>
      </c>
      <c r="E4" s="142" t="s">
        <v>191</v>
      </c>
      <c r="F4" s="142" t="s">
        <v>273</v>
      </c>
      <c r="G4" s="142" t="s">
        <v>274</v>
      </c>
      <c r="H4" s="142" t="s">
        <v>275</v>
      </c>
      <c r="I4" s="142" t="s">
        <v>276</v>
      </c>
      <c r="J4" s="142" t="s">
        <v>277</v>
      </c>
      <c r="K4" s="142" t="s">
        <v>278</v>
      </c>
      <c r="L4" s="142" t="s">
        <v>279</v>
      </c>
      <c r="M4" s="142" t="s">
        <v>280</v>
      </c>
      <c r="N4" s="142" t="s">
        <v>281</v>
      </c>
      <c r="O4" s="142" t="s">
        <v>282</v>
      </c>
      <c r="P4" s="142" t="s">
        <v>283</v>
      </c>
      <c r="Q4" s="142" t="s">
        <v>269</v>
      </c>
      <c r="R4" s="142" t="s">
        <v>271</v>
      </c>
      <c r="S4" s="142" t="s">
        <v>284</v>
      </c>
      <c r="T4" s="142" t="s">
        <v>264</v>
      </c>
      <c r="U4" s="142" t="s">
        <v>265</v>
      </c>
      <c r="V4" s="142" t="s">
        <v>268</v>
      </c>
      <c r="W4" s="142" t="s">
        <v>285</v>
      </c>
      <c r="X4" s="142" t="s">
        <v>286</v>
      </c>
      <c r="Y4" s="142" t="s">
        <v>287</v>
      </c>
      <c r="Z4" s="142" t="s">
        <v>288</v>
      </c>
      <c r="AA4" s="142" t="s">
        <v>267</v>
      </c>
      <c r="AB4" s="142" t="s">
        <v>289</v>
      </c>
      <c r="AC4" s="142" t="s">
        <v>290</v>
      </c>
      <c r="AD4" s="142" t="s">
        <v>270</v>
      </c>
      <c r="AE4" s="142" t="s">
        <v>291</v>
      </c>
      <c r="AF4" s="142" t="s">
        <v>292</v>
      </c>
      <c r="AG4" s="142" t="s">
        <v>272</v>
      </c>
    </row>
    <row r="5" spans="1:33" ht="18.75" customHeight="1">
      <c r="A5" s="108" t="s">
        <v>158</v>
      </c>
      <c r="B5" s="108" t="s">
        <v>159</v>
      </c>
      <c r="C5" s="108" t="s">
        <v>160</v>
      </c>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row>
    <row r="6" spans="1:33" ht="18.75" customHeight="1">
      <c r="A6" s="108"/>
      <c r="B6" s="108"/>
      <c r="C6" s="108"/>
      <c r="D6" s="108"/>
      <c r="E6" s="107" t="s">
        <v>446</v>
      </c>
      <c r="F6" s="109"/>
      <c r="G6" s="111">
        <v>30201</v>
      </c>
      <c r="H6" s="111">
        <v>30202</v>
      </c>
      <c r="I6" s="111">
        <v>30203</v>
      </c>
      <c r="J6" s="111">
        <v>30204</v>
      </c>
      <c r="K6" s="111">
        <v>30205</v>
      </c>
      <c r="L6" s="111">
        <v>30206</v>
      </c>
      <c r="M6" s="111">
        <v>30207</v>
      </c>
      <c r="N6" s="111">
        <v>30208</v>
      </c>
      <c r="O6" s="111" t="s">
        <v>447</v>
      </c>
      <c r="P6" s="111" t="s">
        <v>448</v>
      </c>
      <c r="Q6" s="111" t="s">
        <v>449</v>
      </c>
      <c r="R6" s="111" t="s">
        <v>447</v>
      </c>
      <c r="S6" s="111" t="s">
        <v>450</v>
      </c>
      <c r="T6" s="111" t="s">
        <v>451</v>
      </c>
      <c r="U6" s="111" t="s">
        <v>452</v>
      </c>
      <c r="V6" s="111" t="s">
        <v>453</v>
      </c>
      <c r="W6" s="111" t="s">
        <v>454</v>
      </c>
      <c r="X6" s="111" t="s">
        <v>455</v>
      </c>
      <c r="Y6" s="111" t="s">
        <v>456</v>
      </c>
      <c r="Z6" s="111" t="s">
        <v>457</v>
      </c>
      <c r="AA6" s="111" t="s">
        <v>458</v>
      </c>
      <c r="AB6" s="111" t="s">
        <v>459</v>
      </c>
      <c r="AC6" s="111" t="s">
        <v>460</v>
      </c>
      <c r="AD6" s="111" t="s">
        <v>461</v>
      </c>
      <c r="AE6" s="111" t="s">
        <v>462</v>
      </c>
      <c r="AF6" s="111" t="s">
        <v>463</v>
      </c>
      <c r="AG6" s="111" t="s">
        <v>464</v>
      </c>
    </row>
    <row r="7" spans="1:33" ht="19.899999999999999" customHeight="1">
      <c r="A7" s="110"/>
      <c r="B7" s="103"/>
      <c r="C7" s="103"/>
      <c r="D7" s="105"/>
      <c r="E7" s="105" t="s">
        <v>129</v>
      </c>
      <c r="F7" s="102">
        <v>2016006.51</v>
      </c>
      <c r="G7" s="102">
        <v>200000</v>
      </c>
      <c r="H7" s="102">
        <v>70000</v>
      </c>
      <c r="I7" s="102"/>
      <c r="J7" s="102"/>
      <c r="K7" s="102">
        <v>40000</v>
      </c>
      <c r="L7" s="102">
        <v>120000</v>
      </c>
      <c r="M7" s="102">
        <v>90000</v>
      </c>
      <c r="N7" s="102"/>
      <c r="O7" s="102"/>
      <c r="P7" s="102">
        <v>300000</v>
      </c>
      <c r="Q7" s="102"/>
      <c r="R7" s="102"/>
      <c r="S7" s="102"/>
      <c r="T7" s="102">
        <v>176000</v>
      </c>
      <c r="U7" s="102"/>
      <c r="V7" s="102">
        <v>420000</v>
      </c>
      <c r="W7" s="102"/>
      <c r="X7" s="102"/>
      <c r="Y7" s="102"/>
      <c r="Z7" s="102"/>
      <c r="AA7" s="102"/>
      <c r="AB7" s="102">
        <v>38366.51</v>
      </c>
      <c r="AC7" s="102"/>
      <c r="AD7" s="102"/>
      <c r="AE7" s="102">
        <v>281640</v>
      </c>
      <c r="AF7" s="102"/>
      <c r="AG7" s="102">
        <v>280000</v>
      </c>
    </row>
    <row r="8" spans="1:33" ht="19.899999999999999" customHeight="1">
      <c r="A8" s="100"/>
      <c r="B8" s="100"/>
      <c r="C8" s="100"/>
      <c r="D8" s="101" t="s">
        <v>147</v>
      </c>
      <c r="E8" s="101" t="s">
        <v>4</v>
      </c>
      <c r="F8" s="102">
        <v>2016006.51</v>
      </c>
      <c r="G8" s="102">
        <v>200000</v>
      </c>
      <c r="H8" s="102">
        <v>70000</v>
      </c>
      <c r="I8" s="102"/>
      <c r="J8" s="102"/>
      <c r="K8" s="102">
        <v>40000</v>
      </c>
      <c r="L8" s="102">
        <v>120000</v>
      </c>
      <c r="M8" s="102">
        <v>90000</v>
      </c>
      <c r="N8" s="102"/>
      <c r="O8" s="102"/>
      <c r="P8" s="102">
        <v>300000</v>
      </c>
      <c r="Q8" s="102"/>
      <c r="R8" s="102"/>
      <c r="S8" s="102"/>
      <c r="T8" s="102">
        <v>176000</v>
      </c>
      <c r="U8" s="102"/>
      <c r="V8" s="102">
        <v>420000</v>
      </c>
      <c r="W8" s="102"/>
      <c r="X8" s="102"/>
      <c r="Y8" s="102"/>
      <c r="Z8" s="102"/>
      <c r="AA8" s="102"/>
      <c r="AB8" s="102">
        <v>38366.51</v>
      </c>
      <c r="AC8" s="102"/>
      <c r="AD8" s="102"/>
      <c r="AE8" s="102">
        <v>281640</v>
      </c>
      <c r="AF8" s="102"/>
      <c r="AG8" s="102">
        <v>280000</v>
      </c>
    </row>
    <row r="9" spans="1:33" ht="19.899999999999999" customHeight="1">
      <c r="A9" s="100"/>
      <c r="B9" s="100"/>
      <c r="C9" s="100"/>
      <c r="D9" s="98" t="s">
        <v>148</v>
      </c>
      <c r="E9" s="98" t="s">
        <v>149</v>
      </c>
      <c r="F9" s="102">
        <v>2016006.51</v>
      </c>
      <c r="G9" s="102">
        <v>200000</v>
      </c>
      <c r="H9" s="102">
        <v>70000</v>
      </c>
      <c r="I9" s="102"/>
      <c r="J9" s="102"/>
      <c r="K9" s="102">
        <v>40000</v>
      </c>
      <c r="L9" s="102">
        <v>120000</v>
      </c>
      <c r="M9" s="102">
        <v>90000</v>
      </c>
      <c r="N9" s="102"/>
      <c r="O9" s="102"/>
      <c r="P9" s="102">
        <v>300000</v>
      </c>
      <c r="Q9" s="102"/>
      <c r="R9" s="102"/>
      <c r="S9" s="102"/>
      <c r="T9" s="102">
        <v>176000</v>
      </c>
      <c r="U9" s="102"/>
      <c r="V9" s="102">
        <v>420000</v>
      </c>
      <c r="W9" s="102"/>
      <c r="X9" s="102"/>
      <c r="Y9" s="102"/>
      <c r="Z9" s="102"/>
      <c r="AA9" s="102"/>
      <c r="AB9" s="102">
        <v>38366.51</v>
      </c>
      <c r="AC9" s="102"/>
      <c r="AD9" s="102"/>
      <c r="AE9" s="102">
        <v>281640</v>
      </c>
      <c r="AF9" s="102"/>
      <c r="AG9" s="102">
        <v>280000</v>
      </c>
    </row>
    <row r="10" spans="1:33" ht="19.899999999999999" customHeight="1">
      <c r="A10" s="124" t="s">
        <v>161</v>
      </c>
      <c r="B10" s="124"/>
      <c r="C10" s="124"/>
      <c r="D10" s="125">
        <v>201</v>
      </c>
      <c r="E10" s="125" t="s">
        <v>465</v>
      </c>
      <c r="F10" s="99">
        <v>2016006.51</v>
      </c>
      <c r="G10" s="99">
        <v>200000</v>
      </c>
      <c r="H10" s="99">
        <v>70000</v>
      </c>
      <c r="I10" s="99"/>
      <c r="J10" s="99"/>
      <c r="K10" s="99">
        <v>40000</v>
      </c>
      <c r="L10" s="99">
        <v>120000</v>
      </c>
      <c r="M10" s="99">
        <v>90000</v>
      </c>
      <c r="N10" s="99"/>
      <c r="O10" s="99"/>
      <c r="P10" s="99">
        <v>300000</v>
      </c>
      <c r="Q10" s="99"/>
      <c r="R10" s="99"/>
      <c r="S10" s="99"/>
      <c r="T10" s="99">
        <v>176000</v>
      </c>
      <c r="U10" s="99"/>
      <c r="V10" s="99">
        <v>420000</v>
      </c>
      <c r="W10" s="99"/>
      <c r="X10" s="99"/>
      <c r="Y10" s="99"/>
      <c r="Z10" s="99"/>
      <c r="AA10" s="99"/>
      <c r="AB10" s="99">
        <v>38366.51</v>
      </c>
      <c r="AC10" s="99"/>
      <c r="AD10" s="99"/>
      <c r="AE10" s="99">
        <v>281640</v>
      </c>
      <c r="AF10" s="99"/>
      <c r="AG10" s="99">
        <v>280000</v>
      </c>
    </row>
    <row r="11" spans="1:33" ht="19.899999999999999" customHeight="1">
      <c r="A11" s="124" t="s">
        <v>161</v>
      </c>
      <c r="B11" s="124" t="s">
        <v>162</v>
      </c>
      <c r="C11" s="124"/>
      <c r="D11" s="125">
        <v>20103</v>
      </c>
      <c r="E11" s="125" t="s">
        <v>466</v>
      </c>
      <c r="F11" s="99">
        <v>2016006.51</v>
      </c>
      <c r="G11" s="99">
        <v>200000</v>
      </c>
      <c r="H11" s="99">
        <v>70000</v>
      </c>
      <c r="I11" s="99"/>
      <c r="J11" s="99"/>
      <c r="K11" s="99">
        <v>40000</v>
      </c>
      <c r="L11" s="99">
        <v>120000</v>
      </c>
      <c r="M11" s="99">
        <v>90000</v>
      </c>
      <c r="N11" s="99"/>
      <c r="O11" s="99"/>
      <c r="P11" s="99">
        <v>300000</v>
      </c>
      <c r="Q11" s="99"/>
      <c r="R11" s="99"/>
      <c r="S11" s="99"/>
      <c r="T11" s="99">
        <v>176000</v>
      </c>
      <c r="U11" s="99"/>
      <c r="V11" s="99">
        <v>420000</v>
      </c>
      <c r="W11" s="99"/>
      <c r="X11" s="99"/>
      <c r="Y11" s="99"/>
      <c r="Z11" s="99"/>
      <c r="AA11" s="99"/>
      <c r="AB11" s="99">
        <v>38366.51</v>
      </c>
      <c r="AC11" s="99"/>
      <c r="AD11" s="99"/>
      <c r="AE11" s="99">
        <v>281640</v>
      </c>
      <c r="AF11" s="99"/>
      <c r="AG11" s="99">
        <v>280000</v>
      </c>
    </row>
    <row r="12" spans="1:33" ht="19.899999999999999" customHeight="1">
      <c r="A12" s="78" t="s">
        <v>161</v>
      </c>
      <c r="B12" s="78" t="s">
        <v>162</v>
      </c>
      <c r="C12" s="78" t="s">
        <v>163</v>
      </c>
      <c r="D12" s="79" t="s">
        <v>164</v>
      </c>
      <c r="E12" s="80" t="s">
        <v>165</v>
      </c>
      <c r="F12" s="99">
        <v>2016006.51</v>
      </c>
      <c r="G12" s="99">
        <v>200000</v>
      </c>
      <c r="H12" s="99">
        <v>70000</v>
      </c>
      <c r="I12" s="99"/>
      <c r="J12" s="99"/>
      <c r="K12" s="99">
        <v>40000</v>
      </c>
      <c r="L12" s="99">
        <v>120000</v>
      </c>
      <c r="M12" s="99">
        <v>90000</v>
      </c>
      <c r="N12" s="99"/>
      <c r="O12" s="99"/>
      <c r="P12" s="99">
        <v>300000</v>
      </c>
      <c r="Q12" s="99"/>
      <c r="R12" s="99"/>
      <c r="S12" s="99"/>
      <c r="T12" s="99">
        <v>176000</v>
      </c>
      <c r="U12" s="99"/>
      <c r="V12" s="99">
        <v>420000</v>
      </c>
      <c r="W12" s="99"/>
      <c r="X12" s="99"/>
      <c r="Y12" s="99"/>
      <c r="Z12" s="99"/>
      <c r="AA12" s="99"/>
      <c r="AB12" s="99">
        <v>38366.51</v>
      </c>
      <c r="AC12" s="99"/>
      <c r="AD12" s="99"/>
      <c r="AE12" s="99">
        <v>281640</v>
      </c>
      <c r="AF12" s="99"/>
      <c r="AG12" s="99">
        <v>280000</v>
      </c>
    </row>
  </sheetData>
  <mergeCells count="34">
    <mergeCell ref="AE4:AE5"/>
    <mergeCell ref="AF4:AF5"/>
    <mergeCell ref="AG4:AG5"/>
    <mergeCell ref="Z4:Z5"/>
    <mergeCell ref="AA4:AA5"/>
    <mergeCell ref="AB4:AB5"/>
    <mergeCell ref="AC4:AC5"/>
    <mergeCell ref="AD4:AD5"/>
    <mergeCell ref="U4:U5"/>
    <mergeCell ref="V4:V5"/>
    <mergeCell ref="W4:W5"/>
    <mergeCell ref="X4:X5"/>
    <mergeCell ref="Y4:Y5"/>
    <mergeCell ref="P4:P5"/>
    <mergeCell ref="Q4:Q5"/>
    <mergeCell ref="R4:R5"/>
    <mergeCell ref="S4:S5"/>
    <mergeCell ref="T4:T5"/>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s>
  <phoneticPr fontId="50" type="noConversion"/>
  <printOptions horizontalCentered="1"/>
  <pageMargins left="7.8740157480315001E-2" right="7.8740157480315001E-2" top="7.8740157480315001E-2" bottom="7.8740157480315001E-2" header="0" footer="0"/>
  <pageSetup paperSize="9" scale="54" orientation="landscape"/>
</worksheet>
</file>

<file path=xl/worksheets/sheet16.xml><?xml version="1.0" encoding="utf-8"?>
<worksheet xmlns="http://schemas.openxmlformats.org/spreadsheetml/2006/main" xmlns:r="http://schemas.openxmlformats.org/officeDocument/2006/relationships">
  <dimension ref="A1:H8"/>
  <sheetViews>
    <sheetView zoomScale="130" zoomScaleNormal="130" workbookViewId="0">
      <selection activeCell="C20" sqref="C20"/>
    </sheetView>
  </sheetViews>
  <sheetFormatPr defaultColWidth="10" defaultRowHeight="13.5"/>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spans="1:8" ht="14.25" customHeight="1">
      <c r="A1" s="38"/>
    </row>
    <row r="2" spans="1:8" ht="29.45" customHeight="1">
      <c r="A2" s="135" t="s">
        <v>16</v>
      </c>
      <c r="B2" s="135"/>
      <c r="C2" s="135"/>
      <c r="D2" s="135"/>
      <c r="E2" s="135"/>
      <c r="F2" s="135"/>
      <c r="G2" s="135"/>
      <c r="H2" s="135"/>
    </row>
    <row r="3" spans="1:8" ht="21.2" customHeight="1">
      <c r="A3" s="132" t="s">
        <v>25</v>
      </c>
      <c r="B3" s="132"/>
      <c r="C3" s="132"/>
      <c r="D3" s="132"/>
      <c r="E3" s="132"/>
      <c r="F3" s="132"/>
      <c r="G3" s="133" t="s">
        <v>26</v>
      </c>
      <c r="H3" s="133"/>
    </row>
    <row r="4" spans="1:8" ht="20.45" customHeight="1">
      <c r="A4" s="134" t="s">
        <v>293</v>
      </c>
      <c r="B4" s="134" t="s">
        <v>294</v>
      </c>
      <c r="C4" s="134" t="s">
        <v>295</v>
      </c>
      <c r="D4" s="134" t="s">
        <v>296</v>
      </c>
      <c r="E4" s="134" t="s">
        <v>297</v>
      </c>
      <c r="F4" s="134"/>
      <c r="G4" s="134"/>
      <c r="H4" s="134" t="s">
        <v>298</v>
      </c>
    </row>
    <row r="5" spans="1:8" ht="22.7" customHeight="1">
      <c r="A5" s="134"/>
      <c r="B5" s="134"/>
      <c r="C5" s="134"/>
      <c r="D5" s="134"/>
      <c r="E5" s="51" t="s">
        <v>131</v>
      </c>
      <c r="F5" s="51" t="s">
        <v>299</v>
      </c>
      <c r="G5" s="51" t="s">
        <v>300</v>
      </c>
      <c r="H5" s="134"/>
    </row>
    <row r="6" spans="1:8" ht="19.899999999999999" customHeight="1">
      <c r="A6" s="52"/>
      <c r="B6" s="52" t="s">
        <v>129</v>
      </c>
      <c r="C6" s="54">
        <v>420000</v>
      </c>
      <c r="D6" s="54"/>
      <c r="E6" s="54"/>
      <c r="F6" s="54"/>
      <c r="G6" s="54"/>
      <c r="H6" s="54">
        <v>420000</v>
      </c>
    </row>
    <row r="7" spans="1:8" ht="19.899999999999999" customHeight="1">
      <c r="A7" s="55" t="s">
        <v>147</v>
      </c>
      <c r="B7" s="55" t="s">
        <v>4</v>
      </c>
      <c r="C7" s="54">
        <v>420000</v>
      </c>
      <c r="D7" s="54"/>
      <c r="E7" s="54"/>
      <c r="F7" s="54"/>
      <c r="G7" s="54"/>
      <c r="H7" s="54">
        <v>420000</v>
      </c>
    </row>
    <row r="8" spans="1:8" ht="19.899999999999999" customHeight="1">
      <c r="A8" s="57" t="s">
        <v>148</v>
      </c>
      <c r="B8" s="57" t="s">
        <v>149</v>
      </c>
      <c r="C8" s="59">
        <v>420000</v>
      </c>
      <c r="D8" s="59"/>
      <c r="E8" s="58"/>
      <c r="F8" s="59"/>
      <c r="G8" s="59"/>
      <c r="H8" s="59">
        <v>420000</v>
      </c>
    </row>
  </sheetData>
  <mergeCells count="9">
    <mergeCell ref="A2:H2"/>
    <mergeCell ref="A3:F3"/>
    <mergeCell ref="G3:H3"/>
    <mergeCell ref="E4:G4"/>
    <mergeCell ref="A4:A5"/>
    <mergeCell ref="B4:B5"/>
    <mergeCell ref="C4:C5"/>
    <mergeCell ref="D4:D5"/>
    <mergeCell ref="H4:H5"/>
  </mergeCells>
  <phoneticPr fontId="50"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dimension ref="A1:H13"/>
  <sheetViews>
    <sheetView workbookViewId="0">
      <selection activeCell="B13" sqref="B13"/>
    </sheetView>
  </sheetViews>
  <sheetFormatPr defaultColWidth="10" defaultRowHeight="13.5"/>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spans="1:8" ht="14.25" customHeight="1">
      <c r="A1" s="38"/>
    </row>
    <row r="2" spans="1:8" ht="33.950000000000003" customHeight="1">
      <c r="A2" s="135" t="s">
        <v>17</v>
      </c>
      <c r="B2" s="135"/>
      <c r="C2" s="135"/>
      <c r="D2" s="135"/>
      <c r="E2" s="135"/>
      <c r="F2" s="135"/>
      <c r="G2" s="135"/>
      <c r="H2" s="135"/>
    </row>
    <row r="3" spans="1:8" ht="21.2" customHeight="1">
      <c r="A3" s="132" t="s">
        <v>25</v>
      </c>
      <c r="B3" s="132"/>
      <c r="C3" s="132"/>
      <c r="D3" s="132"/>
      <c r="E3" s="132"/>
      <c r="F3" s="132"/>
      <c r="G3" s="133" t="s">
        <v>26</v>
      </c>
      <c r="H3" s="133"/>
    </row>
    <row r="4" spans="1:8" ht="20.45" customHeight="1">
      <c r="A4" s="134" t="s">
        <v>151</v>
      </c>
      <c r="B4" s="134" t="s">
        <v>152</v>
      </c>
      <c r="C4" s="134" t="s">
        <v>129</v>
      </c>
      <c r="D4" s="134" t="s">
        <v>301</v>
      </c>
      <c r="E4" s="134"/>
      <c r="F4" s="134"/>
      <c r="G4" s="134"/>
      <c r="H4" s="134" t="s">
        <v>154</v>
      </c>
    </row>
    <row r="5" spans="1:8" ht="17.25" customHeight="1">
      <c r="A5" s="134"/>
      <c r="B5" s="134"/>
      <c r="C5" s="134"/>
      <c r="D5" s="134" t="s">
        <v>131</v>
      </c>
      <c r="E5" s="134" t="s">
        <v>226</v>
      </c>
      <c r="F5" s="134"/>
      <c r="G5" s="134" t="s">
        <v>227</v>
      </c>
      <c r="H5" s="134"/>
    </row>
    <row r="6" spans="1:8" ht="24.2" customHeight="1">
      <c r="A6" s="134"/>
      <c r="B6" s="134"/>
      <c r="C6" s="134"/>
      <c r="D6" s="134"/>
      <c r="E6" s="51" t="s">
        <v>208</v>
      </c>
      <c r="F6" s="51" t="s">
        <v>201</v>
      </c>
      <c r="G6" s="134"/>
      <c r="H6" s="134"/>
    </row>
    <row r="7" spans="1:8" ht="19.899999999999999" customHeight="1">
      <c r="A7" s="52"/>
      <c r="B7" s="53" t="s">
        <v>129</v>
      </c>
      <c r="C7" s="54">
        <v>0</v>
      </c>
      <c r="D7" s="54"/>
      <c r="E7" s="54"/>
      <c r="F7" s="54"/>
      <c r="G7" s="54"/>
      <c r="H7" s="54"/>
    </row>
    <row r="8" spans="1:8" ht="19.899999999999999" customHeight="1">
      <c r="A8" s="55"/>
      <c r="B8" s="55"/>
      <c r="C8" s="54"/>
      <c r="D8" s="54"/>
      <c r="E8" s="54"/>
      <c r="F8" s="54"/>
      <c r="G8" s="54"/>
      <c r="H8" s="54"/>
    </row>
    <row r="9" spans="1:8" ht="19.899999999999999" customHeight="1">
      <c r="A9" s="56"/>
      <c r="B9" s="56"/>
      <c r="C9" s="54"/>
      <c r="D9" s="54"/>
      <c r="E9" s="54"/>
      <c r="F9" s="54"/>
      <c r="G9" s="54"/>
      <c r="H9" s="54"/>
    </row>
    <row r="10" spans="1:8" ht="19.899999999999999" customHeight="1">
      <c r="A10" s="56"/>
      <c r="B10" s="56"/>
      <c r="C10" s="54"/>
      <c r="D10" s="54"/>
      <c r="E10" s="54"/>
      <c r="F10" s="54"/>
      <c r="G10" s="54"/>
      <c r="H10" s="54"/>
    </row>
    <row r="11" spans="1:8" ht="19.899999999999999" customHeight="1">
      <c r="A11" s="56"/>
      <c r="B11" s="56"/>
      <c r="C11" s="54"/>
      <c r="D11" s="54"/>
      <c r="E11" s="54"/>
      <c r="F11" s="54"/>
      <c r="G11" s="54"/>
      <c r="H11" s="54"/>
    </row>
    <row r="12" spans="1:8" ht="19.899999999999999" customHeight="1">
      <c r="A12" s="57"/>
      <c r="B12" s="57"/>
      <c r="C12" s="58"/>
      <c r="D12" s="58"/>
      <c r="E12" s="59"/>
      <c r="F12" s="59"/>
      <c r="G12" s="59"/>
      <c r="H12" s="59"/>
    </row>
    <row r="13" spans="1:8">
      <c r="B13" s="60" t="s">
        <v>302</v>
      </c>
    </row>
  </sheetData>
  <mergeCells count="11">
    <mergeCell ref="A2:H2"/>
    <mergeCell ref="A3:F3"/>
    <mergeCell ref="G3:H3"/>
    <mergeCell ref="D4:G4"/>
    <mergeCell ref="E5:F5"/>
    <mergeCell ref="A4:A6"/>
    <mergeCell ref="B4:B6"/>
    <mergeCell ref="C4:C6"/>
    <mergeCell ref="D5:D6"/>
    <mergeCell ref="G5:G6"/>
    <mergeCell ref="H4:H6"/>
  </mergeCells>
  <phoneticPr fontId="50"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dimension ref="A1:T10"/>
  <sheetViews>
    <sheetView workbookViewId="0">
      <selection activeCell="K12" sqref="K12"/>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spans="1:20" ht="14.25" customHeight="1">
      <c r="A1" s="38"/>
    </row>
    <row r="2" spans="1:20" ht="41.45" customHeight="1">
      <c r="A2" s="135" t="s">
        <v>18</v>
      </c>
      <c r="B2" s="135"/>
      <c r="C2" s="135"/>
      <c r="D2" s="135"/>
      <c r="E2" s="135"/>
      <c r="F2" s="135"/>
      <c r="G2" s="135"/>
      <c r="H2" s="135"/>
      <c r="I2" s="135"/>
      <c r="J2" s="135"/>
      <c r="K2" s="135"/>
      <c r="L2" s="135"/>
      <c r="M2" s="135"/>
      <c r="N2" s="135"/>
      <c r="O2" s="135"/>
      <c r="P2" s="135"/>
      <c r="Q2" s="135"/>
    </row>
    <row r="3" spans="1:20" ht="21.2" customHeight="1">
      <c r="A3" s="132" t="s">
        <v>25</v>
      </c>
      <c r="B3" s="132"/>
      <c r="C3" s="132"/>
      <c r="D3" s="132"/>
      <c r="E3" s="132"/>
      <c r="F3" s="132"/>
      <c r="G3" s="132"/>
      <c r="H3" s="132"/>
      <c r="I3" s="132"/>
      <c r="J3" s="132"/>
      <c r="K3" s="132"/>
      <c r="L3" s="132"/>
      <c r="M3" s="132"/>
      <c r="N3" s="132"/>
      <c r="O3" s="132"/>
      <c r="P3" s="132"/>
      <c r="Q3" s="132"/>
      <c r="R3" s="132"/>
      <c r="S3" s="133" t="s">
        <v>26</v>
      </c>
      <c r="T3" s="133"/>
    </row>
    <row r="4" spans="1:20" ht="24.2" customHeight="1">
      <c r="A4" s="134" t="s">
        <v>150</v>
      </c>
      <c r="B4" s="134"/>
      <c r="C4" s="134"/>
      <c r="D4" s="134" t="s">
        <v>190</v>
      </c>
      <c r="E4" s="134" t="s">
        <v>191</v>
      </c>
      <c r="F4" s="134" t="s">
        <v>192</v>
      </c>
      <c r="G4" s="134" t="s">
        <v>193</v>
      </c>
      <c r="H4" s="134" t="s">
        <v>194</v>
      </c>
      <c r="I4" s="134" t="s">
        <v>195</v>
      </c>
      <c r="J4" s="134" t="s">
        <v>196</v>
      </c>
      <c r="K4" s="134" t="s">
        <v>197</v>
      </c>
      <c r="L4" s="134" t="s">
        <v>198</v>
      </c>
      <c r="M4" s="134" t="s">
        <v>199</v>
      </c>
      <c r="N4" s="134" t="s">
        <v>200</v>
      </c>
      <c r="O4" s="134" t="s">
        <v>201</v>
      </c>
      <c r="P4" s="134" t="s">
        <v>202</v>
      </c>
      <c r="Q4" s="134" t="s">
        <v>203</v>
      </c>
      <c r="R4" s="134" t="s">
        <v>204</v>
      </c>
      <c r="S4" s="134" t="s">
        <v>205</v>
      </c>
      <c r="T4" s="134" t="s">
        <v>206</v>
      </c>
    </row>
    <row r="5" spans="1:20" ht="17.25" customHeight="1">
      <c r="A5" s="51" t="s">
        <v>158</v>
      </c>
      <c r="B5" s="51" t="s">
        <v>159</v>
      </c>
      <c r="C5" s="51" t="s">
        <v>160</v>
      </c>
      <c r="D5" s="134"/>
      <c r="E5" s="134"/>
      <c r="F5" s="134"/>
      <c r="G5" s="134"/>
      <c r="H5" s="134"/>
      <c r="I5" s="134"/>
      <c r="J5" s="134"/>
      <c r="K5" s="134"/>
      <c r="L5" s="134"/>
      <c r="M5" s="134"/>
      <c r="N5" s="134"/>
      <c r="O5" s="134"/>
      <c r="P5" s="134"/>
      <c r="Q5" s="134"/>
      <c r="R5" s="134"/>
      <c r="S5" s="134"/>
      <c r="T5" s="134"/>
    </row>
    <row r="6" spans="1:20" ht="19.899999999999999" customHeight="1">
      <c r="A6" s="52"/>
      <c r="B6" s="52"/>
      <c r="C6" s="52"/>
      <c r="D6" s="52"/>
      <c r="E6" s="52" t="s">
        <v>129</v>
      </c>
      <c r="F6" s="54">
        <v>0</v>
      </c>
      <c r="G6" s="54"/>
      <c r="H6" s="54"/>
      <c r="I6" s="54"/>
      <c r="J6" s="54"/>
      <c r="K6" s="54"/>
      <c r="L6" s="54"/>
      <c r="M6" s="54"/>
      <c r="N6" s="54"/>
      <c r="O6" s="54"/>
      <c r="P6" s="54"/>
      <c r="Q6" s="54"/>
      <c r="R6" s="54"/>
      <c r="S6" s="54"/>
      <c r="T6" s="54"/>
    </row>
    <row r="7" spans="1:20" ht="19.899999999999999" customHeight="1">
      <c r="A7" s="52"/>
      <c r="B7" s="52"/>
      <c r="C7" s="52"/>
      <c r="D7" s="55"/>
      <c r="E7" s="55"/>
      <c r="F7" s="54"/>
      <c r="G7" s="54"/>
      <c r="H7" s="54"/>
      <c r="I7" s="54"/>
      <c r="J7" s="54"/>
      <c r="K7" s="54"/>
      <c r="L7" s="54"/>
      <c r="M7" s="54"/>
      <c r="N7" s="54"/>
      <c r="O7" s="54"/>
      <c r="P7" s="54"/>
      <c r="Q7" s="54"/>
      <c r="R7" s="54"/>
      <c r="S7" s="54"/>
      <c r="T7" s="54"/>
    </row>
    <row r="8" spans="1:20" ht="19.899999999999999" customHeight="1">
      <c r="A8" s="61"/>
      <c r="B8" s="61"/>
      <c r="C8" s="61"/>
      <c r="D8" s="56"/>
      <c r="E8" s="56"/>
      <c r="F8" s="54"/>
      <c r="G8" s="54"/>
      <c r="H8" s="54"/>
      <c r="I8" s="54"/>
      <c r="J8" s="54"/>
      <c r="K8" s="54"/>
      <c r="L8" s="54"/>
      <c r="M8" s="54"/>
      <c r="N8" s="54"/>
      <c r="O8" s="54"/>
      <c r="P8" s="54"/>
      <c r="Q8" s="54"/>
      <c r="R8" s="54"/>
      <c r="S8" s="54"/>
      <c r="T8" s="54"/>
    </row>
    <row r="9" spans="1:20" ht="19.899999999999999" customHeight="1">
      <c r="A9" s="62"/>
      <c r="B9" s="62"/>
      <c r="C9" s="62"/>
      <c r="D9" s="57"/>
      <c r="E9" s="63"/>
      <c r="F9" s="64"/>
      <c r="G9" s="64"/>
      <c r="H9" s="64"/>
      <c r="I9" s="64"/>
      <c r="J9" s="64"/>
      <c r="K9" s="64"/>
      <c r="L9" s="64"/>
      <c r="M9" s="64"/>
      <c r="N9" s="64"/>
      <c r="O9" s="64"/>
      <c r="P9" s="64"/>
      <c r="Q9" s="64"/>
      <c r="R9" s="64"/>
      <c r="S9" s="64"/>
      <c r="T9" s="64"/>
    </row>
    <row r="10" spans="1:20">
      <c r="E10" t="s">
        <v>302</v>
      </c>
    </row>
  </sheetData>
  <mergeCells count="21">
    <mergeCell ref="P4:P5"/>
    <mergeCell ref="Q4:Q5"/>
    <mergeCell ref="R4:R5"/>
    <mergeCell ref="S4:S5"/>
    <mergeCell ref="T4:T5"/>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s>
  <phoneticPr fontId="50"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dimension ref="A1:T10"/>
  <sheetViews>
    <sheetView tabSelected="1" workbookViewId="0">
      <selection activeCell="E10" sqref="E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spans="1:20" ht="14.25" customHeight="1">
      <c r="A1" s="38"/>
    </row>
    <row r="2" spans="1:20" ht="41.45" customHeight="1">
      <c r="A2" s="135" t="s">
        <v>19</v>
      </c>
      <c r="B2" s="135"/>
      <c r="C2" s="135"/>
      <c r="D2" s="135"/>
      <c r="E2" s="135"/>
      <c r="F2" s="135"/>
      <c r="G2" s="135"/>
      <c r="H2" s="135"/>
      <c r="I2" s="135"/>
      <c r="J2" s="135"/>
      <c r="K2" s="135"/>
      <c r="L2" s="135"/>
      <c r="M2" s="135"/>
      <c r="N2" s="135"/>
      <c r="O2" s="135"/>
      <c r="P2" s="135"/>
      <c r="Q2" s="135"/>
      <c r="R2" s="135"/>
      <c r="S2" s="135"/>
      <c r="T2" s="135"/>
    </row>
    <row r="3" spans="1:20" ht="29.45" customHeight="1">
      <c r="A3" s="132" t="s">
        <v>25</v>
      </c>
      <c r="B3" s="132"/>
      <c r="C3" s="132"/>
      <c r="D3" s="132"/>
      <c r="E3" s="132"/>
      <c r="F3" s="132"/>
      <c r="G3" s="132"/>
      <c r="H3" s="132"/>
      <c r="I3" s="132"/>
      <c r="J3" s="132"/>
      <c r="K3" s="132"/>
      <c r="L3" s="132"/>
      <c r="M3" s="132"/>
      <c r="N3" s="132"/>
      <c r="O3" s="132"/>
      <c r="P3" s="133" t="s">
        <v>26</v>
      </c>
      <c r="Q3" s="133"/>
      <c r="R3" s="133"/>
      <c r="S3" s="133"/>
      <c r="T3" s="133"/>
    </row>
    <row r="4" spans="1:20" ht="25.7" customHeight="1">
      <c r="A4" s="134" t="s">
        <v>150</v>
      </c>
      <c r="B4" s="134"/>
      <c r="C4" s="134"/>
      <c r="D4" s="134" t="s">
        <v>190</v>
      </c>
      <c r="E4" s="134" t="s">
        <v>191</v>
      </c>
      <c r="F4" s="134" t="s">
        <v>207</v>
      </c>
      <c r="G4" s="134" t="s">
        <v>153</v>
      </c>
      <c r="H4" s="134"/>
      <c r="I4" s="134"/>
      <c r="J4" s="134"/>
      <c r="K4" s="134" t="s">
        <v>154</v>
      </c>
      <c r="L4" s="134"/>
      <c r="M4" s="134"/>
      <c r="N4" s="134"/>
      <c r="O4" s="134"/>
      <c r="P4" s="134"/>
      <c r="Q4" s="134"/>
      <c r="R4" s="134"/>
      <c r="S4" s="134"/>
      <c r="T4" s="134"/>
    </row>
    <row r="5" spans="1:20" ht="43.7" customHeight="1">
      <c r="A5" s="51" t="s">
        <v>158</v>
      </c>
      <c r="B5" s="51" t="s">
        <v>159</v>
      </c>
      <c r="C5" s="51" t="s">
        <v>160</v>
      </c>
      <c r="D5" s="134"/>
      <c r="E5" s="134"/>
      <c r="F5" s="134"/>
      <c r="G5" s="51" t="s">
        <v>129</v>
      </c>
      <c r="H5" s="51" t="s">
        <v>208</v>
      </c>
      <c r="I5" s="51" t="s">
        <v>209</v>
      </c>
      <c r="J5" s="51" t="s">
        <v>201</v>
      </c>
      <c r="K5" s="51" t="s">
        <v>129</v>
      </c>
      <c r="L5" s="51" t="s">
        <v>210</v>
      </c>
      <c r="M5" s="51" t="s">
        <v>211</v>
      </c>
      <c r="N5" s="51" t="s">
        <v>203</v>
      </c>
      <c r="O5" s="51" t="s">
        <v>212</v>
      </c>
      <c r="P5" s="51" t="s">
        <v>213</v>
      </c>
      <c r="Q5" s="51" t="s">
        <v>214</v>
      </c>
      <c r="R5" s="51" t="s">
        <v>199</v>
      </c>
      <c r="S5" s="51" t="s">
        <v>202</v>
      </c>
      <c r="T5" s="51" t="s">
        <v>206</v>
      </c>
    </row>
    <row r="6" spans="1:20" ht="19.899999999999999" customHeight="1">
      <c r="A6" s="52"/>
      <c r="B6" s="52"/>
      <c r="C6" s="52"/>
      <c r="D6" s="52"/>
      <c r="E6" s="52" t="s">
        <v>129</v>
      </c>
      <c r="F6" s="54">
        <v>0</v>
      </c>
      <c r="G6" s="54"/>
      <c r="H6" s="54"/>
      <c r="I6" s="54"/>
      <c r="J6" s="54"/>
      <c r="K6" s="54"/>
      <c r="L6" s="54"/>
      <c r="M6" s="54"/>
      <c r="N6" s="54"/>
      <c r="O6" s="54"/>
      <c r="P6" s="54"/>
      <c r="Q6" s="54"/>
      <c r="R6" s="54"/>
      <c r="S6" s="54"/>
      <c r="T6" s="54"/>
    </row>
    <row r="7" spans="1:20" ht="19.899999999999999" customHeight="1">
      <c r="A7" s="52"/>
      <c r="B7" s="52"/>
      <c r="C7" s="52"/>
      <c r="D7" s="55"/>
      <c r="E7" s="55"/>
      <c r="F7" s="54"/>
      <c r="G7" s="54"/>
      <c r="H7" s="54"/>
      <c r="I7" s="54"/>
      <c r="J7" s="54"/>
      <c r="K7" s="54"/>
      <c r="L7" s="54"/>
      <c r="M7" s="54"/>
      <c r="N7" s="54"/>
      <c r="O7" s="54"/>
      <c r="P7" s="54"/>
      <c r="Q7" s="54"/>
      <c r="R7" s="54"/>
      <c r="S7" s="54"/>
      <c r="T7" s="54"/>
    </row>
    <row r="8" spans="1:20" ht="19.899999999999999" customHeight="1">
      <c r="A8" s="61"/>
      <c r="B8" s="61"/>
      <c r="C8" s="61"/>
      <c r="D8" s="56"/>
      <c r="E8" s="56"/>
      <c r="F8" s="54"/>
      <c r="G8" s="54"/>
      <c r="H8" s="54"/>
      <c r="I8" s="54"/>
      <c r="J8" s="54"/>
      <c r="K8" s="54"/>
      <c r="L8" s="54"/>
      <c r="M8" s="54"/>
      <c r="N8" s="54"/>
      <c r="O8" s="54"/>
      <c r="P8" s="54"/>
      <c r="Q8" s="54"/>
      <c r="R8" s="54"/>
      <c r="S8" s="54"/>
      <c r="T8" s="54"/>
    </row>
    <row r="9" spans="1:20" ht="19.899999999999999" customHeight="1">
      <c r="A9" s="62"/>
      <c r="B9" s="62"/>
      <c r="C9" s="62"/>
      <c r="D9" s="57"/>
      <c r="E9" s="63"/>
      <c r="F9" s="59"/>
      <c r="G9" s="58"/>
      <c r="H9" s="58"/>
      <c r="I9" s="58"/>
      <c r="J9" s="58"/>
      <c r="K9" s="58"/>
      <c r="L9" s="58"/>
      <c r="M9" s="58"/>
      <c r="N9" s="58"/>
      <c r="O9" s="58"/>
      <c r="P9" s="58"/>
      <c r="Q9" s="58"/>
      <c r="R9" s="58"/>
      <c r="S9" s="58"/>
      <c r="T9" s="58"/>
    </row>
    <row r="10" spans="1:20">
      <c r="E10" t="s">
        <v>302</v>
      </c>
    </row>
  </sheetData>
  <mergeCells count="9">
    <mergeCell ref="A2:T2"/>
    <mergeCell ref="A3:O3"/>
    <mergeCell ref="P3:T3"/>
    <mergeCell ref="A4:C4"/>
    <mergeCell ref="G4:J4"/>
    <mergeCell ref="K4:T4"/>
    <mergeCell ref="D4:D5"/>
    <mergeCell ref="E4:E5"/>
    <mergeCell ref="F4:F5"/>
  </mergeCells>
  <phoneticPr fontId="50"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sheetPr>
    <pageSetUpPr fitToPage="1"/>
  </sheetPr>
  <dimension ref="A1:C25"/>
  <sheetViews>
    <sheetView workbookViewId="0">
      <selection activeCell="C16" sqref="C16"/>
    </sheetView>
  </sheetViews>
  <sheetFormatPr defaultColWidth="10" defaultRowHeight="13.5"/>
  <cols>
    <col min="1" max="1" width="6.375" customWidth="1"/>
    <col min="2" max="2" width="9.875" customWidth="1"/>
    <col min="3" max="3" width="52.375" customWidth="1"/>
    <col min="4" max="4" width="9.75" customWidth="1"/>
  </cols>
  <sheetData>
    <row r="1" spans="1:3" ht="28.7" customHeight="1">
      <c r="A1" s="38"/>
      <c r="B1" s="130" t="s">
        <v>5</v>
      </c>
      <c r="C1" s="130"/>
    </row>
    <row r="2" spans="1:3" ht="21.95" customHeight="1">
      <c r="B2" s="130"/>
      <c r="C2" s="130"/>
    </row>
    <row r="3" spans="1:3" ht="27.2" customHeight="1">
      <c r="B3" s="129" t="s">
        <v>6</v>
      </c>
      <c r="C3" s="129"/>
    </row>
    <row r="4" spans="1:3" ht="28.5" customHeight="1">
      <c r="B4" s="85">
        <v>1</v>
      </c>
      <c r="C4" s="86" t="s">
        <v>7</v>
      </c>
    </row>
    <row r="5" spans="1:3" ht="28.5" customHeight="1">
      <c r="B5" s="85">
        <v>2</v>
      </c>
      <c r="C5" s="87" t="s">
        <v>8</v>
      </c>
    </row>
    <row r="6" spans="1:3" ht="28.5" customHeight="1">
      <c r="B6" s="85">
        <v>3</v>
      </c>
      <c r="C6" s="86" t="s">
        <v>9</v>
      </c>
    </row>
    <row r="7" spans="1:3" ht="28.5" customHeight="1">
      <c r="B7" s="85">
        <v>4</v>
      </c>
      <c r="C7" s="86" t="s">
        <v>10</v>
      </c>
    </row>
    <row r="8" spans="1:3" ht="28.5" customHeight="1">
      <c r="B8" s="85">
        <v>5</v>
      </c>
      <c r="C8" s="86" t="s">
        <v>445</v>
      </c>
    </row>
    <row r="9" spans="1:3" ht="28.5" customHeight="1">
      <c r="B9" s="85">
        <v>6</v>
      </c>
      <c r="C9" s="86" t="s">
        <v>11</v>
      </c>
    </row>
    <row r="10" spans="1:3" ht="28.5" customHeight="1">
      <c r="B10" s="85">
        <v>7</v>
      </c>
      <c r="C10" s="86" t="s">
        <v>12</v>
      </c>
    </row>
    <row r="11" spans="1:3" ht="28.5" customHeight="1">
      <c r="B11" s="85">
        <v>8</v>
      </c>
      <c r="C11" s="86" t="s">
        <v>13</v>
      </c>
    </row>
    <row r="12" spans="1:3" ht="28.5" customHeight="1">
      <c r="B12" s="85">
        <v>9</v>
      </c>
      <c r="C12" s="86" t="s">
        <v>439</v>
      </c>
    </row>
    <row r="13" spans="1:3" ht="28.5" customHeight="1">
      <c r="B13" s="85">
        <v>10</v>
      </c>
      <c r="C13" s="86" t="s">
        <v>14</v>
      </c>
    </row>
    <row r="14" spans="1:3" ht="28.5" customHeight="1">
      <c r="B14" s="85">
        <v>11</v>
      </c>
      <c r="C14" s="86" t="s">
        <v>437</v>
      </c>
    </row>
    <row r="15" spans="1:3" ht="28.5" customHeight="1">
      <c r="B15" s="85">
        <v>12</v>
      </c>
      <c r="C15" s="86" t="s">
        <v>15</v>
      </c>
    </row>
    <row r="16" spans="1:3" ht="28.5" customHeight="1">
      <c r="B16" s="85">
        <v>13</v>
      </c>
      <c r="C16" s="86" t="s">
        <v>442</v>
      </c>
    </row>
    <row r="17" spans="2:3" ht="28.5" customHeight="1">
      <c r="B17" s="85">
        <v>14</v>
      </c>
      <c r="C17" s="86" t="s">
        <v>16</v>
      </c>
    </row>
    <row r="18" spans="2:3" ht="28.5" customHeight="1">
      <c r="B18" s="85">
        <v>15</v>
      </c>
      <c r="C18" s="86" t="s">
        <v>17</v>
      </c>
    </row>
    <row r="19" spans="2:3" ht="28.5" customHeight="1">
      <c r="B19" s="85">
        <v>16</v>
      </c>
      <c r="C19" s="86" t="s">
        <v>18</v>
      </c>
    </row>
    <row r="20" spans="2:3" ht="28.5" customHeight="1">
      <c r="B20" s="85">
        <v>17</v>
      </c>
      <c r="C20" s="86" t="s">
        <v>19</v>
      </c>
    </row>
    <row r="21" spans="2:3" ht="28.5" customHeight="1">
      <c r="B21" s="85">
        <v>18</v>
      </c>
      <c r="C21" s="86" t="s">
        <v>20</v>
      </c>
    </row>
    <row r="22" spans="2:3" ht="28.5" customHeight="1">
      <c r="B22" s="85">
        <v>19</v>
      </c>
      <c r="C22" s="86" t="s">
        <v>21</v>
      </c>
    </row>
    <row r="23" spans="2:3" ht="28.5" customHeight="1">
      <c r="B23" s="85">
        <v>20</v>
      </c>
      <c r="C23" s="86" t="s">
        <v>22</v>
      </c>
    </row>
    <row r="24" spans="2:3" ht="28.5" customHeight="1">
      <c r="B24" s="85">
        <v>21</v>
      </c>
      <c r="C24" s="86" t="s">
        <v>23</v>
      </c>
    </row>
    <row r="25" spans="2:3" ht="28.5" customHeight="1">
      <c r="B25" s="85">
        <v>22</v>
      </c>
      <c r="C25" s="86" t="s">
        <v>24</v>
      </c>
    </row>
  </sheetData>
  <mergeCells count="2">
    <mergeCell ref="B3:C3"/>
    <mergeCell ref="B1:C2"/>
  </mergeCells>
  <phoneticPr fontId="50" type="noConversion"/>
  <printOptions horizontalCentered="1"/>
  <pageMargins left="7.8740157480315001E-2" right="7.8740157480315001E-2" top="7.8740157480315001E-2" bottom="7.8740157480315001E-2" header="0" footer="0"/>
  <pageSetup paperSize="9" scale="80" orientation="landscape"/>
</worksheet>
</file>

<file path=xl/worksheets/sheet20.xml><?xml version="1.0" encoding="utf-8"?>
<worksheet xmlns="http://schemas.openxmlformats.org/spreadsheetml/2006/main" xmlns:r="http://schemas.openxmlformats.org/officeDocument/2006/relationships">
  <dimension ref="A1:H13"/>
  <sheetViews>
    <sheetView workbookViewId="0">
      <selection activeCell="B13" sqref="B13"/>
    </sheetView>
  </sheetViews>
  <sheetFormatPr defaultColWidth="10" defaultRowHeight="13.5"/>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spans="1:8" ht="14.25" customHeight="1">
      <c r="A1" s="38"/>
    </row>
    <row r="2" spans="1:8" ht="33.950000000000003" customHeight="1">
      <c r="A2" s="135" t="s">
        <v>303</v>
      </c>
      <c r="B2" s="135"/>
      <c r="C2" s="135"/>
      <c r="D2" s="135"/>
      <c r="E2" s="135"/>
      <c r="F2" s="135"/>
      <c r="G2" s="135"/>
      <c r="H2" s="135"/>
    </row>
    <row r="3" spans="1:8" ht="21.2" customHeight="1">
      <c r="A3" s="132" t="s">
        <v>25</v>
      </c>
      <c r="B3" s="132"/>
      <c r="C3" s="132"/>
      <c r="D3" s="132"/>
      <c r="E3" s="132"/>
      <c r="F3" s="132"/>
      <c r="G3" s="132"/>
      <c r="H3" s="49" t="s">
        <v>26</v>
      </c>
    </row>
    <row r="4" spans="1:8" ht="17.25" customHeight="1">
      <c r="A4" s="134" t="s">
        <v>151</v>
      </c>
      <c r="B4" s="134" t="s">
        <v>152</v>
      </c>
      <c r="C4" s="134" t="s">
        <v>129</v>
      </c>
      <c r="D4" s="134" t="s">
        <v>304</v>
      </c>
      <c r="E4" s="134"/>
      <c r="F4" s="134"/>
      <c r="G4" s="134"/>
      <c r="H4" s="134" t="s">
        <v>154</v>
      </c>
    </row>
    <row r="5" spans="1:8" ht="20.45" customHeight="1">
      <c r="A5" s="134"/>
      <c r="B5" s="134"/>
      <c r="C5" s="134"/>
      <c r="D5" s="134" t="s">
        <v>131</v>
      </c>
      <c r="E5" s="134" t="s">
        <v>226</v>
      </c>
      <c r="F5" s="134"/>
      <c r="G5" s="134" t="s">
        <v>227</v>
      </c>
      <c r="H5" s="134"/>
    </row>
    <row r="6" spans="1:8" ht="20.45" customHeight="1">
      <c r="A6" s="134"/>
      <c r="B6" s="134"/>
      <c r="C6" s="134"/>
      <c r="D6" s="134"/>
      <c r="E6" s="51" t="s">
        <v>208</v>
      </c>
      <c r="F6" s="51" t="s">
        <v>201</v>
      </c>
      <c r="G6" s="134"/>
      <c r="H6" s="134"/>
    </row>
    <row r="7" spans="1:8" ht="19.899999999999999" customHeight="1">
      <c r="A7" s="52"/>
      <c r="B7" s="53" t="s">
        <v>129</v>
      </c>
      <c r="C7" s="54">
        <v>0</v>
      </c>
      <c r="D7" s="54"/>
      <c r="E7" s="54"/>
      <c r="F7" s="54"/>
      <c r="G7" s="54"/>
      <c r="H7" s="54"/>
    </row>
    <row r="8" spans="1:8" ht="19.899999999999999" customHeight="1">
      <c r="A8" s="55"/>
      <c r="B8" s="55"/>
      <c r="C8" s="54"/>
      <c r="D8" s="54"/>
      <c r="E8" s="54"/>
      <c r="F8" s="54"/>
      <c r="G8" s="54"/>
      <c r="H8" s="54"/>
    </row>
    <row r="9" spans="1:8" ht="19.899999999999999" customHeight="1">
      <c r="A9" s="56"/>
      <c r="B9" s="56"/>
      <c r="C9" s="54"/>
      <c r="D9" s="54"/>
      <c r="E9" s="54"/>
      <c r="F9" s="54"/>
      <c r="G9" s="54"/>
      <c r="H9" s="54"/>
    </row>
    <row r="10" spans="1:8" ht="19.899999999999999" customHeight="1">
      <c r="A10" s="56"/>
      <c r="B10" s="56"/>
      <c r="C10" s="54"/>
      <c r="D10" s="54"/>
      <c r="E10" s="54"/>
      <c r="F10" s="54"/>
      <c r="G10" s="54"/>
      <c r="H10" s="54"/>
    </row>
    <row r="11" spans="1:8" ht="19.899999999999999" customHeight="1">
      <c r="A11" s="56"/>
      <c r="B11" s="56"/>
      <c r="C11" s="54"/>
      <c r="D11" s="54"/>
      <c r="E11" s="54"/>
      <c r="F11" s="54"/>
      <c r="G11" s="54"/>
      <c r="H11" s="54"/>
    </row>
    <row r="12" spans="1:8" ht="19.899999999999999" customHeight="1">
      <c r="A12" s="57"/>
      <c r="B12" s="57"/>
      <c r="C12" s="58"/>
      <c r="D12" s="58"/>
      <c r="E12" s="59"/>
      <c r="F12" s="59"/>
      <c r="G12" s="59"/>
      <c r="H12" s="59"/>
    </row>
    <row r="13" spans="1:8">
      <c r="B13" s="60" t="s">
        <v>305</v>
      </c>
    </row>
  </sheetData>
  <mergeCells count="10">
    <mergeCell ref="A2:H2"/>
    <mergeCell ref="A3:G3"/>
    <mergeCell ref="D4:G4"/>
    <mergeCell ref="E5:F5"/>
    <mergeCell ref="A4:A6"/>
    <mergeCell ref="B4:B6"/>
    <mergeCell ref="C4:C6"/>
    <mergeCell ref="D5:D6"/>
    <mergeCell ref="G5:G6"/>
    <mergeCell ref="H4:H6"/>
  </mergeCells>
  <phoneticPr fontId="50"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dimension ref="A1:H13"/>
  <sheetViews>
    <sheetView workbookViewId="0">
      <selection activeCell="B19" sqref="B19"/>
    </sheetView>
  </sheetViews>
  <sheetFormatPr defaultColWidth="10" defaultRowHeight="13.5"/>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spans="1:8" ht="14.25" customHeight="1">
      <c r="A1" s="38"/>
    </row>
    <row r="2" spans="1:8" ht="33.950000000000003" customHeight="1">
      <c r="A2" s="135" t="s">
        <v>21</v>
      </c>
      <c r="B2" s="135"/>
      <c r="C2" s="135"/>
      <c r="D2" s="135"/>
      <c r="E2" s="135"/>
      <c r="F2" s="135"/>
      <c r="G2" s="135"/>
      <c r="H2" s="135"/>
    </row>
    <row r="3" spans="1:8" ht="21.2" customHeight="1">
      <c r="A3" s="132" t="s">
        <v>25</v>
      </c>
      <c r="B3" s="132"/>
      <c r="C3" s="132"/>
      <c r="D3" s="132"/>
      <c r="E3" s="132"/>
      <c r="F3" s="132"/>
      <c r="G3" s="132"/>
      <c r="H3" s="49" t="s">
        <v>26</v>
      </c>
    </row>
    <row r="4" spans="1:8" ht="21.95" customHeight="1">
      <c r="A4" s="134" t="s">
        <v>151</v>
      </c>
      <c r="B4" s="134" t="s">
        <v>152</v>
      </c>
      <c r="C4" s="134" t="s">
        <v>129</v>
      </c>
      <c r="D4" s="134" t="s">
        <v>306</v>
      </c>
      <c r="E4" s="134"/>
      <c r="F4" s="134"/>
      <c r="G4" s="134"/>
      <c r="H4" s="134" t="s">
        <v>154</v>
      </c>
    </row>
    <row r="5" spans="1:8" ht="22.7" customHeight="1">
      <c r="A5" s="134"/>
      <c r="B5" s="134"/>
      <c r="C5" s="134"/>
      <c r="D5" s="134" t="s">
        <v>131</v>
      </c>
      <c r="E5" s="134" t="s">
        <v>226</v>
      </c>
      <c r="F5" s="134"/>
      <c r="G5" s="134" t="s">
        <v>227</v>
      </c>
      <c r="H5" s="134"/>
    </row>
    <row r="6" spans="1:8" ht="30.95" customHeight="1">
      <c r="A6" s="134"/>
      <c r="B6" s="134"/>
      <c r="C6" s="134"/>
      <c r="D6" s="134"/>
      <c r="E6" s="51" t="s">
        <v>208</v>
      </c>
      <c r="F6" s="51" t="s">
        <v>201</v>
      </c>
      <c r="G6" s="134"/>
      <c r="H6" s="134"/>
    </row>
    <row r="7" spans="1:8" ht="19.899999999999999" customHeight="1">
      <c r="A7" s="52"/>
      <c r="B7" s="53" t="s">
        <v>129</v>
      </c>
      <c r="C7" s="54">
        <v>0</v>
      </c>
      <c r="D7" s="54"/>
      <c r="E7" s="54"/>
      <c r="F7" s="54"/>
      <c r="G7" s="54"/>
      <c r="H7" s="54"/>
    </row>
    <row r="8" spans="1:8" ht="19.899999999999999" customHeight="1">
      <c r="A8" s="55"/>
      <c r="B8" s="55"/>
      <c r="C8" s="54"/>
      <c r="D8" s="54"/>
      <c r="E8" s="54"/>
      <c r="F8" s="54"/>
      <c r="G8" s="54"/>
      <c r="H8" s="54"/>
    </row>
    <row r="9" spans="1:8" ht="19.899999999999999" customHeight="1">
      <c r="A9" s="56"/>
      <c r="B9" s="56"/>
      <c r="C9" s="54"/>
      <c r="D9" s="54"/>
      <c r="E9" s="54"/>
      <c r="F9" s="54"/>
      <c r="G9" s="54"/>
      <c r="H9" s="54"/>
    </row>
    <row r="10" spans="1:8" ht="19.899999999999999" customHeight="1">
      <c r="A10" s="56"/>
      <c r="B10" s="56"/>
      <c r="C10" s="54"/>
      <c r="D10" s="54"/>
      <c r="E10" s="54"/>
      <c r="F10" s="54"/>
      <c r="G10" s="54"/>
      <c r="H10" s="54"/>
    </row>
    <row r="11" spans="1:8" ht="19.899999999999999" customHeight="1">
      <c r="A11" s="56"/>
      <c r="B11" s="56"/>
      <c r="C11" s="54"/>
      <c r="D11" s="54"/>
      <c r="E11" s="54"/>
      <c r="F11" s="54"/>
      <c r="G11" s="54"/>
      <c r="H11" s="54"/>
    </row>
    <row r="12" spans="1:8" ht="19.899999999999999" customHeight="1">
      <c r="A12" s="57"/>
      <c r="B12" s="57"/>
      <c r="C12" s="58"/>
      <c r="D12" s="58"/>
      <c r="E12" s="59"/>
      <c r="F12" s="59"/>
      <c r="G12" s="59"/>
      <c r="H12" s="59"/>
    </row>
    <row r="13" spans="1:8">
      <c r="B13" s="60" t="s">
        <v>307</v>
      </c>
    </row>
  </sheetData>
  <mergeCells count="10">
    <mergeCell ref="A2:H2"/>
    <mergeCell ref="A3:G3"/>
    <mergeCell ref="D4:G4"/>
    <mergeCell ref="E5:F5"/>
    <mergeCell ref="A4:A6"/>
    <mergeCell ref="B4:B6"/>
    <mergeCell ref="C4:C6"/>
    <mergeCell ref="D5:D6"/>
    <mergeCell ref="G5:G6"/>
    <mergeCell ref="H4:H6"/>
  </mergeCells>
  <phoneticPr fontId="50"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dimension ref="A1:O11"/>
  <sheetViews>
    <sheetView zoomScale="130" zoomScaleNormal="130" workbookViewId="0">
      <selection activeCell="D9" sqref="D9"/>
    </sheetView>
  </sheetViews>
  <sheetFormatPr defaultColWidth="10" defaultRowHeight="13.5"/>
  <cols>
    <col min="1" max="1" width="10.5" customWidth="1"/>
    <col min="2" max="2" width="0.125" customWidth="1"/>
    <col min="3" max="3" width="24" customWidth="1"/>
    <col min="4" max="4" width="13.25" customWidth="1"/>
    <col min="5" max="5" width="9.75" customWidth="1"/>
    <col min="6" max="6" width="9.625" customWidth="1"/>
    <col min="7" max="13" width="7.75" customWidth="1"/>
    <col min="14" max="14" width="11.375" customWidth="1"/>
    <col min="15" max="15" width="7.75" customWidth="1"/>
    <col min="16" max="18" width="9.75" customWidth="1"/>
  </cols>
  <sheetData>
    <row r="1" spans="1:15" ht="14.25" customHeight="1">
      <c r="A1" s="38"/>
    </row>
    <row r="2" spans="1:15" ht="39.950000000000003" customHeight="1">
      <c r="A2" s="135" t="s">
        <v>22</v>
      </c>
      <c r="B2" s="135"/>
      <c r="C2" s="135"/>
      <c r="D2" s="135"/>
      <c r="E2" s="135"/>
      <c r="F2" s="135"/>
      <c r="G2" s="135"/>
      <c r="H2" s="135"/>
      <c r="I2" s="135"/>
      <c r="J2" s="135"/>
      <c r="K2" s="135"/>
      <c r="L2" s="135"/>
      <c r="M2" s="135"/>
      <c r="N2" s="135"/>
      <c r="O2" s="135"/>
    </row>
    <row r="3" spans="1:15" ht="21.2" customHeight="1">
      <c r="A3" s="143" t="s">
        <v>25</v>
      </c>
      <c r="B3" s="143"/>
      <c r="C3" s="143"/>
      <c r="D3" s="143"/>
      <c r="E3" s="143"/>
      <c r="F3" s="143"/>
      <c r="G3" s="143"/>
      <c r="H3" s="143"/>
      <c r="I3" s="143"/>
      <c r="J3" s="143"/>
      <c r="K3" s="143"/>
      <c r="L3" s="143"/>
      <c r="M3" s="143"/>
      <c r="N3" s="133" t="s">
        <v>26</v>
      </c>
      <c r="O3" s="133"/>
    </row>
    <row r="4" spans="1:15" ht="22.7" customHeight="1">
      <c r="A4" s="146" t="s">
        <v>190</v>
      </c>
      <c r="B4" s="40"/>
      <c r="C4" s="146" t="s">
        <v>308</v>
      </c>
      <c r="D4" s="146" t="s">
        <v>309</v>
      </c>
      <c r="E4" s="146"/>
      <c r="F4" s="146"/>
      <c r="G4" s="146"/>
      <c r="H4" s="146"/>
      <c r="I4" s="146"/>
      <c r="J4" s="146"/>
      <c r="K4" s="146"/>
      <c r="L4" s="146"/>
      <c r="M4" s="146"/>
      <c r="N4" s="146" t="s">
        <v>310</v>
      </c>
      <c r="O4" s="146"/>
    </row>
    <row r="5" spans="1:15" ht="27.95" customHeight="1">
      <c r="A5" s="146"/>
      <c r="B5" s="40"/>
      <c r="C5" s="146"/>
      <c r="D5" s="146" t="s">
        <v>311</v>
      </c>
      <c r="E5" s="146" t="s">
        <v>132</v>
      </c>
      <c r="F5" s="146"/>
      <c r="G5" s="146"/>
      <c r="H5" s="146"/>
      <c r="I5" s="146"/>
      <c r="J5" s="146"/>
      <c r="K5" s="146" t="s">
        <v>312</v>
      </c>
      <c r="L5" s="146" t="s">
        <v>134</v>
      </c>
      <c r="M5" s="146" t="s">
        <v>135</v>
      </c>
      <c r="N5" s="146" t="s">
        <v>313</v>
      </c>
      <c r="O5" s="146" t="s">
        <v>314</v>
      </c>
    </row>
    <row r="6" spans="1:15" ht="39.200000000000003" customHeight="1">
      <c r="A6" s="146"/>
      <c r="B6" s="40"/>
      <c r="C6" s="146"/>
      <c r="D6" s="146"/>
      <c r="E6" s="39" t="s">
        <v>315</v>
      </c>
      <c r="F6" s="39" t="s">
        <v>316</v>
      </c>
      <c r="G6" s="39" t="s">
        <v>317</v>
      </c>
      <c r="H6" s="39" t="s">
        <v>318</v>
      </c>
      <c r="I6" s="39" t="s">
        <v>319</v>
      </c>
      <c r="J6" s="39" t="s">
        <v>320</v>
      </c>
      <c r="K6" s="146"/>
      <c r="L6" s="146"/>
      <c r="M6" s="146"/>
      <c r="N6" s="146"/>
      <c r="O6" s="146"/>
    </row>
    <row r="7" spans="1:15" ht="19.899999999999999" customHeight="1">
      <c r="A7" s="41"/>
      <c r="B7" s="42"/>
      <c r="C7" s="43" t="s">
        <v>129</v>
      </c>
      <c r="D7" s="44">
        <f>E7</f>
        <v>2045400</v>
      </c>
      <c r="E7" s="44">
        <f>E8</f>
        <v>2045400</v>
      </c>
      <c r="F7" s="44">
        <f>F8</f>
        <v>2045400</v>
      </c>
      <c r="G7" s="44"/>
      <c r="H7" s="44"/>
      <c r="I7" s="44"/>
      <c r="J7" s="44"/>
      <c r="K7" s="44"/>
      <c r="L7" s="44"/>
      <c r="M7" s="44"/>
      <c r="N7" s="44">
        <f>N8</f>
        <v>2045400</v>
      </c>
      <c r="O7" s="41"/>
    </row>
    <row r="8" spans="1:15" ht="19.899999999999999" customHeight="1">
      <c r="A8" s="45" t="s">
        <v>147</v>
      </c>
      <c r="B8" s="42"/>
      <c r="C8" s="45" t="s">
        <v>4</v>
      </c>
      <c r="D8" s="44">
        <f>E8</f>
        <v>2045400</v>
      </c>
      <c r="E8" s="44">
        <f>E9+E10+E11</f>
        <v>2045400</v>
      </c>
      <c r="F8" s="44">
        <f>F9+F10+F11</f>
        <v>2045400</v>
      </c>
      <c r="G8" s="44"/>
      <c r="H8" s="44"/>
      <c r="I8" s="44"/>
      <c r="J8" s="44"/>
      <c r="K8" s="44"/>
      <c r="L8" s="44"/>
      <c r="M8" s="44"/>
      <c r="N8" s="44">
        <f>N9+N10+N11</f>
        <v>2045400</v>
      </c>
      <c r="O8" s="41"/>
    </row>
    <row r="9" spans="1:15" ht="19.899999999999999" customHeight="1">
      <c r="A9" s="46" t="s">
        <v>321</v>
      </c>
      <c r="B9" s="42" t="s">
        <v>322</v>
      </c>
      <c r="C9" s="47" t="s">
        <v>323</v>
      </c>
      <c r="D9" s="48">
        <v>35400</v>
      </c>
      <c r="E9" s="48">
        <v>35400</v>
      </c>
      <c r="F9" s="48">
        <v>35400</v>
      </c>
      <c r="G9" s="48"/>
      <c r="H9" s="48"/>
      <c r="I9" s="48"/>
      <c r="J9" s="48"/>
      <c r="K9" s="48"/>
      <c r="L9" s="48"/>
      <c r="M9" s="48"/>
      <c r="N9" s="48">
        <v>35400</v>
      </c>
      <c r="O9" s="42"/>
    </row>
    <row r="10" spans="1:15" ht="19.899999999999999" customHeight="1">
      <c r="A10" s="46" t="s">
        <v>321</v>
      </c>
      <c r="B10" s="42"/>
      <c r="C10" s="46" t="s">
        <v>324</v>
      </c>
      <c r="D10" s="48">
        <v>1410000</v>
      </c>
      <c r="E10" s="48">
        <v>1410000</v>
      </c>
      <c r="F10" s="48">
        <v>1410000</v>
      </c>
      <c r="G10" s="48"/>
      <c r="H10" s="48"/>
      <c r="I10" s="48"/>
      <c r="J10" s="48"/>
      <c r="K10" s="48"/>
      <c r="L10" s="48"/>
      <c r="M10" s="48"/>
      <c r="N10" s="48">
        <f>F10</f>
        <v>1410000</v>
      </c>
      <c r="O10" s="42"/>
    </row>
    <row r="11" spans="1:15" ht="19.899999999999999" customHeight="1">
      <c r="A11" s="46" t="s">
        <v>321</v>
      </c>
      <c r="B11" s="42"/>
      <c r="C11" s="46" t="s">
        <v>325</v>
      </c>
      <c r="D11" s="48">
        <v>600000</v>
      </c>
      <c r="E11" s="48">
        <v>600000</v>
      </c>
      <c r="F11" s="48">
        <v>600000</v>
      </c>
      <c r="G11" s="48"/>
      <c r="H11" s="48"/>
      <c r="I11" s="48"/>
      <c r="J11" s="48"/>
      <c r="K11" s="48"/>
      <c r="L11" s="48"/>
      <c r="M11" s="48"/>
      <c r="N11" s="48">
        <f>F11</f>
        <v>600000</v>
      </c>
      <c r="O11" s="42"/>
    </row>
  </sheetData>
  <mergeCells count="14">
    <mergeCell ref="A4:A6"/>
    <mergeCell ref="C4:C6"/>
    <mergeCell ref="D5:D6"/>
    <mergeCell ref="K5:K6"/>
    <mergeCell ref="A2:O2"/>
    <mergeCell ref="A3:M3"/>
    <mergeCell ref="N3:O3"/>
    <mergeCell ref="D4:M4"/>
    <mergeCell ref="N4:O4"/>
    <mergeCell ref="L5:L6"/>
    <mergeCell ref="M5:M6"/>
    <mergeCell ref="N5:N6"/>
    <mergeCell ref="O5:O6"/>
    <mergeCell ref="E5:J5"/>
  </mergeCells>
  <phoneticPr fontId="50"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dimension ref="A1:G28"/>
  <sheetViews>
    <sheetView topLeftCell="A8" workbookViewId="0">
      <selection activeCell="A27" sqref="A27:G27"/>
    </sheetView>
  </sheetViews>
  <sheetFormatPr defaultColWidth="9" defaultRowHeight="13.5"/>
  <cols>
    <col min="5" max="5" width="9.25" customWidth="1"/>
    <col min="6" max="6" width="14.125" customWidth="1"/>
    <col min="7" max="7" width="17.75" customWidth="1"/>
  </cols>
  <sheetData>
    <row r="1" spans="1:7" ht="18.75">
      <c r="A1" s="20" t="s">
        <v>326</v>
      </c>
      <c r="B1" s="21"/>
      <c r="C1" s="21"/>
      <c r="D1" s="21"/>
      <c r="E1" s="21"/>
      <c r="F1" s="21"/>
      <c r="G1" s="21"/>
    </row>
    <row r="2" spans="1:7" ht="22.5">
      <c r="A2" s="147" t="s">
        <v>327</v>
      </c>
      <c r="B2" s="147"/>
      <c r="C2" s="147"/>
      <c r="D2" s="147"/>
      <c r="E2" s="147"/>
      <c r="F2" s="147"/>
      <c r="G2" s="147"/>
    </row>
    <row r="3" spans="1:7">
      <c r="A3" s="148" t="s">
        <v>328</v>
      </c>
      <c r="B3" s="149"/>
      <c r="C3" s="149"/>
      <c r="D3" s="150"/>
      <c r="E3" s="22"/>
      <c r="F3" s="151" t="s">
        <v>26</v>
      </c>
      <c r="G3" s="152"/>
    </row>
    <row r="4" spans="1:7" ht="31.5" customHeight="1">
      <c r="A4" s="23" t="s">
        <v>329</v>
      </c>
      <c r="B4" s="153" t="s">
        <v>324</v>
      </c>
      <c r="C4" s="154"/>
      <c r="D4" s="157" t="s">
        <v>330</v>
      </c>
      <c r="E4" s="25" t="s">
        <v>331</v>
      </c>
      <c r="F4" s="155" t="s">
        <v>332</v>
      </c>
      <c r="G4" s="156"/>
    </row>
    <row r="5" spans="1:7" ht="17.25" customHeight="1">
      <c r="A5" s="23" t="s">
        <v>333</v>
      </c>
      <c r="B5" s="153" t="s">
        <v>334</v>
      </c>
      <c r="C5" s="157"/>
      <c r="D5" s="157"/>
      <c r="E5" s="24" t="s">
        <v>335</v>
      </c>
      <c r="F5" s="158">
        <v>1410000</v>
      </c>
      <c r="G5" s="158"/>
    </row>
    <row r="6" spans="1:7" ht="22.5" customHeight="1">
      <c r="A6" s="24" t="s">
        <v>336</v>
      </c>
      <c r="B6" s="159" t="s">
        <v>337</v>
      </c>
      <c r="C6" s="160"/>
      <c r="D6" s="160"/>
      <c r="E6" s="160"/>
      <c r="F6" s="160"/>
      <c r="G6" s="161"/>
    </row>
    <row r="7" spans="1:7" ht="24">
      <c r="A7" s="23" t="s">
        <v>338</v>
      </c>
      <c r="B7" s="162" t="s">
        <v>339</v>
      </c>
      <c r="C7" s="163"/>
      <c r="D7" s="163"/>
      <c r="E7" s="163"/>
      <c r="F7" s="163"/>
      <c r="G7" s="163"/>
    </row>
    <row r="8" spans="1:7" ht="24">
      <c r="A8" s="23" t="s">
        <v>340</v>
      </c>
      <c r="B8" s="162" t="s">
        <v>339</v>
      </c>
      <c r="C8" s="163"/>
      <c r="D8" s="163"/>
      <c r="E8" s="163"/>
      <c r="F8" s="163"/>
      <c r="G8" s="163"/>
    </row>
    <row r="9" spans="1:7">
      <c r="A9" s="178" t="s">
        <v>341</v>
      </c>
      <c r="B9" s="26" t="s">
        <v>342</v>
      </c>
      <c r="C9" s="26" t="s">
        <v>343</v>
      </c>
      <c r="D9" s="164" t="s">
        <v>344</v>
      </c>
      <c r="E9" s="165"/>
      <c r="F9" s="26" t="s">
        <v>345</v>
      </c>
      <c r="G9" s="23" t="s">
        <v>346</v>
      </c>
    </row>
    <row r="10" spans="1:7" ht="63.75" customHeight="1">
      <c r="A10" s="178"/>
      <c r="B10" s="180" t="s">
        <v>347</v>
      </c>
      <c r="C10" s="28" t="s">
        <v>348</v>
      </c>
      <c r="D10" s="166" t="s">
        <v>349</v>
      </c>
      <c r="E10" s="167"/>
      <c r="F10" s="29" t="s">
        <v>350</v>
      </c>
      <c r="G10" s="30" t="s">
        <v>351</v>
      </c>
    </row>
    <row r="11" spans="1:7" ht="33.75" customHeight="1">
      <c r="A11" s="178"/>
      <c r="B11" s="180"/>
      <c r="C11" s="28" t="s">
        <v>352</v>
      </c>
      <c r="D11" s="168" t="s">
        <v>353</v>
      </c>
      <c r="E11" s="168"/>
      <c r="F11" s="31">
        <v>1</v>
      </c>
      <c r="G11" s="30" t="s">
        <v>354</v>
      </c>
    </row>
    <row r="12" spans="1:7" ht="31.5" customHeight="1">
      <c r="A12" s="178"/>
      <c r="B12" s="180"/>
      <c r="C12" s="28" t="s">
        <v>355</v>
      </c>
      <c r="D12" s="168" t="s">
        <v>356</v>
      </c>
      <c r="E12" s="168"/>
      <c r="F12" s="31">
        <v>1</v>
      </c>
      <c r="G12" s="32" t="s">
        <v>357</v>
      </c>
    </row>
    <row r="13" spans="1:7" ht="24.75" customHeight="1">
      <c r="A13" s="178"/>
      <c r="B13" s="180"/>
      <c r="C13" s="28" t="s">
        <v>358</v>
      </c>
      <c r="D13" s="168">
        <v>0</v>
      </c>
      <c r="E13" s="168"/>
      <c r="F13" s="29">
        <v>0</v>
      </c>
      <c r="G13" s="30">
        <v>0</v>
      </c>
    </row>
    <row r="14" spans="1:7" ht="24">
      <c r="A14" s="178"/>
      <c r="B14" s="181" t="s">
        <v>359</v>
      </c>
      <c r="C14" s="27" t="s">
        <v>360</v>
      </c>
      <c r="D14" s="166">
        <v>0</v>
      </c>
      <c r="E14" s="167"/>
      <c r="F14" s="29">
        <v>0</v>
      </c>
      <c r="G14" s="30">
        <v>0</v>
      </c>
    </row>
    <row r="15" spans="1:7" ht="24">
      <c r="A15" s="178"/>
      <c r="B15" s="182"/>
      <c r="C15" s="27" t="s">
        <v>361</v>
      </c>
      <c r="D15" s="166" t="s">
        <v>362</v>
      </c>
      <c r="E15" s="167"/>
      <c r="F15" s="29" t="s">
        <v>363</v>
      </c>
      <c r="G15" s="30" t="s">
        <v>362</v>
      </c>
    </row>
    <row r="16" spans="1:7" ht="24">
      <c r="A16" s="178"/>
      <c r="B16" s="182"/>
      <c r="C16" s="27" t="s">
        <v>364</v>
      </c>
      <c r="D16" s="166">
        <v>0</v>
      </c>
      <c r="E16" s="167"/>
      <c r="F16" s="29">
        <v>0</v>
      </c>
      <c r="G16" s="30">
        <v>0</v>
      </c>
    </row>
    <row r="17" spans="1:7" ht="24">
      <c r="A17" s="178"/>
      <c r="B17" s="182"/>
      <c r="C17" s="27" t="s">
        <v>365</v>
      </c>
      <c r="D17" s="166">
        <v>0</v>
      </c>
      <c r="E17" s="167"/>
      <c r="F17" s="29">
        <v>0</v>
      </c>
      <c r="G17" s="30">
        <v>0</v>
      </c>
    </row>
    <row r="18" spans="1:7" ht="36">
      <c r="A18" s="178"/>
      <c r="B18" s="183"/>
      <c r="C18" s="27" t="s">
        <v>366</v>
      </c>
      <c r="D18" s="166" t="s">
        <v>367</v>
      </c>
      <c r="E18" s="167"/>
      <c r="F18" s="31">
        <v>1</v>
      </c>
      <c r="G18" s="33" t="s">
        <v>368</v>
      </c>
    </row>
    <row r="19" spans="1:7" ht="24">
      <c r="A19" s="179" t="s">
        <v>369</v>
      </c>
      <c r="B19" s="27" t="s">
        <v>370</v>
      </c>
      <c r="C19" s="27" t="s">
        <v>371</v>
      </c>
      <c r="D19" s="169" t="s">
        <v>335</v>
      </c>
      <c r="E19" s="169"/>
      <c r="F19" s="170" t="s">
        <v>372</v>
      </c>
      <c r="G19" s="170"/>
    </row>
    <row r="20" spans="1:7" ht="24">
      <c r="A20" s="179"/>
      <c r="B20" s="34" t="s">
        <v>324</v>
      </c>
      <c r="C20" s="15"/>
      <c r="D20" s="169">
        <v>1410000</v>
      </c>
      <c r="E20" s="169"/>
      <c r="F20" s="170" t="s">
        <v>373</v>
      </c>
      <c r="G20" s="170"/>
    </row>
    <row r="21" spans="1:7" ht="13.5" customHeight="1">
      <c r="A21" s="179"/>
      <c r="B21" s="37"/>
      <c r="C21" s="15"/>
      <c r="D21" s="169"/>
      <c r="E21" s="169"/>
      <c r="F21" s="170"/>
      <c r="G21" s="170"/>
    </row>
    <row r="22" spans="1:7">
      <c r="A22" s="179"/>
      <c r="B22" s="27"/>
      <c r="C22" s="27"/>
      <c r="D22" s="169"/>
      <c r="E22" s="169"/>
      <c r="F22" s="170"/>
      <c r="G22" s="170"/>
    </row>
    <row r="23" spans="1:7">
      <c r="A23" s="179"/>
      <c r="B23" s="27"/>
      <c r="C23" s="27"/>
      <c r="D23" s="169"/>
      <c r="E23" s="169"/>
      <c r="F23" s="170"/>
      <c r="G23" s="170"/>
    </row>
    <row r="24" spans="1:7" ht="22.5" customHeight="1">
      <c r="A24" s="179"/>
      <c r="B24" s="180" t="s">
        <v>129</v>
      </c>
      <c r="C24" s="180"/>
      <c r="D24" s="169">
        <f>SUM(D20:E23)</f>
        <v>1410000</v>
      </c>
      <c r="E24" s="169"/>
      <c r="F24" s="170"/>
      <c r="G24" s="170"/>
    </row>
    <row r="25" spans="1:7" ht="45.75" customHeight="1">
      <c r="A25" s="171" t="s">
        <v>374</v>
      </c>
      <c r="B25" s="172"/>
      <c r="C25" s="172"/>
      <c r="D25" s="172"/>
      <c r="E25" s="172"/>
      <c r="F25" s="172"/>
      <c r="G25" s="173"/>
    </row>
    <row r="26" spans="1:7" ht="59.25" customHeight="1">
      <c r="A26" s="35" t="s">
        <v>375</v>
      </c>
      <c r="B26" s="174"/>
      <c r="C26" s="175"/>
      <c r="D26" s="175"/>
      <c r="E26" s="175"/>
      <c r="F26" s="175"/>
      <c r="G26" s="176"/>
    </row>
    <row r="27" spans="1:7">
      <c r="A27" s="177" t="s">
        <v>376</v>
      </c>
      <c r="B27" s="177"/>
      <c r="C27" s="177"/>
      <c r="D27" s="177"/>
      <c r="E27" s="177"/>
      <c r="F27" s="177"/>
      <c r="G27" s="177"/>
    </row>
    <row r="28" spans="1:7">
      <c r="A28" s="36"/>
      <c r="B28" s="36"/>
      <c r="C28" s="36"/>
      <c r="D28" s="36"/>
      <c r="E28" s="36"/>
      <c r="F28" s="36"/>
      <c r="G28" s="36"/>
    </row>
  </sheetData>
  <mergeCells count="41">
    <mergeCell ref="A25:G25"/>
    <mergeCell ref="B26:G26"/>
    <mergeCell ref="A27:G27"/>
    <mergeCell ref="A9:A18"/>
    <mergeCell ref="A19:A24"/>
    <mergeCell ref="B10:B13"/>
    <mergeCell ref="B14:B18"/>
    <mergeCell ref="D22:E22"/>
    <mergeCell ref="F22:G22"/>
    <mergeCell ref="D23:E23"/>
    <mergeCell ref="F23:G23"/>
    <mergeCell ref="B24:C24"/>
    <mergeCell ref="D24:E24"/>
    <mergeCell ref="F24:G24"/>
    <mergeCell ref="D19:E19"/>
    <mergeCell ref="F19:G19"/>
    <mergeCell ref="D20:E20"/>
    <mergeCell ref="F20:G20"/>
    <mergeCell ref="D21:E21"/>
    <mergeCell ref="F21:G21"/>
    <mergeCell ref="D14:E14"/>
    <mergeCell ref="D15:E15"/>
    <mergeCell ref="D16:E16"/>
    <mergeCell ref="D17:E17"/>
    <mergeCell ref="D18:E18"/>
    <mergeCell ref="D9:E9"/>
    <mergeCell ref="D10:E10"/>
    <mergeCell ref="D11:E11"/>
    <mergeCell ref="D12:E12"/>
    <mergeCell ref="D13:E13"/>
    <mergeCell ref="B5:C5"/>
    <mergeCell ref="F5:G5"/>
    <mergeCell ref="B6:G6"/>
    <mergeCell ref="B7:G7"/>
    <mergeCell ref="B8:G8"/>
    <mergeCell ref="D4:D5"/>
    <mergeCell ref="A2:G2"/>
    <mergeCell ref="A3:D3"/>
    <mergeCell ref="F3:G3"/>
    <mergeCell ref="B4:C4"/>
    <mergeCell ref="F4:G4"/>
  </mergeCells>
  <phoneticPr fontId="50" type="noConversion"/>
  <pageMargins left="1"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dimension ref="A1:G28"/>
  <sheetViews>
    <sheetView topLeftCell="A5" workbookViewId="0">
      <selection activeCell="J25" sqref="J25"/>
    </sheetView>
  </sheetViews>
  <sheetFormatPr defaultColWidth="9" defaultRowHeight="13.5"/>
  <cols>
    <col min="3" max="3" width="10.375" customWidth="1"/>
    <col min="5" max="5" width="9.25" customWidth="1"/>
    <col min="6" max="6" width="14.125" customWidth="1"/>
    <col min="7" max="7" width="17.75" customWidth="1"/>
  </cols>
  <sheetData>
    <row r="1" spans="1:7" ht="18.75">
      <c r="A1" s="20" t="s">
        <v>377</v>
      </c>
      <c r="B1" s="21"/>
      <c r="C1" s="21"/>
      <c r="D1" s="21"/>
      <c r="E1" s="21"/>
      <c r="F1" s="21"/>
      <c r="G1" s="21"/>
    </row>
    <row r="2" spans="1:7" ht="22.5">
      <c r="A2" s="147" t="s">
        <v>327</v>
      </c>
      <c r="B2" s="147"/>
      <c r="C2" s="147"/>
      <c r="D2" s="147"/>
      <c r="E2" s="147"/>
      <c r="F2" s="147"/>
      <c r="G2" s="147"/>
    </row>
    <row r="3" spans="1:7">
      <c r="A3" s="148" t="s">
        <v>328</v>
      </c>
      <c r="B3" s="149"/>
      <c r="C3" s="149"/>
      <c r="D3" s="150"/>
      <c r="E3" s="22"/>
      <c r="F3" s="151" t="s">
        <v>26</v>
      </c>
      <c r="G3" s="152"/>
    </row>
    <row r="4" spans="1:7" ht="31.5" customHeight="1">
      <c r="A4" s="23" t="s">
        <v>329</v>
      </c>
      <c r="B4" s="184" t="s">
        <v>325</v>
      </c>
      <c r="C4" s="185"/>
      <c r="D4" s="157" t="s">
        <v>330</v>
      </c>
      <c r="E4" s="25" t="s">
        <v>331</v>
      </c>
      <c r="F4" s="155" t="s">
        <v>378</v>
      </c>
      <c r="G4" s="156"/>
    </row>
    <row r="5" spans="1:7" ht="17.25" customHeight="1">
      <c r="A5" s="23" t="s">
        <v>333</v>
      </c>
      <c r="B5" s="153" t="s">
        <v>379</v>
      </c>
      <c r="C5" s="157"/>
      <c r="D5" s="157"/>
      <c r="E5" s="24" t="s">
        <v>335</v>
      </c>
      <c r="F5" s="158">
        <v>600000</v>
      </c>
      <c r="G5" s="158"/>
    </row>
    <row r="6" spans="1:7" ht="22.5" customHeight="1">
      <c r="A6" s="24" t="s">
        <v>336</v>
      </c>
      <c r="B6" s="159" t="s">
        <v>337</v>
      </c>
      <c r="C6" s="160"/>
      <c r="D6" s="160"/>
      <c r="E6" s="160"/>
      <c r="F6" s="160"/>
      <c r="G6" s="161"/>
    </row>
    <row r="7" spans="1:7" ht="25.5" customHeight="1">
      <c r="A7" s="23" t="s">
        <v>338</v>
      </c>
      <c r="B7" s="162" t="s">
        <v>380</v>
      </c>
      <c r="C7" s="163"/>
      <c r="D7" s="163"/>
      <c r="E7" s="163"/>
      <c r="F7" s="163"/>
      <c r="G7" s="163"/>
    </row>
    <row r="8" spans="1:7" ht="24" customHeight="1">
      <c r="A8" s="23" t="s">
        <v>340</v>
      </c>
      <c r="B8" s="162" t="s">
        <v>380</v>
      </c>
      <c r="C8" s="163"/>
      <c r="D8" s="163"/>
      <c r="E8" s="163"/>
      <c r="F8" s="163"/>
      <c r="G8" s="163"/>
    </row>
    <row r="9" spans="1:7">
      <c r="A9" s="178" t="s">
        <v>341</v>
      </c>
      <c r="B9" s="26" t="s">
        <v>342</v>
      </c>
      <c r="C9" s="26" t="s">
        <v>343</v>
      </c>
      <c r="D9" s="164" t="s">
        <v>344</v>
      </c>
      <c r="E9" s="165"/>
      <c r="F9" s="26" t="s">
        <v>345</v>
      </c>
      <c r="G9" s="23" t="s">
        <v>346</v>
      </c>
    </row>
    <row r="10" spans="1:7" ht="34.5" customHeight="1">
      <c r="A10" s="178"/>
      <c r="B10" s="180" t="s">
        <v>347</v>
      </c>
      <c r="C10" s="28" t="s">
        <v>348</v>
      </c>
      <c r="D10" s="166" t="s">
        <v>381</v>
      </c>
      <c r="E10" s="167"/>
      <c r="F10" s="29" t="s">
        <v>382</v>
      </c>
      <c r="G10" s="30" t="s">
        <v>383</v>
      </c>
    </row>
    <row r="11" spans="1:7" ht="33.75" customHeight="1">
      <c r="A11" s="178"/>
      <c r="B11" s="180"/>
      <c r="C11" s="28" t="s">
        <v>352</v>
      </c>
      <c r="D11" s="168" t="s">
        <v>384</v>
      </c>
      <c r="E11" s="168"/>
      <c r="F11" s="31">
        <v>1</v>
      </c>
      <c r="G11" s="30" t="s">
        <v>385</v>
      </c>
    </row>
    <row r="12" spans="1:7" ht="31.5" customHeight="1">
      <c r="A12" s="178"/>
      <c r="B12" s="180"/>
      <c r="C12" s="28" t="s">
        <v>355</v>
      </c>
      <c r="D12" s="168" t="s">
        <v>356</v>
      </c>
      <c r="E12" s="168"/>
      <c r="F12" s="31">
        <v>1</v>
      </c>
      <c r="G12" s="32" t="s">
        <v>357</v>
      </c>
    </row>
    <row r="13" spans="1:7" ht="15" customHeight="1">
      <c r="A13" s="178"/>
      <c r="B13" s="180"/>
      <c r="C13" s="28" t="s">
        <v>358</v>
      </c>
      <c r="D13" s="168">
        <v>0</v>
      </c>
      <c r="E13" s="168"/>
      <c r="F13" s="29">
        <v>0</v>
      </c>
      <c r="G13" s="30">
        <v>0</v>
      </c>
    </row>
    <row r="14" spans="1:7" ht="21.75" customHeight="1">
      <c r="A14" s="178"/>
      <c r="B14" s="181" t="s">
        <v>359</v>
      </c>
      <c r="C14" s="27" t="s">
        <v>360</v>
      </c>
      <c r="D14" s="166">
        <v>0</v>
      </c>
      <c r="E14" s="167"/>
      <c r="F14" s="29">
        <v>0</v>
      </c>
      <c r="G14" s="30">
        <v>0</v>
      </c>
    </row>
    <row r="15" spans="1:7" ht="22.5">
      <c r="A15" s="178"/>
      <c r="B15" s="182"/>
      <c r="C15" s="27" t="s">
        <v>361</v>
      </c>
      <c r="D15" s="166" t="s">
        <v>386</v>
      </c>
      <c r="E15" s="167"/>
      <c r="F15" s="29" t="s">
        <v>363</v>
      </c>
      <c r="G15" s="30" t="s">
        <v>386</v>
      </c>
    </row>
    <row r="16" spans="1:7">
      <c r="A16" s="178"/>
      <c r="B16" s="182"/>
      <c r="C16" s="27" t="s">
        <v>364</v>
      </c>
      <c r="D16" s="166">
        <v>0</v>
      </c>
      <c r="E16" s="167"/>
      <c r="F16" s="29">
        <v>0</v>
      </c>
      <c r="G16" s="30">
        <v>0</v>
      </c>
    </row>
    <row r="17" spans="1:7" ht="24">
      <c r="A17" s="178"/>
      <c r="B17" s="182"/>
      <c r="C17" s="27" t="s">
        <v>365</v>
      </c>
      <c r="D17" s="166">
        <v>0</v>
      </c>
      <c r="E17" s="167"/>
      <c r="F17" s="29">
        <v>0</v>
      </c>
      <c r="G17" s="30">
        <v>0</v>
      </c>
    </row>
    <row r="18" spans="1:7" ht="36">
      <c r="A18" s="178"/>
      <c r="B18" s="183"/>
      <c r="C18" s="27" t="s">
        <v>366</v>
      </c>
      <c r="D18" s="166" t="s">
        <v>387</v>
      </c>
      <c r="E18" s="167"/>
      <c r="F18" s="31">
        <v>1</v>
      </c>
      <c r="G18" s="33" t="s">
        <v>388</v>
      </c>
    </row>
    <row r="19" spans="1:7" ht="24">
      <c r="A19" s="179" t="s">
        <v>369</v>
      </c>
      <c r="B19" s="27" t="s">
        <v>370</v>
      </c>
      <c r="C19" s="27" t="s">
        <v>371</v>
      </c>
      <c r="D19" s="169" t="s">
        <v>335</v>
      </c>
      <c r="E19" s="169"/>
      <c r="F19" s="170" t="s">
        <v>372</v>
      </c>
      <c r="G19" s="170"/>
    </row>
    <row r="20" spans="1:7" ht="81.75" customHeight="1">
      <c r="A20" s="179"/>
      <c r="B20" s="34" t="s">
        <v>325</v>
      </c>
      <c r="C20" s="15" t="s">
        <v>325</v>
      </c>
      <c r="D20" s="169">
        <v>600000</v>
      </c>
      <c r="E20" s="169"/>
      <c r="F20" s="186" t="s">
        <v>389</v>
      </c>
      <c r="G20" s="187"/>
    </row>
    <row r="21" spans="1:7" ht="8.25" customHeight="1">
      <c r="A21" s="179"/>
      <c r="B21" s="37"/>
      <c r="C21" s="15"/>
      <c r="D21" s="169"/>
      <c r="E21" s="169"/>
      <c r="F21" s="170"/>
      <c r="G21" s="170"/>
    </row>
    <row r="22" spans="1:7" ht="8.25" customHeight="1">
      <c r="A22" s="179"/>
      <c r="B22" s="27"/>
      <c r="C22" s="27"/>
      <c r="D22" s="169"/>
      <c r="E22" s="169"/>
      <c r="F22" s="170"/>
      <c r="G22" s="170"/>
    </row>
    <row r="23" spans="1:7">
      <c r="A23" s="179"/>
      <c r="B23" s="27"/>
      <c r="C23" s="27"/>
      <c r="D23" s="169"/>
      <c r="E23" s="169"/>
      <c r="F23" s="170"/>
      <c r="G23" s="170"/>
    </row>
    <row r="24" spans="1:7" ht="17.25" customHeight="1">
      <c r="A24" s="179"/>
      <c r="B24" s="180" t="s">
        <v>129</v>
      </c>
      <c r="C24" s="180"/>
      <c r="D24" s="169">
        <f>SUM(D20:E23)</f>
        <v>600000</v>
      </c>
      <c r="E24" s="169"/>
      <c r="F24" s="170"/>
      <c r="G24" s="170"/>
    </row>
    <row r="25" spans="1:7" ht="45.75" customHeight="1">
      <c r="A25" s="171" t="s">
        <v>374</v>
      </c>
      <c r="B25" s="172"/>
      <c r="C25" s="172"/>
      <c r="D25" s="172"/>
      <c r="E25" s="172"/>
      <c r="F25" s="172"/>
      <c r="G25" s="173"/>
    </row>
    <row r="26" spans="1:7" ht="59.25" customHeight="1">
      <c r="A26" s="35" t="s">
        <v>375</v>
      </c>
      <c r="B26" s="174"/>
      <c r="C26" s="175"/>
      <c r="D26" s="175"/>
      <c r="E26" s="175"/>
      <c r="F26" s="175"/>
      <c r="G26" s="176"/>
    </row>
    <row r="27" spans="1:7">
      <c r="A27" s="177" t="s">
        <v>390</v>
      </c>
      <c r="B27" s="177"/>
      <c r="C27" s="177"/>
      <c r="D27" s="177"/>
      <c r="E27" s="177"/>
      <c r="F27" s="177"/>
      <c r="G27" s="177"/>
    </row>
    <row r="28" spans="1:7">
      <c r="A28" s="36"/>
      <c r="B28" s="36"/>
      <c r="C28" s="36"/>
      <c r="D28" s="36"/>
      <c r="E28" s="36"/>
      <c r="F28" s="36"/>
      <c r="G28" s="36"/>
    </row>
  </sheetData>
  <mergeCells count="41">
    <mergeCell ref="A25:G25"/>
    <mergeCell ref="B26:G26"/>
    <mergeCell ref="A27:G27"/>
    <mergeCell ref="A9:A18"/>
    <mergeCell ref="A19:A24"/>
    <mergeCell ref="B10:B13"/>
    <mergeCell ref="B14:B18"/>
    <mergeCell ref="D22:E22"/>
    <mergeCell ref="F22:G22"/>
    <mergeCell ref="D23:E23"/>
    <mergeCell ref="F23:G23"/>
    <mergeCell ref="B24:C24"/>
    <mergeCell ref="D24:E24"/>
    <mergeCell ref="F24:G24"/>
    <mergeCell ref="D19:E19"/>
    <mergeCell ref="F19:G19"/>
    <mergeCell ref="D20:E20"/>
    <mergeCell ref="F20:G20"/>
    <mergeCell ref="D21:E21"/>
    <mergeCell ref="F21:G21"/>
    <mergeCell ref="D14:E14"/>
    <mergeCell ref="D15:E15"/>
    <mergeCell ref="D16:E16"/>
    <mergeCell ref="D17:E17"/>
    <mergeCell ref="D18:E18"/>
    <mergeCell ref="D9:E9"/>
    <mergeCell ref="D10:E10"/>
    <mergeCell ref="D11:E11"/>
    <mergeCell ref="D12:E12"/>
    <mergeCell ref="D13:E13"/>
    <mergeCell ref="B5:C5"/>
    <mergeCell ref="F5:G5"/>
    <mergeCell ref="B6:G6"/>
    <mergeCell ref="B7:G7"/>
    <mergeCell ref="B8:G8"/>
    <mergeCell ref="D4:D5"/>
    <mergeCell ref="A2:G2"/>
    <mergeCell ref="A3:D3"/>
    <mergeCell ref="F3:G3"/>
    <mergeCell ref="B4:C4"/>
    <mergeCell ref="F4:G4"/>
  </mergeCells>
  <phoneticPr fontId="50" type="noConversion"/>
  <pageMargins left="1"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dimension ref="A1:G28"/>
  <sheetViews>
    <sheetView topLeftCell="A7" workbookViewId="0">
      <selection activeCell="A27" sqref="A27:G27"/>
    </sheetView>
  </sheetViews>
  <sheetFormatPr defaultColWidth="9" defaultRowHeight="13.5"/>
  <cols>
    <col min="3" max="3" width="10.375" customWidth="1"/>
    <col min="5" max="5" width="9.25" customWidth="1"/>
    <col min="6" max="6" width="14.125" customWidth="1"/>
    <col min="7" max="7" width="17.75" customWidth="1"/>
  </cols>
  <sheetData>
    <row r="1" spans="1:7" ht="18.75">
      <c r="A1" s="20" t="s">
        <v>391</v>
      </c>
      <c r="B1" s="21"/>
      <c r="C1" s="21"/>
      <c r="D1" s="21"/>
      <c r="E1" s="21"/>
      <c r="F1" s="21"/>
      <c r="G1" s="21"/>
    </row>
    <row r="2" spans="1:7" ht="22.5">
      <c r="A2" s="147" t="s">
        <v>327</v>
      </c>
      <c r="B2" s="147"/>
      <c r="C2" s="147"/>
      <c r="D2" s="147"/>
      <c r="E2" s="147"/>
      <c r="F2" s="147"/>
      <c r="G2" s="147"/>
    </row>
    <row r="3" spans="1:7">
      <c r="A3" s="148" t="s">
        <v>328</v>
      </c>
      <c r="B3" s="149"/>
      <c r="C3" s="149"/>
      <c r="D3" s="150"/>
      <c r="E3" s="22"/>
      <c r="F3" s="151" t="s">
        <v>26</v>
      </c>
      <c r="G3" s="152"/>
    </row>
    <row r="4" spans="1:7" ht="31.5" customHeight="1">
      <c r="A4" s="23" t="s">
        <v>329</v>
      </c>
      <c r="B4" s="184" t="s">
        <v>323</v>
      </c>
      <c r="C4" s="185"/>
      <c r="D4" s="157" t="s">
        <v>330</v>
      </c>
      <c r="E4" s="25" t="s">
        <v>331</v>
      </c>
      <c r="F4" s="155" t="s">
        <v>323</v>
      </c>
      <c r="G4" s="156"/>
    </row>
    <row r="5" spans="1:7" ht="17.25" customHeight="1">
      <c r="A5" s="23" t="s">
        <v>333</v>
      </c>
      <c r="B5" s="153" t="s">
        <v>392</v>
      </c>
      <c r="C5" s="157"/>
      <c r="D5" s="157"/>
      <c r="E5" s="24" t="s">
        <v>335</v>
      </c>
      <c r="F5" s="158">
        <v>35400</v>
      </c>
      <c r="G5" s="158"/>
    </row>
    <row r="6" spans="1:7" ht="22.5" customHeight="1">
      <c r="A6" s="24" t="s">
        <v>336</v>
      </c>
      <c r="B6" s="159" t="s">
        <v>337</v>
      </c>
      <c r="C6" s="160"/>
      <c r="D6" s="160"/>
      <c r="E6" s="160"/>
      <c r="F6" s="160"/>
      <c r="G6" s="161"/>
    </row>
    <row r="7" spans="1:7" ht="25.5" customHeight="1">
      <c r="A7" s="23" t="s">
        <v>338</v>
      </c>
      <c r="B7" s="162" t="s">
        <v>393</v>
      </c>
      <c r="C7" s="163"/>
      <c r="D7" s="163"/>
      <c r="E7" s="163"/>
      <c r="F7" s="163"/>
      <c r="G7" s="163"/>
    </row>
    <row r="8" spans="1:7" ht="24" customHeight="1">
      <c r="A8" s="23" t="s">
        <v>340</v>
      </c>
      <c r="B8" s="162" t="s">
        <v>394</v>
      </c>
      <c r="C8" s="163"/>
      <c r="D8" s="163"/>
      <c r="E8" s="163"/>
      <c r="F8" s="163"/>
      <c r="G8" s="163"/>
    </row>
    <row r="9" spans="1:7">
      <c r="A9" s="178" t="s">
        <v>341</v>
      </c>
      <c r="B9" s="26" t="s">
        <v>342</v>
      </c>
      <c r="C9" s="26" t="s">
        <v>343</v>
      </c>
      <c r="D9" s="164" t="s">
        <v>344</v>
      </c>
      <c r="E9" s="165"/>
      <c r="F9" s="26" t="s">
        <v>345</v>
      </c>
      <c r="G9" s="23" t="s">
        <v>346</v>
      </c>
    </row>
    <row r="10" spans="1:7" ht="34.5" customHeight="1">
      <c r="A10" s="178"/>
      <c r="B10" s="180" t="s">
        <v>347</v>
      </c>
      <c r="C10" s="28" t="s">
        <v>348</v>
      </c>
      <c r="D10" s="166" t="s">
        <v>395</v>
      </c>
      <c r="E10" s="167"/>
      <c r="F10" s="29" t="s">
        <v>396</v>
      </c>
      <c r="G10" s="30" t="s">
        <v>397</v>
      </c>
    </row>
    <row r="11" spans="1:7" ht="33.75" customHeight="1">
      <c r="A11" s="178"/>
      <c r="B11" s="180"/>
      <c r="C11" s="28" t="s">
        <v>352</v>
      </c>
      <c r="D11" s="168" t="s">
        <v>398</v>
      </c>
      <c r="E11" s="168"/>
      <c r="F11" s="31">
        <v>1</v>
      </c>
      <c r="G11" s="30" t="s">
        <v>394</v>
      </c>
    </row>
    <row r="12" spans="1:7" ht="31.5" customHeight="1">
      <c r="A12" s="178"/>
      <c r="B12" s="180"/>
      <c r="C12" s="28" t="s">
        <v>355</v>
      </c>
      <c r="D12" s="168" t="s">
        <v>399</v>
      </c>
      <c r="E12" s="168"/>
      <c r="F12" s="31">
        <v>1</v>
      </c>
      <c r="G12" s="32" t="s">
        <v>400</v>
      </c>
    </row>
    <row r="13" spans="1:7" ht="15" customHeight="1">
      <c r="A13" s="178"/>
      <c r="B13" s="180"/>
      <c r="C13" s="28" t="s">
        <v>358</v>
      </c>
      <c r="D13" s="168">
        <v>0</v>
      </c>
      <c r="E13" s="168"/>
      <c r="F13" s="29">
        <v>0</v>
      </c>
      <c r="G13" s="30">
        <v>0</v>
      </c>
    </row>
    <row r="14" spans="1:7" ht="21.75" customHeight="1">
      <c r="A14" s="178"/>
      <c r="B14" s="181" t="s">
        <v>359</v>
      </c>
      <c r="C14" s="27" t="s">
        <v>360</v>
      </c>
      <c r="D14" s="166">
        <v>0</v>
      </c>
      <c r="E14" s="167"/>
      <c r="F14" s="29">
        <v>0</v>
      </c>
      <c r="G14" s="30">
        <v>0</v>
      </c>
    </row>
    <row r="15" spans="1:7" ht="33.75">
      <c r="A15" s="178"/>
      <c r="B15" s="182"/>
      <c r="C15" s="27" t="s">
        <v>361</v>
      </c>
      <c r="D15" s="166" t="s">
        <v>393</v>
      </c>
      <c r="E15" s="167"/>
      <c r="F15" s="29" t="s">
        <v>363</v>
      </c>
      <c r="G15" s="30" t="s">
        <v>393</v>
      </c>
    </row>
    <row r="16" spans="1:7">
      <c r="A16" s="178"/>
      <c r="B16" s="182"/>
      <c r="C16" s="27" t="s">
        <v>364</v>
      </c>
      <c r="D16" s="166">
        <v>0</v>
      </c>
      <c r="E16" s="167"/>
      <c r="F16" s="29">
        <v>0</v>
      </c>
      <c r="G16" s="30">
        <v>0</v>
      </c>
    </row>
    <row r="17" spans="1:7" ht="24">
      <c r="A17" s="178"/>
      <c r="B17" s="182"/>
      <c r="C17" s="27" t="s">
        <v>365</v>
      </c>
      <c r="D17" s="166">
        <v>0</v>
      </c>
      <c r="E17" s="167"/>
      <c r="F17" s="29">
        <v>0</v>
      </c>
      <c r="G17" s="30">
        <v>0</v>
      </c>
    </row>
    <row r="18" spans="1:7" ht="36">
      <c r="A18" s="178"/>
      <c r="B18" s="183"/>
      <c r="C18" s="27" t="s">
        <v>366</v>
      </c>
      <c r="D18" s="166" t="s">
        <v>401</v>
      </c>
      <c r="E18" s="167"/>
      <c r="F18" s="31">
        <v>1</v>
      </c>
      <c r="G18" s="33" t="s">
        <v>402</v>
      </c>
    </row>
    <row r="19" spans="1:7" ht="24">
      <c r="A19" s="179" t="s">
        <v>369</v>
      </c>
      <c r="B19" s="27" t="s">
        <v>370</v>
      </c>
      <c r="C19" s="27" t="s">
        <v>371</v>
      </c>
      <c r="D19" s="169" t="s">
        <v>335</v>
      </c>
      <c r="E19" s="169"/>
      <c r="F19" s="170" t="s">
        <v>372</v>
      </c>
      <c r="G19" s="170"/>
    </row>
    <row r="20" spans="1:7" ht="36" customHeight="1">
      <c r="A20" s="179"/>
      <c r="B20" s="34" t="s">
        <v>403</v>
      </c>
      <c r="C20" s="15" t="s">
        <v>404</v>
      </c>
      <c r="D20" s="188">
        <v>8400</v>
      </c>
      <c r="E20" s="188"/>
      <c r="F20" s="189" t="s">
        <v>405</v>
      </c>
      <c r="G20" s="190"/>
    </row>
    <row r="21" spans="1:7" ht="22.5" customHeight="1">
      <c r="A21" s="179"/>
      <c r="B21" s="34" t="s">
        <v>406</v>
      </c>
      <c r="C21" s="15" t="s">
        <v>406</v>
      </c>
      <c r="D21" s="188">
        <v>27000</v>
      </c>
      <c r="E21" s="188"/>
      <c r="F21" s="189" t="s">
        <v>405</v>
      </c>
      <c r="G21" s="190"/>
    </row>
    <row r="22" spans="1:7" ht="8.25" customHeight="1">
      <c r="A22" s="179"/>
      <c r="B22" s="27"/>
      <c r="C22" s="27"/>
      <c r="D22" s="169"/>
      <c r="E22" s="169"/>
      <c r="F22" s="170"/>
      <c r="G22" s="170"/>
    </row>
    <row r="23" spans="1:7">
      <c r="A23" s="179"/>
      <c r="B23" s="27"/>
      <c r="C23" s="27"/>
      <c r="D23" s="169"/>
      <c r="E23" s="169"/>
      <c r="F23" s="170"/>
      <c r="G23" s="170"/>
    </row>
    <row r="24" spans="1:7" ht="17.25" customHeight="1">
      <c r="A24" s="179"/>
      <c r="B24" s="180" t="s">
        <v>129</v>
      </c>
      <c r="C24" s="180"/>
      <c r="D24" s="169">
        <f>SUM(D20:E23)</f>
        <v>35400</v>
      </c>
      <c r="E24" s="169"/>
      <c r="F24" s="170"/>
      <c r="G24" s="170"/>
    </row>
    <row r="25" spans="1:7" ht="45.75" customHeight="1">
      <c r="A25" s="171" t="s">
        <v>374</v>
      </c>
      <c r="B25" s="172"/>
      <c r="C25" s="172"/>
      <c r="D25" s="172"/>
      <c r="E25" s="172"/>
      <c r="F25" s="172"/>
      <c r="G25" s="173"/>
    </row>
    <row r="26" spans="1:7" ht="59.25" customHeight="1">
      <c r="A26" s="35" t="s">
        <v>375</v>
      </c>
      <c r="B26" s="174"/>
      <c r="C26" s="175"/>
      <c r="D26" s="175"/>
      <c r="E26" s="175"/>
      <c r="F26" s="175"/>
      <c r="G26" s="176"/>
    </row>
    <row r="27" spans="1:7">
      <c r="A27" s="177" t="s">
        <v>407</v>
      </c>
      <c r="B27" s="177"/>
      <c r="C27" s="177"/>
      <c r="D27" s="177"/>
      <c r="E27" s="177"/>
      <c r="F27" s="177"/>
      <c r="G27" s="177"/>
    </row>
    <row r="28" spans="1:7">
      <c r="A28" s="36"/>
      <c r="B28" s="36"/>
      <c r="C28" s="36"/>
      <c r="D28" s="36"/>
      <c r="E28" s="36"/>
      <c r="F28" s="36"/>
      <c r="G28" s="36"/>
    </row>
  </sheetData>
  <mergeCells count="41">
    <mergeCell ref="A25:G25"/>
    <mergeCell ref="B26:G26"/>
    <mergeCell ref="A27:G27"/>
    <mergeCell ref="A9:A18"/>
    <mergeCell ref="A19:A24"/>
    <mergeCell ref="B10:B13"/>
    <mergeCell ref="B14:B18"/>
    <mergeCell ref="D22:E22"/>
    <mergeCell ref="F22:G22"/>
    <mergeCell ref="D23:E23"/>
    <mergeCell ref="F23:G23"/>
    <mergeCell ref="B24:C24"/>
    <mergeCell ref="D24:E24"/>
    <mergeCell ref="F24:G24"/>
    <mergeCell ref="D19:E19"/>
    <mergeCell ref="F19:G19"/>
    <mergeCell ref="D20:E20"/>
    <mergeCell ref="F20:G20"/>
    <mergeCell ref="D21:E21"/>
    <mergeCell ref="F21:G21"/>
    <mergeCell ref="D14:E14"/>
    <mergeCell ref="D15:E15"/>
    <mergeCell ref="D16:E16"/>
    <mergeCell ref="D17:E17"/>
    <mergeCell ref="D18:E18"/>
    <mergeCell ref="D9:E9"/>
    <mergeCell ref="D10:E10"/>
    <mergeCell ref="D11:E11"/>
    <mergeCell ref="D12:E12"/>
    <mergeCell ref="D13:E13"/>
    <mergeCell ref="B5:C5"/>
    <mergeCell ref="F5:G5"/>
    <mergeCell ref="B6:G6"/>
    <mergeCell ref="B7:G7"/>
    <mergeCell ref="B8:G8"/>
    <mergeCell ref="D4:D5"/>
    <mergeCell ref="A2:G2"/>
    <mergeCell ref="A3:D3"/>
    <mergeCell ref="F3:G3"/>
    <mergeCell ref="B4:C4"/>
    <mergeCell ref="F4:G4"/>
  </mergeCells>
  <phoneticPr fontId="50" type="noConversion"/>
  <pageMargins left="1"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dimension ref="A1:F29"/>
  <sheetViews>
    <sheetView workbookViewId="0">
      <selection activeCell="I10" sqref="I10"/>
    </sheetView>
  </sheetViews>
  <sheetFormatPr defaultColWidth="9" defaultRowHeight="13.5"/>
  <cols>
    <col min="3" max="3" width="15.5" customWidth="1"/>
    <col min="4" max="4" width="11.125" customWidth="1"/>
    <col min="5" max="5" width="16.375" customWidth="1"/>
    <col min="6" max="6" width="22.375" customWidth="1"/>
  </cols>
  <sheetData>
    <row r="1" spans="1:6" ht="14.25">
      <c r="A1" s="1" t="s">
        <v>408</v>
      </c>
      <c r="B1" s="2"/>
      <c r="C1" s="3"/>
      <c r="D1" s="4"/>
      <c r="E1" s="5"/>
      <c r="F1" s="5"/>
    </row>
    <row r="2" spans="1:6" ht="22.5">
      <c r="A2" s="191" t="s">
        <v>409</v>
      </c>
      <c r="B2" s="191"/>
      <c r="C2" s="191"/>
      <c r="D2" s="191"/>
      <c r="E2" s="191"/>
      <c r="F2" s="191"/>
    </row>
    <row r="3" spans="1:6" ht="18.75">
      <c r="A3" s="192" t="s">
        <v>328</v>
      </c>
      <c r="B3" s="192"/>
      <c r="C3" s="192"/>
      <c r="D3" s="6"/>
      <c r="E3" s="6"/>
      <c r="F3" s="7" t="s">
        <v>26</v>
      </c>
    </row>
    <row r="4" spans="1:6">
      <c r="A4" s="8" t="s">
        <v>410</v>
      </c>
      <c r="B4" s="193" t="s">
        <v>4</v>
      </c>
      <c r="C4" s="193"/>
      <c r="D4" s="193"/>
      <c r="E4" s="193"/>
      <c r="F4" s="193"/>
    </row>
    <row r="5" spans="1:6" ht="17.25" customHeight="1">
      <c r="A5" s="220" t="s">
        <v>411</v>
      </c>
      <c r="B5" s="194" t="s">
        <v>412</v>
      </c>
      <c r="C5" s="195"/>
      <c r="D5" s="195"/>
      <c r="E5" s="195"/>
      <c r="F5" s="196"/>
    </row>
    <row r="6" spans="1:6">
      <c r="A6" s="221"/>
      <c r="B6" s="194" t="s">
        <v>413</v>
      </c>
      <c r="C6" s="195"/>
      <c r="D6" s="196"/>
      <c r="E6" s="197" t="s">
        <v>414</v>
      </c>
      <c r="F6" s="198"/>
    </row>
    <row r="7" spans="1:6">
      <c r="A7" s="222"/>
      <c r="B7" s="199" t="s">
        <v>415</v>
      </c>
      <c r="C7" s="200"/>
      <c r="D7" s="9">
        <v>8606568.6600000001</v>
      </c>
      <c r="E7" s="10" t="s">
        <v>416</v>
      </c>
      <c r="F7" s="10">
        <v>6561168.6600000001</v>
      </c>
    </row>
    <row r="8" spans="1:6">
      <c r="A8" s="222"/>
      <c r="B8" s="199" t="s">
        <v>417</v>
      </c>
      <c r="C8" s="200"/>
      <c r="D8" s="9"/>
      <c r="E8" s="11" t="s">
        <v>418</v>
      </c>
      <c r="F8" s="10">
        <v>2045400</v>
      </c>
    </row>
    <row r="9" spans="1:6">
      <c r="A9" s="223"/>
      <c r="B9" s="201" t="s">
        <v>419</v>
      </c>
      <c r="C9" s="202"/>
      <c r="D9" s="12"/>
      <c r="E9" s="10"/>
      <c r="F9" s="10"/>
    </row>
    <row r="10" spans="1:6" ht="123" customHeight="1">
      <c r="A10" s="8" t="s">
        <v>420</v>
      </c>
      <c r="B10" s="203" t="s">
        <v>421</v>
      </c>
      <c r="C10" s="204"/>
      <c r="D10" s="204"/>
      <c r="E10" s="204"/>
      <c r="F10" s="205"/>
    </row>
    <row r="11" spans="1:6">
      <c r="A11" s="224" t="s">
        <v>422</v>
      </c>
      <c r="B11" s="13" t="s">
        <v>423</v>
      </c>
      <c r="C11" s="206" t="s">
        <v>424</v>
      </c>
      <c r="D11" s="207"/>
      <c r="E11" s="207"/>
      <c r="F11" s="208"/>
    </row>
    <row r="12" spans="1:6" ht="105" customHeight="1">
      <c r="A12" s="225"/>
      <c r="B12" s="13" t="s">
        <v>425</v>
      </c>
      <c r="C12" s="209" t="s">
        <v>426</v>
      </c>
      <c r="D12" s="210"/>
      <c r="E12" s="210"/>
      <c r="F12" s="211"/>
    </row>
    <row r="13" spans="1:6">
      <c r="A13" s="225"/>
      <c r="B13" s="13" t="s">
        <v>427</v>
      </c>
      <c r="C13" s="212"/>
      <c r="D13" s="213"/>
      <c r="E13" s="213"/>
      <c r="F13" s="214"/>
    </row>
    <row r="14" spans="1:6">
      <c r="A14" s="225"/>
      <c r="B14" s="13" t="s">
        <v>428</v>
      </c>
      <c r="C14" s="212"/>
      <c r="D14" s="213"/>
      <c r="E14" s="213"/>
      <c r="F14" s="214"/>
    </row>
    <row r="15" spans="1:6">
      <c r="A15" s="225"/>
      <c r="B15" s="13" t="s">
        <v>428</v>
      </c>
      <c r="C15" s="212"/>
      <c r="D15" s="213"/>
      <c r="E15" s="213"/>
      <c r="F15" s="214"/>
    </row>
    <row r="16" spans="1:6">
      <c r="A16" s="226"/>
      <c r="B16" s="13" t="s">
        <v>428</v>
      </c>
      <c r="C16" s="212"/>
      <c r="D16" s="213"/>
      <c r="E16" s="213"/>
      <c r="F16" s="214"/>
    </row>
    <row r="17" spans="1:6">
      <c r="A17" s="227" t="s">
        <v>341</v>
      </c>
      <c r="B17" s="14" t="s">
        <v>342</v>
      </c>
      <c r="C17" s="14" t="s">
        <v>343</v>
      </c>
      <c r="D17" s="234" t="s">
        <v>344</v>
      </c>
      <c r="E17" s="235"/>
      <c r="F17" s="14" t="s">
        <v>345</v>
      </c>
    </row>
    <row r="18" spans="1:6">
      <c r="A18" s="227"/>
      <c r="B18" s="228" t="s">
        <v>347</v>
      </c>
      <c r="C18" s="16" t="s">
        <v>348</v>
      </c>
      <c r="D18" s="188" t="s">
        <v>429</v>
      </c>
      <c r="E18" s="188"/>
      <c r="F18" s="18">
        <v>1</v>
      </c>
    </row>
    <row r="19" spans="1:6">
      <c r="A19" s="227"/>
      <c r="B19" s="228"/>
      <c r="C19" s="16" t="s">
        <v>352</v>
      </c>
      <c r="D19" s="188" t="s">
        <v>430</v>
      </c>
      <c r="E19" s="188"/>
      <c r="F19" s="18">
        <v>1</v>
      </c>
    </row>
    <row r="20" spans="1:6">
      <c r="A20" s="227"/>
      <c r="B20" s="228"/>
      <c r="C20" s="16" t="s">
        <v>355</v>
      </c>
      <c r="D20" s="188" t="s">
        <v>431</v>
      </c>
      <c r="E20" s="188"/>
      <c r="F20" s="18">
        <v>1</v>
      </c>
    </row>
    <row r="21" spans="1:6">
      <c r="A21" s="227"/>
      <c r="B21" s="228"/>
      <c r="C21" s="16" t="s">
        <v>358</v>
      </c>
      <c r="D21" s="188">
        <v>0</v>
      </c>
      <c r="E21" s="188"/>
      <c r="F21" s="17">
        <v>0</v>
      </c>
    </row>
    <row r="22" spans="1:6" ht="24" customHeight="1">
      <c r="A22" s="227"/>
      <c r="B22" s="229" t="s">
        <v>359</v>
      </c>
      <c r="C22" s="15" t="s">
        <v>360</v>
      </c>
      <c r="D22" s="232" t="s">
        <v>432</v>
      </c>
      <c r="E22" s="233"/>
      <c r="F22" s="18">
        <v>1</v>
      </c>
    </row>
    <row r="23" spans="1:6" ht="24" customHeight="1">
      <c r="A23" s="227"/>
      <c r="B23" s="230"/>
      <c r="C23" s="15" t="s">
        <v>361</v>
      </c>
      <c r="D23" s="232" t="s">
        <v>433</v>
      </c>
      <c r="E23" s="233"/>
      <c r="F23" s="18">
        <v>1</v>
      </c>
    </row>
    <row r="24" spans="1:6" ht="24" customHeight="1">
      <c r="A24" s="227"/>
      <c r="B24" s="230"/>
      <c r="C24" s="15" t="s">
        <v>364</v>
      </c>
      <c r="D24" s="232">
        <v>0</v>
      </c>
      <c r="E24" s="233"/>
      <c r="F24" s="17">
        <v>0</v>
      </c>
    </row>
    <row r="25" spans="1:6" ht="24" customHeight="1">
      <c r="A25" s="227"/>
      <c r="B25" s="230"/>
      <c r="C25" s="15" t="s">
        <v>365</v>
      </c>
      <c r="D25" s="232">
        <v>0</v>
      </c>
      <c r="E25" s="233"/>
      <c r="F25" s="17">
        <v>0</v>
      </c>
    </row>
    <row r="26" spans="1:6" ht="24">
      <c r="A26" s="227"/>
      <c r="B26" s="231"/>
      <c r="C26" s="15" t="s">
        <v>366</v>
      </c>
      <c r="D26" s="232" t="s">
        <v>434</v>
      </c>
      <c r="E26" s="233"/>
      <c r="F26" s="18">
        <v>1</v>
      </c>
    </row>
    <row r="27" spans="1:6" ht="37.5" customHeight="1">
      <c r="A27" s="215" t="s">
        <v>435</v>
      </c>
      <c r="B27" s="215"/>
      <c r="C27" s="215"/>
      <c r="D27" s="215"/>
      <c r="E27" s="215"/>
      <c r="F27" s="215"/>
    </row>
    <row r="28" spans="1:6" ht="52.5" customHeight="1">
      <c r="A28" s="19" t="s">
        <v>375</v>
      </c>
      <c r="B28" s="216"/>
      <c r="C28" s="217"/>
      <c r="D28" s="217"/>
      <c r="E28" s="217"/>
      <c r="F28" s="218"/>
    </row>
    <row r="29" spans="1:6">
      <c r="A29" s="219" t="s">
        <v>436</v>
      </c>
      <c r="B29" s="219"/>
      <c r="C29" s="219"/>
      <c r="D29" s="219"/>
      <c r="E29" s="219"/>
      <c r="F29" s="219"/>
    </row>
  </sheetData>
  <mergeCells count="34">
    <mergeCell ref="A27:F27"/>
    <mergeCell ref="B28:F28"/>
    <mergeCell ref="A29:F29"/>
    <mergeCell ref="A5:A9"/>
    <mergeCell ref="A11:A16"/>
    <mergeCell ref="A17:A26"/>
    <mergeCell ref="B18:B21"/>
    <mergeCell ref="B22:B26"/>
    <mergeCell ref="D22:E22"/>
    <mergeCell ref="D23:E23"/>
    <mergeCell ref="D24:E24"/>
    <mergeCell ref="D25:E25"/>
    <mergeCell ref="D26:E26"/>
    <mergeCell ref="D17:E17"/>
    <mergeCell ref="D18:E18"/>
    <mergeCell ref="D19:E19"/>
    <mergeCell ref="D20:E20"/>
    <mergeCell ref="D21:E21"/>
    <mergeCell ref="C12:F12"/>
    <mergeCell ref="C13:F13"/>
    <mergeCell ref="C14:F14"/>
    <mergeCell ref="C15:F15"/>
    <mergeCell ref="C16:F16"/>
    <mergeCell ref="B7:C7"/>
    <mergeCell ref="B8:C8"/>
    <mergeCell ref="B9:C9"/>
    <mergeCell ref="B10:F10"/>
    <mergeCell ref="C11:F11"/>
    <mergeCell ref="A2:F2"/>
    <mergeCell ref="A3:C3"/>
    <mergeCell ref="B4:F4"/>
    <mergeCell ref="B5:F5"/>
    <mergeCell ref="B6:D6"/>
    <mergeCell ref="E6:F6"/>
  </mergeCells>
  <phoneticPr fontId="50" type="noConversion"/>
  <pageMargins left="0.96"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H40"/>
  <sheetViews>
    <sheetView zoomScale="145" zoomScaleNormal="145" workbookViewId="0">
      <selection activeCell="H7" sqref="H7"/>
    </sheetView>
  </sheetViews>
  <sheetFormatPr defaultColWidth="10" defaultRowHeight="13.5"/>
  <cols>
    <col min="1" max="1" width="29.5" customWidth="1"/>
    <col min="2" max="2" width="11" customWidth="1"/>
    <col min="3" max="3" width="23.125" customWidth="1"/>
    <col min="4" max="4" width="11" customWidth="1"/>
    <col min="5" max="5" width="24" customWidth="1"/>
    <col min="6" max="6" width="11" customWidth="1"/>
    <col min="7" max="7" width="20.25" customWidth="1"/>
    <col min="8" max="8" width="11" customWidth="1"/>
    <col min="9" max="9" width="9.75" customWidth="1"/>
  </cols>
  <sheetData>
    <row r="1" spans="1:8" ht="6" customHeight="1">
      <c r="A1" s="38"/>
      <c r="H1" s="84"/>
    </row>
    <row r="2" spans="1:8" ht="18.75" customHeight="1">
      <c r="A2" s="131" t="s">
        <v>7</v>
      </c>
      <c r="B2" s="131"/>
      <c r="C2" s="131"/>
      <c r="D2" s="131"/>
      <c r="E2" s="131"/>
      <c r="F2" s="131"/>
      <c r="G2" s="131"/>
      <c r="H2" s="131"/>
    </row>
    <row r="3" spans="1:8" ht="15" customHeight="1">
      <c r="A3" s="132" t="s">
        <v>25</v>
      </c>
      <c r="B3" s="132"/>
      <c r="C3" s="132"/>
      <c r="D3" s="132"/>
      <c r="E3" s="132"/>
      <c r="F3" s="132"/>
      <c r="G3" s="133" t="s">
        <v>26</v>
      </c>
      <c r="H3" s="133"/>
    </row>
    <row r="4" spans="1:8" ht="15" customHeight="1">
      <c r="A4" s="134" t="s">
        <v>27</v>
      </c>
      <c r="B4" s="134"/>
      <c r="C4" s="134" t="s">
        <v>28</v>
      </c>
      <c r="D4" s="134"/>
      <c r="E4" s="134"/>
      <c r="F4" s="134"/>
      <c r="G4" s="134"/>
      <c r="H4" s="134"/>
    </row>
    <row r="5" spans="1:8" ht="19.5" customHeight="1">
      <c r="A5" s="51" t="s">
        <v>29</v>
      </c>
      <c r="B5" s="51" t="s">
        <v>30</v>
      </c>
      <c r="C5" s="51" t="s">
        <v>31</v>
      </c>
      <c r="D5" s="51" t="s">
        <v>30</v>
      </c>
      <c r="E5" s="51" t="s">
        <v>32</v>
      </c>
      <c r="F5" s="51" t="s">
        <v>30</v>
      </c>
      <c r="G5" s="51" t="s">
        <v>33</v>
      </c>
      <c r="H5" s="51" t="s">
        <v>30</v>
      </c>
    </row>
    <row r="6" spans="1:8" ht="14.25" customHeight="1">
      <c r="A6" s="52" t="s">
        <v>34</v>
      </c>
      <c r="B6" s="58">
        <f>6596568.66+2010000</f>
        <v>8606568.6600000001</v>
      </c>
      <c r="C6" s="66" t="s">
        <v>35</v>
      </c>
      <c r="D6" s="59">
        <f>5522855.51+1410000</f>
        <v>6932855.5099999998</v>
      </c>
      <c r="E6" s="52" t="s">
        <v>36</v>
      </c>
      <c r="F6" s="54">
        <v>6561168.6600000001</v>
      </c>
      <c r="G6" s="66" t="s">
        <v>37</v>
      </c>
      <c r="H6" s="58">
        <v>4491482.1500000004</v>
      </c>
    </row>
    <row r="7" spans="1:8" ht="14.25" customHeight="1">
      <c r="A7" s="66" t="s">
        <v>38</v>
      </c>
      <c r="B7" s="58">
        <f>B6</f>
        <v>8606568.6600000001</v>
      </c>
      <c r="C7" s="66" t="s">
        <v>39</v>
      </c>
      <c r="D7" s="59"/>
      <c r="E7" s="66" t="s">
        <v>40</v>
      </c>
      <c r="F7" s="58">
        <v>4491482.1500000004</v>
      </c>
      <c r="G7" s="66" t="s">
        <v>41</v>
      </c>
      <c r="H7" s="58">
        <f>2043006.51+2010000</f>
        <v>4053006.51</v>
      </c>
    </row>
    <row r="8" spans="1:8" ht="14.25" customHeight="1">
      <c r="A8" s="52" t="s">
        <v>42</v>
      </c>
      <c r="B8" s="58"/>
      <c r="C8" s="66" t="s">
        <v>43</v>
      </c>
      <c r="D8" s="59"/>
      <c r="E8" s="66" t="s">
        <v>44</v>
      </c>
      <c r="F8" s="58">
        <v>2016006.51</v>
      </c>
      <c r="G8" s="66" t="s">
        <v>45</v>
      </c>
      <c r="H8" s="58"/>
    </row>
    <row r="9" spans="1:8" ht="14.25" customHeight="1">
      <c r="A9" s="66" t="s">
        <v>46</v>
      </c>
      <c r="B9" s="58"/>
      <c r="C9" s="66" t="s">
        <v>47</v>
      </c>
      <c r="D9" s="59"/>
      <c r="E9" s="66" t="s">
        <v>48</v>
      </c>
      <c r="F9" s="58">
        <v>53680</v>
      </c>
      <c r="G9" s="66" t="s">
        <v>49</v>
      </c>
      <c r="H9" s="58"/>
    </row>
    <row r="10" spans="1:8" ht="14.25" customHeight="1">
      <c r="A10" s="66" t="s">
        <v>50</v>
      </c>
      <c r="B10" s="58"/>
      <c r="C10" s="66" t="s">
        <v>51</v>
      </c>
      <c r="D10" s="59"/>
      <c r="E10" s="52" t="s">
        <v>52</v>
      </c>
      <c r="F10" s="54">
        <f>F12+F13</f>
        <v>2045400</v>
      </c>
      <c r="G10" s="66" t="s">
        <v>53</v>
      </c>
      <c r="H10" s="58"/>
    </row>
    <row r="11" spans="1:8" ht="14.25" customHeight="1">
      <c r="A11" s="66" t="s">
        <v>54</v>
      </c>
      <c r="B11" s="58"/>
      <c r="C11" s="66" t="s">
        <v>55</v>
      </c>
      <c r="D11" s="59"/>
      <c r="E11" s="66" t="s">
        <v>56</v>
      </c>
      <c r="F11" s="58"/>
      <c r="G11" s="66" t="s">
        <v>57</v>
      </c>
      <c r="H11" s="58"/>
    </row>
    <row r="12" spans="1:8" ht="14.25" customHeight="1">
      <c r="A12" s="66" t="s">
        <v>58</v>
      </c>
      <c r="B12" s="58"/>
      <c r="C12" s="66" t="s">
        <v>59</v>
      </c>
      <c r="D12" s="59"/>
      <c r="E12" s="66" t="s">
        <v>60</v>
      </c>
      <c r="F12" s="58">
        <f>27000+2010000</f>
        <v>2037000</v>
      </c>
      <c r="G12" s="66" t="s">
        <v>61</v>
      </c>
      <c r="H12" s="58"/>
    </row>
    <row r="13" spans="1:8" ht="14.25" customHeight="1">
      <c r="A13" s="66" t="s">
        <v>62</v>
      </c>
      <c r="B13" s="58"/>
      <c r="C13" s="66" t="s">
        <v>63</v>
      </c>
      <c r="D13" s="59">
        <v>423803.42</v>
      </c>
      <c r="E13" s="66" t="s">
        <v>64</v>
      </c>
      <c r="F13" s="58">
        <v>8400</v>
      </c>
      <c r="G13" s="66" t="s">
        <v>65</v>
      </c>
      <c r="H13" s="58"/>
    </row>
    <row r="14" spans="1:8" ht="14.25" customHeight="1">
      <c r="A14" s="66" t="s">
        <v>66</v>
      </c>
      <c r="B14" s="58"/>
      <c r="C14" s="66" t="s">
        <v>67</v>
      </c>
      <c r="D14" s="59"/>
      <c r="E14" s="66" t="s">
        <v>68</v>
      </c>
      <c r="F14" s="58"/>
      <c r="G14" s="66" t="s">
        <v>69</v>
      </c>
      <c r="H14" s="58">
        <v>62080</v>
      </c>
    </row>
    <row r="15" spans="1:8" ht="14.25" customHeight="1">
      <c r="A15" s="66" t="s">
        <v>70</v>
      </c>
      <c r="B15" s="58"/>
      <c r="C15" s="66" t="s">
        <v>71</v>
      </c>
      <c r="D15" s="59">
        <v>265279.84999999998</v>
      </c>
      <c r="E15" s="66" t="s">
        <v>72</v>
      </c>
      <c r="F15" s="58"/>
      <c r="G15" s="66" t="s">
        <v>73</v>
      </c>
      <c r="H15" s="58"/>
    </row>
    <row r="16" spans="1:8" ht="14.25" customHeight="1">
      <c r="A16" s="66" t="s">
        <v>74</v>
      </c>
      <c r="B16" s="58"/>
      <c r="C16" s="66" t="s">
        <v>75</v>
      </c>
      <c r="D16" s="59"/>
      <c r="E16" s="66" t="s">
        <v>76</v>
      </c>
      <c r="F16" s="58"/>
      <c r="G16" s="66" t="s">
        <v>77</v>
      </c>
      <c r="H16" s="58"/>
    </row>
    <row r="17" spans="1:8" ht="14.25" customHeight="1">
      <c r="A17" s="66" t="s">
        <v>78</v>
      </c>
      <c r="B17" s="58"/>
      <c r="C17" s="66" t="s">
        <v>79</v>
      </c>
      <c r="D17" s="59"/>
      <c r="E17" s="66" t="s">
        <v>80</v>
      </c>
      <c r="F17" s="58"/>
      <c r="G17" s="66" t="s">
        <v>81</v>
      </c>
      <c r="H17" s="58"/>
    </row>
    <row r="18" spans="1:8" ht="14.25" customHeight="1">
      <c r="A18" s="66" t="s">
        <v>82</v>
      </c>
      <c r="B18" s="58"/>
      <c r="C18" s="66" t="s">
        <v>83</v>
      </c>
      <c r="D18" s="59"/>
      <c r="E18" s="66" t="s">
        <v>84</v>
      </c>
      <c r="F18" s="58"/>
      <c r="G18" s="66" t="s">
        <v>85</v>
      </c>
      <c r="H18" s="58"/>
    </row>
    <row r="19" spans="1:8" ht="14.25" customHeight="1">
      <c r="A19" s="66" t="s">
        <v>86</v>
      </c>
      <c r="B19" s="58"/>
      <c r="C19" s="66" t="s">
        <v>87</v>
      </c>
      <c r="D19" s="59"/>
      <c r="E19" s="66" t="s">
        <v>88</v>
      </c>
      <c r="F19" s="58"/>
      <c r="G19" s="66" t="s">
        <v>89</v>
      </c>
      <c r="H19" s="58"/>
    </row>
    <row r="20" spans="1:8" ht="14.25" customHeight="1">
      <c r="A20" s="52" t="s">
        <v>90</v>
      </c>
      <c r="B20" s="54"/>
      <c r="C20" s="66" t="s">
        <v>91</v>
      </c>
      <c r="D20" s="59"/>
      <c r="E20" s="66" t="s">
        <v>92</v>
      </c>
      <c r="F20" s="58"/>
      <c r="G20" s="66"/>
      <c r="H20" s="58"/>
    </row>
    <row r="21" spans="1:8" ht="14.25" customHeight="1">
      <c r="A21" s="52" t="s">
        <v>93</v>
      </c>
      <c r="B21" s="54"/>
      <c r="C21" s="66" t="s">
        <v>94</v>
      </c>
      <c r="D21" s="59"/>
      <c r="E21" s="52" t="s">
        <v>95</v>
      </c>
      <c r="F21" s="54"/>
      <c r="G21" s="66"/>
      <c r="H21" s="58"/>
    </row>
    <row r="22" spans="1:8" ht="14.25" customHeight="1">
      <c r="A22" s="52" t="s">
        <v>96</v>
      </c>
      <c r="B22" s="54"/>
      <c r="C22" s="66" t="s">
        <v>97</v>
      </c>
      <c r="D22" s="59"/>
      <c r="E22" s="66"/>
      <c r="F22" s="66"/>
      <c r="G22" s="66"/>
      <c r="H22" s="58"/>
    </row>
    <row r="23" spans="1:8" ht="14.25" customHeight="1">
      <c r="A23" s="52" t="s">
        <v>98</v>
      </c>
      <c r="B23" s="54"/>
      <c r="C23" s="66" t="s">
        <v>99</v>
      </c>
      <c r="D23" s="59"/>
      <c r="E23" s="66"/>
      <c r="F23" s="66"/>
      <c r="G23" s="66"/>
      <c r="H23" s="58"/>
    </row>
    <row r="24" spans="1:8" ht="14.25" customHeight="1">
      <c r="A24" s="52" t="s">
        <v>100</v>
      </c>
      <c r="B24" s="54"/>
      <c r="C24" s="66" t="s">
        <v>101</v>
      </c>
      <c r="D24" s="59"/>
      <c r="E24" s="66"/>
      <c r="F24" s="66"/>
      <c r="G24" s="66"/>
      <c r="H24" s="58"/>
    </row>
    <row r="25" spans="1:8" ht="14.25" customHeight="1">
      <c r="A25" s="66" t="s">
        <v>102</v>
      </c>
      <c r="B25" s="58"/>
      <c r="C25" s="66" t="s">
        <v>103</v>
      </c>
      <c r="D25" s="59">
        <v>384629.88</v>
      </c>
      <c r="E25" s="66"/>
      <c r="F25" s="66"/>
      <c r="G25" s="66"/>
      <c r="H25" s="58"/>
    </row>
    <row r="26" spans="1:8" ht="14.25" customHeight="1">
      <c r="A26" s="66" t="s">
        <v>104</v>
      </c>
      <c r="B26" s="58"/>
      <c r="C26" s="66" t="s">
        <v>105</v>
      </c>
      <c r="D26" s="59"/>
      <c r="E26" s="66"/>
      <c r="F26" s="66"/>
      <c r="G26" s="66"/>
      <c r="H26" s="58"/>
    </row>
    <row r="27" spans="1:8" ht="14.25" customHeight="1">
      <c r="A27" s="66" t="s">
        <v>106</v>
      </c>
      <c r="B27" s="58"/>
      <c r="C27" s="66" t="s">
        <v>107</v>
      </c>
      <c r="D27" s="59"/>
      <c r="E27" s="66"/>
      <c r="F27" s="66"/>
      <c r="G27" s="66"/>
      <c r="H27" s="58"/>
    </row>
    <row r="28" spans="1:8" ht="14.25" customHeight="1">
      <c r="A28" s="52" t="s">
        <v>108</v>
      </c>
      <c r="B28" s="54"/>
      <c r="C28" s="66" t="s">
        <v>109</v>
      </c>
      <c r="D28" s="59"/>
      <c r="E28" s="66"/>
      <c r="F28" s="66"/>
      <c r="G28" s="66"/>
      <c r="H28" s="58"/>
    </row>
    <row r="29" spans="1:8" ht="14.25" customHeight="1">
      <c r="A29" s="52" t="s">
        <v>110</v>
      </c>
      <c r="B29" s="54"/>
      <c r="C29" s="66" t="s">
        <v>111</v>
      </c>
      <c r="D29" s="59"/>
      <c r="E29" s="66"/>
      <c r="F29" s="66"/>
      <c r="G29" s="66"/>
      <c r="H29" s="58"/>
    </row>
    <row r="30" spans="1:8" ht="14.25" customHeight="1">
      <c r="A30" s="52" t="s">
        <v>112</v>
      </c>
      <c r="B30" s="54"/>
      <c r="C30" s="66" t="s">
        <v>113</v>
      </c>
      <c r="D30" s="59">
        <v>600000</v>
      </c>
      <c r="E30" s="66"/>
      <c r="F30" s="66"/>
      <c r="G30" s="66"/>
      <c r="H30" s="58"/>
    </row>
    <row r="31" spans="1:8" ht="14.25" customHeight="1">
      <c r="A31" s="52" t="s">
        <v>114</v>
      </c>
      <c r="B31" s="54"/>
      <c r="C31" s="66" t="s">
        <v>115</v>
      </c>
      <c r="D31" s="59"/>
      <c r="E31" s="66"/>
      <c r="F31" s="66"/>
      <c r="G31" s="66"/>
      <c r="H31" s="58"/>
    </row>
    <row r="32" spans="1:8" ht="14.25" customHeight="1">
      <c r="A32" s="52" t="s">
        <v>116</v>
      </c>
      <c r="B32" s="54"/>
      <c r="C32" s="66" t="s">
        <v>117</v>
      </c>
      <c r="D32" s="59"/>
      <c r="E32" s="66"/>
      <c r="F32" s="66"/>
      <c r="G32" s="66"/>
      <c r="H32" s="58"/>
    </row>
    <row r="33" spans="1:8" ht="14.25" customHeight="1">
      <c r="A33" s="66"/>
      <c r="B33" s="66"/>
      <c r="C33" s="66" t="s">
        <v>118</v>
      </c>
      <c r="D33" s="59"/>
      <c r="E33" s="66"/>
      <c r="F33" s="66"/>
      <c r="G33" s="66"/>
      <c r="H33" s="66"/>
    </row>
    <row r="34" spans="1:8" ht="14.25" customHeight="1">
      <c r="A34" s="66"/>
      <c r="B34" s="66"/>
      <c r="C34" s="66" t="s">
        <v>119</v>
      </c>
      <c r="D34" s="59"/>
      <c r="E34" s="66"/>
      <c r="F34" s="66"/>
      <c r="G34" s="66"/>
      <c r="H34" s="66"/>
    </row>
    <row r="35" spans="1:8" ht="14.25" customHeight="1">
      <c r="A35" s="66"/>
      <c r="B35" s="66"/>
      <c r="C35" s="66" t="s">
        <v>120</v>
      </c>
      <c r="D35" s="59"/>
      <c r="E35" s="66"/>
      <c r="F35" s="66"/>
      <c r="G35" s="66"/>
      <c r="H35" s="66"/>
    </row>
    <row r="36" spans="1:8" ht="14.25" customHeight="1">
      <c r="A36" s="66"/>
      <c r="B36" s="66"/>
      <c r="C36" s="66"/>
      <c r="D36" s="66"/>
      <c r="E36" s="66"/>
      <c r="F36" s="66"/>
      <c r="G36" s="66"/>
      <c r="H36" s="66"/>
    </row>
    <row r="37" spans="1:8" ht="14.25" customHeight="1">
      <c r="A37" s="52" t="s">
        <v>121</v>
      </c>
      <c r="B37" s="54">
        <f>B7</f>
        <v>8606568.6600000001</v>
      </c>
      <c r="C37" s="52" t="s">
        <v>122</v>
      </c>
      <c r="D37" s="54">
        <f>SUM(D6:D35)</f>
        <v>8606568.6600000001</v>
      </c>
      <c r="E37" s="52" t="s">
        <v>122</v>
      </c>
      <c r="F37" s="54">
        <f>F6+F10</f>
        <v>8606568.6600000001</v>
      </c>
      <c r="G37" s="52" t="s">
        <v>122</v>
      </c>
      <c r="H37" s="54">
        <f>H6+H7+H14</f>
        <v>8606568.6600000001</v>
      </c>
    </row>
    <row r="38" spans="1:8" ht="14.25" customHeight="1">
      <c r="A38" s="52" t="s">
        <v>123</v>
      </c>
      <c r="B38" s="54"/>
      <c r="C38" s="52" t="s">
        <v>124</v>
      </c>
      <c r="D38" s="54"/>
      <c r="E38" s="52" t="s">
        <v>124</v>
      </c>
      <c r="F38" s="54"/>
      <c r="G38" s="52" t="s">
        <v>124</v>
      </c>
      <c r="H38" s="54"/>
    </row>
    <row r="39" spans="1:8" ht="14.25" customHeight="1">
      <c r="A39" s="66"/>
      <c r="B39" s="58"/>
      <c r="C39" s="66"/>
      <c r="D39" s="58"/>
      <c r="E39" s="52"/>
      <c r="F39" s="54"/>
      <c r="G39" s="52"/>
      <c r="H39" s="54"/>
    </row>
    <row r="40" spans="1:8" ht="14.25" customHeight="1">
      <c r="A40" s="52" t="s">
        <v>125</v>
      </c>
      <c r="B40" s="54">
        <f>B37</f>
        <v>8606568.6600000001</v>
      </c>
      <c r="C40" s="52" t="s">
        <v>126</v>
      </c>
      <c r="D40" s="54">
        <f>D37</f>
        <v>8606568.6600000001</v>
      </c>
      <c r="E40" s="52" t="s">
        <v>126</v>
      </c>
      <c r="F40" s="54">
        <f>F37</f>
        <v>8606568.6600000001</v>
      </c>
      <c r="G40" s="52" t="s">
        <v>126</v>
      </c>
      <c r="H40" s="54">
        <f>H37</f>
        <v>8606568.6600000001</v>
      </c>
    </row>
  </sheetData>
  <mergeCells count="5">
    <mergeCell ref="A2:H2"/>
    <mergeCell ref="A3:F3"/>
    <mergeCell ref="G3:H3"/>
    <mergeCell ref="A4:B4"/>
    <mergeCell ref="C4:H4"/>
  </mergeCells>
  <phoneticPr fontId="50" type="noConversion"/>
  <printOptions horizontalCentered="1"/>
  <pageMargins left="7.8740157480315001E-2" right="7.8740157480315001E-2" top="7.8740157480315001E-2" bottom="0" header="0" footer="0"/>
  <pageSetup paperSize="9" scale="98" orientation="landscape"/>
</worksheet>
</file>

<file path=xl/worksheets/sheet4.xml><?xml version="1.0" encoding="utf-8"?>
<worksheet xmlns="http://schemas.openxmlformats.org/spreadsheetml/2006/main" xmlns:r="http://schemas.openxmlformats.org/officeDocument/2006/relationships">
  <sheetPr>
    <pageSetUpPr fitToPage="1"/>
  </sheetPr>
  <dimension ref="A1:Y11"/>
  <sheetViews>
    <sheetView zoomScale="115" zoomScaleNormal="115" workbookViewId="0">
      <selection activeCell="D7" sqref="D7:E9"/>
    </sheetView>
  </sheetViews>
  <sheetFormatPr defaultColWidth="10" defaultRowHeight="13.5"/>
  <cols>
    <col min="1" max="1" width="5.875" customWidth="1"/>
    <col min="2" max="2" width="16.125" customWidth="1"/>
    <col min="3" max="4" width="11" customWidth="1"/>
    <col min="5" max="5" width="11.875" customWidth="1"/>
    <col min="6" max="6" width="7.75" customWidth="1"/>
    <col min="7" max="7" width="6" customWidth="1"/>
    <col min="8" max="8" width="4.875" customWidth="1"/>
    <col min="9" max="9" width="5" customWidth="1"/>
    <col min="10" max="25" width="7.75" customWidth="1"/>
    <col min="26" max="26" width="9.75" customWidth="1"/>
  </cols>
  <sheetData>
    <row r="1" spans="1:25" ht="14.25" customHeight="1">
      <c r="A1" s="38"/>
    </row>
    <row r="2" spans="1:25" ht="29.45" customHeight="1">
      <c r="A2" s="135" t="s">
        <v>8</v>
      </c>
      <c r="B2" s="135"/>
      <c r="C2" s="135"/>
      <c r="D2" s="135"/>
      <c r="E2" s="135"/>
      <c r="F2" s="135"/>
      <c r="G2" s="135"/>
      <c r="H2" s="135"/>
      <c r="I2" s="135"/>
      <c r="J2" s="135"/>
      <c r="K2" s="135"/>
      <c r="L2" s="135"/>
      <c r="M2" s="135"/>
      <c r="N2" s="135"/>
      <c r="O2" s="135"/>
      <c r="P2" s="135"/>
      <c r="Q2" s="135"/>
      <c r="R2" s="135"/>
      <c r="S2" s="135"/>
      <c r="T2" s="135"/>
      <c r="U2" s="135"/>
      <c r="V2" s="135"/>
      <c r="W2" s="135"/>
      <c r="X2" s="135"/>
      <c r="Y2" s="135"/>
    </row>
    <row r="3" spans="1:25" ht="19.5" customHeight="1">
      <c r="A3" s="132" t="s">
        <v>25</v>
      </c>
      <c r="B3" s="132"/>
      <c r="C3" s="132"/>
      <c r="D3" s="132"/>
      <c r="E3" s="132"/>
      <c r="F3" s="132"/>
      <c r="G3" s="132"/>
      <c r="H3" s="132"/>
      <c r="I3" s="132"/>
      <c r="J3" s="132"/>
      <c r="K3" s="132"/>
      <c r="L3" s="132"/>
      <c r="M3" s="132"/>
      <c r="N3" s="132"/>
      <c r="O3" s="132"/>
      <c r="P3" s="132"/>
      <c r="Q3" s="132"/>
      <c r="R3" s="132"/>
      <c r="S3" s="132"/>
      <c r="T3" s="132"/>
      <c r="U3" s="132"/>
      <c r="V3" s="132"/>
      <c r="W3" s="132"/>
      <c r="X3" s="133" t="s">
        <v>26</v>
      </c>
      <c r="Y3" s="133"/>
    </row>
    <row r="4" spans="1:25" ht="19.5" customHeight="1">
      <c r="A4" s="136" t="s">
        <v>127</v>
      </c>
      <c r="B4" s="136" t="s">
        <v>128</v>
      </c>
      <c r="C4" s="136" t="s">
        <v>129</v>
      </c>
      <c r="D4" s="136" t="s">
        <v>130</v>
      </c>
      <c r="E4" s="136"/>
      <c r="F4" s="136"/>
      <c r="G4" s="136"/>
      <c r="H4" s="136"/>
      <c r="I4" s="136"/>
      <c r="J4" s="136"/>
      <c r="K4" s="136"/>
      <c r="L4" s="136"/>
      <c r="M4" s="136"/>
      <c r="N4" s="136"/>
      <c r="O4" s="136"/>
      <c r="P4" s="136"/>
      <c r="Q4" s="136"/>
      <c r="R4" s="136"/>
      <c r="S4" s="136" t="s">
        <v>123</v>
      </c>
      <c r="T4" s="136"/>
      <c r="U4" s="136"/>
      <c r="V4" s="136"/>
      <c r="W4" s="136"/>
      <c r="X4" s="136"/>
      <c r="Y4" s="136"/>
    </row>
    <row r="5" spans="1:25" ht="19.5" customHeight="1">
      <c r="A5" s="136"/>
      <c r="B5" s="136"/>
      <c r="C5" s="136"/>
      <c r="D5" s="136" t="s">
        <v>131</v>
      </c>
      <c r="E5" s="136" t="s">
        <v>132</v>
      </c>
      <c r="F5" s="136" t="s">
        <v>133</v>
      </c>
      <c r="G5" s="136" t="s">
        <v>134</v>
      </c>
      <c r="H5" s="136" t="s">
        <v>135</v>
      </c>
      <c r="I5" s="136" t="s">
        <v>136</v>
      </c>
      <c r="J5" s="136" t="s">
        <v>137</v>
      </c>
      <c r="K5" s="136"/>
      <c r="L5" s="136"/>
      <c r="M5" s="136"/>
      <c r="N5" s="136" t="s">
        <v>138</v>
      </c>
      <c r="O5" s="136" t="s">
        <v>139</v>
      </c>
      <c r="P5" s="136" t="s">
        <v>140</v>
      </c>
      <c r="Q5" s="136" t="s">
        <v>141</v>
      </c>
      <c r="R5" s="136" t="s">
        <v>142</v>
      </c>
      <c r="S5" s="136" t="s">
        <v>131</v>
      </c>
      <c r="T5" s="136" t="s">
        <v>132</v>
      </c>
      <c r="U5" s="136" t="s">
        <v>133</v>
      </c>
      <c r="V5" s="136" t="s">
        <v>134</v>
      </c>
      <c r="W5" s="136" t="s">
        <v>135</v>
      </c>
      <c r="X5" s="136" t="s">
        <v>136</v>
      </c>
      <c r="Y5" s="136" t="s">
        <v>143</v>
      </c>
    </row>
    <row r="6" spans="1:25" ht="19.5" customHeight="1">
      <c r="A6" s="136"/>
      <c r="B6" s="136"/>
      <c r="C6" s="136"/>
      <c r="D6" s="136"/>
      <c r="E6" s="136"/>
      <c r="F6" s="136"/>
      <c r="G6" s="136"/>
      <c r="H6" s="136"/>
      <c r="I6" s="136"/>
      <c r="J6" s="53" t="s">
        <v>144</v>
      </c>
      <c r="K6" s="53" t="s">
        <v>145</v>
      </c>
      <c r="L6" s="53" t="s">
        <v>146</v>
      </c>
      <c r="M6" s="53" t="s">
        <v>135</v>
      </c>
      <c r="N6" s="136"/>
      <c r="O6" s="136"/>
      <c r="P6" s="136"/>
      <c r="Q6" s="136"/>
      <c r="R6" s="136"/>
      <c r="S6" s="136"/>
      <c r="T6" s="136"/>
      <c r="U6" s="136"/>
      <c r="V6" s="136"/>
      <c r="W6" s="136"/>
      <c r="X6" s="136"/>
      <c r="Y6" s="136"/>
    </row>
    <row r="7" spans="1:25" ht="19.899999999999999" customHeight="1">
      <c r="A7" s="52"/>
      <c r="B7" s="52" t="s">
        <v>129</v>
      </c>
      <c r="C7" s="67">
        <f t="shared" ref="C7:D9" si="0">D7</f>
        <v>8606568.6600000001</v>
      </c>
      <c r="D7" s="67">
        <f t="shared" si="0"/>
        <v>8606568.6600000001</v>
      </c>
      <c r="E7" s="67">
        <f>E8</f>
        <v>8606568.6600000001</v>
      </c>
      <c r="F7" s="67"/>
      <c r="G7" s="67"/>
      <c r="H7" s="67"/>
      <c r="I7" s="67"/>
      <c r="J7" s="67"/>
      <c r="K7" s="67"/>
      <c r="L7" s="67"/>
      <c r="M7" s="67"/>
      <c r="N7" s="67"/>
      <c r="O7" s="67"/>
      <c r="P7" s="67"/>
      <c r="Q7" s="67"/>
      <c r="R7" s="67"/>
      <c r="S7" s="67"/>
      <c r="T7" s="67"/>
      <c r="U7" s="67"/>
      <c r="V7" s="67"/>
      <c r="W7" s="67"/>
      <c r="X7" s="67"/>
      <c r="Y7" s="67"/>
    </row>
    <row r="8" spans="1:25" ht="19.899999999999999" customHeight="1">
      <c r="A8" s="55" t="s">
        <v>147</v>
      </c>
      <c r="B8" s="55" t="s">
        <v>4</v>
      </c>
      <c r="C8" s="67">
        <f t="shared" si="0"/>
        <v>8606568.6600000001</v>
      </c>
      <c r="D8" s="67">
        <f t="shared" si="0"/>
        <v>8606568.6600000001</v>
      </c>
      <c r="E8" s="67">
        <f>E9</f>
        <v>8606568.6600000001</v>
      </c>
      <c r="F8" s="67"/>
      <c r="G8" s="67"/>
      <c r="H8" s="67"/>
      <c r="I8" s="67"/>
      <c r="J8" s="67"/>
      <c r="K8" s="67"/>
      <c r="L8" s="67"/>
      <c r="M8" s="67"/>
      <c r="N8" s="67"/>
      <c r="O8" s="67"/>
      <c r="P8" s="67"/>
      <c r="Q8" s="67"/>
      <c r="R8" s="67"/>
      <c r="S8" s="67"/>
      <c r="T8" s="67"/>
      <c r="U8" s="67"/>
      <c r="V8" s="67"/>
      <c r="W8" s="67"/>
      <c r="X8" s="67"/>
      <c r="Y8" s="67"/>
    </row>
    <row r="9" spans="1:25" ht="19.899999999999999" customHeight="1">
      <c r="A9" s="83" t="s">
        <v>148</v>
      </c>
      <c r="B9" s="83" t="s">
        <v>149</v>
      </c>
      <c r="C9" s="67">
        <f t="shared" si="0"/>
        <v>8606568.6600000001</v>
      </c>
      <c r="D9" s="67">
        <f t="shared" si="0"/>
        <v>8606568.6600000001</v>
      </c>
      <c r="E9" s="58">
        <f>6596568.66+2010000</f>
        <v>8606568.6600000001</v>
      </c>
      <c r="F9" s="58"/>
      <c r="G9" s="58"/>
      <c r="H9" s="58"/>
      <c r="I9" s="58"/>
      <c r="J9" s="58"/>
      <c r="K9" s="58"/>
      <c r="L9" s="58"/>
      <c r="M9" s="58"/>
      <c r="N9" s="58"/>
      <c r="O9" s="58"/>
      <c r="P9" s="58"/>
      <c r="Q9" s="58"/>
      <c r="R9" s="58"/>
      <c r="S9" s="58"/>
      <c r="T9" s="58"/>
      <c r="U9" s="58"/>
      <c r="V9" s="58"/>
      <c r="W9" s="58"/>
      <c r="X9" s="58"/>
      <c r="Y9" s="58"/>
    </row>
    <row r="10" spans="1:25" ht="14.25" customHeight="1"/>
    <row r="11" spans="1:25" ht="14.25" customHeight="1">
      <c r="G11" s="38"/>
    </row>
  </sheetData>
  <mergeCells count="27">
    <mergeCell ref="X5:X6"/>
    <mergeCell ref="Y5:Y6"/>
    <mergeCell ref="S5:S6"/>
    <mergeCell ref="T5:T6"/>
    <mergeCell ref="U5:U6"/>
    <mergeCell ref="V5:V6"/>
    <mergeCell ref="W5:W6"/>
    <mergeCell ref="N5:N6"/>
    <mergeCell ref="O5:O6"/>
    <mergeCell ref="P5:P6"/>
    <mergeCell ref="Q5:Q6"/>
    <mergeCell ref="R5:R6"/>
    <mergeCell ref="J5:M5"/>
    <mergeCell ref="A4:A6"/>
    <mergeCell ref="B4:B6"/>
    <mergeCell ref="C4:C6"/>
    <mergeCell ref="D5:D6"/>
    <mergeCell ref="E5:E6"/>
    <mergeCell ref="F5:F6"/>
    <mergeCell ref="G5:G6"/>
    <mergeCell ref="H5:H6"/>
    <mergeCell ref="I5:I6"/>
    <mergeCell ref="A2:Y2"/>
    <mergeCell ref="A3:W3"/>
    <mergeCell ref="X3:Y3"/>
    <mergeCell ref="D4:R4"/>
    <mergeCell ref="S4:Y4"/>
  </mergeCells>
  <phoneticPr fontId="50" type="noConversion"/>
  <printOptions horizontalCentered="1"/>
  <pageMargins left="7.8740157480315001E-2" right="7.8740157480315001E-2" top="7.8740157480315001E-2" bottom="7.8740157480315001E-2" header="0" footer="0"/>
  <pageSetup paperSize="9" scale="71" orientation="landscape"/>
</worksheet>
</file>

<file path=xl/worksheets/sheet5.xml><?xml version="1.0" encoding="utf-8"?>
<worksheet xmlns="http://schemas.openxmlformats.org/spreadsheetml/2006/main" xmlns:r="http://schemas.openxmlformats.org/officeDocument/2006/relationships">
  <dimension ref="A1:L27"/>
  <sheetViews>
    <sheetView workbookViewId="0">
      <selection activeCell="B9" sqref="B9:E10"/>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2.625" customWidth="1"/>
    <col min="8" max="8" width="14" customWidth="1"/>
    <col min="9" max="9" width="14.75" customWidth="1"/>
    <col min="10" max="11" width="17.5" customWidth="1"/>
    <col min="12" max="12" width="13.625" customWidth="1"/>
  </cols>
  <sheetData>
    <row r="1" spans="1:12" ht="14.25" customHeight="1">
      <c r="A1" s="38"/>
      <c r="D1" s="72"/>
    </row>
    <row r="2" spans="1:12" ht="27.95" customHeight="1">
      <c r="A2" s="135" t="s">
        <v>9</v>
      </c>
      <c r="B2" s="135"/>
      <c r="C2" s="135"/>
      <c r="D2" s="135"/>
      <c r="E2" s="135"/>
      <c r="F2" s="135"/>
      <c r="G2" s="135"/>
      <c r="H2" s="135"/>
      <c r="I2" s="135"/>
      <c r="J2" s="135"/>
      <c r="K2" s="135"/>
    </row>
    <row r="3" spans="1:12" ht="21.95" customHeight="1">
      <c r="A3" s="137" t="s">
        <v>25</v>
      </c>
      <c r="B3" s="137"/>
      <c r="C3" s="137"/>
      <c r="D3" s="137"/>
      <c r="E3" s="137"/>
      <c r="F3" s="137"/>
      <c r="G3" s="137"/>
      <c r="H3" s="137"/>
      <c r="I3" s="137"/>
      <c r="J3" s="137"/>
      <c r="K3" s="49" t="s">
        <v>26</v>
      </c>
    </row>
    <row r="4" spans="1:12" ht="24.2" customHeight="1">
      <c r="A4" s="134" t="s">
        <v>150</v>
      </c>
      <c r="B4" s="134"/>
      <c r="C4" s="134"/>
      <c r="D4" s="134" t="s">
        <v>151</v>
      </c>
      <c r="E4" s="134" t="s">
        <v>152</v>
      </c>
      <c r="F4" s="134" t="s">
        <v>129</v>
      </c>
      <c r="G4" s="134" t="s">
        <v>153</v>
      </c>
      <c r="H4" s="134" t="s">
        <v>154</v>
      </c>
      <c r="I4" s="134" t="s">
        <v>155</v>
      </c>
      <c r="J4" s="134" t="s">
        <v>156</v>
      </c>
      <c r="K4" s="134" t="s">
        <v>157</v>
      </c>
    </row>
    <row r="5" spans="1:12" ht="22.7" customHeight="1">
      <c r="A5" s="51" t="s">
        <v>158</v>
      </c>
      <c r="B5" s="51" t="s">
        <v>159</v>
      </c>
      <c r="C5" s="51" t="s">
        <v>160</v>
      </c>
      <c r="D5" s="134"/>
      <c r="E5" s="134"/>
      <c r="F5" s="134"/>
      <c r="G5" s="134"/>
      <c r="H5" s="134"/>
      <c r="I5" s="134"/>
      <c r="J5" s="134"/>
      <c r="K5" s="134"/>
    </row>
    <row r="6" spans="1:12" ht="19.899999999999999" customHeight="1">
      <c r="A6" s="65"/>
      <c r="B6" s="65"/>
      <c r="C6" s="65"/>
      <c r="D6" s="73" t="s">
        <v>129</v>
      </c>
      <c r="E6" s="73"/>
      <c r="F6" s="74">
        <f>F7</f>
        <v>8606568.6600000001</v>
      </c>
      <c r="G6" s="74">
        <v>6561168.6600000001</v>
      </c>
      <c r="H6" s="74">
        <f>H7</f>
        <v>2045400</v>
      </c>
      <c r="I6" s="74"/>
      <c r="J6" s="73"/>
      <c r="K6" s="73"/>
    </row>
    <row r="7" spans="1:12" ht="19.899999999999999" customHeight="1">
      <c r="A7" s="75"/>
      <c r="B7" s="75"/>
      <c r="C7" s="75"/>
      <c r="D7" s="76" t="s">
        <v>147</v>
      </c>
      <c r="E7" s="76" t="s">
        <v>4</v>
      </c>
      <c r="F7" s="77">
        <f>F8</f>
        <v>8606568.6600000001</v>
      </c>
      <c r="G7" s="77">
        <v>6561168.6600000001</v>
      </c>
      <c r="H7" s="77">
        <f>H8</f>
        <v>2045400</v>
      </c>
      <c r="I7" s="77"/>
      <c r="J7" s="82"/>
      <c r="K7" s="82"/>
    </row>
    <row r="8" spans="1:12" ht="19.899999999999999" customHeight="1">
      <c r="A8" s="75"/>
      <c r="B8" s="75"/>
      <c r="C8" s="75"/>
      <c r="D8" s="76" t="s">
        <v>148</v>
      </c>
      <c r="E8" s="76" t="s">
        <v>149</v>
      </c>
      <c r="F8" s="77">
        <f>SUM(G8:H8)</f>
        <v>8606568.6600000001</v>
      </c>
      <c r="G8" s="77">
        <v>6561168.6600000001</v>
      </c>
      <c r="H8" s="77">
        <f>H11+H15</f>
        <v>2045400</v>
      </c>
      <c r="I8" s="77"/>
      <c r="J8" s="82"/>
      <c r="K8" s="82"/>
      <c r="L8" s="114"/>
    </row>
    <row r="9" spans="1:12" ht="19.899999999999999" customHeight="1">
      <c r="A9" s="115" t="s">
        <v>161</v>
      </c>
      <c r="B9" s="124"/>
      <c r="C9" s="124"/>
      <c r="D9" s="125">
        <v>201</v>
      </c>
      <c r="E9" s="125" t="s">
        <v>465</v>
      </c>
      <c r="F9" s="81">
        <f>G9+H9</f>
        <v>7532855.5099999998</v>
      </c>
      <c r="G9" s="81">
        <v>5522855.5099999998</v>
      </c>
      <c r="H9" s="81">
        <v>2010000</v>
      </c>
      <c r="I9" s="77"/>
      <c r="J9" s="82"/>
      <c r="K9" s="82"/>
    </row>
    <row r="10" spans="1:12" ht="19.899999999999999" customHeight="1">
      <c r="A10" s="115" t="s">
        <v>161</v>
      </c>
      <c r="B10" s="124" t="s">
        <v>162</v>
      </c>
      <c r="C10" s="124"/>
      <c r="D10" s="125">
        <v>20103</v>
      </c>
      <c r="E10" s="125" t="s">
        <v>466</v>
      </c>
      <c r="F10" s="81">
        <f>G10+H10</f>
        <v>7532855.5099999998</v>
      </c>
      <c r="G10" s="81">
        <v>5522855.5099999998</v>
      </c>
      <c r="H10" s="81">
        <v>2010000</v>
      </c>
      <c r="I10" s="77"/>
      <c r="J10" s="82"/>
      <c r="K10" s="82"/>
    </row>
    <row r="11" spans="1:12" ht="19.899999999999999" customHeight="1">
      <c r="A11" s="78" t="s">
        <v>161</v>
      </c>
      <c r="B11" s="78" t="s">
        <v>162</v>
      </c>
      <c r="C11" s="78" t="s">
        <v>163</v>
      </c>
      <c r="D11" s="79" t="s">
        <v>164</v>
      </c>
      <c r="E11" s="80" t="s">
        <v>165</v>
      </c>
      <c r="F11" s="81">
        <f>G11+H11</f>
        <v>7532855.5099999998</v>
      </c>
      <c r="G11" s="81">
        <v>5522855.5099999998</v>
      </c>
      <c r="H11" s="81">
        <v>2010000</v>
      </c>
      <c r="I11" s="81"/>
      <c r="J11" s="80"/>
      <c r="K11" s="80"/>
    </row>
    <row r="12" spans="1:12" ht="19.899999999999999" customHeight="1">
      <c r="A12" s="116" t="s">
        <v>166</v>
      </c>
      <c r="B12" s="116"/>
      <c r="C12" s="116"/>
      <c r="D12" s="117">
        <v>208</v>
      </c>
      <c r="E12" s="118" t="s">
        <v>467</v>
      </c>
      <c r="F12" s="81">
        <v>423803.42</v>
      </c>
      <c r="G12" s="81">
        <v>388403.42</v>
      </c>
      <c r="H12" s="81">
        <v>35400</v>
      </c>
      <c r="I12" s="81"/>
      <c r="J12" s="80"/>
      <c r="K12" s="80"/>
    </row>
    <row r="13" spans="1:12" ht="19.899999999999999" customHeight="1">
      <c r="A13" s="116" t="s">
        <v>166</v>
      </c>
      <c r="B13" s="116" t="s">
        <v>167</v>
      </c>
      <c r="C13" s="116"/>
      <c r="D13" s="117">
        <v>20805</v>
      </c>
      <c r="E13" s="118" t="s">
        <v>468</v>
      </c>
      <c r="F13" s="81">
        <v>409999.84</v>
      </c>
      <c r="G13" s="81">
        <v>374599.84</v>
      </c>
      <c r="H13" s="81">
        <v>35400</v>
      </c>
      <c r="I13" s="81"/>
      <c r="J13" s="80"/>
      <c r="K13" s="80"/>
    </row>
    <row r="14" spans="1:12" ht="19.899999999999999" customHeight="1">
      <c r="A14" s="78" t="s">
        <v>166</v>
      </c>
      <c r="B14" s="78" t="s">
        <v>167</v>
      </c>
      <c r="C14" s="78" t="s">
        <v>167</v>
      </c>
      <c r="D14" s="79" t="s">
        <v>168</v>
      </c>
      <c r="E14" s="80" t="s">
        <v>169</v>
      </c>
      <c r="F14" s="81">
        <v>374599.84</v>
      </c>
      <c r="G14" s="81">
        <v>374599.84</v>
      </c>
      <c r="H14" s="81"/>
      <c r="I14" s="81"/>
      <c r="J14" s="80"/>
      <c r="K14" s="80"/>
    </row>
    <row r="15" spans="1:12" ht="19.899999999999999" customHeight="1">
      <c r="A15" s="78" t="s">
        <v>166</v>
      </c>
      <c r="B15" s="78" t="s">
        <v>167</v>
      </c>
      <c r="C15" s="78" t="s">
        <v>170</v>
      </c>
      <c r="D15" s="79" t="s">
        <v>171</v>
      </c>
      <c r="E15" s="80" t="s">
        <v>172</v>
      </c>
      <c r="F15" s="81">
        <v>35400</v>
      </c>
      <c r="G15" s="81"/>
      <c r="H15" s="81">
        <v>35400</v>
      </c>
      <c r="I15" s="81"/>
      <c r="J15" s="80"/>
      <c r="K15" s="80"/>
    </row>
    <row r="16" spans="1:12" ht="19.899999999999999" customHeight="1">
      <c r="A16" s="119" t="s">
        <v>166</v>
      </c>
      <c r="B16" s="119" t="s">
        <v>173</v>
      </c>
      <c r="C16" s="119"/>
      <c r="D16" s="120">
        <v>20827</v>
      </c>
      <c r="E16" s="120" t="s">
        <v>469</v>
      </c>
      <c r="F16" s="81">
        <v>13803.58</v>
      </c>
      <c r="G16" s="81">
        <v>13803.58</v>
      </c>
      <c r="H16" s="81"/>
      <c r="I16" s="81"/>
      <c r="J16" s="80"/>
      <c r="K16" s="80"/>
    </row>
    <row r="17" spans="1:11" ht="19.899999999999999" customHeight="1">
      <c r="A17" s="78" t="s">
        <v>166</v>
      </c>
      <c r="B17" s="78" t="s">
        <v>173</v>
      </c>
      <c r="C17" s="78" t="s">
        <v>163</v>
      </c>
      <c r="D17" s="79" t="s">
        <v>174</v>
      </c>
      <c r="E17" s="80" t="s">
        <v>175</v>
      </c>
      <c r="F17" s="81">
        <v>3123.79</v>
      </c>
      <c r="G17" s="81">
        <v>3123.79</v>
      </c>
      <c r="H17" s="81"/>
      <c r="I17" s="81"/>
      <c r="J17" s="80"/>
      <c r="K17" s="80"/>
    </row>
    <row r="18" spans="1:11" ht="19.899999999999999" customHeight="1">
      <c r="A18" s="78" t="s">
        <v>166</v>
      </c>
      <c r="B18" s="78" t="s">
        <v>173</v>
      </c>
      <c r="C18" s="78" t="s">
        <v>176</v>
      </c>
      <c r="D18" s="79" t="s">
        <v>177</v>
      </c>
      <c r="E18" s="80" t="s">
        <v>178</v>
      </c>
      <c r="F18" s="81">
        <v>10679.79</v>
      </c>
      <c r="G18" s="81">
        <v>10679.79</v>
      </c>
      <c r="H18" s="81"/>
      <c r="I18" s="81"/>
      <c r="J18" s="80"/>
      <c r="K18" s="80"/>
    </row>
    <row r="19" spans="1:11" ht="19.899999999999999" customHeight="1">
      <c r="A19" s="121">
        <v>210</v>
      </c>
      <c r="B19" s="121"/>
      <c r="C19" s="121"/>
      <c r="D19" s="122">
        <v>210</v>
      </c>
      <c r="E19" s="123" t="s">
        <v>470</v>
      </c>
      <c r="F19" s="81">
        <v>265279.84999999998</v>
      </c>
      <c r="G19" s="81">
        <v>265279.84999999998</v>
      </c>
      <c r="H19" s="81"/>
      <c r="I19" s="81"/>
      <c r="J19" s="80"/>
      <c r="K19" s="80"/>
    </row>
    <row r="20" spans="1:11" ht="19.899999999999999" customHeight="1">
      <c r="A20" s="121">
        <v>210</v>
      </c>
      <c r="B20" s="121">
        <v>11</v>
      </c>
      <c r="C20" s="121"/>
      <c r="D20" s="122">
        <v>21011</v>
      </c>
      <c r="E20" s="123" t="s">
        <v>471</v>
      </c>
      <c r="F20" s="81">
        <v>265279.84999999998</v>
      </c>
      <c r="G20" s="81">
        <v>265279.84999999998</v>
      </c>
      <c r="H20" s="81"/>
      <c r="I20" s="81"/>
      <c r="J20" s="80"/>
      <c r="K20" s="80"/>
    </row>
    <row r="21" spans="1:11" ht="19.899999999999999" customHeight="1">
      <c r="A21" s="78" t="s">
        <v>179</v>
      </c>
      <c r="B21" s="78" t="s">
        <v>180</v>
      </c>
      <c r="C21" s="78" t="s">
        <v>163</v>
      </c>
      <c r="D21" s="79" t="s">
        <v>181</v>
      </c>
      <c r="E21" s="80" t="s">
        <v>182</v>
      </c>
      <c r="F21" s="81">
        <v>193571.17</v>
      </c>
      <c r="G21" s="81">
        <v>193571.17</v>
      </c>
      <c r="H21" s="81"/>
      <c r="I21" s="81"/>
      <c r="J21" s="80"/>
      <c r="K21" s="80"/>
    </row>
    <row r="22" spans="1:11" ht="19.899999999999999" customHeight="1">
      <c r="A22" s="78" t="s">
        <v>179</v>
      </c>
      <c r="B22" s="78" t="s">
        <v>180</v>
      </c>
      <c r="C22" s="78" t="s">
        <v>162</v>
      </c>
      <c r="D22" s="79" t="s">
        <v>183</v>
      </c>
      <c r="E22" s="80" t="s">
        <v>184</v>
      </c>
      <c r="F22" s="81">
        <v>66748.679999999993</v>
      </c>
      <c r="G22" s="81">
        <v>66748.679999999993</v>
      </c>
      <c r="H22" s="81"/>
      <c r="I22" s="81"/>
      <c r="J22" s="80"/>
      <c r="K22" s="80"/>
    </row>
    <row r="23" spans="1:11" ht="19.899999999999999" customHeight="1">
      <c r="A23" s="78" t="s">
        <v>179</v>
      </c>
      <c r="B23" s="78" t="s">
        <v>180</v>
      </c>
      <c r="C23" s="78" t="s">
        <v>170</v>
      </c>
      <c r="D23" s="79" t="s">
        <v>185</v>
      </c>
      <c r="E23" s="80" t="s">
        <v>186</v>
      </c>
      <c r="F23" s="81">
        <v>4960</v>
      </c>
      <c r="G23" s="81">
        <v>4960</v>
      </c>
      <c r="H23" s="81"/>
      <c r="I23" s="81"/>
      <c r="J23" s="80"/>
      <c r="K23" s="80"/>
    </row>
    <row r="24" spans="1:11" ht="19.899999999999999" customHeight="1">
      <c r="A24" s="124">
        <v>221</v>
      </c>
      <c r="B24" s="124"/>
      <c r="C24" s="124"/>
      <c r="D24" s="125">
        <v>221</v>
      </c>
      <c r="E24" s="126" t="s">
        <v>472</v>
      </c>
      <c r="F24" s="81">
        <v>384629.88</v>
      </c>
      <c r="G24" s="81">
        <v>384629.88</v>
      </c>
      <c r="H24" s="81"/>
      <c r="I24" s="81"/>
      <c r="J24" s="80"/>
      <c r="K24" s="80"/>
    </row>
    <row r="25" spans="1:11" ht="19.899999999999999" customHeight="1">
      <c r="A25" s="124">
        <v>221</v>
      </c>
      <c r="B25" s="124" t="s">
        <v>176</v>
      </c>
      <c r="C25" s="124"/>
      <c r="D25" s="125">
        <v>22102</v>
      </c>
      <c r="E25" s="126" t="s">
        <v>473</v>
      </c>
      <c r="F25" s="81">
        <v>384629.88</v>
      </c>
      <c r="G25" s="81">
        <v>384629.88</v>
      </c>
      <c r="H25" s="81"/>
      <c r="I25" s="81"/>
      <c r="J25" s="80"/>
      <c r="K25" s="80"/>
    </row>
    <row r="26" spans="1:11" ht="19.899999999999999" customHeight="1">
      <c r="A26" s="78" t="s">
        <v>187</v>
      </c>
      <c r="B26" s="78" t="s">
        <v>176</v>
      </c>
      <c r="C26" s="78" t="s">
        <v>163</v>
      </c>
      <c r="D26" s="79" t="s">
        <v>188</v>
      </c>
      <c r="E26" s="80" t="s">
        <v>189</v>
      </c>
      <c r="F26" s="81">
        <v>384629.88</v>
      </c>
      <c r="G26" s="81">
        <v>384629.88</v>
      </c>
      <c r="H26" s="81"/>
      <c r="I26" s="81"/>
      <c r="J26" s="80"/>
      <c r="K26" s="80"/>
    </row>
    <row r="27" spans="1:11" ht="14.25" customHeight="1"/>
  </sheetData>
  <mergeCells count="11">
    <mergeCell ref="A2:K2"/>
    <mergeCell ref="A3:J3"/>
    <mergeCell ref="A4:C4"/>
    <mergeCell ref="D4:D5"/>
    <mergeCell ref="E4:E5"/>
    <mergeCell ref="F4:F5"/>
    <mergeCell ref="G4:G5"/>
    <mergeCell ref="H4:H5"/>
    <mergeCell ref="I4:I5"/>
    <mergeCell ref="J4:J5"/>
    <mergeCell ref="K4:K5"/>
  </mergeCells>
  <phoneticPr fontId="50" type="noConversion"/>
  <printOptions horizontalCentered="1"/>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sheetPr>
    <pageSetUpPr fitToPage="1"/>
  </sheetPr>
  <dimension ref="A1:T26"/>
  <sheetViews>
    <sheetView zoomScale="115" zoomScaleNormal="115" workbookViewId="0">
      <selection activeCell="A9" sqref="A9:E10"/>
    </sheetView>
  </sheetViews>
  <sheetFormatPr defaultColWidth="10" defaultRowHeight="13.5"/>
  <cols>
    <col min="1" max="1" width="3.625" customWidth="1"/>
    <col min="2" max="2" width="4.75" customWidth="1"/>
    <col min="3" max="3" width="4.625" customWidth="1"/>
    <col min="4" max="4" width="7.375" customWidth="1"/>
    <col min="5" max="5" width="20.125" customWidth="1"/>
    <col min="6" max="8" width="11" customWidth="1"/>
    <col min="9" max="12" width="7.125" customWidth="1"/>
    <col min="13" max="13" width="6.75" customWidth="1"/>
    <col min="14" max="14" width="7.125" customWidth="1"/>
    <col min="15" max="15" width="8.625" customWidth="1"/>
    <col min="16" max="17" width="7.125" customWidth="1"/>
    <col min="18" max="18" width="7" customWidth="1"/>
    <col min="19" max="20" width="7.125" customWidth="1"/>
    <col min="21" max="22" width="9.75" customWidth="1"/>
  </cols>
  <sheetData>
    <row r="1" spans="1:20" ht="14.25" customHeight="1">
      <c r="A1" s="38"/>
    </row>
    <row r="2" spans="1:20" ht="36.950000000000003" customHeight="1">
      <c r="A2" s="135" t="s">
        <v>10</v>
      </c>
      <c r="B2" s="135"/>
      <c r="C2" s="135"/>
      <c r="D2" s="135"/>
      <c r="E2" s="135"/>
      <c r="F2" s="135"/>
      <c r="G2" s="135"/>
      <c r="H2" s="135"/>
      <c r="I2" s="135"/>
      <c r="J2" s="135"/>
      <c r="K2" s="135"/>
      <c r="L2" s="135"/>
      <c r="M2" s="135"/>
      <c r="N2" s="135"/>
      <c r="O2" s="135"/>
      <c r="P2" s="135"/>
      <c r="Q2" s="135"/>
      <c r="R2" s="135"/>
      <c r="S2" s="135"/>
      <c r="T2" s="135"/>
    </row>
    <row r="3" spans="1:20" ht="17.25" customHeight="1">
      <c r="A3" s="132" t="s">
        <v>25</v>
      </c>
      <c r="B3" s="132"/>
      <c r="C3" s="132"/>
      <c r="D3" s="132"/>
      <c r="E3" s="132"/>
      <c r="F3" s="132"/>
      <c r="G3" s="132"/>
      <c r="H3" s="132"/>
      <c r="I3" s="132"/>
      <c r="J3" s="132"/>
      <c r="K3" s="132"/>
      <c r="L3" s="132"/>
      <c r="M3" s="132"/>
      <c r="N3" s="132"/>
      <c r="O3" s="132"/>
      <c r="P3" s="132"/>
      <c r="Q3" s="132"/>
      <c r="R3" s="132"/>
      <c r="S3" s="133" t="s">
        <v>26</v>
      </c>
      <c r="T3" s="133"/>
    </row>
    <row r="4" spans="1:20" ht="17.25" customHeight="1">
      <c r="A4" s="136" t="s">
        <v>150</v>
      </c>
      <c r="B4" s="136"/>
      <c r="C4" s="136"/>
      <c r="D4" s="136" t="s">
        <v>190</v>
      </c>
      <c r="E4" s="136" t="s">
        <v>191</v>
      </c>
      <c r="F4" s="136" t="s">
        <v>192</v>
      </c>
      <c r="G4" s="136" t="s">
        <v>193</v>
      </c>
      <c r="H4" s="136" t="s">
        <v>194</v>
      </c>
      <c r="I4" s="136" t="s">
        <v>195</v>
      </c>
      <c r="J4" s="136" t="s">
        <v>196</v>
      </c>
      <c r="K4" s="136" t="s">
        <v>197</v>
      </c>
      <c r="L4" s="136" t="s">
        <v>198</v>
      </c>
      <c r="M4" s="136" t="s">
        <v>199</v>
      </c>
      <c r="N4" s="136" t="s">
        <v>200</v>
      </c>
      <c r="O4" s="136" t="s">
        <v>201</v>
      </c>
      <c r="P4" s="136" t="s">
        <v>202</v>
      </c>
      <c r="Q4" s="136" t="s">
        <v>203</v>
      </c>
      <c r="R4" s="136" t="s">
        <v>204</v>
      </c>
      <c r="S4" s="136" t="s">
        <v>205</v>
      </c>
      <c r="T4" s="136" t="s">
        <v>206</v>
      </c>
    </row>
    <row r="5" spans="1:20" ht="18" customHeight="1">
      <c r="A5" s="53" t="s">
        <v>158</v>
      </c>
      <c r="B5" s="53" t="s">
        <v>159</v>
      </c>
      <c r="C5" s="53" t="s">
        <v>160</v>
      </c>
      <c r="D5" s="136"/>
      <c r="E5" s="136"/>
      <c r="F5" s="136"/>
      <c r="G5" s="136"/>
      <c r="H5" s="136"/>
      <c r="I5" s="136"/>
      <c r="J5" s="136"/>
      <c r="K5" s="136"/>
      <c r="L5" s="136"/>
      <c r="M5" s="136"/>
      <c r="N5" s="136"/>
      <c r="O5" s="136"/>
      <c r="P5" s="136"/>
      <c r="Q5" s="136"/>
      <c r="R5" s="136"/>
      <c r="S5" s="136"/>
      <c r="T5" s="136"/>
    </row>
    <row r="6" spans="1:20" ht="19.899999999999999" customHeight="1">
      <c r="A6" s="52"/>
      <c r="B6" s="52"/>
      <c r="C6" s="52"/>
      <c r="D6" s="52"/>
      <c r="E6" s="52" t="s">
        <v>129</v>
      </c>
      <c r="F6" s="54">
        <f>G6+H6+O6</f>
        <v>8606568.6600000001</v>
      </c>
      <c r="G6" s="54">
        <v>4491482.1500000004</v>
      </c>
      <c r="H6" s="54">
        <f>H7</f>
        <v>4053006.51</v>
      </c>
      <c r="I6" s="54"/>
      <c r="J6" s="54"/>
      <c r="K6" s="54"/>
      <c r="L6" s="54"/>
      <c r="M6" s="54"/>
      <c r="N6" s="54"/>
      <c r="O6" s="54">
        <v>62080</v>
      </c>
      <c r="P6" s="54"/>
      <c r="Q6" s="54"/>
      <c r="R6" s="54"/>
      <c r="S6" s="54"/>
      <c r="T6" s="54"/>
    </row>
    <row r="7" spans="1:20" ht="19.899999999999999" customHeight="1">
      <c r="A7" s="52"/>
      <c r="B7" s="52"/>
      <c r="C7" s="52"/>
      <c r="D7" s="55" t="s">
        <v>147</v>
      </c>
      <c r="E7" s="55" t="s">
        <v>4</v>
      </c>
      <c r="F7" s="54">
        <f>G7+H7+O7</f>
        <v>8606568.6600000001</v>
      </c>
      <c r="G7" s="54">
        <v>4491482.1500000004</v>
      </c>
      <c r="H7" s="54">
        <f>H8</f>
        <v>4053006.51</v>
      </c>
      <c r="I7" s="54"/>
      <c r="J7" s="54"/>
      <c r="K7" s="54"/>
      <c r="L7" s="54"/>
      <c r="M7" s="54"/>
      <c r="N7" s="54"/>
      <c r="O7" s="54">
        <v>62080</v>
      </c>
      <c r="P7" s="54"/>
      <c r="Q7" s="54"/>
      <c r="R7" s="54"/>
      <c r="S7" s="54"/>
      <c r="T7" s="54"/>
    </row>
    <row r="8" spans="1:20" ht="19.899999999999999" customHeight="1">
      <c r="A8" s="61"/>
      <c r="B8" s="61"/>
      <c r="C8" s="61"/>
      <c r="D8" s="56" t="s">
        <v>148</v>
      </c>
      <c r="E8" s="56" t="s">
        <v>149</v>
      </c>
      <c r="F8" s="71">
        <f>G8+H8+O8</f>
        <v>8606568.6600000001</v>
      </c>
      <c r="G8" s="71">
        <v>4491482.1500000004</v>
      </c>
      <c r="H8" s="71">
        <f>H11+H15</f>
        <v>4053006.51</v>
      </c>
      <c r="I8" s="71"/>
      <c r="J8" s="71"/>
      <c r="K8" s="71"/>
      <c r="L8" s="71"/>
      <c r="M8" s="71"/>
      <c r="N8" s="71"/>
      <c r="O8" s="71">
        <v>62080</v>
      </c>
      <c r="P8" s="71"/>
      <c r="Q8" s="71"/>
      <c r="R8" s="71"/>
      <c r="S8" s="71"/>
      <c r="T8" s="71"/>
    </row>
    <row r="9" spans="1:20" ht="19.899999999999999" customHeight="1">
      <c r="A9" s="124" t="s">
        <v>161</v>
      </c>
      <c r="B9" s="124"/>
      <c r="C9" s="124"/>
      <c r="D9" s="125">
        <v>201</v>
      </c>
      <c r="E9" s="125" t="s">
        <v>465</v>
      </c>
      <c r="F9" s="81">
        <f>G9+H9</f>
        <v>7481255.5099999998</v>
      </c>
      <c r="G9" s="64">
        <v>3455249</v>
      </c>
      <c r="H9" s="64">
        <f>2016006.51+2010000</f>
        <v>4026006.51</v>
      </c>
      <c r="I9" s="64"/>
      <c r="J9" s="64"/>
      <c r="K9" s="64"/>
      <c r="L9" s="64"/>
      <c r="M9" s="64"/>
      <c r="N9" s="64"/>
      <c r="O9" s="64">
        <v>51600</v>
      </c>
      <c r="P9" s="71"/>
      <c r="Q9" s="71"/>
      <c r="R9" s="71"/>
      <c r="S9" s="71"/>
      <c r="T9" s="71"/>
    </row>
    <row r="10" spans="1:20" ht="19.899999999999999" customHeight="1">
      <c r="A10" s="124" t="s">
        <v>161</v>
      </c>
      <c r="B10" s="124" t="s">
        <v>162</v>
      </c>
      <c r="C10" s="124"/>
      <c r="D10" s="125">
        <v>20103</v>
      </c>
      <c r="E10" s="125" t="s">
        <v>466</v>
      </c>
      <c r="F10" s="81">
        <f>G10+H10</f>
        <v>7481255.5099999998</v>
      </c>
      <c r="G10" s="64">
        <v>3455249</v>
      </c>
      <c r="H10" s="64">
        <f>2016006.51+2010000</f>
        <v>4026006.51</v>
      </c>
      <c r="I10" s="64"/>
      <c r="J10" s="64"/>
      <c r="K10" s="64"/>
      <c r="L10" s="64"/>
      <c r="M10" s="64"/>
      <c r="N10" s="64"/>
      <c r="O10" s="64">
        <v>51600</v>
      </c>
      <c r="P10" s="71"/>
      <c r="Q10" s="71"/>
      <c r="R10" s="71"/>
      <c r="S10" s="71"/>
      <c r="T10" s="71"/>
    </row>
    <row r="11" spans="1:20" ht="19.899999999999999" customHeight="1">
      <c r="A11" s="78" t="s">
        <v>161</v>
      </c>
      <c r="B11" s="78" t="s">
        <v>162</v>
      </c>
      <c r="C11" s="78" t="s">
        <v>163</v>
      </c>
      <c r="D11" s="79" t="s">
        <v>164</v>
      </c>
      <c r="E11" s="80" t="s">
        <v>165</v>
      </c>
      <c r="F11" s="81">
        <f>G11+H11</f>
        <v>7481255.5099999998</v>
      </c>
      <c r="G11" s="64">
        <v>3455249</v>
      </c>
      <c r="H11" s="64">
        <f>2016006.51+2010000</f>
        <v>4026006.51</v>
      </c>
      <c r="I11" s="64"/>
      <c r="J11" s="64"/>
      <c r="K11" s="64"/>
      <c r="L11" s="64"/>
      <c r="M11" s="64"/>
      <c r="N11" s="64"/>
      <c r="O11" s="64">
        <v>51600</v>
      </c>
      <c r="P11" s="64"/>
      <c r="Q11" s="64"/>
      <c r="R11" s="64"/>
      <c r="S11" s="64"/>
      <c r="T11" s="64"/>
    </row>
    <row r="12" spans="1:20" ht="19.899999999999999" customHeight="1">
      <c r="A12" s="124" t="s">
        <v>166</v>
      </c>
      <c r="B12" s="124"/>
      <c r="C12" s="124"/>
      <c r="D12" s="125">
        <v>208</v>
      </c>
      <c r="E12" s="126" t="s">
        <v>467</v>
      </c>
      <c r="F12" s="81">
        <f>SUM(G12:T12)</f>
        <v>423803.42000000004</v>
      </c>
      <c r="G12" s="64">
        <f>G13+G16</f>
        <v>388403.42000000004</v>
      </c>
      <c r="H12" s="64">
        <f t="shared" ref="H12:O12" si="0">H13+H16</f>
        <v>27000</v>
      </c>
      <c r="I12" s="64"/>
      <c r="J12" s="64"/>
      <c r="K12" s="64"/>
      <c r="L12" s="64"/>
      <c r="M12" s="64"/>
      <c r="N12" s="64"/>
      <c r="O12" s="64">
        <f t="shared" si="0"/>
        <v>8400</v>
      </c>
      <c r="P12" s="64"/>
      <c r="Q12" s="64"/>
      <c r="R12" s="64"/>
      <c r="S12" s="64"/>
      <c r="T12" s="64"/>
    </row>
    <row r="13" spans="1:20" ht="19.899999999999999" customHeight="1">
      <c r="A13" s="124" t="s">
        <v>166</v>
      </c>
      <c r="B13" s="124" t="s">
        <v>167</v>
      </c>
      <c r="C13" s="124"/>
      <c r="D13" s="125">
        <v>20805</v>
      </c>
      <c r="E13" s="126" t="s">
        <v>468</v>
      </c>
      <c r="F13" s="81">
        <v>409999.84</v>
      </c>
      <c r="G13" s="64">
        <v>374599.84</v>
      </c>
      <c r="H13" s="64">
        <v>27000</v>
      </c>
      <c r="I13" s="64"/>
      <c r="J13" s="64"/>
      <c r="K13" s="64"/>
      <c r="L13" s="64"/>
      <c r="M13" s="64"/>
      <c r="N13" s="64"/>
      <c r="O13" s="64">
        <v>8400</v>
      </c>
      <c r="P13" s="64"/>
      <c r="Q13" s="64"/>
      <c r="R13" s="64"/>
      <c r="S13" s="64"/>
      <c r="T13" s="64"/>
    </row>
    <row r="14" spans="1:20" ht="19.899999999999999" customHeight="1">
      <c r="A14" s="78" t="s">
        <v>166</v>
      </c>
      <c r="B14" s="78" t="s">
        <v>167</v>
      </c>
      <c r="C14" s="78" t="s">
        <v>167</v>
      </c>
      <c r="D14" s="79" t="s">
        <v>168</v>
      </c>
      <c r="E14" s="80" t="s">
        <v>169</v>
      </c>
      <c r="F14" s="81">
        <v>374599.84</v>
      </c>
      <c r="G14" s="64">
        <v>374599.84</v>
      </c>
      <c r="H14" s="64"/>
      <c r="I14" s="64"/>
      <c r="J14" s="64"/>
      <c r="K14" s="64"/>
      <c r="L14" s="64"/>
      <c r="M14" s="64"/>
      <c r="N14" s="64"/>
      <c r="O14" s="64"/>
      <c r="P14" s="64"/>
      <c r="Q14" s="64"/>
      <c r="R14" s="64"/>
      <c r="S14" s="64"/>
      <c r="T14" s="64"/>
    </row>
    <row r="15" spans="1:20" ht="19.899999999999999" customHeight="1">
      <c r="A15" s="78" t="s">
        <v>166</v>
      </c>
      <c r="B15" s="78" t="s">
        <v>167</v>
      </c>
      <c r="C15" s="78" t="s">
        <v>170</v>
      </c>
      <c r="D15" s="79" t="s">
        <v>171</v>
      </c>
      <c r="E15" s="80" t="s">
        <v>172</v>
      </c>
      <c r="F15" s="81">
        <v>35400</v>
      </c>
      <c r="G15" s="64"/>
      <c r="H15" s="64">
        <v>27000</v>
      </c>
      <c r="I15" s="64"/>
      <c r="J15" s="64"/>
      <c r="K15" s="64"/>
      <c r="L15" s="64"/>
      <c r="M15" s="64"/>
      <c r="N15" s="64"/>
      <c r="O15" s="64">
        <v>8400</v>
      </c>
      <c r="P15" s="64"/>
      <c r="Q15" s="64"/>
      <c r="R15" s="64"/>
      <c r="S15" s="64"/>
      <c r="T15" s="64"/>
    </row>
    <row r="16" spans="1:20" ht="19.899999999999999" customHeight="1">
      <c r="A16" s="124" t="s">
        <v>166</v>
      </c>
      <c r="B16" s="124" t="s">
        <v>173</v>
      </c>
      <c r="C16" s="124"/>
      <c r="D16" s="125">
        <v>20827</v>
      </c>
      <c r="E16" s="125" t="s">
        <v>469</v>
      </c>
      <c r="F16" s="81">
        <v>13803.58</v>
      </c>
      <c r="G16" s="81">
        <v>13803.58</v>
      </c>
      <c r="H16" s="64"/>
      <c r="I16" s="64"/>
      <c r="J16" s="64"/>
      <c r="K16" s="64"/>
      <c r="L16" s="64"/>
      <c r="M16" s="64"/>
      <c r="N16" s="64"/>
      <c r="O16" s="64"/>
      <c r="P16" s="64"/>
      <c r="Q16" s="64"/>
      <c r="R16" s="64"/>
      <c r="S16" s="64"/>
      <c r="T16" s="64"/>
    </row>
    <row r="17" spans="1:20" ht="19.899999999999999" customHeight="1">
      <c r="A17" s="78" t="s">
        <v>166</v>
      </c>
      <c r="B17" s="78" t="s">
        <v>173</v>
      </c>
      <c r="C17" s="78" t="s">
        <v>163</v>
      </c>
      <c r="D17" s="79" t="s">
        <v>174</v>
      </c>
      <c r="E17" s="80" t="s">
        <v>175</v>
      </c>
      <c r="F17" s="81">
        <v>3123.79</v>
      </c>
      <c r="G17" s="64">
        <v>3123.79</v>
      </c>
      <c r="H17" s="64"/>
      <c r="I17" s="64"/>
      <c r="J17" s="64"/>
      <c r="K17" s="64"/>
      <c r="L17" s="64"/>
      <c r="M17" s="64"/>
      <c r="N17" s="64"/>
      <c r="O17" s="64"/>
      <c r="P17" s="64"/>
      <c r="Q17" s="64"/>
      <c r="R17" s="64"/>
      <c r="S17" s="64"/>
      <c r="T17" s="64"/>
    </row>
    <row r="18" spans="1:20" ht="19.899999999999999" customHeight="1">
      <c r="A18" s="78" t="s">
        <v>166</v>
      </c>
      <c r="B18" s="78" t="s">
        <v>173</v>
      </c>
      <c r="C18" s="78" t="s">
        <v>176</v>
      </c>
      <c r="D18" s="79" t="s">
        <v>177</v>
      </c>
      <c r="E18" s="80" t="s">
        <v>178</v>
      </c>
      <c r="F18" s="81">
        <v>10679.79</v>
      </c>
      <c r="G18" s="64">
        <v>10679.79</v>
      </c>
      <c r="H18" s="64"/>
      <c r="I18" s="64"/>
      <c r="J18" s="64"/>
      <c r="K18" s="64"/>
      <c r="L18" s="64"/>
      <c r="M18" s="64"/>
      <c r="N18" s="64"/>
      <c r="O18" s="64"/>
      <c r="P18" s="64"/>
      <c r="Q18" s="64"/>
      <c r="R18" s="64"/>
      <c r="S18" s="64"/>
      <c r="T18" s="64"/>
    </row>
    <row r="19" spans="1:20" ht="19.899999999999999" customHeight="1">
      <c r="A19" s="124">
        <v>210</v>
      </c>
      <c r="B19" s="124"/>
      <c r="C19" s="124"/>
      <c r="D19" s="125">
        <v>210</v>
      </c>
      <c r="E19" s="126" t="s">
        <v>470</v>
      </c>
      <c r="F19" s="81">
        <v>265279.84999999998</v>
      </c>
      <c r="G19" s="64"/>
      <c r="H19" s="64"/>
      <c r="I19" s="64"/>
      <c r="J19" s="64"/>
      <c r="K19" s="64"/>
      <c r="L19" s="64"/>
      <c r="M19" s="64"/>
      <c r="N19" s="64"/>
      <c r="O19" s="64"/>
      <c r="P19" s="64"/>
      <c r="Q19" s="64"/>
      <c r="R19" s="64"/>
      <c r="S19" s="64"/>
      <c r="T19" s="64"/>
    </row>
    <row r="20" spans="1:20" ht="19.899999999999999" customHeight="1">
      <c r="A20" s="124">
        <v>210</v>
      </c>
      <c r="B20" s="124">
        <v>11</v>
      </c>
      <c r="C20" s="124"/>
      <c r="D20" s="125">
        <v>21011</v>
      </c>
      <c r="E20" s="126" t="s">
        <v>471</v>
      </c>
      <c r="F20" s="81">
        <v>265279.84999999998</v>
      </c>
      <c r="G20" s="64"/>
      <c r="H20" s="64"/>
      <c r="I20" s="64"/>
      <c r="J20" s="64"/>
      <c r="K20" s="64"/>
      <c r="L20" s="64"/>
      <c r="M20" s="64"/>
      <c r="N20" s="64"/>
      <c r="O20" s="64"/>
      <c r="P20" s="64"/>
      <c r="Q20" s="64"/>
      <c r="R20" s="64"/>
      <c r="S20" s="64"/>
      <c r="T20" s="64"/>
    </row>
    <row r="21" spans="1:20" ht="19.899999999999999" customHeight="1">
      <c r="A21" s="78" t="s">
        <v>179</v>
      </c>
      <c r="B21" s="78" t="s">
        <v>180</v>
      </c>
      <c r="C21" s="78" t="s">
        <v>163</v>
      </c>
      <c r="D21" s="79" t="s">
        <v>181</v>
      </c>
      <c r="E21" s="80" t="s">
        <v>182</v>
      </c>
      <c r="F21" s="81">
        <v>193571.17</v>
      </c>
      <c r="G21" s="64">
        <v>193571.17</v>
      </c>
      <c r="H21" s="64"/>
      <c r="I21" s="64"/>
      <c r="J21" s="64"/>
      <c r="K21" s="64"/>
      <c r="L21" s="64"/>
      <c r="M21" s="64"/>
      <c r="N21" s="64"/>
      <c r="O21" s="64"/>
      <c r="P21" s="64"/>
      <c r="Q21" s="64"/>
      <c r="R21" s="64"/>
      <c r="S21" s="64"/>
      <c r="T21" s="64"/>
    </row>
    <row r="22" spans="1:20" ht="19.899999999999999" customHeight="1">
      <c r="A22" s="78" t="s">
        <v>179</v>
      </c>
      <c r="B22" s="78" t="s">
        <v>180</v>
      </c>
      <c r="C22" s="78" t="s">
        <v>162</v>
      </c>
      <c r="D22" s="79" t="s">
        <v>183</v>
      </c>
      <c r="E22" s="80" t="s">
        <v>184</v>
      </c>
      <c r="F22" s="81">
        <v>66748.679999999993</v>
      </c>
      <c r="G22" s="64">
        <v>66748.679999999993</v>
      </c>
      <c r="H22" s="64"/>
      <c r="I22" s="64"/>
      <c r="J22" s="64"/>
      <c r="K22" s="64"/>
      <c r="L22" s="64"/>
      <c r="M22" s="64"/>
      <c r="N22" s="64"/>
      <c r="O22" s="64"/>
      <c r="P22" s="64"/>
      <c r="Q22" s="64"/>
      <c r="R22" s="64"/>
      <c r="S22" s="64"/>
      <c r="T22" s="64"/>
    </row>
    <row r="23" spans="1:20" ht="19.899999999999999" customHeight="1">
      <c r="A23" s="78" t="s">
        <v>179</v>
      </c>
      <c r="B23" s="78" t="s">
        <v>180</v>
      </c>
      <c r="C23" s="78" t="s">
        <v>170</v>
      </c>
      <c r="D23" s="79" t="s">
        <v>185</v>
      </c>
      <c r="E23" s="80" t="s">
        <v>186</v>
      </c>
      <c r="F23" s="81">
        <v>4960</v>
      </c>
      <c r="G23" s="64">
        <v>2880</v>
      </c>
      <c r="H23" s="64"/>
      <c r="I23" s="64"/>
      <c r="J23" s="64"/>
      <c r="K23" s="64"/>
      <c r="L23" s="64"/>
      <c r="M23" s="64"/>
      <c r="N23" s="64"/>
      <c r="O23" s="64">
        <v>2080</v>
      </c>
      <c r="P23" s="64"/>
      <c r="Q23" s="64"/>
      <c r="R23" s="64"/>
      <c r="S23" s="64"/>
      <c r="T23" s="64"/>
    </row>
    <row r="24" spans="1:20" ht="19.899999999999999" customHeight="1">
      <c r="A24" s="124">
        <v>221</v>
      </c>
      <c r="B24" s="124"/>
      <c r="C24" s="124"/>
      <c r="D24" s="125">
        <v>221</v>
      </c>
      <c r="E24" s="126" t="s">
        <v>472</v>
      </c>
      <c r="F24" s="81">
        <v>384629.88</v>
      </c>
      <c r="G24" s="64"/>
      <c r="H24" s="64"/>
      <c r="I24" s="64"/>
      <c r="J24" s="64"/>
      <c r="K24" s="64"/>
      <c r="L24" s="64"/>
      <c r="M24" s="64"/>
      <c r="N24" s="64"/>
      <c r="O24" s="64"/>
      <c r="P24" s="64"/>
      <c r="Q24" s="64"/>
      <c r="R24" s="64"/>
      <c r="S24" s="64"/>
      <c r="T24" s="64"/>
    </row>
    <row r="25" spans="1:20" ht="19.899999999999999" customHeight="1">
      <c r="A25" s="124">
        <v>221</v>
      </c>
      <c r="B25" s="124" t="s">
        <v>176</v>
      </c>
      <c r="C25" s="124"/>
      <c r="D25" s="125">
        <v>22102</v>
      </c>
      <c r="E25" s="126" t="s">
        <v>473</v>
      </c>
      <c r="F25" s="81">
        <v>384629.88</v>
      </c>
      <c r="G25" s="64"/>
      <c r="H25" s="64"/>
      <c r="I25" s="64"/>
      <c r="J25" s="64"/>
      <c r="K25" s="64"/>
      <c r="L25" s="64"/>
      <c r="M25" s="64"/>
      <c r="N25" s="64"/>
      <c r="O25" s="64"/>
      <c r="P25" s="64"/>
      <c r="Q25" s="64"/>
      <c r="R25" s="64"/>
      <c r="S25" s="64"/>
      <c r="T25" s="64"/>
    </row>
    <row r="26" spans="1:20" ht="25.5" customHeight="1">
      <c r="A26" s="78" t="s">
        <v>187</v>
      </c>
      <c r="B26" s="78" t="s">
        <v>176</v>
      </c>
      <c r="C26" s="78" t="s">
        <v>163</v>
      </c>
      <c r="D26" s="79" t="s">
        <v>188</v>
      </c>
      <c r="E26" s="80" t="s">
        <v>189</v>
      </c>
      <c r="F26" s="81">
        <v>384629.88</v>
      </c>
      <c r="G26" s="64">
        <v>384629.88</v>
      </c>
      <c r="H26" s="64"/>
      <c r="I26" s="64"/>
      <c r="J26" s="64"/>
      <c r="K26" s="64"/>
      <c r="L26" s="64"/>
      <c r="M26" s="64"/>
      <c r="N26" s="64"/>
      <c r="O26" s="64"/>
      <c r="P26" s="64"/>
      <c r="Q26" s="64"/>
      <c r="R26" s="64"/>
      <c r="S26" s="64"/>
      <c r="T26" s="64"/>
    </row>
  </sheetData>
  <mergeCells count="21">
    <mergeCell ref="P4:P5"/>
    <mergeCell ref="Q4:Q5"/>
    <mergeCell ref="R4:R5"/>
    <mergeCell ref="S4:S5"/>
    <mergeCell ref="T4:T5"/>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s>
  <phoneticPr fontId="50" type="noConversion"/>
  <printOptions horizontalCentered="1"/>
  <pageMargins left="7.8740157480315001E-2" right="7.8740157480315001E-2" top="7.8740157480315001E-2" bottom="7.8740157480315001E-2" header="0" footer="0"/>
  <pageSetup paperSize="9" scale="91" orientation="landscape"/>
</worksheet>
</file>

<file path=xl/worksheets/sheet7.xml><?xml version="1.0" encoding="utf-8"?>
<worksheet xmlns="http://schemas.openxmlformats.org/spreadsheetml/2006/main" xmlns:r="http://schemas.openxmlformats.org/officeDocument/2006/relationships">
  <sheetPr>
    <pageSetUpPr fitToPage="1"/>
  </sheetPr>
  <dimension ref="A1:K25"/>
  <sheetViews>
    <sheetView zoomScale="130" zoomScaleNormal="130" workbookViewId="0">
      <selection activeCell="F12" sqref="F12:F25"/>
    </sheetView>
  </sheetViews>
  <sheetFormatPr defaultColWidth="10" defaultRowHeight="13.5"/>
  <cols>
    <col min="1" max="2" width="4.125" customWidth="1"/>
    <col min="3" max="3" width="4.25" customWidth="1"/>
    <col min="4" max="4" width="12.375" customWidth="1"/>
    <col min="5" max="5" width="23.625" customWidth="1"/>
    <col min="6" max="6" width="16.625" customWidth="1"/>
    <col min="7" max="7" width="16.125" customWidth="1"/>
    <col min="8" max="8" width="18.875" customWidth="1"/>
    <col min="9" max="9" width="16.5" customWidth="1"/>
    <col min="10" max="11" width="9.75" customWidth="1"/>
  </cols>
  <sheetData>
    <row r="1" spans="1:11" ht="14.25" customHeight="1">
      <c r="A1" s="38"/>
    </row>
    <row r="2" spans="1:11" ht="32.450000000000003" customHeight="1">
      <c r="A2" s="135" t="s">
        <v>444</v>
      </c>
      <c r="B2" s="135"/>
      <c r="C2" s="135"/>
      <c r="D2" s="135"/>
      <c r="E2" s="135"/>
      <c r="F2" s="135"/>
      <c r="G2" s="135"/>
      <c r="H2" s="135"/>
      <c r="I2" s="135"/>
    </row>
    <row r="3" spans="1:11" ht="21.2" customHeight="1">
      <c r="A3" s="138" t="s">
        <v>25</v>
      </c>
      <c r="B3" s="138"/>
      <c r="C3" s="138"/>
      <c r="D3" s="138"/>
      <c r="E3" s="138"/>
      <c r="F3" s="90"/>
      <c r="G3" s="90"/>
      <c r="H3" s="90"/>
      <c r="I3" s="49" t="s">
        <v>26</v>
      </c>
      <c r="K3" s="50"/>
    </row>
    <row r="4" spans="1:11" ht="19.5" customHeight="1">
      <c r="A4" s="136" t="s">
        <v>150</v>
      </c>
      <c r="B4" s="136"/>
      <c r="C4" s="136"/>
      <c r="D4" s="136" t="s">
        <v>190</v>
      </c>
      <c r="E4" s="136" t="s">
        <v>191</v>
      </c>
      <c r="F4" s="136" t="s">
        <v>153</v>
      </c>
      <c r="G4" s="136"/>
      <c r="H4" s="136"/>
      <c r="I4" s="136"/>
    </row>
    <row r="5" spans="1:11" ht="33.200000000000003" customHeight="1">
      <c r="A5" s="53" t="s">
        <v>158</v>
      </c>
      <c r="B5" s="53" t="s">
        <v>159</v>
      </c>
      <c r="C5" s="53" t="s">
        <v>160</v>
      </c>
      <c r="D5" s="136"/>
      <c r="E5" s="136"/>
      <c r="F5" s="53" t="s">
        <v>129</v>
      </c>
      <c r="G5" s="53" t="s">
        <v>208</v>
      </c>
      <c r="H5" s="53" t="s">
        <v>209</v>
      </c>
      <c r="I5" s="53" t="s">
        <v>201</v>
      </c>
    </row>
    <row r="6" spans="1:11" ht="19.899999999999999" customHeight="1">
      <c r="A6" s="52"/>
      <c r="B6" s="52"/>
      <c r="C6" s="52"/>
      <c r="D6" s="52"/>
      <c r="E6" s="52" t="s">
        <v>129</v>
      </c>
      <c r="F6" s="54">
        <v>6561168.6600000001</v>
      </c>
      <c r="G6" s="54">
        <v>4491482.1500000004</v>
      </c>
      <c r="H6" s="54">
        <v>2016006.51</v>
      </c>
      <c r="I6" s="54">
        <v>53680</v>
      </c>
    </row>
    <row r="7" spans="1:11" ht="19.899999999999999" customHeight="1">
      <c r="A7" s="52"/>
      <c r="B7" s="52"/>
      <c r="C7" s="52"/>
      <c r="D7" s="55" t="s">
        <v>147</v>
      </c>
      <c r="E7" s="55" t="s">
        <v>4</v>
      </c>
      <c r="F7" s="54">
        <v>6561168.6600000001</v>
      </c>
      <c r="G7" s="54">
        <v>4491482.1500000004</v>
      </c>
      <c r="H7" s="54">
        <v>2016006.51</v>
      </c>
      <c r="I7" s="54">
        <v>53680</v>
      </c>
    </row>
    <row r="8" spans="1:11" ht="19.899999999999999" customHeight="1">
      <c r="A8" s="61"/>
      <c r="B8" s="61"/>
      <c r="C8" s="61"/>
      <c r="D8" s="56" t="s">
        <v>148</v>
      </c>
      <c r="E8" s="56" t="s">
        <v>149</v>
      </c>
      <c r="F8" s="54">
        <v>6561168.6600000001</v>
      </c>
      <c r="G8" s="54">
        <v>4491482.1500000004</v>
      </c>
      <c r="H8" s="54">
        <v>2016006.51</v>
      </c>
      <c r="I8" s="54">
        <v>53680</v>
      </c>
    </row>
    <row r="9" spans="1:11" ht="19.899999999999999" customHeight="1">
      <c r="A9" s="124" t="s">
        <v>161</v>
      </c>
      <c r="B9" s="124"/>
      <c r="C9" s="124"/>
      <c r="D9" s="125">
        <v>201</v>
      </c>
      <c r="E9" s="125" t="s">
        <v>465</v>
      </c>
      <c r="F9" s="58">
        <v>5522855.5099999998</v>
      </c>
      <c r="G9" s="58">
        <v>3455249</v>
      </c>
      <c r="H9" s="58">
        <v>2016006.51</v>
      </c>
      <c r="I9" s="58">
        <v>51600</v>
      </c>
    </row>
    <row r="10" spans="1:11" ht="19.899999999999999" customHeight="1">
      <c r="A10" s="124" t="s">
        <v>161</v>
      </c>
      <c r="B10" s="124" t="s">
        <v>162</v>
      </c>
      <c r="C10" s="124"/>
      <c r="D10" s="125">
        <v>20103</v>
      </c>
      <c r="E10" s="125" t="s">
        <v>466</v>
      </c>
      <c r="F10" s="58">
        <v>5522855.5099999998</v>
      </c>
      <c r="G10" s="58">
        <v>3455249</v>
      </c>
      <c r="H10" s="58">
        <v>2016006.51</v>
      </c>
      <c r="I10" s="58">
        <v>51600</v>
      </c>
    </row>
    <row r="11" spans="1:11" ht="19.899999999999999" customHeight="1">
      <c r="A11" s="78" t="s">
        <v>161</v>
      </c>
      <c r="B11" s="78" t="s">
        <v>162</v>
      </c>
      <c r="C11" s="78" t="s">
        <v>163</v>
      </c>
      <c r="D11" s="79" t="s">
        <v>164</v>
      </c>
      <c r="E11" s="80" t="s">
        <v>165</v>
      </c>
      <c r="F11" s="58">
        <v>5522855.5099999998</v>
      </c>
      <c r="G11" s="58">
        <v>3455249</v>
      </c>
      <c r="H11" s="58">
        <v>2016006.51</v>
      </c>
      <c r="I11" s="58">
        <v>51600</v>
      </c>
    </row>
    <row r="12" spans="1:11" ht="19.899999999999999" customHeight="1">
      <c r="A12" s="124" t="s">
        <v>166</v>
      </c>
      <c r="B12" s="124"/>
      <c r="C12" s="124"/>
      <c r="D12" s="125">
        <v>208</v>
      </c>
      <c r="E12" s="126" t="s">
        <v>467</v>
      </c>
      <c r="F12" s="81">
        <f>F13+F15</f>
        <v>388403.42000000004</v>
      </c>
      <c r="G12" s="81">
        <f>G13+G15</f>
        <v>388403.42000000004</v>
      </c>
      <c r="H12" s="58"/>
      <c r="I12" s="58"/>
    </row>
    <row r="13" spans="1:11" ht="19.899999999999999" customHeight="1">
      <c r="A13" s="124" t="s">
        <v>166</v>
      </c>
      <c r="B13" s="124" t="s">
        <v>167</v>
      </c>
      <c r="C13" s="124"/>
      <c r="D13" s="125">
        <v>20805</v>
      </c>
      <c r="E13" s="126" t="s">
        <v>468</v>
      </c>
      <c r="F13" s="58">
        <f>F14</f>
        <v>374599.84</v>
      </c>
      <c r="G13" s="58">
        <f>G14</f>
        <v>374599.84</v>
      </c>
      <c r="H13" s="58"/>
      <c r="I13" s="58"/>
    </row>
    <row r="14" spans="1:11" ht="19.899999999999999" customHeight="1">
      <c r="A14" s="78" t="s">
        <v>166</v>
      </c>
      <c r="B14" s="78" t="s">
        <v>167</v>
      </c>
      <c r="C14" s="78" t="s">
        <v>167</v>
      </c>
      <c r="D14" s="79" t="s">
        <v>168</v>
      </c>
      <c r="E14" s="80" t="s">
        <v>169</v>
      </c>
      <c r="F14" s="81">
        <v>374599.84</v>
      </c>
      <c r="G14" s="58">
        <v>374599.84</v>
      </c>
      <c r="H14" s="58"/>
      <c r="I14" s="58"/>
    </row>
    <row r="15" spans="1:11" ht="19.899999999999999" customHeight="1">
      <c r="A15" s="124" t="s">
        <v>166</v>
      </c>
      <c r="B15" s="124" t="s">
        <v>173</v>
      </c>
      <c r="C15" s="124"/>
      <c r="D15" s="125">
        <v>20827</v>
      </c>
      <c r="E15" s="125" t="s">
        <v>469</v>
      </c>
      <c r="F15" s="81">
        <v>13803.58</v>
      </c>
      <c r="G15" s="81">
        <v>13803.58</v>
      </c>
      <c r="H15" s="58"/>
      <c r="I15" s="58"/>
    </row>
    <row r="16" spans="1:11" ht="19.899999999999999" customHeight="1">
      <c r="A16" s="78" t="s">
        <v>166</v>
      </c>
      <c r="B16" s="78" t="s">
        <v>173</v>
      </c>
      <c r="C16" s="78" t="s">
        <v>163</v>
      </c>
      <c r="D16" s="79" t="s">
        <v>174</v>
      </c>
      <c r="E16" s="80" t="s">
        <v>175</v>
      </c>
      <c r="F16" s="81">
        <v>3123.79</v>
      </c>
      <c r="G16" s="58">
        <v>3123.79</v>
      </c>
      <c r="H16" s="58"/>
      <c r="I16" s="58"/>
    </row>
    <row r="17" spans="1:9" ht="19.899999999999999" customHeight="1">
      <c r="A17" s="78" t="s">
        <v>166</v>
      </c>
      <c r="B17" s="78" t="s">
        <v>173</v>
      </c>
      <c r="C17" s="78" t="s">
        <v>176</v>
      </c>
      <c r="D17" s="79" t="s">
        <v>177</v>
      </c>
      <c r="E17" s="80" t="s">
        <v>178</v>
      </c>
      <c r="F17" s="81">
        <v>10679.79</v>
      </c>
      <c r="G17" s="58">
        <v>10679.79</v>
      </c>
      <c r="H17" s="58"/>
      <c r="I17" s="58"/>
    </row>
    <row r="18" spans="1:9" ht="19.899999999999999" customHeight="1">
      <c r="A18" s="124">
        <v>210</v>
      </c>
      <c r="B18" s="124"/>
      <c r="C18" s="124"/>
      <c r="D18" s="125">
        <v>210</v>
      </c>
      <c r="E18" s="126" t="s">
        <v>470</v>
      </c>
      <c r="F18" s="81">
        <v>265279.84999999998</v>
      </c>
      <c r="G18" s="81">
        <f>G19</f>
        <v>263199.84999999998</v>
      </c>
      <c r="H18" s="58"/>
      <c r="I18" s="58">
        <v>2080</v>
      </c>
    </row>
    <row r="19" spans="1:9" ht="19.899999999999999" customHeight="1">
      <c r="A19" s="124">
        <v>210</v>
      </c>
      <c r="B19" s="124">
        <v>11</v>
      </c>
      <c r="C19" s="124"/>
      <c r="D19" s="125">
        <v>21011</v>
      </c>
      <c r="E19" s="126" t="s">
        <v>471</v>
      </c>
      <c r="F19" s="81">
        <v>265279.84999999998</v>
      </c>
      <c r="G19" s="81">
        <f>SUM(G20:G22)</f>
        <v>263199.84999999998</v>
      </c>
      <c r="H19" s="58"/>
      <c r="I19" s="58">
        <v>2080</v>
      </c>
    </row>
    <row r="20" spans="1:9" ht="19.899999999999999" customHeight="1">
      <c r="A20" s="78" t="s">
        <v>179</v>
      </c>
      <c r="B20" s="78" t="s">
        <v>180</v>
      </c>
      <c r="C20" s="78" t="s">
        <v>163</v>
      </c>
      <c r="D20" s="79" t="s">
        <v>181</v>
      </c>
      <c r="E20" s="80" t="s">
        <v>182</v>
      </c>
      <c r="F20" s="81">
        <v>193571.17</v>
      </c>
      <c r="G20" s="58">
        <v>193571.17</v>
      </c>
      <c r="H20" s="58"/>
      <c r="I20" s="58"/>
    </row>
    <row r="21" spans="1:9" ht="19.899999999999999" customHeight="1">
      <c r="A21" s="78" t="s">
        <v>179</v>
      </c>
      <c r="B21" s="78" t="s">
        <v>180</v>
      </c>
      <c r="C21" s="78" t="s">
        <v>162</v>
      </c>
      <c r="D21" s="79" t="s">
        <v>183</v>
      </c>
      <c r="E21" s="80" t="s">
        <v>184</v>
      </c>
      <c r="F21" s="81">
        <v>66748.679999999993</v>
      </c>
      <c r="G21" s="58">
        <v>66748.679999999993</v>
      </c>
      <c r="H21" s="58"/>
      <c r="I21" s="58"/>
    </row>
    <row r="22" spans="1:9" ht="19.899999999999999" customHeight="1">
      <c r="A22" s="78" t="s">
        <v>179</v>
      </c>
      <c r="B22" s="78" t="s">
        <v>180</v>
      </c>
      <c r="C22" s="78" t="s">
        <v>170</v>
      </c>
      <c r="D22" s="79" t="s">
        <v>185</v>
      </c>
      <c r="E22" s="80" t="s">
        <v>186</v>
      </c>
      <c r="F22" s="81">
        <v>4960</v>
      </c>
      <c r="G22" s="58">
        <v>2880</v>
      </c>
      <c r="H22" s="58"/>
      <c r="I22" s="58">
        <v>2080</v>
      </c>
    </row>
    <row r="23" spans="1:9" ht="19.899999999999999" customHeight="1">
      <c r="A23" s="124">
        <v>221</v>
      </c>
      <c r="B23" s="124"/>
      <c r="C23" s="124"/>
      <c r="D23" s="125">
        <v>221</v>
      </c>
      <c r="E23" s="126" t="s">
        <v>472</v>
      </c>
      <c r="F23" s="81">
        <v>384629.88</v>
      </c>
      <c r="G23" s="81">
        <v>384629.88</v>
      </c>
      <c r="H23" s="58"/>
      <c r="I23" s="58"/>
    </row>
    <row r="24" spans="1:9" ht="19.899999999999999" customHeight="1">
      <c r="A24" s="124">
        <v>221</v>
      </c>
      <c r="B24" s="124" t="s">
        <v>176</v>
      </c>
      <c r="C24" s="124"/>
      <c r="D24" s="125">
        <v>22102</v>
      </c>
      <c r="E24" s="126" t="s">
        <v>473</v>
      </c>
      <c r="F24" s="81">
        <v>384629.88</v>
      </c>
      <c r="G24" s="81">
        <v>384629.88</v>
      </c>
      <c r="H24" s="58"/>
      <c r="I24" s="58"/>
    </row>
    <row r="25" spans="1:9" ht="19.899999999999999" customHeight="1">
      <c r="A25" s="78" t="s">
        <v>187</v>
      </c>
      <c r="B25" s="78" t="s">
        <v>176</v>
      </c>
      <c r="C25" s="78" t="s">
        <v>163</v>
      </c>
      <c r="D25" s="79" t="s">
        <v>188</v>
      </c>
      <c r="E25" s="80" t="s">
        <v>189</v>
      </c>
      <c r="F25" s="81">
        <v>384629.88</v>
      </c>
      <c r="G25" s="58">
        <v>384629.88</v>
      </c>
      <c r="H25" s="58"/>
      <c r="I25" s="58"/>
    </row>
  </sheetData>
  <mergeCells count="6">
    <mergeCell ref="A2:I2"/>
    <mergeCell ref="A4:C4"/>
    <mergeCell ref="F4:I4"/>
    <mergeCell ref="D4:D5"/>
    <mergeCell ref="E4:E5"/>
    <mergeCell ref="A3:E3"/>
  </mergeCells>
  <phoneticPr fontId="50" type="noConversion"/>
  <printOptions horizontalCentered="1"/>
  <pageMargins left="7.8740157480315001E-2" right="7.8740157480315001E-2" top="7.8740157480315001E-2" bottom="7.8740157480315001E-2" header="0" footer="0"/>
  <pageSetup paperSize="9"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E40"/>
  <sheetViews>
    <sheetView zoomScale="115" zoomScaleNormal="115" workbookViewId="0">
      <selection activeCell="D8" sqref="D8"/>
    </sheetView>
  </sheetViews>
  <sheetFormatPr defaultColWidth="10" defaultRowHeight="13.5"/>
  <cols>
    <col min="1" max="1" width="24.625" customWidth="1"/>
    <col min="2" max="2" width="16" customWidth="1"/>
    <col min="3" max="4" width="22.25" customWidth="1"/>
    <col min="5" max="5" width="0.125" customWidth="1"/>
    <col min="6" max="6" width="9.75" customWidth="1"/>
  </cols>
  <sheetData>
    <row r="1" spans="1:5" ht="14.25" customHeight="1">
      <c r="A1" s="38"/>
    </row>
    <row r="2" spans="1:5" ht="27.95" customHeight="1">
      <c r="A2" s="135" t="s">
        <v>11</v>
      </c>
      <c r="B2" s="135"/>
      <c r="C2" s="135"/>
      <c r="D2" s="135"/>
    </row>
    <row r="3" spans="1:5" ht="16.5" customHeight="1">
      <c r="A3" s="132" t="s">
        <v>25</v>
      </c>
      <c r="B3" s="132"/>
      <c r="C3" s="132"/>
      <c r="D3" s="49" t="s">
        <v>26</v>
      </c>
      <c r="E3" s="38"/>
    </row>
    <row r="4" spans="1:5" ht="17.649999999999999" customHeight="1">
      <c r="A4" s="134" t="s">
        <v>27</v>
      </c>
      <c r="B4" s="134"/>
      <c r="C4" s="134" t="s">
        <v>28</v>
      </c>
      <c r="D4" s="134"/>
      <c r="E4" s="68"/>
    </row>
    <row r="5" spans="1:5" ht="17.649999999999999" customHeight="1">
      <c r="A5" s="51" t="s">
        <v>29</v>
      </c>
      <c r="B5" s="51" t="s">
        <v>30</v>
      </c>
      <c r="C5" s="51" t="s">
        <v>29</v>
      </c>
      <c r="D5" s="51" t="s">
        <v>30</v>
      </c>
      <c r="E5" s="68"/>
    </row>
    <row r="6" spans="1:5" ht="17.649999999999999" customHeight="1">
      <c r="A6" s="52" t="s">
        <v>215</v>
      </c>
      <c r="B6" s="54">
        <f>B7</f>
        <v>8606568.6600000001</v>
      </c>
      <c r="C6" s="52" t="s">
        <v>216</v>
      </c>
      <c r="D6" s="67">
        <f>SUM(D7:D39)</f>
        <v>8606568.6600000001</v>
      </c>
      <c r="E6" s="69"/>
    </row>
    <row r="7" spans="1:5" ht="17.649999999999999" customHeight="1">
      <c r="A7" s="66" t="s">
        <v>217</v>
      </c>
      <c r="B7" s="58">
        <f>6596568.66+2010000</f>
        <v>8606568.6600000001</v>
      </c>
      <c r="C7" s="66" t="s">
        <v>35</v>
      </c>
      <c r="D7" s="59">
        <f>5522855.51+1410000</f>
        <v>6932855.5099999998</v>
      </c>
      <c r="E7" s="69"/>
    </row>
    <row r="8" spans="1:5" ht="17.649999999999999" customHeight="1">
      <c r="A8" s="66" t="s">
        <v>218</v>
      </c>
      <c r="B8" s="58">
        <f>B7</f>
        <v>8606568.6600000001</v>
      </c>
      <c r="C8" s="66" t="s">
        <v>39</v>
      </c>
      <c r="D8" s="59"/>
      <c r="E8" s="69"/>
    </row>
    <row r="9" spans="1:5" ht="27.2" customHeight="1">
      <c r="A9" s="66" t="s">
        <v>42</v>
      </c>
      <c r="B9" s="58"/>
      <c r="C9" s="66" t="s">
        <v>43</v>
      </c>
      <c r="D9" s="59"/>
      <c r="E9" s="69"/>
    </row>
    <row r="10" spans="1:5" ht="17.649999999999999" customHeight="1">
      <c r="A10" s="66" t="s">
        <v>219</v>
      </c>
      <c r="B10" s="58"/>
      <c r="C10" s="66" t="s">
        <v>47</v>
      </c>
      <c r="D10" s="59"/>
      <c r="E10" s="69"/>
    </row>
    <row r="11" spans="1:5" ht="17.649999999999999" customHeight="1">
      <c r="A11" s="66" t="s">
        <v>220</v>
      </c>
      <c r="B11" s="58"/>
      <c r="C11" s="66" t="s">
        <v>51</v>
      </c>
      <c r="D11" s="59"/>
      <c r="E11" s="69"/>
    </row>
    <row r="12" spans="1:5" ht="17.649999999999999" customHeight="1">
      <c r="A12" s="66" t="s">
        <v>221</v>
      </c>
      <c r="B12" s="58"/>
      <c r="C12" s="66" t="s">
        <v>55</v>
      </c>
      <c r="D12" s="59"/>
      <c r="E12" s="69"/>
    </row>
    <row r="13" spans="1:5" ht="17.649999999999999" customHeight="1">
      <c r="A13" s="52" t="s">
        <v>222</v>
      </c>
      <c r="B13" s="54"/>
      <c r="C13" s="66" t="s">
        <v>59</v>
      </c>
      <c r="D13" s="59"/>
      <c r="E13" s="69"/>
    </row>
    <row r="14" spans="1:5" ht="17.649999999999999" customHeight="1">
      <c r="A14" s="66" t="s">
        <v>217</v>
      </c>
      <c r="B14" s="58"/>
      <c r="C14" s="66" t="s">
        <v>63</v>
      </c>
      <c r="D14" s="59">
        <v>423803.42</v>
      </c>
      <c r="E14" s="69"/>
    </row>
    <row r="15" spans="1:5" ht="17.649999999999999" customHeight="1">
      <c r="A15" s="66" t="s">
        <v>219</v>
      </c>
      <c r="B15" s="58"/>
      <c r="C15" s="66" t="s">
        <v>67</v>
      </c>
      <c r="D15" s="59"/>
      <c r="E15" s="69"/>
    </row>
    <row r="16" spans="1:5" ht="17.649999999999999" customHeight="1">
      <c r="A16" s="66" t="s">
        <v>220</v>
      </c>
      <c r="B16" s="58"/>
      <c r="C16" s="66" t="s">
        <v>71</v>
      </c>
      <c r="D16" s="59">
        <v>265279.84999999998</v>
      </c>
      <c r="E16" s="69"/>
    </row>
    <row r="17" spans="1:5" ht="17.649999999999999" customHeight="1">
      <c r="A17" s="66" t="s">
        <v>221</v>
      </c>
      <c r="B17" s="58"/>
      <c r="C17" s="66" t="s">
        <v>75</v>
      </c>
      <c r="D17" s="59"/>
      <c r="E17" s="69"/>
    </row>
    <row r="18" spans="1:5" ht="17.649999999999999" customHeight="1">
      <c r="A18" s="66"/>
      <c r="B18" s="58"/>
      <c r="C18" s="66" t="s">
        <v>79</v>
      </c>
      <c r="D18" s="59"/>
      <c r="E18" s="69"/>
    </row>
    <row r="19" spans="1:5" ht="17.649999999999999" customHeight="1">
      <c r="A19" s="66"/>
      <c r="B19" s="66"/>
      <c r="C19" s="66" t="s">
        <v>83</v>
      </c>
      <c r="D19" s="59"/>
      <c r="E19" s="69"/>
    </row>
    <row r="20" spans="1:5" ht="17.649999999999999" customHeight="1">
      <c r="A20" s="66"/>
      <c r="B20" s="66"/>
      <c r="C20" s="66" t="s">
        <v>87</v>
      </c>
      <c r="D20" s="59"/>
      <c r="E20" s="69"/>
    </row>
    <row r="21" spans="1:5" ht="17.649999999999999" customHeight="1">
      <c r="A21" s="66"/>
      <c r="B21" s="66"/>
      <c r="C21" s="66" t="s">
        <v>91</v>
      </c>
      <c r="D21" s="59"/>
      <c r="E21" s="69"/>
    </row>
    <row r="22" spans="1:5" ht="17.649999999999999" customHeight="1">
      <c r="A22" s="66"/>
      <c r="B22" s="66"/>
      <c r="C22" s="66" t="s">
        <v>94</v>
      </c>
      <c r="D22" s="59"/>
      <c r="E22" s="69"/>
    </row>
    <row r="23" spans="1:5" ht="17.649999999999999" customHeight="1">
      <c r="A23" s="66"/>
      <c r="B23" s="66"/>
      <c r="C23" s="66" t="s">
        <v>97</v>
      </c>
      <c r="D23" s="59"/>
      <c r="E23" s="69"/>
    </row>
    <row r="24" spans="1:5" ht="17.649999999999999" customHeight="1">
      <c r="A24" s="66"/>
      <c r="B24" s="66"/>
      <c r="C24" s="66" t="s">
        <v>99</v>
      </c>
      <c r="D24" s="59"/>
      <c r="E24" s="69"/>
    </row>
    <row r="25" spans="1:5" ht="17.649999999999999" customHeight="1">
      <c r="A25" s="66"/>
      <c r="B25" s="66"/>
      <c r="C25" s="66" t="s">
        <v>101</v>
      </c>
      <c r="D25" s="59"/>
      <c r="E25" s="69"/>
    </row>
    <row r="26" spans="1:5" ht="17.649999999999999" customHeight="1">
      <c r="A26" s="66"/>
      <c r="B26" s="66"/>
      <c r="C26" s="66" t="s">
        <v>103</v>
      </c>
      <c r="D26" s="59">
        <v>384629.88</v>
      </c>
      <c r="E26" s="69"/>
    </row>
    <row r="27" spans="1:5" ht="17.649999999999999" customHeight="1">
      <c r="A27" s="66"/>
      <c r="B27" s="66"/>
      <c r="C27" s="66" t="s">
        <v>105</v>
      </c>
      <c r="D27" s="59"/>
      <c r="E27" s="69"/>
    </row>
    <row r="28" spans="1:5" ht="17.649999999999999" customHeight="1">
      <c r="A28" s="66"/>
      <c r="B28" s="66"/>
      <c r="C28" s="66" t="s">
        <v>107</v>
      </c>
      <c r="D28" s="59"/>
      <c r="E28" s="69"/>
    </row>
    <row r="29" spans="1:5" ht="17.649999999999999" customHeight="1">
      <c r="A29" s="66"/>
      <c r="B29" s="66"/>
      <c r="C29" s="66" t="s">
        <v>109</v>
      </c>
      <c r="D29" s="59"/>
      <c r="E29" s="69"/>
    </row>
    <row r="30" spans="1:5" ht="17.649999999999999" customHeight="1">
      <c r="A30" s="66"/>
      <c r="B30" s="66"/>
      <c r="C30" s="66" t="s">
        <v>111</v>
      </c>
      <c r="D30" s="59"/>
      <c r="E30" s="69"/>
    </row>
    <row r="31" spans="1:5" ht="17.649999999999999" customHeight="1">
      <c r="A31" s="66"/>
      <c r="B31" s="66"/>
      <c r="C31" s="66" t="s">
        <v>113</v>
      </c>
      <c r="D31" s="59">
        <v>600000</v>
      </c>
      <c r="E31" s="69"/>
    </row>
    <row r="32" spans="1:5" ht="17.649999999999999" customHeight="1">
      <c r="A32" s="66"/>
      <c r="B32" s="66"/>
      <c r="C32" s="66" t="s">
        <v>115</v>
      </c>
      <c r="D32" s="59"/>
      <c r="E32" s="69"/>
    </row>
    <row r="33" spans="1:5" ht="17.649999999999999" customHeight="1">
      <c r="A33" s="66"/>
      <c r="B33" s="66"/>
      <c r="C33" s="66" t="s">
        <v>117</v>
      </c>
      <c r="D33" s="59"/>
      <c r="E33" s="69"/>
    </row>
    <row r="34" spans="1:5" ht="17.649999999999999" customHeight="1">
      <c r="A34" s="66"/>
      <c r="B34" s="66"/>
      <c r="C34" s="66" t="s">
        <v>118</v>
      </c>
      <c r="D34" s="59"/>
      <c r="E34" s="69"/>
    </row>
    <row r="35" spans="1:5" ht="17.649999999999999" customHeight="1">
      <c r="A35" s="66"/>
      <c r="B35" s="66"/>
      <c r="C35" s="66" t="s">
        <v>119</v>
      </c>
      <c r="D35" s="59"/>
      <c r="E35" s="69"/>
    </row>
    <row r="36" spans="1:5" ht="17.649999999999999" customHeight="1">
      <c r="A36" s="66"/>
      <c r="B36" s="66"/>
      <c r="C36" s="66" t="s">
        <v>120</v>
      </c>
      <c r="D36" s="59"/>
      <c r="E36" s="69"/>
    </row>
    <row r="37" spans="1:5" ht="17.649999999999999" customHeight="1">
      <c r="A37" s="66"/>
      <c r="B37" s="66"/>
      <c r="C37" s="66"/>
      <c r="D37" s="66"/>
      <c r="E37" s="69"/>
    </row>
    <row r="38" spans="1:5" ht="17.649999999999999" customHeight="1">
      <c r="A38" s="52"/>
      <c r="B38" s="52"/>
      <c r="C38" s="52" t="s">
        <v>223</v>
      </c>
      <c r="D38" s="54"/>
      <c r="E38" s="70"/>
    </row>
    <row r="39" spans="1:5" ht="17.649999999999999" customHeight="1">
      <c r="A39" s="52"/>
      <c r="B39" s="52"/>
      <c r="C39" s="52"/>
      <c r="D39" s="52"/>
      <c r="E39" s="70"/>
    </row>
    <row r="40" spans="1:5" ht="17.649999999999999" customHeight="1">
      <c r="A40" s="53" t="s">
        <v>224</v>
      </c>
      <c r="B40" s="54">
        <f>B7</f>
        <v>8606568.6600000001</v>
      </c>
      <c r="C40" s="53" t="s">
        <v>225</v>
      </c>
      <c r="D40" s="67">
        <f>D6</f>
        <v>8606568.6600000001</v>
      </c>
      <c r="E40" s="70"/>
    </row>
  </sheetData>
  <mergeCells count="4">
    <mergeCell ref="A2:D2"/>
    <mergeCell ref="A3:C3"/>
    <mergeCell ref="A4:B4"/>
    <mergeCell ref="C4:D4"/>
  </mergeCells>
  <phoneticPr fontId="50" type="noConversion"/>
  <printOptions horizontalCentered="1"/>
  <pageMargins left="7.8740157480315001E-2" right="7.8740157480315001E-2" top="7.8740157480315001E-2" bottom="7.8740157480315001E-2" header="0" footer="0"/>
  <pageSetup paperSize="9" scale="78" orientation="landscape"/>
</worksheet>
</file>

<file path=xl/worksheets/sheet9.xml><?xml version="1.0" encoding="utf-8"?>
<worksheet xmlns="http://schemas.openxmlformats.org/spreadsheetml/2006/main" xmlns:r="http://schemas.openxmlformats.org/officeDocument/2006/relationships">
  <dimension ref="A1:K27"/>
  <sheetViews>
    <sheetView topLeftCell="D1" zoomScale="130" zoomScaleNormal="130" workbookViewId="0">
      <selection activeCell="H11" sqref="H11"/>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spans="1:11" ht="14.25" customHeight="1">
      <c r="A1" s="38"/>
      <c r="D1" s="38"/>
    </row>
    <row r="2" spans="1:11" ht="37.700000000000003" customHeight="1">
      <c r="A2" s="135" t="s">
        <v>12</v>
      </c>
      <c r="B2" s="135"/>
      <c r="C2" s="135"/>
      <c r="D2" s="135"/>
      <c r="E2" s="135"/>
      <c r="F2" s="135"/>
      <c r="G2" s="135"/>
      <c r="H2" s="135"/>
      <c r="I2" s="135"/>
      <c r="J2" s="135"/>
      <c r="K2" s="135"/>
    </row>
    <row r="3" spans="1:11" ht="21.2" customHeight="1">
      <c r="A3" s="132" t="s">
        <v>25</v>
      </c>
      <c r="B3" s="132"/>
      <c r="C3" s="132"/>
      <c r="D3" s="132"/>
      <c r="E3" s="132"/>
      <c r="F3" s="132"/>
      <c r="G3" s="132"/>
      <c r="H3" s="132"/>
      <c r="I3" s="132"/>
      <c r="J3" s="133" t="s">
        <v>26</v>
      </c>
      <c r="K3" s="133"/>
    </row>
    <row r="4" spans="1:11" ht="21.95" customHeight="1">
      <c r="A4" s="134" t="s">
        <v>150</v>
      </c>
      <c r="B4" s="134"/>
      <c r="C4" s="134"/>
      <c r="D4" s="134" t="s">
        <v>151</v>
      </c>
      <c r="E4" s="134" t="s">
        <v>152</v>
      </c>
      <c r="F4" s="134" t="s">
        <v>129</v>
      </c>
      <c r="G4" s="134" t="s">
        <v>153</v>
      </c>
      <c r="H4" s="134"/>
      <c r="I4" s="134"/>
      <c r="J4" s="134"/>
      <c r="K4" s="134" t="s">
        <v>154</v>
      </c>
    </row>
    <row r="5" spans="1:11" ht="18" customHeight="1">
      <c r="A5" s="134"/>
      <c r="B5" s="134"/>
      <c r="C5" s="134"/>
      <c r="D5" s="134"/>
      <c r="E5" s="134"/>
      <c r="F5" s="134"/>
      <c r="G5" s="134" t="s">
        <v>131</v>
      </c>
      <c r="H5" s="134" t="s">
        <v>226</v>
      </c>
      <c r="I5" s="134"/>
      <c r="J5" s="134" t="s">
        <v>227</v>
      </c>
      <c r="K5" s="134"/>
    </row>
    <row r="6" spans="1:11" ht="24.95" customHeight="1">
      <c r="A6" s="51" t="s">
        <v>158</v>
      </c>
      <c r="B6" s="51" t="s">
        <v>159</v>
      </c>
      <c r="C6" s="51" t="s">
        <v>160</v>
      </c>
      <c r="D6" s="134"/>
      <c r="E6" s="134"/>
      <c r="F6" s="134"/>
      <c r="G6" s="134"/>
      <c r="H6" s="51" t="s">
        <v>208</v>
      </c>
      <c r="I6" s="51" t="s">
        <v>201</v>
      </c>
      <c r="J6" s="134"/>
      <c r="K6" s="134"/>
    </row>
    <row r="7" spans="1:11" ht="19.899999999999999" customHeight="1">
      <c r="A7" s="66"/>
      <c r="B7" s="66"/>
      <c r="C7" s="66"/>
      <c r="D7" s="52"/>
      <c r="E7" s="52" t="s">
        <v>129</v>
      </c>
      <c r="F7" s="54">
        <f t="shared" ref="F7:F13" si="0">G7+K7</f>
        <v>8606568.6600000001</v>
      </c>
      <c r="G7" s="54">
        <v>6561168.6600000001</v>
      </c>
      <c r="H7" s="54">
        <v>4491482.1500000004</v>
      </c>
      <c r="I7" s="54">
        <v>53680</v>
      </c>
      <c r="J7" s="54">
        <v>2016006.51</v>
      </c>
      <c r="K7" s="54">
        <f>K8</f>
        <v>2045400</v>
      </c>
    </row>
    <row r="8" spans="1:11" ht="19.899999999999999" customHeight="1">
      <c r="A8" s="66"/>
      <c r="B8" s="66"/>
      <c r="C8" s="66"/>
      <c r="D8" s="55" t="s">
        <v>147</v>
      </c>
      <c r="E8" s="55" t="s">
        <v>4</v>
      </c>
      <c r="F8" s="54">
        <f t="shared" si="0"/>
        <v>8606568.6600000001</v>
      </c>
      <c r="G8" s="54">
        <v>6561168.6600000001</v>
      </c>
      <c r="H8" s="54">
        <v>4491482.1500000004</v>
      </c>
      <c r="I8" s="54">
        <v>53680</v>
      </c>
      <c r="J8" s="54">
        <v>2016006.51</v>
      </c>
      <c r="K8" s="54">
        <f>K9</f>
        <v>2045400</v>
      </c>
    </row>
    <row r="9" spans="1:11" ht="19.899999999999999" customHeight="1">
      <c r="A9" s="66"/>
      <c r="B9" s="66"/>
      <c r="C9" s="66"/>
      <c r="D9" s="56" t="s">
        <v>148</v>
      </c>
      <c r="E9" s="56" t="s">
        <v>149</v>
      </c>
      <c r="F9" s="54">
        <f t="shared" si="0"/>
        <v>8606568.6600000001</v>
      </c>
      <c r="G9" s="54">
        <v>6561168.6600000001</v>
      </c>
      <c r="H9" s="54">
        <v>4491482.1500000004</v>
      </c>
      <c r="I9" s="54">
        <v>53680</v>
      </c>
      <c r="J9" s="54">
        <v>2016006.51</v>
      </c>
      <c r="K9" s="54">
        <f>K12+K16</f>
        <v>2045400</v>
      </c>
    </row>
    <row r="10" spans="1:11" ht="19.899999999999999" customHeight="1">
      <c r="A10" s="124" t="s">
        <v>161</v>
      </c>
      <c r="B10" s="124"/>
      <c r="C10" s="124"/>
      <c r="D10" s="125">
        <v>201</v>
      </c>
      <c r="E10" s="125" t="s">
        <v>465</v>
      </c>
      <c r="F10" s="54">
        <f t="shared" si="0"/>
        <v>7532855.5099999998</v>
      </c>
      <c r="G10" s="58">
        <v>5522855.5099999998</v>
      </c>
      <c r="H10" s="59">
        <v>3455249</v>
      </c>
      <c r="I10" s="59">
        <v>51600</v>
      </c>
      <c r="J10" s="59">
        <v>2016006.51</v>
      </c>
      <c r="K10" s="59">
        <v>2010000</v>
      </c>
    </row>
    <row r="11" spans="1:11" ht="19.899999999999999" customHeight="1">
      <c r="A11" s="124" t="s">
        <v>161</v>
      </c>
      <c r="B11" s="124" t="s">
        <v>162</v>
      </c>
      <c r="C11" s="124"/>
      <c r="D11" s="125">
        <v>20103</v>
      </c>
      <c r="E11" s="125" t="s">
        <v>466</v>
      </c>
      <c r="F11" s="54">
        <f t="shared" si="0"/>
        <v>7532855.5099999998</v>
      </c>
      <c r="G11" s="58">
        <v>5522855.5099999998</v>
      </c>
      <c r="H11" s="59">
        <v>3455249</v>
      </c>
      <c r="I11" s="59">
        <v>51600</v>
      </c>
      <c r="J11" s="59">
        <v>2016006.51</v>
      </c>
      <c r="K11" s="59">
        <v>2010000</v>
      </c>
    </row>
    <row r="12" spans="1:11" ht="19.899999999999999" customHeight="1">
      <c r="A12" s="78" t="s">
        <v>161</v>
      </c>
      <c r="B12" s="78" t="s">
        <v>162</v>
      </c>
      <c r="C12" s="78" t="s">
        <v>163</v>
      </c>
      <c r="D12" s="79" t="s">
        <v>164</v>
      </c>
      <c r="E12" s="80" t="s">
        <v>165</v>
      </c>
      <c r="F12" s="54">
        <f t="shared" si="0"/>
        <v>7532855.5099999998</v>
      </c>
      <c r="G12" s="58">
        <v>5522855.5099999998</v>
      </c>
      <c r="H12" s="59">
        <v>3455249</v>
      </c>
      <c r="I12" s="59">
        <v>51600</v>
      </c>
      <c r="J12" s="59">
        <v>2016006.51</v>
      </c>
      <c r="K12" s="59">
        <v>2010000</v>
      </c>
    </row>
    <row r="13" spans="1:11" ht="19.899999999999999" customHeight="1">
      <c r="A13" s="124" t="s">
        <v>166</v>
      </c>
      <c r="B13" s="124"/>
      <c r="C13" s="124"/>
      <c r="D13" s="125">
        <v>208</v>
      </c>
      <c r="E13" s="126" t="s">
        <v>467</v>
      </c>
      <c r="F13" s="54">
        <f t="shared" si="0"/>
        <v>423803.42000000004</v>
      </c>
      <c r="G13" s="58">
        <f>G14+G17</f>
        <v>388403.42000000004</v>
      </c>
      <c r="H13" s="58">
        <f t="shared" ref="H13:K13" si="1">H14+H17</f>
        <v>388403.42000000004</v>
      </c>
      <c r="I13" s="59"/>
      <c r="J13" s="59"/>
      <c r="K13" s="58">
        <f t="shared" si="1"/>
        <v>35400</v>
      </c>
    </row>
    <row r="14" spans="1:11" ht="19.899999999999999" customHeight="1">
      <c r="A14" s="124" t="s">
        <v>166</v>
      </c>
      <c r="B14" s="124" t="s">
        <v>167</v>
      </c>
      <c r="C14" s="124"/>
      <c r="D14" s="125">
        <v>20805</v>
      </c>
      <c r="E14" s="126" t="s">
        <v>468</v>
      </c>
      <c r="F14" s="81">
        <v>409999.84</v>
      </c>
      <c r="G14" s="58">
        <v>374599.84</v>
      </c>
      <c r="H14" s="59">
        <v>374599.84</v>
      </c>
      <c r="I14" s="59"/>
      <c r="J14" s="59"/>
      <c r="K14" s="59">
        <v>35400</v>
      </c>
    </row>
    <row r="15" spans="1:11" ht="19.899999999999999" customHeight="1">
      <c r="A15" s="78" t="s">
        <v>166</v>
      </c>
      <c r="B15" s="78" t="s">
        <v>167</v>
      </c>
      <c r="C15" s="78" t="s">
        <v>167</v>
      </c>
      <c r="D15" s="79" t="s">
        <v>168</v>
      </c>
      <c r="E15" s="80" t="s">
        <v>169</v>
      </c>
      <c r="F15" s="81">
        <v>374599.84</v>
      </c>
      <c r="G15" s="58">
        <v>374599.84</v>
      </c>
      <c r="H15" s="59">
        <v>374599.84</v>
      </c>
      <c r="I15" s="59"/>
      <c r="J15" s="59"/>
      <c r="K15" s="59"/>
    </row>
    <row r="16" spans="1:11" ht="19.899999999999999" customHeight="1">
      <c r="A16" s="78" t="s">
        <v>166</v>
      </c>
      <c r="B16" s="78" t="s">
        <v>167</v>
      </c>
      <c r="C16" s="78" t="s">
        <v>170</v>
      </c>
      <c r="D16" s="79" t="s">
        <v>171</v>
      </c>
      <c r="E16" s="80" t="s">
        <v>172</v>
      </c>
      <c r="F16" s="81">
        <v>35400</v>
      </c>
      <c r="G16" s="58"/>
      <c r="H16" s="59"/>
      <c r="I16" s="59"/>
      <c r="J16" s="59"/>
      <c r="K16" s="59">
        <v>35400</v>
      </c>
    </row>
    <row r="17" spans="1:11" ht="19.899999999999999" customHeight="1">
      <c r="A17" s="124" t="s">
        <v>166</v>
      </c>
      <c r="B17" s="124" t="s">
        <v>173</v>
      </c>
      <c r="C17" s="124"/>
      <c r="D17" s="125">
        <v>20827</v>
      </c>
      <c r="E17" s="125" t="s">
        <v>469</v>
      </c>
      <c r="F17" s="81">
        <v>13803.58</v>
      </c>
      <c r="G17" s="58">
        <f>SUM(G18:G19)</f>
        <v>13803.580000000002</v>
      </c>
      <c r="H17" s="58">
        <f>SUM(H18:H19)</f>
        <v>13803.580000000002</v>
      </c>
      <c r="I17" s="59"/>
      <c r="J17" s="59"/>
      <c r="K17" s="59"/>
    </row>
    <row r="18" spans="1:11" ht="19.899999999999999" customHeight="1">
      <c r="A18" s="78" t="s">
        <v>166</v>
      </c>
      <c r="B18" s="78" t="s">
        <v>173</v>
      </c>
      <c r="C18" s="78" t="s">
        <v>163</v>
      </c>
      <c r="D18" s="79" t="s">
        <v>174</v>
      </c>
      <c r="E18" s="80" t="s">
        <v>175</v>
      </c>
      <c r="F18" s="81">
        <v>3123.79</v>
      </c>
      <c r="G18" s="58">
        <v>3123.79</v>
      </c>
      <c r="H18" s="59">
        <v>3123.79</v>
      </c>
      <c r="I18" s="59"/>
      <c r="J18" s="59"/>
      <c r="K18" s="59"/>
    </row>
    <row r="19" spans="1:11" ht="19.899999999999999" customHeight="1">
      <c r="A19" s="78" t="s">
        <v>166</v>
      </c>
      <c r="B19" s="78" t="s">
        <v>173</v>
      </c>
      <c r="C19" s="78" t="s">
        <v>176</v>
      </c>
      <c r="D19" s="79" t="s">
        <v>177</v>
      </c>
      <c r="E19" s="80" t="s">
        <v>178</v>
      </c>
      <c r="F19" s="81">
        <v>10679.79</v>
      </c>
      <c r="G19" s="58">
        <v>10679.79</v>
      </c>
      <c r="H19" s="59">
        <v>10679.79</v>
      </c>
      <c r="I19" s="59"/>
      <c r="J19" s="59"/>
      <c r="K19" s="59"/>
    </row>
    <row r="20" spans="1:11" ht="19.899999999999999" customHeight="1">
      <c r="A20" s="124">
        <v>210</v>
      </c>
      <c r="B20" s="124"/>
      <c r="C20" s="124"/>
      <c r="D20" s="125">
        <v>210</v>
      </c>
      <c r="E20" s="126" t="s">
        <v>470</v>
      </c>
      <c r="F20" s="81">
        <f>F21</f>
        <v>265279.84999999998</v>
      </c>
      <c r="G20" s="81">
        <f t="shared" ref="G20:I20" si="2">G21</f>
        <v>265279.84999999998</v>
      </c>
      <c r="H20" s="81">
        <f t="shared" si="2"/>
        <v>263199.84999999998</v>
      </c>
      <c r="I20" s="81">
        <f t="shared" si="2"/>
        <v>2080</v>
      </c>
      <c r="J20" s="59"/>
      <c r="K20" s="59"/>
    </row>
    <row r="21" spans="1:11" ht="19.899999999999999" customHeight="1">
      <c r="A21" s="124">
        <v>210</v>
      </c>
      <c r="B21" s="124">
        <v>11</v>
      </c>
      <c r="C21" s="124"/>
      <c r="D21" s="125">
        <v>21011</v>
      </c>
      <c r="E21" s="126" t="s">
        <v>471</v>
      </c>
      <c r="F21" s="81">
        <v>265279.84999999998</v>
      </c>
      <c r="G21" s="81">
        <v>265279.84999999998</v>
      </c>
      <c r="H21" s="81">
        <f>SUM(H22:H24)</f>
        <v>263199.84999999998</v>
      </c>
      <c r="I21" s="81">
        <f t="shared" ref="I21" si="3">SUM(I22:I24)</f>
        <v>2080</v>
      </c>
      <c r="J21" s="59"/>
      <c r="K21" s="59"/>
    </row>
    <row r="22" spans="1:11" ht="19.899999999999999" customHeight="1">
      <c r="A22" s="78" t="s">
        <v>179</v>
      </c>
      <c r="B22" s="78" t="s">
        <v>180</v>
      </c>
      <c r="C22" s="78" t="s">
        <v>163</v>
      </c>
      <c r="D22" s="79" t="s">
        <v>181</v>
      </c>
      <c r="E22" s="80" t="s">
        <v>182</v>
      </c>
      <c r="F22" s="81">
        <v>193571.17</v>
      </c>
      <c r="G22" s="58">
        <v>193571.17</v>
      </c>
      <c r="H22" s="59">
        <v>193571.17</v>
      </c>
      <c r="I22" s="59"/>
      <c r="J22" s="59"/>
      <c r="K22" s="59"/>
    </row>
    <row r="23" spans="1:11" ht="19.899999999999999" customHeight="1">
      <c r="A23" s="78" t="s">
        <v>179</v>
      </c>
      <c r="B23" s="78" t="s">
        <v>180</v>
      </c>
      <c r="C23" s="78" t="s">
        <v>162</v>
      </c>
      <c r="D23" s="79" t="s">
        <v>183</v>
      </c>
      <c r="E23" s="80" t="s">
        <v>184</v>
      </c>
      <c r="F23" s="81">
        <v>66748.679999999993</v>
      </c>
      <c r="G23" s="58">
        <v>66748.679999999993</v>
      </c>
      <c r="H23" s="59">
        <v>66748.679999999993</v>
      </c>
      <c r="I23" s="59"/>
      <c r="J23" s="59"/>
      <c r="K23" s="59"/>
    </row>
    <row r="24" spans="1:11" ht="19.899999999999999" customHeight="1">
      <c r="A24" s="78" t="s">
        <v>179</v>
      </c>
      <c r="B24" s="78" t="s">
        <v>180</v>
      </c>
      <c r="C24" s="78" t="s">
        <v>170</v>
      </c>
      <c r="D24" s="79" t="s">
        <v>185</v>
      </c>
      <c r="E24" s="80" t="s">
        <v>186</v>
      </c>
      <c r="F24" s="81">
        <v>4960</v>
      </c>
      <c r="G24" s="58">
        <v>4960</v>
      </c>
      <c r="H24" s="59">
        <v>2880</v>
      </c>
      <c r="I24" s="59">
        <v>2080</v>
      </c>
      <c r="J24" s="59"/>
      <c r="K24" s="59"/>
    </row>
    <row r="25" spans="1:11" ht="19.899999999999999" customHeight="1">
      <c r="A25" s="124">
        <v>221</v>
      </c>
      <c r="B25" s="124"/>
      <c r="C25" s="124"/>
      <c r="D25" s="125">
        <v>221</v>
      </c>
      <c r="E25" s="126" t="s">
        <v>472</v>
      </c>
      <c r="F25" s="81">
        <v>384629.88</v>
      </c>
      <c r="G25" s="58">
        <v>384629.88</v>
      </c>
      <c r="H25" s="59">
        <v>384629.88</v>
      </c>
      <c r="I25" s="59"/>
      <c r="J25" s="59"/>
      <c r="K25" s="59"/>
    </row>
    <row r="26" spans="1:11" ht="19.899999999999999" customHeight="1">
      <c r="A26" s="124">
        <v>221</v>
      </c>
      <c r="B26" s="124" t="s">
        <v>176</v>
      </c>
      <c r="C26" s="124"/>
      <c r="D26" s="125">
        <v>22102</v>
      </c>
      <c r="E26" s="126" t="s">
        <v>473</v>
      </c>
      <c r="F26" s="81">
        <v>384629.88</v>
      </c>
      <c r="G26" s="58">
        <v>384629.88</v>
      </c>
      <c r="H26" s="59">
        <v>384629.88</v>
      </c>
      <c r="I26" s="59"/>
      <c r="J26" s="59"/>
      <c r="K26" s="59"/>
    </row>
    <row r="27" spans="1:11" ht="19.899999999999999" customHeight="1">
      <c r="A27" s="78" t="s">
        <v>187</v>
      </c>
      <c r="B27" s="78" t="s">
        <v>176</v>
      </c>
      <c r="C27" s="78" t="s">
        <v>163</v>
      </c>
      <c r="D27" s="79" t="s">
        <v>188</v>
      </c>
      <c r="E27" s="80" t="s">
        <v>189</v>
      </c>
      <c r="F27" s="81">
        <v>384629.88</v>
      </c>
      <c r="G27" s="58">
        <v>384629.88</v>
      </c>
      <c r="H27" s="59">
        <v>384629.88</v>
      </c>
      <c r="I27" s="59"/>
      <c r="J27" s="59"/>
      <c r="K27" s="59"/>
    </row>
  </sheetData>
  <mergeCells count="12">
    <mergeCell ref="A2:K2"/>
    <mergeCell ref="A3:I3"/>
    <mergeCell ref="J3:K3"/>
    <mergeCell ref="G4:J4"/>
    <mergeCell ref="H5:I5"/>
    <mergeCell ref="D4:D6"/>
    <mergeCell ref="E4:E6"/>
    <mergeCell ref="F4:F6"/>
    <mergeCell ref="G5:G6"/>
    <mergeCell ref="J5:J6"/>
    <mergeCell ref="K4:K6"/>
    <mergeCell ref="A4:C5"/>
  </mergeCells>
  <phoneticPr fontId="50" type="noConversion"/>
  <printOptions horizontalCentered="1"/>
  <pageMargins left="7.8000001609325395E-2" right="7.8000001609325395E-2" top="7.8000001609325395E-2" bottom="7.8000001609325395E-2"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21县级专项资金支出方向绩效目标表-1</vt:lpstr>
      <vt:lpstr>21县级专项资金支出方向绩效目标表-2</vt:lpstr>
      <vt:lpstr>21县级专项资金支出方向绩效目标表-3</vt:lpstr>
      <vt:lpstr>22部门整体支出绩效目标表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2023-08-30T08:25:30Z</cp:lastPrinted>
  <dcterms:created xsi:type="dcterms:W3CDTF">2022-03-22T00:39:00Z</dcterms:created>
  <dcterms:modified xsi:type="dcterms:W3CDTF">2023-09-27T00:35:10Z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E56FC9F6D0C644C3A14D5B2060E69C03</vt:lpwstr>
  </property>
</Properties>
</file>