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863" firstSheet="4"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<sst xmlns="http://schemas.openxmlformats.org/spreadsheetml/2006/main" count="1247" uniqueCount="498">
  <si>
    <t>2022年部门预算公开表</t>
  </si>
  <si>
    <t>单位编码：</t>
  </si>
  <si>
    <t>049001</t>
  </si>
  <si>
    <t>单位名称：</t>
  </si>
  <si>
    <t>炎陵县科学技术协会</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</si>
  <si>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</si>
  <si>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</si>
  <si>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</si>
  <si>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</si>
  <si>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</si>
  <si>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</si>
  <si>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</si>
  <si>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</si>
  <si>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</si>
  <si>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</si>
  <si>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</si>
  <si>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</si>
  <si>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</si>
  <si>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</si>
  <si>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</si>
  <si>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</si>
  <si>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</si>
  <si>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</si>
  <si>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</si>
  <si>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</si>
  <si>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</si>
  <si>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</si>
  <si>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</si>
  <si>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</si>
  <si>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</si>
  <si>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单位：049001-炎陵县科学技术协会</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</si>
  <si>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</si>
  <si>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</si>
  <si>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</si>
  <si>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</si>
  <si>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</si>
  <si>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</si>
  <si>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</si>
  <si>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</si>
  <si>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</si>
  <si>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</si>
  <si>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</si>
  <si>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</si>
  <si>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</si>
  <si>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</si>
  <si>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</si>
  <si>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</si>
  <si>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</si>
  <si>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</si>
  <si>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</si>
  <si>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</si>
  <si>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</si>
  <si>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</si>
  <si>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</si>
  <si>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</si>
  <si>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</si>
  <si>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</si>
  <si>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</si>
  <si>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</si>
  <si>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</si>
  <si>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</si>
  <si>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</si>
  <si>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</si>
  <si>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</si>
  <si>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</si>
  <si>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</si>
  <si>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</si>
  <si>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</si>
  <si>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</si>
  <si>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</si>
  <si>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</si>
  <si>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</si>
  <si>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</si>
  <si>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</si>
  <si>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</si>
  <si>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</si>
  <si>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</si>
  <si>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</si>
  <si>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</si>
  <si>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</si>
  <si>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</si>
  <si>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</si>
  <si>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</si>
  <si>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</si>
  <si>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</si>
  <si>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</si>
  <si>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</si>
  <si>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</si>
  <si>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</si>
  <si>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</si>
  <si>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</si>
  <si>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</si>
  <si>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</si>
  <si>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</si>
  <si>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</si>
  <si>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</si>
  <si>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</si>
  <si>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</si>
  <si>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</si>
  <si>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</si>
  <si>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</si>
  <si>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</si>
  <si>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</si>
  <si>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</si>
  <si>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</si>
  <si>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</si>
  <si>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</si>
  <si>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</si>
  <si>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</si>
  <si>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</si>
  <si>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</si>
  <si>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</si>
  <si>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</si>
  <si>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</si>
  <si>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</si>
  <si>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</si>
  <si>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</si>
  <si>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</si>
  <si>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</si>
  <si>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</si>
  <si>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</si>
  <si>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</si>
  <si>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</si>
  <si>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</si>
  <si>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</si>
  <si>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</si>
  <si>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</si>
  <si>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</si>
  <si>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</si>
  <si>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</si>
  <si>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</si>
  <si>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</si>
  <si>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</si>
  <si>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</si>
  <si>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</si>
  <si>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</si>
  <si>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</si>
  <si>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</si>
  <si>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</si>
  <si>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</si>
  <si>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</si>
  <si>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</si>
  <si>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</si>
  <si>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</si>
  <si>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</si>
  <si>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</si>
  <si>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</si>
  <si>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</si>
  <si>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</si>
  <si>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</si>
  <si>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</si>
  <si>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</si>
  <si>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</si>
  <si>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049</t>
  </si>
  <si>
    <t xml:space="preserve">  049001</t>
  </si>
  <si>
    <t xml:space="preserve">  炎陵县科学技术协会</t>
  </si>
  <si>
    <t>附件2-3</t>
  </si>
  <si>
    <t>功能科目</t>
  </si>
  <si>
    <t>科目编码</t>
  </si>
  <si>
    <t>科目名称</t>
  </si>
  <si>
    <t>基本支出</t>
  </si>
  <si>
    <t>项目支出</t>
  </si>
  <si>
    <t>事业单位经营支出</t>
  </si>
  <si>
    <t>上缴上级支出</t>
  </si>
  <si>
    <t>对附属单位补助支出</t>
  </si>
  <si>
    <t>类</t>
  </si>
  <si>
    <t>款</t>
  </si>
  <si>
    <t>项</t>
  </si>
  <si>
    <t>科学技术支出</t>
  </si>
  <si>
    <t>01</t>
  </si>
  <si>
    <t>科学技术管理事务</t>
  </si>
  <si>
    <t>206</t>
  </si>
  <si>
    <t xml:space="preserve">    2060101</t>
  </si>
  <si>
    <t>行政运行</t>
  </si>
  <si>
    <t>07</t>
  </si>
  <si>
    <t>科学技术普及</t>
  </si>
  <si>
    <t>其他科学技术普及支出</t>
  </si>
  <si>
    <t>社会保障和就业支出</t>
  </si>
  <si>
    <t>05</t>
  </si>
  <si>
    <t>行政事业单位养老支出</t>
  </si>
  <si>
    <t>208</t>
  </si>
  <si>
    <t xml:space="preserve">    2080505</t>
  </si>
  <si>
    <t>机关事业单位基本养老保险缴费支出</t>
  </si>
  <si>
    <t>27</t>
  </si>
  <si>
    <t>财政对其他社会保险基金的补助</t>
  </si>
  <si>
    <t>02</t>
  </si>
  <si>
    <t xml:space="preserve">    2082702</t>
  </si>
  <si>
    <t>政对工伤保险基金的补助</t>
  </si>
  <si>
    <t>卫生健康支出</t>
  </si>
  <si>
    <t>11</t>
  </si>
  <si>
    <t>行政事业单位医疗</t>
  </si>
  <si>
    <t>210</t>
  </si>
  <si>
    <t xml:space="preserve">    2101101</t>
  </si>
  <si>
    <t>行政单位医疗</t>
  </si>
  <si>
    <t>03</t>
  </si>
  <si>
    <t xml:space="preserve">    2101103</t>
  </si>
  <si>
    <t>公务员医疗补助</t>
  </si>
  <si>
    <t>99</t>
  </si>
  <si>
    <t xml:space="preserve">    2101199</t>
  </si>
  <si>
    <t>其他行政事业单位医疗支出</t>
  </si>
  <si>
    <t>住房保障支出</t>
  </si>
  <si>
    <t>住房改革支出</t>
  </si>
  <si>
    <t>221</t>
  </si>
  <si>
    <t xml:space="preserve">    2210201</t>
  </si>
  <si>
    <t xml:space="preserve"> 住房公积金</t>
  </si>
  <si>
    <t>附件2-4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</si>
  <si>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</si>
  <si>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</si>
  <si>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</si>
  <si>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</si>
  <si>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</si>
  <si>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</si>
  <si>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</si>
  <si>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</si>
  <si>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</si>
  <si>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</si>
  <si>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</si>
  <si>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</si>
  <si>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</si>
  <si>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</si>
  <si>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</si>
  <si>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</si>
  <si>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</si>
  <si>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049001</t>
  </si>
  <si>
    <t>财政对工伤保险基金的补助</t>
  </si>
  <si>
    <t>住房公积金</t>
  </si>
  <si>
    <t>附件2-5</t>
  </si>
  <si>
    <t>单位：049001-炎陵县科学技术协会                                   金额单位：元</t>
  </si>
  <si>
    <t>工资福利支出</t>
  </si>
  <si>
    <t>一般商品和服务支出</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</si>
  <si>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</si>
  <si>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</si>
  <si>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</si>
  <si>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</si>
  <si>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</si>
  <si>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</si>
  <si>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</si>
  <si>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</si>
  <si>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</si>
  <si>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</si>
  <si>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</si>
  <si>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</si>
  <si>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</si>
  <si>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</si>
  <si>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</si>
  <si>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附件2-8</t>
  </si>
  <si>
    <t>总  计</t>
  </si>
  <si>
    <t>工资奖金津补贴</t>
  </si>
  <si>
    <t>社会保障缴费</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</si>
  <si>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</si>
  <si>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</si>
  <si>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</si>
  <si>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</si>
  <si>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</si>
  <si>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</si>
  <si>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</si>
  <si>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</si>
  <si>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</si>
  <si>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</si>
  <si>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</si>
  <si>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</si>
  <si>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</si>
  <si>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</si>
  <si>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</si>
  <si>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</si>
  <si>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</si>
  <si>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</si>
  <si>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</si>
  <si>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</si>
  <si>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</si>
  <si>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</si>
  <si>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</si>
  <si>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</si>
  <si>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</si>
  <si>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</si>
  <si>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</si>
  <si>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</si>
  <si>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</si>
  <si>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</si>
  <si>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</si>
  <si>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</si>
  <si>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</si>
  <si>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</si>
  <si>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</si>
  <si>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</si>
  <si>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</si>
  <si>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</si>
  <si>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</si>
  <si>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</si>
  <si>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</si>
  <si>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</si>
  <si>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</si>
  <si>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</si>
  <si>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</si>
  <si>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</si>
  <si>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</si>
  <si>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</si>
  <si>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</si>
  <si>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</si>
  <si>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</si>
  <si>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</si>
  <si>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</si>
  <si>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</si>
  <si>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</si>
  <si>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</si>
  <si>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</si>
  <si>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</si>
  <si>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</si>
  <si>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</si>
  <si>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</si>
  <si>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</si>
  <si>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</si>
  <si>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</si>
  <si>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</si>
  <si>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</si>
  <si>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</si>
  <si>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</si>
  <si>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</si>
  <si>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</si>
  <si>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</si>
  <si>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</si>
  <si>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</si>
  <si>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</si>
  <si>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</si>
  <si>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</si>
  <si>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</si>
  <si>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</si>
  <si>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</si>
  <si>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</si>
  <si>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</si>
  <si>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</si>
  <si>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</si>
  <si>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</si>
  <si>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</si>
  <si>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</si>
  <si>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附件2-14</t>
  </si>
  <si>
    <t>单位编码</t>
  </si>
  <si>
    <t>单位名称</t>
  </si>
  <si>
    <t>“三公”经费合计</t>
  </si>
  <si>
    <t>因公出国（境）费</t>
  </si>
  <si>
    <t>公务用车购置及运行费</t>
  </si>
  <si>
    <t xml:space="preserve">公务接待费  </t>
  </si>
  <si>
    <t>公务用车购置费</t>
  </si>
  <si>
    <t>公务用车运行费</t>
  </si>
  <si>
    <t>附件2-15</t>
  </si>
  <si>
    <t>本年政府性基金预算支出</t>
  </si>
  <si>
    <t>注：本单位2022年未安排政府性基金预算支出。</t>
  </si>
  <si>
    <t>附件2-16</t>
  </si>
  <si>
    <t>附件2-17</t>
  </si>
  <si>
    <t>按项目管理的商品和服务支出</t>
  </si>
  <si>
    <t>按项目管理的对个人和家庭的补助</t>
  </si>
  <si>
    <t>资本性支出（基本建设）</t>
  </si>
  <si>
    <t>资本性支出</t>
  </si>
  <si>
    <t>对企业补助（基本建设）</t>
  </si>
  <si>
    <t>附件2-18</t>
  </si>
  <si>
    <t>国有资本经营预算支出表</t>
  </si>
  <si>
    <t>本年国有资本经营预算支出</t>
  </si>
  <si>
    <t>注：本单位2022年未安排国有资本经营预算。</t>
  </si>
  <si>
    <t>附件2-19</t>
  </si>
  <si>
    <t>本年财政专户管理资金预算支出</t>
  </si>
  <si>
    <t>注：本单位2022年未安排财政专户管理资金预算。</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</si>
  <si>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</si>
  <si>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</si>
  <si>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</si>
  <si>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</si>
  <si>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</si>
  <si>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</si>
  <si>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</si>
  <si>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</si>
  <si>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</si>
  <si>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</si>
  <si>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</si>
  <si>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</si>
  <si>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</si>
  <si>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</si>
  <si>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科普经费</t>
  </si>
  <si>
    <t>附件2-21</t>
  </si>
  <si>
    <t>2022年县级专项资金支出方向绩效目标表</t>
  </si>
  <si>
    <t>填报单位：（盖章）</t>
  </si>
  <si>
    <t>金额单位：万元</t>
  </si>
  <si>
    <t xml:space="preserve">支出方向         </t>
  </si>
  <si>
    <t>普及科学技术</t>
  </si>
  <si>
    <t>所属专项</t>
  </si>
  <si>
    <t>名称</t>
  </si>
  <si>
    <t>项目金额</t>
  </si>
  <si>
    <r>
      <rPr>
        <b/>
        <sz val="10"/>
        <color rgb="FF000000"/>
        <rFont val="宋体"/>
        <charset val="134"/>
      </rPr>
      <t>2</t>
    </r>
    <r>
      <rPr>
        <sz val="10"/>
        <rFont val="宋体"/>
        <charset val="134"/>
      </rPr>
      <t xml:space="preserve">1</t>
    </r>
  </si>
  <si>
    <t>金额</t>
  </si>
  <si>
    <t>项目实施期</t>
  </si>
  <si>
    <t>一年</t>
  </si>
  <si>
    <t>实施期绩效目标</t>
  </si>
  <si>
    <t>1.做好科技助力乡村振兴工作，完成乡村振兴帮扶村各项工作任务；2.开展科普惠民行动，提高全民科学素质，组织1期科普培训班，召开1次科技工作者座谈会，举办1届青少年科技创新大赛活动，组织10场以上科技科普志愿服务活动；3.基层科普行动计划，向省市推荐争创科普示范先进奖补项目1个；4.开展先进选树和评选表彰活动，奖励和表彰一批先进单位和个人；5.进一步建立健全基层科协组织，推进科普信息化融合发展工作。</t>
  </si>
  <si>
    <t>年度绩效目标</t>
  </si>
  <si>
    <t>1.服务科技助力乡村振兴，完成乡村振兴帮扶村各项工作任务；2.开展科普惠民行动，着力提高全民科学素质；3.组织示范创建和评选表彰活动；4.进一步建立健全基层科协组织，推进科普信息化融合发展工作。</t>
  </si>
  <si>
    <t>年度绩效指标</t>
  </si>
  <si>
    <t>一级指标</t>
  </si>
  <si>
    <t>二级指标</t>
  </si>
  <si>
    <t>三级指标</t>
  </si>
  <si>
    <t>指标值及单位</t>
  </si>
  <si>
    <t>绩效标准</t>
  </si>
  <si>
    <t>产出指标</t>
  </si>
  <si>
    <t>产出数量</t>
  </si>
  <si>
    <t>举办青少年科技创新大赛</t>
  </si>
  <si>
    <t>1届</t>
  </si>
  <si>
    <t>举办科技科普培训班</t>
  </si>
  <si>
    <t>1期</t>
  </si>
  <si>
    <t>召开科技工作者座谈会1次，评选表彰一批先进典型</t>
  </si>
  <si>
    <t>1批</t>
  </si>
  <si>
    <t>科技科普志愿服务活动</t>
  </si>
  <si>
    <t>10场以上</t>
  </si>
  <si>
    <t>产出质量</t>
  </si>
  <si>
    <t>规范科普经费管理</t>
  </si>
  <si>
    <t>良好</t>
  </si>
  <si>
    <t>产出时效</t>
  </si>
  <si>
    <t>2022年科普项目全部实施</t>
  </si>
  <si>
    <t>产出成本</t>
  </si>
  <si>
    <t>科学技术普及服务</t>
  </si>
  <si>
    <t>21万</t>
  </si>
  <si>
    <t>效益指标</t>
  </si>
  <si>
    <t>经济效益</t>
  </si>
  <si>
    <t>用科学技术减耗增收，提升市场竞争力</t>
  </si>
  <si>
    <t>社会效益</t>
  </si>
  <si>
    <t>科普工作力量壮大，全民科学素质明显提高</t>
  </si>
  <si>
    <t>生态效益</t>
  </si>
  <si>
    <t>可持续影响</t>
  </si>
  <si>
    <t>不断提升全民科学素质</t>
  </si>
  <si>
    <t>社会公众及服务对象满意度</t>
  </si>
  <si>
    <t>服务对象满意度指标</t>
  </si>
  <si>
    <t>≥90%</t>
  </si>
  <si>
    <t>支出内容简介</t>
  </si>
  <si>
    <t>支出明细</t>
  </si>
  <si>
    <t xml:space="preserve">金额 </t>
  </si>
  <si>
    <t>支出测算依据及过程说明</t>
  </si>
  <si>
    <t>1</t>
  </si>
  <si>
    <t>3.35</t>
  </si>
  <si>
    <t>参照往年大赛活动奖品、奖金、证书资料、组织会议到市参赛发生的交通、食宿等</t>
  </si>
  <si>
    <t>2</t>
  </si>
  <si>
    <t>印制科普活动资料、慰问困难科技工作者、贫困户等</t>
  </si>
  <si>
    <t>2.6</t>
  </si>
  <si>
    <t>根据工作活动实际和结合往年来测算</t>
  </si>
  <si>
    <t>3</t>
  </si>
  <si>
    <t>聘请科普专干、会计代理记账等劳务工资</t>
  </si>
  <si>
    <t>5.76</t>
  </si>
  <si>
    <t>县临聘人员工资待遇标准、聘请协议，以及会计代理记账协议书等</t>
  </si>
  <si>
    <t>4</t>
  </si>
  <si>
    <t>科普信息化示范创建和先进评选表彰</t>
  </si>
  <si>
    <t>4.3</t>
  </si>
  <si>
    <t>根据绩效工作活动实际和结合往年来测算</t>
  </si>
  <si>
    <t>5</t>
  </si>
  <si>
    <t>科技助力乡村振兴项目资金</t>
  </si>
  <si>
    <t>根据县要求和结合工作实际定</t>
  </si>
  <si>
    <t>6</t>
  </si>
  <si>
    <t>科普办运转经费等</t>
  </si>
  <si>
    <t xml:space="preserve">       单位负责人签字：</t>
  </si>
  <si>
    <t>股室审核意见</t>
  </si>
  <si>
    <t xml:space="preserve">填表人：                     联系电话：                 填报日期：          </t>
  </si>
  <si>
    <t>附件2-22</t>
  </si>
  <si>
    <t>2022年部门整体支出绩效目标表</t>
  </si>
  <si>
    <t>单位：万元</t>
  </si>
  <si>
    <t>部门名称</t>
  </si>
  <si>
    <t>年度预算申请（万元）</t>
  </si>
  <si>
    <t>资金总额：76.6</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</si>
  <si>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</si>
  <si>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</si>
  <si>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</si>
  <si>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</si>
  <si>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</si>
  <si>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</si>
  <si>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</si>
  <si>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</si>
  <si>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团结和领导全县科技工作者贯彻执行国家科学技术普及工作的基本方针和政策，弘扬科学精神，普及科学知识，推广先进技术，传播科学思想和科学方法，捍卫科学尊严，提高全民科学素质，促进科学技术的繁荣和发展，制定全县科普工作规划和年度计划。</t>
  </si>
  <si>
    <t>年度重点工作计划</t>
  </si>
  <si>
    <t>事项</t>
  </si>
  <si>
    <t>工作目标</t>
  </si>
  <si>
    <t>1.开展科普惠民行动，为提高全民科学素质服务</t>
  </si>
  <si>
    <t>开办1期培训班，召开1次科技、科协工作者座谈会，举办1届青少年科技创新大赛活动，组织10场以上科技科普志愿服务活动。</t>
  </si>
  <si>
    <t>2.实施基层科普行动计划</t>
  </si>
  <si>
    <t>向省市推荐争创科普示范基地、先进典型以及奖补项目1个以上。</t>
  </si>
  <si>
    <t>3.评选先进典型和表彰活动</t>
  </si>
  <si>
    <t>开展评选先进典型活动，表彰奖励一批先进单位和个人。</t>
  </si>
  <si>
    <t>4.建立健全基层科协组织，推进科普信息化融合发展。</t>
  </si>
  <si>
    <t>进一步加强乡镇、村社区、企业科协组织建设，开展村社区科普信息化融合示范创建工作，强化基层科协科普工作。</t>
  </si>
  <si>
    <t>5.科技助力乡村振兴</t>
  </si>
  <si>
    <t>完成乡村振兴帮扶村各项工作任务，为县委、县政府科技助力乡村振兴等中心工作服务。</t>
  </si>
  <si>
    <t>数量指标</t>
  </si>
  <si>
    <t>召开科技工作者座谈会1次，选树并表彰一批先进典型</t>
  </si>
  <si>
    <t>开展科技宣传和志愿服务活动</t>
  </si>
  <si>
    <t>质量指标</t>
  </si>
  <si>
    <t>时效指标</t>
  </si>
  <si>
    <r>
      <rPr>
        <sz val="10"/>
        <rFont val="宋体"/>
        <charset val="134"/>
      </rPr>
      <t>202</t>
    </r>
    <r>
      <rPr>
        <sz val="10"/>
        <rFont val="宋体"/>
        <charset val="134"/>
      </rPr>
      <t>2</t>
    </r>
    <r>
      <rPr>
        <sz val="10"/>
        <rFont val="宋体"/>
        <charset val="134"/>
      </rPr>
      <t>年科普项目全部实施</t>
    </r>
    <r>
      <rPr>
        <sz val="10"/>
        <rFont val="宋体"/>
        <charset val="134"/>
      </rPr>
      <t xml:space="preserve"></t>
    </r>
  </si>
  <si>
    <t>成本指标</t>
  </si>
  <si>
    <t>经济效益指标</t>
  </si>
  <si>
    <t>社会效益指标</t>
  </si>
  <si>
    <t>生态效益指标</t>
  </si>
  <si>
    <t>可持续影响指标</t>
  </si>
  <si>
    <t>社会公众及服务对象满意度指标</t>
  </si>
  <si>
    <t xml:space="preserve"> 单位负责人签字：</t>
  </si>
  <si>
    <t>股室审
核意见</t>
  </si>
  <si>
    <t xml:space="preserve">填表人：                联系电话：                  填报日期：          </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</si>
</sst>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0.00;* \-#,##0.00;* &quot;&quot;??;@"/>
    <numFmt numFmtId="178" formatCode="#,##0.00_ "/>
  </numFmts>
  <fonts count="52">
    <font>
      <sz val="11"/>
      <color indexed="8"/>
      <name val="宋体"/>
      <charset val="1"/>
      <scheme val="minor"/>
    </font>
    <font>
      <sz val="14"/>
      <name val="黑体"/>
      <charset val="134"/>
    </font>
    <font>
      <sz val="12"/>
      <name val="黑体"/>
      <charset val="134"/>
    </font>
    <font>
      <sz val="10"/>
      <name val="宋体"/>
      <charset val="134"/>
    </font>
    <font>
      <sz val="11"/>
      <name val="宋体"/>
      <charset val="134"/>
    </font>
    <font>
      <sz val="18"/>
      <name val="方正小标宋简体"/>
      <charset val="134"/>
    </font>
    <font>
      <b/>
      <sz val="14"/>
      <name val="方正小标宋简体"/>
      <charset val="134"/>
    </font>
    <font>
      <sz val="10"/>
      <color rgb="FF000000"/>
      <name val="宋体"/>
      <charset val="134"/>
    </font>
    <font>
      <sz val="10.5"/>
      <color rgb="FF000000"/>
      <name val="仿宋_GB2312"/>
      <charset val="134"/>
    </font>
    <font>
      <sz val="9"/>
      <name val="SimSun"/>
      <charset val="134"/>
    </font>
    <font>
      <sz val="9"/>
      <name val="宋体"/>
      <charset val="134"/>
    </font>
    <font>
      <sz val="18"/>
      <color rgb="FF000000"/>
      <name val="方正小标宋简体"/>
      <charset val="134"/>
    </font>
    <font>
      <sz val="18"/>
      <color rgb="FF000000"/>
      <name val="宋体"/>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sz val="8"/>
      <color indexed="8"/>
      <name val="宋体"/>
      <charset val="134"/>
      <scheme val="minor"/>
    </font>
    <font>
      <sz val="11"/>
      <color indexed="8"/>
      <name val="宋体"/>
      <charset val="134"/>
      <scheme val="minor"/>
    </font>
    <font>
      <b/>
      <sz val="9"/>
      <name val="宋体"/>
      <charset val="134"/>
    </font>
    <font>
      <sz val="7"/>
      <color indexed="8"/>
      <name val="宋体"/>
      <charset val="134"/>
      <scheme val="minor"/>
    </font>
    <font>
      <b/>
      <sz val="19"/>
      <name val="SimSun"/>
      <charset val="134"/>
    </font>
    <font>
      <sz val="12"/>
      <name val="宋体"/>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sz val="10"/>
      <color rgb="FF000000"/>
      <name val="宋体"/>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30" fillId="0" borderId="0" applyFont="0" applyFill="0" applyBorder="0" applyAlignment="0" applyProtection="0">
      <alignment vertical="center"/>
    </xf>
    <xf numFmtId="42" fontId="29"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4"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5" borderId="16" applyNumberFormat="0" applyAlignment="0" applyProtection="0">
      <alignment vertical="center"/>
    </xf>
    <xf numFmtId="0" fontId="40" fillId="6" borderId="17" applyNumberFormat="0" applyAlignment="0" applyProtection="0">
      <alignment vertical="center"/>
    </xf>
    <xf numFmtId="0" fontId="41" fillId="6" borderId="16" applyNumberFormat="0" applyAlignment="0" applyProtection="0">
      <alignment vertical="center"/>
    </xf>
    <xf numFmtId="0" fontId="42" fillId="7" borderId="18" applyNumberFormat="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9" fontId="4" fillId="0" borderId="0">
      <alignment vertical="center"/>
    </xf>
    <xf numFmtId="0" fontId="25" fillId="0" borderId="0"/>
    <xf numFmtId="0" fontId="25" fillId="0" borderId="0">
      <alignment vertical="center"/>
    </xf>
    <xf numFmtId="0" fontId="25" fillId="0" borderId="0"/>
    <xf numFmtId="0" fontId="4" fillId="0" borderId="0">
      <alignment vertical="center"/>
    </xf>
    <xf numFmtId="0" fontId="21" fillId="0" borderId="0">
      <alignment vertical="center"/>
    </xf>
    <xf numFmtId="0" fontId="4" fillId="0" borderId="0">
      <alignment vertical="center"/>
    </xf>
    <xf numFmtId="0" fontId="10" fillId="0" borderId="0">
      <alignment vertical="center"/>
    </xf>
    <xf numFmtId="0" fontId="25" fillId="0" borderId="0">
      <alignment vertical="center"/>
    </xf>
    <xf numFmtId="44" fontId="4" fillId="0" borderId="0">
      <alignment vertical="center"/>
    </xf>
    <xf numFmtId="43" fontId="21" fillId="0" borderId="0" applyFont="0" applyFill="0" applyBorder="0" applyAlignment="0" applyProtection="0">
      <alignment vertical="center"/>
    </xf>
    <xf numFmtId="41" fontId="4" fillId="0" borderId="0">
      <alignment vertical="center"/>
    </xf>
  </cellStyleXfs>
  <cellXfs count="201">
    <xf numFmtId="0" fontId="0" fillId="0" borderId="0" xfId="0">
      <alignment vertical="center"/>
    </xf>
    <xf numFmtId="0" fontId="1" fillId="0" borderId="0" xfId="54" applyFont="1" applyFill="1" applyBorder="1" applyAlignment="1"/>
    <xf numFmtId="0" fontId="2" fillId="0" borderId="0" xfId="55" applyFont="1" applyAlignment="1"/>
    <xf numFmtId="0" fontId="3" fillId="0" borderId="0" xfId="55" applyFont="1" applyAlignment="1">
      <alignment horizontal="left"/>
    </xf>
    <xf numFmtId="0" fontId="3" fillId="0" borderId="0" xfId="55" applyFont="1" applyAlignment="1">
      <alignment horizontal="center"/>
    </xf>
    <xf numFmtId="0" fontId="3" fillId="0" borderId="0" xfId="55" applyFont="1" applyAlignment="1"/>
    <xf numFmtId="0" fontId="4" fillId="0" borderId="0" xfId="55" applyAlignment="1">
      <alignment vertical="center"/>
    </xf>
    <xf numFmtId="0" fontId="5" fillId="0" borderId="0" xfId="57" applyFont="1" applyAlignment="1">
      <alignment horizontal="center" vertical="center" wrapText="1"/>
    </xf>
    <xf numFmtId="0" fontId="3" fillId="0" borderId="1" xfId="57" applyFont="1" applyBorder="1" applyAlignment="1">
      <alignment horizontal="left" vertical="center" wrapText="1"/>
    </xf>
    <xf numFmtId="0" fontId="6" fillId="0" borderId="0" xfId="57" applyFont="1" applyAlignment="1">
      <alignment horizontal="center" vertical="center" wrapText="1"/>
    </xf>
    <xf numFmtId="0" fontId="3" fillId="0" borderId="0" xfId="57" applyFont="1" applyAlignment="1">
      <alignment horizontal="center" vertical="center" wrapText="1"/>
    </xf>
    <xf numFmtId="0" fontId="3" fillId="0" borderId="2" xfId="57" applyFont="1" applyBorder="1" applyAlignment="1">
      <alignment horizontal="center" vertical="center" wrapText="1"/>
    </xf>
    <xf numFmtId="49" fontId="3" fillId="0" borderId="2" xfId="57" applyNumberFormat="1" applyFont="1" applyBorder="1" applyAlignment="1">
      <alignment horizontal="left" vertical="center" wrapText="1"/>
    </xf>
    <xf numFmtId="0" fontId="3" fillId="0" borderId="3" xfId="56" applyFont="1" applyBorder="1" applyAlignment="1">
      <alignment horizontal="center" vertical="center" wrapText="1"/>
    </xf>
    <xf numFmtId="0" fontId="3" fillId="0" borderId="4" xfId="55" applyFont="1" applyBorder="1" applyAlignment="1">
      <alignment horizontal="left" vertical="center"/>
    </xf>
    <xf numFmtId="0" fontId="3" fillId="0" borderId="5" xfId="55" applyFont="1" applyBorder="1" applyAlignment="1">
      <alignment horizontal="left" vertical="center"/>
    </xf>
    <xf numFmtId="0" fontId="3" fillId="0" borderId="6" xfId="55" applyFont="1" applyBorder="1" applyAlignment="1">
      <alignment horizontal="left" vertical="center"/>
    </xf>
    <xf numFmtId="0" fontId="3" fillId="0" borderId="7" xfId="56" applyFont="1" applyBorder="1" applyAlignment="1">
      <alignment horizontal="center" vertical="center" wrapText="1"/>
    </xf>
    <xf numFmtId="0" fontId="3" fillId="0" borderId="4" xfId="57" applyFont="1" applyBorder="1" applyAlignment="1">
      <alignment horizontal="left" vertical="center" wrapText="1"/>
    </xf>
    <xf numFmtId="0" fontId="3" fillId="0" borderId="6" xfId="57" applyFont="1" applyBorder="1" applyAlignment="1">
      <alignment horizontal="left" vertical="center" wrapText="1"/>
    </xf>
    <xf numFmtId="0" fontId="3" fillId="0" borderId="4" xfId="56" applyFont="1" applyBorder="1" applyAlignment="1">
      <alignment horizontal="center" vertical="center"/>
    </xf>
    <xf numFmtId="0" fontId="3" fillId="0" borderId="6" xfId="56" applyFont="1" applyBorder="1" applyAlignment="1">
      <alignment horizontal="center" vertical="center"/>
    </xf>
    <xf numFmtId="0" fontId="3" fillId="0" borderId="2" xfId="57" applyFont="1" applyBorder="1" applyAlignment="1">
      <alignment vertical="center" wrapText="1"/>
    </xf>
    <xf numFmtId="176" fontId="3" fillId="0" borderId="2" xfId="57" applyNumberFormat="1" applyFont="1" applyBorder="1" applyAlignment="1">
      <alignment vertical="center" wrapText="1"/>
    </xf>
    <xf numFmtId="0" fontId="3" fillId="0" borderId="8" xfId="56" applyFont="1" applyBorder="1" applyAlignment="1">
      <alignment horizontal="center" vertical="center" wrapText="1"/>
    </xf>
    <xf numFmtId="0" fontId="3" fillId="0" borderId="2" xfId="56" applyFont="1" applyBorder="1" applyAlignment="1">
      <alignment horizontal="left" vertical="center"/>
    </xf>
    <xf numFmtId="0" fontId="3" fillId="0" borderId="3" xfId="56" applyFont="1" applyBorder="1" applyAlignment="1">
      <alignment horizontal="left" vertical="center"/>
    </xf>
    <xf numFmtId="0" fontId="3" fillId="0" borderId="3" xfId="57" applyFont="1" applyBorder="1" applyAlignment="1">
      <alignment horizontal="center" vertical="center" wrapText="1"/>
    </xf>
    <xf numFmtId="0" fontId="3" fillId="0" borderId="4" xfId="57" applyFont="1" applyBorder="1" applyAlignment="1">
      <alignment horizontal="center" vertical="center" wrapText="1"/>
    </xf>
    <xf numFmtId="0" fontId="3" fillId="0" borderId="5" xfId="57" applyFont="1" applyBorder="1" applyAlignment="1">
      <alignment horizontal="center" vertical="center" wrapText="1"/>
    </xf>
    <xf numFmtId="0" fontId="3" fillId="0" borderId="6" xfId="57" applyFont="1" applyBorder="1" applyAlignment="1">
      <alignment horizontal="center" vertical="center" wrapText="1"/>
    </xf>
    <xf numFmtId="0" fontId="3" fillId="0" borderId="7" xfId="57" applyFont="1" applyBorder="1" applyAlignment="1">
      <alignment horizontal="center" vertical="center" wrapText="1"/>
    </xf>
    <xf numFmtId="0" fontId="3" fillId="0" borderId="2" xfId="55" applyFont="1" applyBorder="1" applyAlignment="1">
      <alignment horizontal="center" vertical="center" wrapText="1"/>
    </xf>
    <xf numFmtId="0" fontId="3" fillId="0" borderId="4" xfId="57" applyFont="1" applyBorder="1" applyAlignment="1">
      <alignment horizontal="center" vertical="top" wrapText="1"/>
    </xf>
    <xf numFmtId="0" fontId="3" fillId="0" borderId="5" xfId="57" applyFont="1" applyBorder="1" applyAlignment="1">
      <alignment horizontal="center" vertical="top" wrapText="1"/>
    </xf>
    <xf numFmtId="0" fontId="3" fillId="0" borderId="6" xfId="57" applyFont="1" applyBorder="1" applyAlignment="1">
      <alignment horizontal="center" vertical="top" wrapText="1"/>
    </xf>
    <xf numFmtId="0" fontId="3" fillId="0" borderId="2" xfId="55" applyFont="1" applyBorder="1" applyAlignment="1">
      <alignment horizontal="center" vertical="center" wrapText="1" shrinkToFit="1"/>
    </xf>
    <xf numFmtId="0" fontId="3" fillId="0" borderId="8" xfId="57" applyFont="1" applyBorder="1" applyAlignment="1">
      <alignment horizontal="center" vertical="center" wrapText="1"/>
    </xf>
    <xf numFmtId="49" fontId="3" fillId="0" borderId="2" xfId="50" applyNumberFormat="1" applyFont="1" applyBorder="1" applyAlignment="1">
      <alignment horizontal="center" vertical="center" wrapText="1"/>
    </xf>
    <xf numFmtId="0" fontId="7" fillId="0" borderId="3" xfId="55" applyFont="1" applyBorder="1" applyAlignment="1">
      <alignment horizontal="center" vertical="center"/>
    </xf>
    <xf numFmtId="0" fontId="3" fillId="0" borderId="4" xfId="50" applyFont="1" applyBorder="1" applyAlignment="1">
      <alignment horizontal="center" vertical="center" wrapText="1"/>
    </xf>
    <xf numFmtId="0" fontId="3" fillId="0" borderId="6" xfId="50" applyFont="1" applyBorder="1" applyAlignment="1">
      <alignment horizontal="center" vertical="center" wrapText="1"/>
    </xf>
    <xf numFmtId="0" fontId="7" fillId="0" borderId="7" xfId="55" applyFont="1" applyBorder="1" applyAlignment="1">
      <alignment horizontal="center" vertical="center"/>
    </xf>
    <xf numFmtId="0" fontId="7" fillId="0" borderId="8" xfId="55" applyFont="1" applyBorder="1" applyAlignment="1">
      <alignment horizontal="center" vertical="center"/>
    </xf>
    <xf numFmtId="0" fontId="7" fillId="0" borderId="2" xfId="55" applyFont="1" applyBorder="1" applyAlignment="1">
      <alignment horizontal="center" vertical="center"/>
    </xf>
    <xf numFmtId="9" fontId="3" fillId="0" borderId="2" xfId="50" applyNumberFormat="1" applyFont="1" applyBorder="1" applyAlignment="1">
      <alignment horizontal="center" vertical="center" wrapText="1"/>
    </xf>
    <xf numFmtId="0" fontId="3" fillId="0" borderId="2" xfId="50" applyFont="1" applyBorder="1" applyAlignment="1">
      <alignment horizontal="center" vertical="center" wrapText="1"/>
    </xf>
    <xf numFmtId="49" fontId="3" fillId="0" borderId="3" xfId="50" applyNumberFormat="1" applyFont="1" applyBorder="1" applyAlignment="1">
      <alignment horizontal="center" vertical="center" wrapText="1"/>
    </xf>
    <xf numFmtId="49" fontId="3" fillId="0" borderId="7" xfId="50" applyNumberFormat="1" applyFont="1" applyBorder="1" applyAlignment="1">
      <alignment horizontal="center" vertical="center" wrapText="1"/>
    </xf>
    <xf numFmtId="49" fontId="3" fillId="0" borderId="8" xfId="50" applyNumberFormat="1" applyFont="1" applyBorder="1" applyAlignment="1">
      <alignment horizontal="center" vertical="center" wrapText="1"/>
    </xf>
    <xf numFmtId="0" fontId="3" fillId="0" borderId="4" xfId="55" applyFont="1" applyBorder="1" applyAlignment="1">
      <alignment horizontal="center" vertical="center"/>
    </xf>
    <xf numFmtId="0" fontId="3" fillId="0" borderId="5" xfId="55" applyFont="1" applyBorder="1" applyAlignment="1">
      <alignment horizontal="center" vertical="center"/>
    </xf>
    <xf numFmtId="0" fontId="3" fillId="0" borderId="6" xfId="55" applyFont="1" applyBorder="1" applyAlignment="1">
      <alignment horizontal="center" vertical="center"/>
    </xf>
    <xf numFmtId="0" fontId="8" fillId="0" borderId="0" xfId="55" applyFont="1" applyAlignment="1">
      <alignment horizontal="left"/>
    </xf>
    <xf numFmtId="0" fontId="9" fillId="0" borderId="0" xfId="0" applyFont="1" applyBorder="1" applyAlignment="1">
      <alignment vertical="center" wrapText="1"/>
    </xf>
    <xf numFmtId="0" fontId="2" fillId="0" borderId="0" xfId="53" applyFont="1" applyAlignment="1"/>
    <xf numFmtId="0" fontId="4" fillId="0" borderId="0" xfId="53" applyAlignment="1">
      <alignment vertical="center"/>
    </xf>
    <xf numFmtId="0" fontId="10" fillId="0" borderId="0" xfId="53" applyFont="1" applyAlignment="1">
      <alignment vertical="center"/>
    </xf>
    <xf numFmtId="0" fontId="11" fillId="0" borderId="0" xfId="53" applyFont="1" applyAlignment="1">
      <alignment horizontal="center" vertical="center" wrapText="1"/>
    </xf>
    <xf numFmtId="0" fontId="12" fillId="0" borderId="0" xfId="53" applyFont="1" applyAlignment="1">
      <alignment wrapText="1"/>
    </xf>
    <xf numFmtId="0" fontId="3" fillId="0" borderId="0" xfId="57" applyFont="1" applyAlignment="1">
      <alignment horizontal="left" vertical="center" wrapText="1"/>
    </xf>
    <xf numFmtId="0" fontId="3" fillId="0" borderId="0" xfId="57" applyFont="1" applyAlignment="1">
      <alignment horizontal="right" vertical="center" wrapText="1"/>
    </xf>
    <xf numFmtId="49" fontId="3" fillId="0" borderId="2" xfId="57" applyNumberFormat="1" applyFont="1" applyBorder="1" applyAlignment="1">
      <alignment horizontal="center" vertical="center" wrapText="1"/>
    </xf>
    <xf numFmtId="49" fontId="3" fillId="0" borderId="4" xfId="57" applyNumberFormat="1" applyFont="1" applyBorder="1" applyAlignment="1">
      <alignment horizontal="center" vertical="center" wrapText="1"/>
    </xf>
    <xf numFmtId="0" fontId="10" fillId="0" borderId="2" xfId="53" applyFont="1" applyBorder="1" applyAlignment="1">
      <alignment horizontal="center" vertical="center"/>
    </xf>
    <xf numFmtId="0" fontId="10" fillId="0" borderId="2" xfId="53" applyFont="1" applyBorder="1" applyAlignment="1">
      <alignment horizontal="center"/>
    </xf>
    <xf numFmtId="49" fontId="3" fillId="0" borderId="9" xfId="57" applyNumberFormat="1" applyFont="1" applyBorder="1" applyAlignment="1">
      <alignment horizontal="center" vertical="center" wrapText="1"/>
    </xf>
    <xf numFmtId="49" fontId="3" fillId="0" borderId="1" xfId="57" applyNumberFormat="1" applyFont="1" applyBorder="1" applyAlignment="1">
      <alignment horizontal="center" vertical="center" wrapText="1"/>
    </xf>
    <xf numFmtId="49" fontId="3" fillId="0" borderId="10" xfId="57" applyNumberFormat="1" applyFont="1" applyBorder="1" applyAlignment="1">
      <alignment horizontal="center" vertical="center" wrapText="1"/>
    </xf>
    <xf numFmtId="49" fontId="3" fillId="0" borderId="3" xfId="53" applyNumberFormat="1" applyFont="1" applyBorder="1" applyAlignment="1">
      <alignment horizontal="center" vertical="center" wrapText="1"/>
    </xf>
    <xf numFmtId="0" fontId="3" fillId="0" borderId="2" xfId="53" applyFont="1" applyBorder="1" applyAlignment="1">
      <alignment horizontal="center" vertical="center" wrapText="1"/>
    </xf>
    <xf numFmtId="0" fontId="10" fillId="0" borderId="2" xfId="53" applyFont="1" applyBorder="1" applyAlignment="1"/>
    <xf numFmtId="49" fontId="3" fillId="0" borderId="7" xfId="53" applyNumberFormat="1" applyFont="1" applyBorder="1" applyAlignment="1">
      <alignment horizontal="center" vertical="center" wrapText="1"/>
    </xf>
    <xf numFmtId="49" fontId="3" fillId="0" borderId="8" xfId="53" applyNumberFormat="1" applyFont="1" applyBorder="1" applyAlignment="1">
      <alignment horizontal="center" vertical="center" wrapText="1"/>
    </xf>
    <xf numFmtId="49" fontId="3" fillId="0" borderId="2" xfId="53" applyNumberFormat="1" applyFont="1" applyBorder="1" applyAlignment="1">
      <alignment horizontal="center" vertical="center" wrapText="1"/>
    </xf>
    <xf numFmtId="9" fontId="3" fillId="0" borderId="2" xfId="53" applyNumberFormat="1" applyFont="1" applyBorder="1" applyAlignment="1">
      <alignment horizontal="center" vertical="center" wrapText="1"/>
    </xf>
    <xf numFmtId="49" fontId="10" fillId="0" borderId="2" xfId="53" applyNumberFormat="1" applyFont="1" applyBorder="1" applyAlignment="1">
      <alignment horizontal="center" vertical="center" wrapText="1"/>
    </xf>
    <xf numFmtId="0" fontId="3" fillId="0" borderId="2" xfId="53" applyFont="1" applyBorder="1" applyAlignment="1">
      <alignment vertical="center"/>
    </xf>
    <xf numFmtId="0" fontId="3" fillId="0" borderId="2" xfId="53" applyFont="1" applyBorder="1" applyAlignment="1">
      <alignment horizontal="center" vertical="center"/>
    </xf>
    <xf numFmtId="49" fontId="3" fillId="0" borderId="4" xfId="50" applyNumberFormat="1" applyFont="1" applyBorder="1" applyAlignment="1">
      <alignment horizontal="center" vertical="center" wrapText="1"/>
    </xf>
    <xf numFmtId="49" fontId="3" fillId="0" borderId="6" xfId="50" applyNumberFormat="1" applyFont="1" applyBorder="1" applyAlignment="1">
      <alignment horizontal="center" vertical="center" wrapText="1"/>
    </xf>
    <xf numFmtId="0" fontId="3" fillId="0" borderId="2" xfId="53" applyFont="1" applyBorder="1" applyAlignment="1">
      <alignment horizontal="left" vertical="center"/>
    </xf>
    <xf numFmtId="0" fontId="3" fillId="0" borderId="4" xfId="53" applyFont="1" applyBorder="1" applyAlignment="1">
      <alignment horizontal="center" vertical="center"/>
    </xf>
    <xf numFmtId="0" fontId="3" fillId="0" borderId="5" xfId="53" applyFont="1" applyBorder="1" applyAlignment="1">
      <alignment horizontal="center" vertical="center"/>
    </xf>
    <xf numFmtId="0" fontId="3" fillId="0" borderId="6" xfId="53" applyFont="1" applyBorder="1" applyAlignment="1">
      <alignment horizontal="center" vertical="center"/>
    </xf>
    <xf numFmtId="0" fontId="8" fillId="0" borderId="0" xfId="53" applyFont="1" applyAlignment="1">
      <alignment horizontal="left"/>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11" xfId="0" applyFont="1" applyBorder="1" applyAlignment="1">
      <alignment horizontal="center" vertical="center" wrapText="1"/>
    </xf>
    <xf numFmtId="0" fontId="16" fillId="0" borderId="0" xfId="0" applyFont="1" applyBorder="1" applyAlignment="1">
      <alignment vertical="center" wrapText="1"/>
    </xf>
    <xf numFmtId="0" fontId="17" fillId="0" borderId="11" xfId="0" applyFont="1" applyBorder="1" applyAlignment="1">
      <alignment vertical="center" wrapText="1"/>
    </xf>
    <xf numFmtId="0" fontId="18" fillId="0" borderId="0" xfId="0" applyFont="1" applyBorder="1" applyAlignment="1">
      <alignment vertical="center" wrapText="1"/>
    </xf>
    <xf numFmtId="0" fontId="17" fillId="0" borderId="11" xfId="0" applyFont="1" applyBorder="1" applyAlignment="1">
      <alignment horizontal="center" vertical="center" wrapText="1"/>
    </xf>
    <xf numFmtId="4" fontId="17" fillId="0" borderId="11" xfId="0" applyNumberFormat="1" applyFont="1" applyBorder="1" applyAlignment="1">
      <alignment vertical="center" wrapText="1"/>
    </xf>
    <xf numFmtId="0" fontId="17" fillId="0" borderId="11" xfId="0" applyFont="1" applyBorder="1" applyAlignment="1">
      <alignment horizontal="left" vertical="center" wrapText="1"/>
    </xf>
    <xf numFmtId="0" fontId="18" fillId="2" borderId="11" xfId="0" applyFont="1" applyFill="1" applyBorder="1" applyAlignment="1">
      <alignment horizontal="left" vertical="center" wrapText="1"/>
    </xf>
    <xf numFmtId="4" fontId="18" fillId="0" borderId="11" xfId="0" applyNumberFormat="1" applyFont="1" applyBorder="1" applyAlignment="1">
      <alignment vertical="center" wrapText="1"/>
    </xf>
    <xf numFmtId="0" fontId="19" fillId="0" borderId="0" xfId="0" applyFont="1" applyBorder="1" applyAlignment="1">
      <alignment horizontal="right" vertical="center" wrapText="1"/>
    </xf>
    <xf numFmtId="0" fontId="18" fillId="0" borderId="11" xfId="0" applyFont="1" applyBorder="1" applyAlignment="1">
      <alignment vertical="center" wrapText="1"/>
    </xf>
    <xf numFmtId="0" fontId="19" fillId="0" borderId="0" xfId="0" applyFont="1" applyBorder="1" applyAlignment="1">
      <alignment vertical="center" wrapText="1"/>
    </xf>
    <xf numFmtId="0" fontId="17" fillId="2" borderId="11" xfId="0" applyFont="1" applyFill="1" applyBorder="1" applyAlignment="1">
      <alignment horizontal="left" vertical="center" wrapText="1"/>
    </xf>
    <xf numFmtId="4" fontId="18" fillId="0" borderId="11" xfId="0" applyNumberFormat="1" applyFont="1" applyBorder="1" applyAlignment="1">
      <alignment horizontal="right" vertical="center" wrapText="1"/>
    </xf>
    <xf numFmtId="0" fontId="20" fillId="0" borderId="0" xfId="0" applyFont="1">
      <alignment vertical="center"/>
    </xf>
    <xf numFmtId="0" fontId="17" fillId="2" borderId="11" xfId="0" applyFont="1" applyFill="1" applyBorder="1" applyAlignment="1">
      <alignment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vertical="center" wrapText="1"/>
    </xf>
    <xf numFmtId="4" fontId="18" fillId="2" borderId="11" xfId="0" applyNumberFormat="1" applyFont="1" applyFill="1" applyBorder="1" applyAlignment="1">
      <alignment vertical="center" wrapText="1"/>
    </xf>
    <xf numFmtId="0" fontId="0" fillId="3" borderId="0" xfId="0" applyFill="1">
      <alignment vertical="center"/>
    </xf>
    <xf numFmtId="0" fontId="10" fillId="3" borderId="0" xfId="0" applyFont="1" applyFill="1" applyAlignment="1"/>
    <xf numFmtId="0" fontId="21" fillId="0" borderId="0" xfId="0" applyFont="1">
      <alignment vertical="center"/>
    </xf>
    <xf numFmtId="0" fontId="0" fillId="0" borderId="0" xfId="0" applyAlignment="1">
      <alignment vertical="center"/>
    </xf>
    <xf numFmtId="0" fontId="13" fillId="3" borderId="0" xfId="0" applyFont="1" applyFill="1" applyAlignment="1">
      <alignment horizontal="center" vertical="center" wrapText="1"/>
    </xf>
    <xf numFmtId="0" fontId="19" fillId="3" borderId="0" xfId="0" applyFont="1" applyFill="1" applyBorder="1" applyAlignment="1">
      <alignment vertical="center" wrapText="1"/>
    </xf>
    <xf numFmtId="0" fontId="15" fillId="3" borderId="11" xfId="0" applyFont="1" applyFill="1" applyBorder="1" applyAlignment="1">
      <alignment horizontal="center" vertical="center" wrapText="1"/>
    </xf>
    <xf numFmtId="0" fontId="22" fillId="3" borderId="2" xfId="0" applyNumberFormat="1" applyFont="1" applyFill="1" applyBorder="1" applyAlignment="1" applyProtection="1">
      <alignment horizontal="center" vertical="center" wrapText="1"/>
    </xf>
    <xf numFmtId="0" fontId="22" fillId="3" borderId="4" xfId="0" applyNumberFormat="1" applyFont="1" applyFill="1" applyBorder="1" applyAlignment="1" applyProtection="1">
      <alignment horizontal="center" vertical="center" wrapText="1"/>
    </xf>
    <xf numFmtId="0" fontId="22" fillId="3" borderId="7" xfId="0" applyNumberFormat="1" applyFont="1" applyFill="1" applyBorder="1" applyAlignment="1" applyProtection="1">
      <alignment horizontal="center" vertical="center"/>
    </xf>
    <xf numFmtId="0" fontId="22" fillId="3" borderId="2" xfId="4" applyNumberFormat="1" applyFont="1" applyFill="1" applyBorder="1" applyAlignment="1" applyProtection="1">
      <alignment horizontal="center" vertical="center" wrapText="1"/>
    </xf>
    <xf numFmtId="177" fontId="22" fillId="3" borderId="3" xfId="0" applyNumberFormat="1" applyFont="1" applyFill="1" applyBorder="1" applyAlignment="1" applyProtection="1">
      <alignment horizontal="center" vertical="center" wrapText="1"/>
    </xf>
    <xf numFmtId="49" fontId="22" fillId="3" borderId="2" xfId="0" applyNumberFormat="1" applyFont="1" applyFill="1" applyBorder="1" applyAlignment="1" applyProtection="1">
      <alignment horizontal="center" vertical="center" wrapText="1"/>
    </xf>
    <xf numFmtId="0" fontId="9" fillId="0" borderId="11" xfId="0" applyFont="1" applyBorder="1" applyAlignment="1">
      <alignment vertical="center" wrapText="1"/>
    </xf>
    <xf numFmtId="4" fontId="17" fillId="0" borderId="11" xfId="0" applyNumberFormat="1" applyFont="1" applyBorder="1" applyAlignment="1">
      <alignment horizontal="right" vertical="center" wrapText="1"/>
    </xf>
    <xf numFmtId="0" fontId="17" fillId="0" borderId="12" xfId="0" applyFont="1" applyBorder="1" applyAlignment="1">
      <alignment vertical="center" wrapText="1"/>
    </xf>
    <xf numFmtId="0" fontId="17" fillId="2" borderId="12" xfId="0" applyFont="1" applyFill="1" applyBorder="1" applyAlignment="1">
      <alignment horizontal="left" vertical="center" wrapText="1"/>
    </xf>
    <xf numFmtId="4" fontId="17" fillId="0" borderId="12" xfId="0" applyNumberFormat="1" applyFont="1" applyBorder="1" applyAlignment="1">
      <alignment horizontal="right" vertical="center" wrapText="1"/>
    </xf>
    <xf numFmtId="49" fontId="18" fillId="0" borderId="2" xfId="0" applyNumberFormat="1" applyFont="1" applyBorder="1" applyAlignment="1">
      <alignment vertical="center" wrapText="1"/>
    </xf>
    <xf numFmtId="0" fontId="18" fillId="2" borderId="2" xfId="0" applyFont="1" applyFill="1" applyBorder="1" applyAlignment="1">
      <alignment horizontal="left" vertical="center" wrapText="1"/>
    </xf>
    <xf numFmtId="4" fontId="18" fillId="0" borderId="2" xfId="0" applyNumberFormat="1" applyFont="1" applyBorder="1" applyAlignment="1">
      <alignment horizontal="right" vertical="center" wrapText="1"/>
    </xf>
    <xf numFmtId="49" fontId="18" fillId="2" borderId="2" xfId="0" applyNumberFormat="1" applyFont="1" applyFill="1" applyBorder="1" applyAlignment="1">
      <alignment vertical="center" wrapText="1"/>
    </xf>
    <xf numFmtId="0" fontId="18" fillId="2" borderId="2" xfId="0" applyFont="1" applyFill="1" applyBorder="1" applyAlignment="1">
      <alignment vertical="center" wrapText="1"/>
    </xf>
    <xf numFmtId="0" fontId="18" fillId="0" borderId="2" xfId="0" applyFont="1" applyBorder="1" applyAlignment="1">
      <alignment vertical="center" wrapText="1"/>
    </xf>
    <xf numFmtId="4" fontId="18" fillId="0" borderId="2" xfId="0" applyNumberFormat="1" applyFont="1" applyBorder="1" applyAlignment="1">
      <alignment vertical="center" wrapText="1"/>
    </xf>
    <xf numFmtId="49" fontId="18" fillId="2" borderId="2" xfId="0" applyNumberFormat="1" applyFont="1" applyFill="1" applyBorder="1" applyAlignment="1">
      <alignment horizontal="center" vertical="center" wrapText="1"/>
    </xf>
    <xf numFmtId="0" fontId="16" fillId="2" borderId="2" xfId="0" applyFont="1" applyFill="1" applyBorder="1" applyAlignment="1">
      <alignment vertical="center" wrapText="1"/>
    </xf>
    <xf numFmtId="0" fontId="0" fillId="0" borderId="2" xfId="0" applyBorder="1">
      <alignment vertical="center"/>
    </xf>
    <xf numFmtId="0" fontId="19" fillId="3" borderId="0" xfId="0" applyFont="1" applyFill="1" applyBorder="1" applyAlignment="1">
      <alignment horizontal="right" vertical="center" wrapText="1"/>
    </xf>
    <xf numFmtId="0" fontId="10" fillId="3" borderId="0" xfId="0" applyFont="1" applyFill="1" applyAlignment="1">
      <alignment horizontal="center" vertical="center" wrapText="1"/>
    </xf>
    <xf numFmtId="0" fontId="18" fillId="2" borderId="2" xfId="0" applyFont="1" applyFill="1" applyBorder="1" applyAlignment="1">
      <alignment horizontal="center" vertical="center" wrapText="1"/>
    </xf>
    <xf numFmtId="4" fontId="17" fillId="0" borderId="2" xfId="0" applyNumberFormat="1" applyFont="1" applyBorder="1" applyAlignment="1">
      <alignment horizontal="right" vertical="center" wrapText="1"/>
    </xf>
    <xf numFmtId="0" fontId="21" fillId="0" borderId="0" xfId="0" applyFont="1" applyAlignment="1">
      <alignment horizontal="center" vertical="center"/>
    </xf>
    <xf numFmtId="49" fontId="0" fillId="0" borderId="0" xfId="0" applyNumberFormat="1">
      <alignment vertical="center"/>
    </xf>
    <xf numFmtId="49" fontId="1" fillId="0" borderId="0" xfId="54" applyNumberFormat="1" applyFont="1" applyFill="1" applyBorder="1" applyAlignment="1"/>
    <xf numFmtId="0" fontId="13" fillId="3" borderId="0" xfId="0"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0" fontId="22" fillId="3" borderId="9" xfId="0" applyNumberFormat="1" applyFont="1" applyFill="1" applyBorder="1" applyAlignment="1" applyProtection="1">
      <alignment horizontal="center" vertical="center" wrapText="1"/>
    </xf>
    <xf numFmtId="49" fontId="17" fillId="0" borderId="11" xfId="0" applyNumberFormat="1" applyFont="1" applyBorder="1" applyAlignment="1">
      <alignment vertical="center" wrapText="1"/>
    </xf>
    <xf numFmtId="49" fontId="18" fillId="0" borderId="11" xfId="0" applyNumberFormat="1" applyFont="1" applyBorder="1" applyAlignment="1">
      <alignment horizontal="center" vertical="center" wrapText="1"/>
    </xf>
    <xf numFmtId="4" fontId="18" fillId="0" borderId="11" xfId="0" applyNumberFormat="1" applyFont="1" applyBorder="1" applyAlignment="1">
      <alignment horizontal="center" vertical="center" wrapText="1"/>
    </xf>
    <xf numFmtId="49" fontId="18" fillId="2" borderId="11" xfId="0" applyNumberFormat="1" applyFont="1" applyFill="1" applyBorder="1" applyAlignment="1">
      <alignment horizontal="center" vertical="center" wrapText="1"/>
    </xf>
    <xf numFmtId="49" fontId="15" fillId="0" borderId="11" xfId="0" applyNumberFormat="1" applyFont="1" applyBorder="1" applyAlignment="1">
      <alignment horizontal="center" vertical="center" wrapText="1"/>
    </xf>
    <xf numFmtId="49" fontId="18" fillId="0" borderId="11" xfId="0" applyNumberFormat="1" applyFont="1" applyBorder="1" applyAlignment="1">
      <alignment vertical="center" wrapText="1"/>
    </xf>
    <xf numFmtId="0" fontId="23" fillId="0" borderId="0" xfId="0" applyFont="1">
      <alignment vertical="center"/>
    </xf>
    <xf numFmtId="0" fontId="24" fillId="3" borderId="0" xfId="0" applyFont="1" applyFill="1" applyAlignment="1">
      <alignment horizontal="center" vertical="center" wrapText="1"/>
    </xf>
    <xf numFmtId="0" fontId="14" fillId="3" borderId="0" xfId="0" applyFont="1" applyFill="1" applyBorder="1" applyAlignment="1">
      <alignment vertical="center" wrapText="1"/>
    </xf>
    <xf numFmtId="0" fontId="22" fillId="3" borderId="8" xfId="0" applyNumberFormat="1" applyFont="1" applyFill="1" applyBorder="1" applyAlignment="1" applyProtection="1">
      <alignment horizontal="center" vertical="center"/>
    </xf>
    <xf numFmtId="0" fontId="22" fillId="3" borderId="8" xfId="0" applyNumberFormat="1" applyFont="1" applyFill="1" applyBorder="1" applyAlignment="1" applyProtection="1">
      <alignment horizontal="center" vertical="center" wrapText="1"/>
    </xf>
    <xf numFmtId="0" fontId="16" fillId="2" borderId="11" xfId="0" applyFont="1" applyFill="1" applyBorder="1" applyAlignment="1">
      <alignment vertical="center" wrapText="1"/>
    </xf>
    <xf numFmtId="178" fontId="0" fillId="0" borderId="0" xfId="0" applyNumberFormat="1">
      <alignment vertical="center"/>
    </xf>
    <xf numFmtId="0" fontId="25" fillId="3" borderId="0" xfId="0" applyFont="1" applyFill="1" applyAlignment="1">
      <alignment horizontal="center" vertical="center" wrapText="1"/>
    </xf>
    <xf numFmtId="0" fontId="0" fillId="0" borderId="0" xfId="0" applyAlignment="1">
      <alignment horizontal="center" vertical="center"/>
    </xf>
    <xf numFmtId="0" fontId="9" fillId="0" borderId="0" xfId="0" applyFont="1" applyBorder="1" applyAlignment="1">
      <alignment horizontal="center" vertical="center" wrapText="1"/>
    </xf>
    <xf numFmtId="0" fontId="17" fillId="2" borderId="11" xfId="0" applyFont="1" applyFill="1" applyBorder="1" applyAlignment="1">
      <alignment horizontal="center" vertical="center" wrapText="1"/>
    </xf>
    <xf numFmtId="0" fontId="17" fillId="0" borderId="0" xfId="0" applyFont="1" applyBorder="1" applyAlignment="1">
      <alignment vertical="center" wrapText="1"/>
    </xf>
    <xf numFmtId="49" fontId="17" fillId="0" borderId="11" xfId="0" applyNumberFormat="1" applyFont="1" applyBorder="1" applyAlignment="1">
      <alignment horizontal="center" vertical="center" wrapText="1"/>
    </xf>
    <xf numFmtId="49" fontId="17" fillId="2" borderId="11" xfId="0" applyNumberFormat="1" applyFont="1" applyFill="1" applyBorder="1" applyAlignment="1">
      <alignment vertical="center" wrapText="1"/>
    </xf>
    <xf numFmtId="49" fontId="18" fillId="2" borderId="12" xfId="0" applyNumberFormat="1"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2" xfId="0" applyFont="1" applyFill="1" applyBorder="1" applyAlignment="1">
      <alignment vertical="center" wrapText="1"/>
    </xf>
    <xf numFmtId="4" fontId="18" fillId="0" borderId="12" xfId="0" applyNumberFormat="1" applyFont="1" applyBorder="1" applyAlignment="1">
      <alignment vertical="center" wrapText="1"/>
    </xf>
    <xf numFmtId="0" fontId="16" fillId="2" borderId="11" xfId="54" applyFont="1" applyFill="1" applyBorder="1" applyAlignment="1">
      <alignment vertical="center" wrapText="1"/>
    </xf>
    <xf numFmtId="4" fontId="17" fillId="2" borderId="11" xfId="0" applyNumberFormat="1" applyFont="1" applyFill="1" applyBorder="1"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19" fillId="0" borderId="0" xfId="0" applyFont="1" applyBorder="1" applyAlignment="1">
      <alignment horizontal="left" vertical="center" wrapText="1"/>
    </xf>
    <xf numFmtId="0" fontId="19" fillId="0" borderId="0" xfId="0" applyFont="1" applyBorder="1" applyAlignment="1">
      <alignment horizontal="center" vertical="center" wrapText="1"/>
    </xf>
    <xf numFmtId="49" fontId="9" fillId="0" borderId="11" xfId="0" applyNumberFormat="1" applyFont="1" applyBorder="1" applyAlignment="1">
      <alignment horizontal="center" vertical="center" wrapText="1"/>
    </xf>
    <xf numFmtId="0" fontId="15" fillId="0" borderId="11" xfId="0" applyFont="1" applyBorder="1" applyAlignment="1">
      <alignment vertical="center" wrapText="1"/>
    </xf>
    <xf numFmtId="4" fontId="15" fillId="2" borderId="11" xfId="0" applyNumberFormat="1" applyFont="1" applyFill="1" applyBorder="1" applyAlignment="1">
      <alignment vertical="center" wrapText="1"/>
    </xf>
    <xf numFmtId="4" fontId="15" fillId="0" borderId="11" xfId="0" applyNumberFormat="1" applyFont="1" applyBorder="1" applyAlignment="1">
      <alignment vertical="center" wrapText="1"/>
    </xf>
    <xf numFmtId="0" fontId="16" fillId="0" borderId="11" xfId="0" applyFont="1" applyBorder="1" applyAlignment="1">
      <alignment vertical="center" wrapText="1"/>
    </xf>
    <xf numFmtId="49" fontId="16" fillId="0" borderId="11" xfId="0" applyNumberFormat="1" applyFont="1" applyBorder="1" applyAlignment="1">
      <alignment horizontal="center"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horizontal="left" vertical="center" wrapText="1"/>
    </xf>
    <xf numFmtId="0" fontId="16" fillId="2" borderId="11" xfId="0" applyFont="1" applyFill="1" applyBorder="1" applyAlignment="1">
      <alignment horizontal="left" vertical="center" wrapText="1"/>
    </xf>
    <xf numFmtId="4" fontId="16" fillId="2" borderId="11" xfId="0" applyNumberFormat="1" applyFont="1" applyFill="1" applyBorder="1" applyAlignment="1">
      <alignment vertical="center" wrapText="1"/>
    </xf>
    <xf numFmtId="0" fontId="16" fillId="2" borderId="11" xfId="0"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0" fontId="16" fillId="2" borderId="11" xfId="54" applyFont="1" applyFill="1" applyBorder="1" applyAlignment="1">
      <alignment horizontal="left" vertical="center" wrapText="1"/>
    </xf>
    <xf numFmtId="0" fontId="15" fillId="2" borderId="11" xfId="0" applyFont="1" applyFill="1" applyBorder="1" applyAlignment="1">
      <alignment vertical="center" wrapText="1"/>
    </xf>
    <xf numFmtId="0" fontId="18" fillId="0" borderId="11" xfId="0" applyFont="1" applyBorder="1" applyAlignment="1">
      <alignment horizontal="left" vertical="center" wrapText="1"/>
    </xf>
    <xf numFmtId="0" fontId="9" fillId="0" borderId="0" xfId="0" applyFont="1" applyBorder="1" applyAlignment="1">
      <alignment horizontal="right" vertical="center" wrapText="1"/>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4" fillId="3" borderId="0" xfId="0" applyFont="1" applyFill="1" applyBorder="1" applyAlignment="1">
      <alignment horizontal="center" vertical="center" wrapText="1"/>
    </xf>
    <xf numFmtId="0" fontId="19" fillId="0" borderId="11" xfId="0" applyFont="1" applyBorder="1" applyAlignment="1">
      <alignment horizontal="left" vertical="center" wrapText="1"/>
    </xf>
    <xf numFmtId="0" fontId="19" fillId="3" borderId="11" xfId="0" applyFont="1" applyFill="1" applyBorder="1" applyAlignment="1">
      <alignment horizontal="left" vertical="center" wrapText="1"/>
    </xf>
    <xf numFmtId="0" fontId="27" fillId="0" borderId="11" xfId="0" applyFont="1" applyBorder="1" applyAlignment="1">
      <alignment horizontal="center" vertical="center" wrapText="1"/>
    </xf>
    <xf numFmtId="0" fontId="27" fillId="3" borderId="11" xfId="0" applyFont="1" applyFill="1" applyBorder="1" applyAlignment="1">
      <alignment horizontal="left" vertical="center" wrapText="1"/>
    </xf>
    <xf numFmtId="0" fontId="28" fillId="0" borderId="0" xfId="0" applyFont="1" applyBorder="1" applyAlignment="1">
      <alignment horizontal="center"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xf numFmtId="0" fontId="18" fillId="2" borderId="11" xfId="0" applyFont="1" applyFill="1" applyBorder="1" applyAlignment="1" quotePrefix="1">
      <alignment horizontal="left" vertical="center" wrapText="1"/>
    </xf>
    <xf numFmtId="0" fontId="17" fillId="2" borderId="11" xfId="0" applyFont="1" applyFill="1" applyBorder="1" applyAlignment="1" quotePrefix="1">
      <alignment horizontal="left" vertical="center" wrapText="1"/>
    </xf>
    <xf numFmtId="0" fontId="18" fillId="2" borderId="11" xfId="0" applyFont="1" applyFill="1" applyBorder="1" applyAlignment="1" quotePrefix="1">
      <alignment horizontal="center" vertical="center" wrapText="1"/>
    </xf>
    <xf numFmtId="0" fontId="18" fillId="2" borderId="2" xfId="0" applyFont="1" applyFill="1" applyBorder="1" applyAlignment="1" quotePrefix="1">
      <alignment horizontal="left" vertical="center" wrapText="1"/>
    </xf>
    <xf numFmtId="0" fontId="17" fillId="0" borderId="11" xfId="0" applyFont="1" applyBorder="1" applyAlignment="1" quotePrefix="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 name="常规 3 2" xfId="52"/>
    <cellStyle name="常规 4" xfId="53"/>
    <cellStyle name="常规 5" xfId="54"/>
    <cellStyle name="常规 6" xfId="55"/>
    <cellStyle name="常规_项目-新_1" xfId="56"/>
    <cellStyle name="常规_专项资金预算绩效目标申报表" xfId="57"/>
    <cellStyle name="货币 2" xfId="58"/>
    <cellStyle name="千位分隔 2" xfId="59"/>
    <cellStyle name="千位分隔[0] 2"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30" sqref="E30"/>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98" t="s">
        <v>0</v>
      </c>
      <c r="B1" s="198"/>
      <c r="C1" s="198"/>
      <c r="D1" s="198"/>
      <c r="E1" s="198"/>
      <c r="F1" s="198"/>
      <c r="G1" s="198"/>
      <c r="H1" s="198"/>
      <c r="I1" s="198"/>
    </row>
    <row r="2" ht="20.45" customHeight="1" spans="1:9">
      <c r="A2" s="99"/>
      <c r="B2" s="99"/>
      <c r="C2" s="99"/>
      <c r="D2" s="99"/>
      <c r="E2" s="99"/>
      <c r="F2" s="99"/>
      <c r="G2" s="99"/>
      <c r="H2" s="99"/>
      <c r="I2" s="99"/>
    </row>
    <row r="3" ht="18.75" customHeight="1" spans="1:9">
      <c r="A3" s="99"/>
      <c r="B3" s="99"/>
      <c r="C3" s="99"/>
      <c r="D3" s="99"/>
      <c r="E3" s="99"/>
      <c r="F3" s="99"/>
      <c r="G3" s="99"/>
      <c r="H3" s="99"/>
      <c r="I3" s="99"/>
    </row>
    <row r="4" ht="34.7" customHeight="1" spans="1:9">
      <c r="A4" s="199"/>
      <c r="B4" s="200"/>
      <c r="C4" s="54"/>
      <c r="D4" s="199" t="s">
        <v>1</v>
      </c>
      <c r="E4" s="200" t="s">
        <v>2</v>
      </c>
      <c r="F4" s="200"/>
      <c r="G4" s="200"/>
      <c r="H4" s="200"/>
      <c r="I4" s="54"/>
    </row>
    <row r="5" ht="47.45" customHeight="1" spans="1:9">
      <c r="A5" s="199"/>
      <c r="B5" s="200"/>
      <c r="C5" s="54"/>
      <c r="D5" s="199" t="s">
        <v>3</v>
      </c>
      <c r="E5" s="200" t="s">
        <v>4</v>
      </c>
      <c r="F5" s="200"/>
      <c r="G5" s="200"/>
      <c r="H5" s="200"/>
      <c r="I5" s="5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7" workbookViewId="0">
      <selection activeCell="D14" sqref="D14:D22"/>
    </sheetView>
  </sheetViews>
  <sheetFormatPr defaultColWidth="10" defaultRowHeight="13.5"/>
  <cols>
    <col min="1" max="1" width="4.375" style="140" customWidth="1"/>
    <col min="2" max="2" width="4.75" style="140" customWidth="1"/>
    <col min="3" max="3" width="5.375" style="140"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21" customHeight="1" spans="1:1">
      <c r="A1" s="141" t="s">
        <v>245</v>
      </c>
    </row>
    <row r="2" ht="39.2" customHeight="1" spans="1:14">
      <c r="A2" s="86" t="s">
        <v>14</v>
      </c>
      <c r="B2" s="86"/>
      <c r="C2" s="86"/>
      <c r="D2" s="86"/>
      <c r="E2" s="86"/>
      <c r="F2" s="86"/>
      <c r="G2" s="86"/>
      <c r="H2" s="86"/>
      <c r="I2" s="86"/>
      <c r="J2" s="86"/>
      <c r="K2" s="86"/>
      <c r="L2" s="86"/>
      <c r="M2" s="86"/>
      <c r="N2" s="86"/>
    </row>
    <row r="3" ht="19.5" customHeight="1" spans="1:14">
      <c r="A3" s="99" t="s">
        <v>30</v>
      </c>
      <c r="B3" s="99"/>
      <c r="C3" s="99"/>
      <c r="D3" s="99"/>
      <c r="E3" s="99"/>
      <c r="F3" s="99"/>
      <c r="G3" s="99"/>
      <c r="H3" s="99"/>
      <c r="I3" s="99"/>
      <c r="J3" s="99"/>
      <c r="K3" s="99"/>
      <c r="L3" s="99"/>
      <c r="M3" s="97" t="s">
        <v>31</v>
      </c>
      <c r="N3" s="97"/>
    </row>
    <row r="4" ht="36.95" customHeight="1" spans="1:14">
      <c r="A4" s="149" t="s">
        <v>157</v>
      </c>
      <c r="B4" s="149"/>
      <c r="C4" s="149"/>
      <c r="D4" s="88" t="s">
        <v>206</v>
      </c>
      <c r="E4" s="88" t="s">
        <v>207</v>
      </c>
      <c r="F4" s="88" t="s">
        <v>246</v>
      </c>
      <c r="G4" s="88" t="s">
        <v>209</v>
      </c>
      <c r="H4" s="88"/>
      <c r="I4" s="88"/>
      <c r="J4" s="88"/>
      <c r="K4" s="88"/>
      <c r="L4" s="88" t="s">
        <v>213</v>
      </c>
      <c r="M4" s="88"/>
      <c r="N4" s="88"/>
    </row>
    <row r="5" ht="34.7" customHeight="1" spans="1:14">
      <c r="A5" s="149" t="s">
        <v>165</v>
      </c>
      <c r="B5" s="149" t="s">
        <v>166</v>
      </c>
      <c r="C5" s="149" t="s">
        <v>167</v>
      </c>
      <c r="D5" s="88"/>
      <c r="E5" s="88"/>
      <c r="F5" s="88"/>
      <c r="G5" s="88" t="s">
        <v>135</v>
      </c>
      <c r="H5" s="88" t="s">
        <v>247</v>
      </c>
      <c r="I5" s="88" t="s">
        <v>248</v>
      </c>
      <c r="J5" s="88" t="s">
        <v>225</v>
      </c>
      <c r="K5" s="88" t="s">
        <v>249</v>
      </c>
      <c r="L5" s="88" t="s">
        <v>135</v>
      </c>
      <c r="M5" s="88" t="s">
        <v>228</v>
      </c>
      <c r="N5" s="88" t="s">
        <v>250</v>
      </c>
    </row>
    <row r="6" ht="19.9" customHeight="1" spans="1:14">
      <c r="A6" s="145"/>
      <c r="B6" s="145"/>
      <c r="C6" s="145"/>
      <c r="D6" s="90"/>
      <c r="E6" s="90" t="s">
        <v>135</v>
      </c>
      <c r="F6" s="121">
        <v>493045.94</v>
      </c>
      <c r="G6" s="121">
        <v>493045.94</v>
      </c>
      <c r="H6" s="121">
        <v>372031</v>
      </c>
      <c r="I6" s="121">
        <v>76051.22</v>
      </c>
      <c r="J6" s="121">
        <v>44643.72</v>
      </c>
      <c r="K6" s="121">
        <v>320</v>
      </c>
      <c r="L6" s="121"/>
      <c r="M6" s="121"/>
      <c r="N6" s="121"/>
    </row>
    <row r="7" ht="19.9" customHeight="1" spans="1:14">
      <c r="A7" s="145"/>
      <c r="B7" s="145"/>
      <c r="C7" s="145"/>
      <c r="D7" s="94" t="s">
        <v>153</v>
      </c>
      <c r="E7" s="94" t="s">
        <v>4</v>
      </c>
      <c r="F7" s="121">
        <v>493045.94</v>
      </c>
      <c r="G7" s="121">
        <v>493045.94</v>
      </c>
      <c r="H7" s="121">
        <v>372031</v>
      </c>
      <c r="I7" s="121">
        <v>76051.22</v>
      </c>
      <c r="J7" s="121">
        <v>44643.72</v>
      </c>
      <c r="K7" s="121">
        <v>320</v>
      </c>
      <c r="L7" s="121"/>
      <c r="M7" s="121"/>
      <c r="N7" s="121"/>
    </row>
    <row r="8" ht="19.9" customHeight="1" spans="1:14">
      <c r="A8" s="145"/>
      <c r="B8" s="145"/>
      <c r="C8" s="145"/>
      <c r="D8" s="100" t="s">
        <v>154</v>
      </c>
      <c r="E8" s="100" t="s">
        <v>4</v>
      </c>
      <c r="F8" s="121">
        <v>493045.94</v>
      </c>
      <c r="G8" s="121">
        <v>493045.94</v>
      </c>
      <c r="H8" s="121">
        <v>372031</v>
      </c>
      <c r="I8" s="121">
        <v>76051.22</v>
      </c>
      <c r="J8" s="121">
        <v>44643.72</v>
      </c>
      <c r="K8" s="121">
        <v>320</v>
      </c>
      <c r="L8" s="121"/>
      <c r="M8" s="121"/>
      <c r="N8" s="121"/>
    </row>
    <row r="9" s="109" customFormat="1" ht="19.9" customHeight="1" spans="1:14">
      <c r="A9" s="150" t="s">
        <v>171</v>
      </c>
      <c r="B9" s="150"/>
      <c r="C9" s="150"/>
      <c r="D9" s="201" t="s">
        <v>2</v>
      </c>
      <c r="E9" s="105" t="s">
        <v>168</v>
      </c>
      <c r="F9" s="101">
        <f>F10</f>
        <v>372031</v>
      </c>
      <c r="G9" s="101">
        <f t="shared" ref="G9:H9" si="0">G10</f>
        <v>372031</v>
      </c>
      <c r="H9" s="101">
        <f t="shared" si="0"/>
        <v>372031</v>
      </c>
      <c r="I9" s="101"/>
      <c r="J9" s="101"/>
      <c r="K9" s="101"/>
      <c r="L9" s="101"/>
      <c r="M9" s="101"/>
      <c r="N9" s="101"/>
    </row>
    <row r="10" s="109" customFormat="1" ht="19.9" customHeight="1" spans="1:14">
      <c r="A10" s="150" t="s">
        <v>171</v>
      </c>
      <c r="B10" s="150" t="s">
        <v>169</v>
      </c>
      <c r="C10" s="150"/>
      <c r="D10" s="201" t="s">
        <v>2</v>
      </c>
      <c r="E10" s="105" t="s">
        <v>170</v>
      </c>
      <c r="F10" s="101">
        <f>F11</f>
        <v>372031</v>
      </c>
      <c r="G10" s="101">
        <f t="shared" ref="G10:H10" si="1">G11</f>
        <v>372031</v>
      </c>
      <c r="H10" s="101">
        <f t="shared" si="1"/>
        <v>372031</v>
      </c>
      <c r="I10" s="101"/>
      <c r="J10" s="101"/>
      <c r="K10" s="101"/>
      <c r="L10" s="101"/>
      <c r="M10" s="101"/>
      <c r="N10" s="101"/>
    </row>
    <row r="11" ht="19.9" customHeight="1" spans="1:14">
      <c r="A11" s="148" t="s">
        <v>171</v>
      </c>
      <c r="B11" s="148" t="s">
        <v>169</v>
      </c>
      <c r="C11" s="148" t="s">
        <v>169</v>
      </c>
      <c r="D11" s="95" t="s">
        <v>223</v>
      </c>
      <c r="E11" s="98" t="s">
        <v>173</v>
      </c>
      <c r="F11" s="96">
        <v>372031</v>
      </c>
      <c r="G11" s="96">
        <v>372031</v>
      </c>
      <c r="H11" s="101">
        <v>372031</v>
      </c>
      <c r="I11" s="101"/>
      <c r="J11" s="101"/>
      <c r="K11" s="101"/>
      <c r="L11" s="96"/>
      <c r="M11" s="101"/>
      <c r="N11" s="101"/>
    </row>
    <row r="12" ht="19.9" customHeight="1" spans="1:14">
      <c r="A12" s="148" t="s">
        <v>180</v>
      </c>
      <c r="B12" s="148"/>
      <c r="C12" s="148"/>
      <c r="D12" s="201" t="s">
        <v>2</v>
      </c>
      <c r="E12" s="156" t="s">
        <v>177</v>
      </c>
      <c r="F12" s="96">
        <f>F13+F15</f>
        <v>45421.56</v>
      </c>
      <c r="G12" s="96">
        <f t="shared" ref="G12:I12" si="2">G13+G15</f>
        <v>45421.56</v>
      </c>
      <c r="H12" s="96"/>
      <c r="I12" s="96">
        <f t="shared" si="2"/>
        <v>45421.56</v>
      </c>
      <c r="J12" s="101"/>
      <c r="K12" s="101"/>
      <c r="L12" s="96"/>
      <c r="M12" s="101"/>
      <c r="N12" s="101"/>
    </row>
    <row r="13" ht="19.9" customHeight="1" spans="1:14">
      <c r="A13" s="148" t="s">
        <v>180</v>
      </c>
      <c r="B13" s="148" t="s">
        <v>178</v>
      </c>
      <c r="C13" s="148"/>
      <c r="D13" s="201" t="s">
        <v>2</v>
      </c>
      <c r="E13" s="156" t="s">
        <v>179</v>
      </c>
      <c r="F13" s="96">
        <f>F14</f>
        <v>44164.96</v>
      </c>
      <c r="G13" s="96">
        <f t="shared" ref="G13:I13" si="3">G14</f>
        <v>44164.96</v>
      </c>
      <c r="H13" s="96"/>
      <c r="I13" s="96">
        <f t="shared" si="3"/>
        <v>44164.96</v>
      </c>
      <c r="J13" s="101"/>
      <c r="K13" s="101"/>
      <c r="L13" s="96"/>
      <c r="M13" s="101"/>
      <c r="N13" s="101"/>
    </row>
    <row r="14" ht="19.9" customHeight="1" spans="1:14">
      <c r="A14" s="148" t="s">
        <v>180</v>
      </c>
      <c r="B14" s="148" t="s">
        <v>178</v>
      </c>
      <c r="C14" s="148" t="s">
        <v>178</v>
      </c>
      <c r="D14" s="95" t="s">
        <v>223</v>
      </c>
      <c r="E14" s="98" t="s">
        <v>182</v>
      </c>
      <c r="F14" s="96">
        <v>44164.96</v>
      </c>
      <c r="G14" s="96">
        <v>44164.96</v>
      </c>
      <c r="H14" s="101"/>
      <c r="I14" s="101">
        <v>44164.96</v>
      </c>
      <c r="J14" s="101"/>
      <c r="K14" s="101"/>
      <c r="L14" s="96"/>
      <c r="M14" s="101"/>
      <c r="N14" s="101"/>
    </row>
    <row r="15" ht="19.9" customHeight="1" spans="1:14">
      <c r="A15" s="148" t="s">
        <v>180</v>
      </c>
      <c r="B15" s="148" t="s">
        <v>183</v>
      </c>
      <c r="C15" s="148"/>
      <c r="D15" s="201" t="s">
        <v>2</v>
      </c>
      <c r="E15" s="98" t="s">
        <v>184</v>
      </c>
      <c r="F15" s="96">
        <f>F16</f>
        <v>1256.6</v>
      </c>
      <c r="G15" s="96">
        <f t="shared" ref="G15:I15" si="4">G16</f>
        <v>1256.6</v>
      </c>
      <c r="H15" s="96"/>
      <c r="I15" s="96">
        <f t="shared" si="4"/>
        <v>1256.6</v>
      </c>
      <c r="J15" s="101"/>
      <c r="K15" s="101"/>
      <c r="L15" s="96"/>
      <c r="M15" s="101"/>
      <c r="N15" s="101"/>
    </row>
    <row r="16" ht="19.9" customHeight="1" spans="1:14">
      <c r="A16" s="148" t="s">
        <v>180</v>
      </c>
      <c r="B16" s="148" t="s">
        <v>183</v>
      </c>
      <c r="C16" s="148" t="s">
        <v>185</v>
      </c>
      <c r="D16" s="201" t="s">
        <v>2</v>
      </c>
      <c r="E16" s="98" t="s">
        <v>224</v>
      </c>
      <c r="F16" s="96">
        <v>1256.6</v>
      </c>
      <c r="G16" s="96">
        <v>1256.6</v>
      </c>
      <c r="H16" s="101"/>
      <c r="I16" s="101">
        <v>1256.6</v>
      </c>
      <c r="J16" s="101"/>
      <c r="K16" s="101"/>
      <c r="L16" s="96"/>
      <c r="M16" s="101"/>
      <c r="N16" s="101"/>
    </row>
    <row r="17" ht="19.9" customHeight="1" spans="1:14">
      <c r="A17" s="148" t="s">
        <v>191</v>
      </c>
      <c r="B17" s="148"/>
      <c r="C17" s="148"/>
      <c r="D17" s="95" t="s">
        <v>223</v>
      </c>
      <c r="E17" s="98" t="s">
        <v>188</v>
      </c>
      <c r="F17" s="96">
        <f>F18</f>
        <v>30949.66</v>
      </c>
      <c r="G17" s="96">
        <f t="shared" ref="G17:K17" si="5">G18</f>
        <v>30949.66</v>
      </c>
      <c r="H17" s="96"/>
      <c r="I17" s="96">
        <f t="shared" si="5"/>
        <v>30629.66</v>
      </c>
      <c r="J17" s="96"/>
      <c r="K17" s="96">
        <f t="shared" si="5"/>
        <v>320</v>
      </c>
      <c r="L17" s="96"/>
      <c r="M17" s="101"/>
      <c r="N17" s="101"/>
    </row>
    <row r="18" ht="19.9" customHeight="1" spans="1:14">
      <c r="A18" s="148" t="s">
        <v>191</v>
      </c>
      <c r="B18" s="148" t="s">
        <v>189</v>
      </c>
      <c r="C18" s="148"/>
      <c r="D18" s="201" t="s">
        <v>2</v>
      </c>
      <c r="E18" s="98" t="s">
        <v>190</v>
      </c>
      <c r="F18" s="96">
        <f>F19+F20+F21</f>
        <v>30949.66</v>
      </c>
      <c r="G18" s="96">
        <f t="shared" ref="G18:K18" si="6">G19+G20+G21</f>
        <v>30949.66</v>
      </c>
      <c r="H18" s="96"/>
      <c r="I18" s="96">
        <f t="shared" si="6"/>
        <v>30629.66</v>
      </c>
      <c r="J18" s="96"/>
      <c r="K18" s="96">
        <f t="shared" si="6"/>
        <v>320</v>
      </c>
      <c r="L18" s="96"/>
      <c r="M18" s="101"/>
      <c r="N18" s="101"/>
    </row>
    <row r="19" ht="19.9" customHeight="1" spans="1:14">
      <c r="A19" s="148" t="s">
        <v>191</v>
      </c>
      <c r="B19" s="148" t="s">
        <v>189</v>
      </c>
      <c r="C19" s="148" t="s">
        <v>169</v>
      </c>
      <c r="D19" s="201" t="s">
        <v>2</v>
      </c>
      <c r="E19" s="98" t="s">
        <v>193</v>
      </c>
      <c r="F19" s="96">
        <v>22775.9</v>
      </c>
      <c r="G19" s="96">
        <v>22775.9</v>
      </c>
      <c r="H19" s="101"/>
      <c r="I19" s="101">
        <v>22775.9</v>
      </c>
      <c r="J19" s="101"/>
      <c r="K19" s="101"/>
      <c r="L19" s="96"/>
      <c r="M19" s="101"/>
      <c r="N19" s="101"/>
    </row>
    <row r="20" ht="19.9" customHeight="1" spans="1:14">
      <c r="A20" s="148" t="s">
        <v>191</v>
      </c>
      <c r="B20" s="148" t="s">
        <v>189</v>
      </c>
      <c r="C20" s="148" t="s">
        <v>194</v>
      </c>
      <c r="D20" s="95" t="s">
        <v>223</v>
      </c>
      <c r="E20" s="98" t="s">
        <v>196</v>
      </c>
      <c r="F20" s="96">
        <v>7853.76</v>
      </c>
      <c r="G20" s="96">
        <v>7853.76</v>
      </c>
      <c r="H20" s="101"/>
      <c r="I20" s="101">
        <v>7853.76</v>
      </c>
      <c r="J20" s="101"/>
      <c r="K20" s="101"/>
      <c r="L20" s="96"/>
      <c r="M20" s="101"/>
      <c r="N20" s="101"/>
    </row>
    <row r="21" ht="19.9" customHeight="1" spans="1:14">
      <c r="A21" s="148" t="s">
        <v>191</v>
      </c>
      <c r="B21" s="148" t="s">
        <v>189</v>
      </c>
      <c r="C21" s="148" t="s">
        <v>197</v>
      </c>
      <c r="D21" s="95" t="s">
        <v>223</v>
      </c>
      <c r="E21" s="98" t="s">
        <v>199</v>
      </c>
      <c r="F21" s="96">
        <v>320</v>
      </c>
      <c r="G21" s="96">
        <v>320</v>
      </c>
      <c r="H21" s="101"/>
      <c r="I21" s="101"/>
      <c r="J21" s="101"/>
      <c r="K21" s="101">
        <v>320</v>
      </c>
      <c r="L21" s="96"/>
      <c r="M21" s="101"/>
      <c r="N21" s="101"/>
    </row>
    <row r="22" ht="19.9" customHeight="1" spans="1:14">
      <c r="A22" s="148" t="s">
        <v>202</v>
      </c>
      <c r="B22" s="148"/>
      <c r="C22" s="148"/>
      <c r="D22" s="95" t="s">
        <v>223</v>
      </c>
      <c r="E22" s="98" t="s">
        <v>200</v>
      </c>
      <c r="F22" s="96">
        <f>F23</f>
        <v>44643.72</v>
      </c>
      <c r="G22" s="96">
        <f>G23</f>
        <v>44643.72</v>
      </c>
      <c r="H22" s="101"/>
      <c r="I22" s="101"/>
      <c r="J22" s="101">
        <f>J23</f>
        <v>44643.72</v>
      </c>
      <c r="K22" s="101"/>
      <c r="L22" s="96"/>
      <c r="M22" s="101"/>
      <c r="N22" s="101"/>
    </row>
    <row r="23" ht="19.9" customHeight="1" spans="1:14">
      <c r="A23" s="148" t="s">
        <v>202</v>
      </c>
      <c r="B23" s="148" t="s">
        <v>185</v>
      </c>
      <c r="C23" s="148"/>
      <c r="D23" s="95" t="s">
        <v>223</v>
      </c>
      <c r="E23" s="98" t="s">
        <v>201</v>
      </c>
      <c r="F23" s="96">
        <f>F24</f>
        <v>44643.72</v>
      </c>
      <c r="G23" s="96">
        <f t="shared" ref="G23:J23" si="7">G24</f>
        <v>44643.72</v>
      </c>
      <c r="H23" s="96"/>
      <c r="I23" s="96"/>
      <c r="J23" s="96">
        <f t="shared" si="7"/>
        <v>44643.72</v>
      </c>
      <c r="K23" s="101"/>
      <c r="L23" s="96"/>
      <c r="M23" s="101"/>
      <c r="N23" s="101"/>
    </row>
    <row r="24" ht="19.9" customHeight="1" spans="1:14">
      <c r="A24" s="148" t="s">
        <v>202</v>
      </c>
      <c r="B24" s="148" t="s">
        <v>185</v>
      </c>
      <c r="C24" s="148" t="s">
        <v>169</v>
      </c>
      <c r="D24" s="95" t="s">
        <v>223</v>
      </c>
      <c r="E24" s="98" t="s">
        <v>225</v>
      </c>
      <c r="F24" s="96">
        <v>44643.72</v>
      </c>
      <c r="G24" s="96">
        <v>44643.72</v>
      </c>
      <c r="H24" s="101"/>
      <c r="I24" s="101"/>
      <c r="J24" s="101">
        <v>44643.72</v>
      </c>
      <c r="K24" s="101"/>
      <c r="L24" s="96"/>
      <c r="M24" s="101"/>
      <c r="N24" s="101"/>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J28"/>
  <sheetViews>
    <sheetView topLeftCell="A7" workbookViewId="0">
      <selection activeCell="D23" sqref="D23:D24"/>
    </sheetView>
  </sheetViews>
  <sheetFormatPr defaultColWidth="10" defaultRowHeight="13.5"/>
  <cols>
    <col min="1" max="1" width="5" style="140" customWidth="1"/>
    <col min="2" max="2" width="5.125" style="140" customWidth="1"/>
    <col min="3" max="3" width="5.75" style="140" customWidth="1"/>
    <col min="4" max="4" width="8" customWidth="1"/>
    <col min="5" max="5" width="21.75" customWidth="1"/>
    <col min="6" max="8" width="9" customWidth="1"/>
    <col min="9" max="9" width="8.25" customWidth="1"/>
    <col min="10" max="10" width="9" customWidth="1"/>
    <col min="11" max="11" width="7.75" customWidth="1"/>
    <col min="12" max="12" width="8.25" customWidth="1"/>
    <col min="13" max="13" width="9.75" customWidth="1"/>
    <col min="14" max="14" width="6.625" customWidth="1"/>
    <col min="15" max="15" width="8.625" customWidth="1"/>
    <col min="16" max="16" width="7.875" customWidth="1"/>
    <col min="17" max="17" width="8.375" customWidth="1"/>
    <col min="18" max="18" width="10.25" customWidth="1"/>
    <col min="19" max="19" width="7" customWidth="1"/>
    <col min="20" max="20" width="7.75" customWidth="1"/>
    <col min="21" max="21" width="10" customWidth="1"/>
    <col min="22" max="22" width="7.75" customWidth="1"/>
    <col min="23" max="24" width="9.75" customWidth="1"/>
  </cols>
  <sheetData>
    <row r="1" ht="19.5" customHeight="1" spans="1:1">
      <c r="A1" s="141" t="s">
        <v>251</v>
      </c>
    </row>
    <row r="2" s="107" customFormat="1" ht="43.7" customHeight="1" spans="1:22">
      <c r="A2" s="152" t="s">
        <v>15</v>
      </c>
      <c r="B2" s="152"/>
      <c r="C2" s="152"/>
      <c r="D2" s="152"/>
      <c r="E2" s="152"/>
      <c r="F2" s="152"/>
      <c r="G2" s="152"/>
      <c r="H2" s="152"/>
      <c r="I2" s="152"/>
      <c r="J2" s="152"/>
      <c r="K2" s="152"/>
      <c r="L2" s="152"/>
      <c r="M2" s="152"/>
      <c r="N2" s="152"/>
      <c r="O2" s="152"/>
      <c r="P2" s="152"/>
      <c r="Q2" s="152"/>
      <c r="R2" s="152"/>
      <c r="S2" s="152"/>
      <c r="T2" s="152"/>
      <c r="U2" s="152"/>
      <c r="V2" s="152"/>
    </row>
    <row r="3" s="107" customFormat="1" ht="21.2" customHeight="1" spans="1:22">
      <c r="A3" s="153" t="s">
        <v>30</v>
      </c>
      <c r="B3" s="153"/>
      <c r="C3" s="153"/>
      <c r="D3" s="153"/>
      <c r="E3" s="153"/>
      <c r="F3" s="153"/>
      <c r="G3" s="153"/>
      <c r="H3" s="153"/>
      <c r="I3" s="153"/>
      <c r="J3" s="153"/>
      <c r="K3" s="153"/>
      <c r="L3" s="153"/>
      <c r="M3" s="153"/>
      <c r="N3" s="153"/>
      <c r="O3" s="153"/>
      <c r="P3" s="153"/>
      <c r="Q3" s="153"/>
      <c r="R3" s="153"/>
      <c r="S3" s="153"/>
      <c r="T3" s="153"/>
      <c r="U3" s="135" t="s">
        <v>31</v>
      </c>
      <c r="V3" s="135"/>
    </row>
    <row r="4" s="107" customFormat="1" ht="23.45" customHeight="1" spans="1:22">
      <c r="A4" s="143" t="s">
        <v>157</v>
      </c>
      <c r="B4" s="143"/>
      <c r="C4" s="143"/>
      <c r="D4" s="113" t="s">
        <v>206</v>
      </c>
      <c r="E4" s="113" t="s">
        <v>207</v>
      </c>
      <c r="F4" s="113" t="s">
        <v>246</v>
      </c>
      <c r="G4" s="113" t="s">
        <v>252</v>
      </c>
      <c r="H4" s="113"/>
      <c r="I4" s="113"/>
      <c r="J4" s="113"/>
      <c r="K4" s="113"/>
      <c r="L4" s="113" t="s">
        <v>253</v>
      </c>
      <c r="M4" s="113"/>
      <c r="N4" s="113"/>
      <c r="O4" s="113"/>
      <c r="P4" s="113"/>
      <c r="Q4" s="113"/>
      <c r="R4" s="113" t="s">
        <v>225</v>
      </c>
      <c r="S4" s="113" t="s">
        <v>254</v>
      </c>
      <c r="T4" s="113"/>
      <c r="U4" s="113"/>
      <c r="V4" s="113"/>
    </row>
    <row r="5" s="107" customFormat="1" ht="48.95" customHeight="1" spans="1:22">
      <c r="A5" s="143" t="s">
        <v>165</v>
      </c>
      <c r="B5" s="143" t="s">
        <v>166</v>
      </c>
      <c r="C5" s="143" t="s">
        <v>167</v>
      </c>
      <c r="D5" s="113"/>
      <c r="E5" s="113"/>
      <c r="F5" s="113"/>
      <c r="G5" s="113" t="s">
        <v>135</v>
      </c>
      <c r="H5" s="113" t="s">
        <v>255</v>
      </c>
      <c r="I5" s="113" t="s">
        <v>256</v>
      </c>
      <c r="J5" s="113" t="s">
        <v>257</v>
      </c>
      <c r="K5" s="113" t="s">
        <v>258</v>
      </c>
      <c r="L5" s="113" t="s">
        <v>135</v>
      </c>
      <c r="M5" s="113" t="s">
        <v>259</v>
      </c>
      <c r="N5" s="113" t="s">
        <v>260</v>
      </c>
      <c r="O5" s="113" t="s">
        <v>261</v>
      </c>
      <c r="P5" s="113" t="s">
        <v>262</v>
      </c>
      <c r="Q5" s="113" t="s">
        <v>263</v>
      </c>
      <c r="R5" s="113"/>
      <c r="S5" s="113" t="s">
        <v>135</v>
      </c>
      <c r="T5" s="113" t="s">
        <v>264</v>
      </c>
      <c r="U5" s="113" t="s">
        <v>265</v>
      </c>
      <c r="V5" s="113" t="s">
        <v>249</v>
      </c>
    </row>
    <row r="6" s="108" customFormat="1" ht="17.1" customHeight="1" spans="1:62">
      <c r="A6" s="119"/>
      <c r="B6" s="119"/>
      <c r="C6" s="119"/>
      <c r="D6" s="154"/>
      <c r="E6" s="117" t="s">
        <v>266</v>
      </c>
      <c r="F6" s="155"/>
      <c r="G6" s="114"/>
      <c r="H6" s="144">
        <v>30101</v>
      </c>
      <c r="I6" s="144">
        <v>30102</v>
      </c>
      <c r="J6" s="144">
        <v>30103</v>
      </c>
      <c r="K6" s="144">
        <v>30107</v>
      </c>
      <c r="L6" s="144"/>
      <c r="M6" s="144">
        <v>30108</v>
      </c>
      <c r="N6" s="144">
        <v>30109</v>
      </c>
      <c r="O6" s="144">
        <v>30110</v>
      </c>
      <c r="P6" s="144">
        <v>30111</v>
      </c>
      <c r="Q6" s="144">
        <v>30112</v>
      </c>
      <c r="R6" s="144">
        <v>30114</v>
      </c>
      <c r="S6" s="144"/>
      <c r="T6" s="144">
        <v>30113</v>
      </c>
      <c r="U6" s="144">
        <v>30106</v>
      </c>
      <c r="V6" s="114">
        <v>30199</v>
      </c>
      <c r="AX6" s="158"/>
      <c r="AY6" s="158"/>
      <c r="AZ6" s="158"/>
      <c r="BA6" s="158"/>
      <c r="BB6" s="158"/>
      <c r="BC6" s="158"/>
      <c r="BD6" s="158"/>
      <c r="BE6" s="158"/>
      <c r="BF6" s="158"/>
      <c r="BG6" s="158"/>
      <c r="BH6" s="158"/>
      <c r="BI6" s="158"/>
      <c r="BJ6" s="158"/>
    </row>
    <row r="7" s="151" customFormat="1" ht="19.9" customHeight="1" spans="1:22">
      <c r="A7" s="145"/>
      <c r="B7" s="145"/>
      <c r="C7" s="145"/>
      <c r="D7" s="90"/>
      <c r="E7" s="90" t="s">
        <v>135</v>
      </c>
      <c r="F7" s="93">
        <v>493045.94</v>
      </c>
      <c r="G7" s="93">
        <v>372031</v>
      </c>
      <c r="H7" s="93">
        <v>170868</v>
      </c>
      <c r="I7" s="93">
        <v>90924</v>
      </c>
      <c r="J7" s="93">
        <v>110239</v>
      </c>
      <c r="K7" s="93"/>
      <c r="L7" s="93">
        <v>76051.22</v>
      </c>
      <c r="M7" s="93">
        <v>44164.96</v>
      </c>
      <c r="N7" s="93"/>
      <c r="O7" s="93">
        <v>22775.9</v>
      </c>
      <c r="P7" s="93">
        <v>7853.76</v>
      </c>
      <c r="Q7" s="93">
        <v>1256.6</v>
      </c>
      <c r="R7" s="93">
        <v>44643.72</v>
      </c>
      <c r="S7" s="93">
        <v>320</v>
      </c>
      <c r="T7" s="93"/>
      <c r="U7" s="93">
        <v>320</v>
      </c>
      <c r="V7" s="93"/>
    </row>
    <row r="8" s="151" customFormat="1" ht="19.9" customHeight="1" spans="1:22">
      <c r="A8" s="145"/>
      <c r="B8" s="145"/>
      <c r="C8" s="145"/>
      <c r="D8" s="94" t="s">
        <v>153</v>
      </c>
      <c r="E8" s="94" t="s">
        <v>4</v>
      </c>
      <c r="F8" s="93">
        <v>493045.94</v>
      </c>
      <c r="G8" s="93">
        <v>372031</v>
      </c>
      <c r="H8" s="93">
        <v>170868</v>
      </c>
      <c r="I8" s="93">
        <v>90924</v>
      </c>
      <c r="J8" s="93">
        <v>110239</v>
      </c>
      <c r="K8" s="93"/>
      <c r="L8" s="93">
        <v>76051.22</v>
      </c>
      <c r="M8" s="93">
        <v>44164.96</v>
      </c>
      <c r="N8" s="93"/>
      <c r="O8" s="93">
        <v>22775.9</v>
      </c>
      <c r="P8" s="93">
        <v>7853.76</v>
      </c>
      <c r="Q8" s="93">
        <v>1256.6</v>
      </c>
      <c r="R8" s="93">
        <v>44643.72</v>
      </c>
      <c r="S8" s="93">
        <v>320</v>
      </c>
      <c r="T8" s="93"/>
      <c r="U8" s="93">
        <v>320</v>
      </c>
      <c r="V8" s="93"/>
    </row>
    <row r="9" s="151" customFormat="1" ht="19.9" customHeight="1" spans="1:22">
      <c r="A9" s="145"/>
      <c r="B9" s="145"/>
      <c r="C9" s="145"/>
      <c r="D9" s="100" t="s">
        <v>154</v>
      </c>
      <c r="E9" s="100" t="s">
        <v>155</v>
      </c>
      <c r="F9" s="93">
        <v>493045.94</v>
      </c>
      <c r="G9" s="93">
        <v>372031</v>
      </c>
      <c r="H9" s="93">
        <v>170868</v>
      </c>
      <c r="I9" s="93">
        <v>90924</v>
      </c>
      <c r="J9" s="93">
        <v>110239</v>
      </c>
      <c r="K9" s="93"/>
      <c r="L9" s="93">
        <v>76051.22</v>
      </c>
      <c r="M9" s="93">
        <v>44164.96</v>
      </c>
      <c r="N9" s="93"/>
      <c r="O9" s="93">
        <v>22775.9</v>
      </c>
      <c r="P9" s="93">
        <v>7853.76</v>
      </c>
      <c r="Q9" s="93">
        <v>1256.6</v>
      </c>
      <c r="R9" s="93">
        <v>44643.72</v>
      </c>
      <c r="S9" s="93">
        <v>320</v>
      </c>
      <c r="T9" s="93"/>
      <c r="U9" s="93">
        <v>320</v>
      </c>
      <c r="V9" s="93"/>
    </row>
    <row r="10" s="151" customFormat="1" ht="19.9" customHeight="1" spans="1:22">
      <c r="A10" s="150" t="s">
        <v>171</v>
      </c>
      <c r="B10" s="150"/>
      <c r="C10" s="150"/>
      <c r="D10" s="95" t="s">
        <v>223</v>
      </c>
      <c r="E10" s="105" t="s">
        <v>168</v>
      </c>
      <c r="F10" s="96">
        <f>F11</f>
        <v>372031</v>
      </c>
      <c r="G10" s="96">
        <f t="shared" ref="G10:J10" si="0">G11</f>
        <v>372031</v>
      </c>
      <c r="H10" s="96">
        <f t="shared" si="0"/>
        <v>170868</v>
      </c>
      <c r="I10" s="96">
        <f t="shared" si="0"/>
        <v>90924</v>
      </c>
      <c r="J10" s="96">
        <f t="shared" si="0"/>
        <v>110239</v>
      </c>
      <c r="K10" s="96"/>
      <c r="L10" s="96"/>
      <c r="M10" s="96"/>
      <c r="N10" s="96"/>
      <c r="O10" s="96"/>
      <c r="P10" s="96"/>
      <c r="Q10" s="96"/>
      <c r="R10" s="96"/>
      <c r="S10" s="96"/>
      <c r="T10" s="96"/>
      <c r="U10" s="96"/>
      <c r="V10" s="96"/>
    </row>
    <row r="11" s="151" customFormat="1" ht="19.9" customHeight="1" spans="1:22">
      <c r="A11" s="150" t="s">
        <v>171</v>
      </c>
      <c r="B11" s="150" t="s">
        <v>169</v>
      </c>
      <c r="C11" s="150"/>
      <c r="D11" s="201" t="s">
        <v>2</v>
      </c>
      <c r="E11" s="105" t="s">
        <v>170</v>
      </c>
      <c r="F11" s="96">
        <f>F12</f>
        <v>372031</v>
      </c>
      <c r="G11" s="96">
        <f t="shared" ref="G11:J11" si="1">G12</f>
        <v>372031</v>
      </c>
      <c r="H11" s="96">
        <f t="shared" si="1"/>
        <v>170868</v>
      </c>
      <c r="I11" s="96">
        <f t="shared" si="1"/>
        <v>90924</v>
      </c>
      <c r="J11" s="96">
        <f t="shared" si="1"/>
        <v>110239</v>
      </c>
      <c r="K11" s="96"/>
      <c r="L11" s="96"/>
      <c r="M11" s="96"/>
      <c r="N11" s="96"/>
      <c r="O11" s="96"/>
      <c r="P11" s="96"/>
      <c r="Q11" s="96"/>
      <c r="R11" s="96"/>
      <c r="S11" s="96"/>
      <c r="T11" s="96"/>
      <c r="U11" s="96"/>
      <c r="V11" s="96"/>
    </row>
    <row r="12" s="151" customFormat="1" ht="19.9" customHeight="1" spans="1:22">
      <c r="A12" s="148" t="s">
        <v>171</v>
      </c>
      <c r="B12" s="148" t="s">
        <v>169</v>
      </c>
      <c r="C12" s="148" t="s">
        <v>169</v>
      </c>
      <c r="D12" s="201" t="s">
        <v>2</v>
      </c>
      <c r="E12" s="98" t="s">
        <v>173</v>
      </c>
      <c r="F12" s="96">
        <v>372031</v>
      </c>
      <c r="G12" s="101">
        <v>372031</v>
      </c>
      <c r="H12" s="101">
        <v>170868</v>
      </c>
      <c r="I12" s="101">
        <v>90924</v>
      </c>
      <c r="J12" s="101">
        <v>110239</v>
      </c>
      <c r="K12" s="101"/>
      <c r="L12" s="96"/>
      <c r="M12" s="101"/>
      <c r="N12" s="101"/>
      <c r="O12" s="101"/>
      <c r="P12" s="101"/>
      <c r="Q12" s="101"/>
      <c r="R12" s="101"/>
      <c r="S12" s="96"/>
      <c r="T12" s="101"/>
      <c r="U12" s="101"/>
      <c r="V12" s="101"/>
    </row>
    <row r="13" s="151" customFormat="1" ht="19.9" customHeight="1" spans="1:22">
      <c r="A13" s="148" t="s">
        <v>180</v>
      </c>
      <c r="B13" s="148"/>
      <c r="C13" s="148"/>
      <c r="D13" s="95" t="s">
        <v>223</v>
      </c>
      <c r="E13" s="156" t="s">
        <v>177</v>
      </c>
      <c r="F13" s="96">
        <f>F14+F16</f>
        <v>45421.56</v>
      </c>
      <c r="G13" s="96"/>
      <c r="H13" s="96"/>
      <c r="I13" s="96"/>
      <c r="J13" s="96"/>
      <c r="K13" s="96"/>
      <c r="L13" s="96">
        <f t="shared" ref="G13:M13" si="2">L14+L16</f>
        <v>45421.56</v>
      </c>
      <c r="M13" s="96">
        <f t="shared" si="2"/>
        <v>44164.96</v>
      </c>
      <c r="N13" s="101"/>
      <c r="O13" s="101"/>
      <c r="P13" s="101"/>
      <c r="Q13" s="101"/>
      <c r="R13" s="101"/>
      <c r="S13" s="96"/>
      <c r="T13" s="101"/>
      <c r="U13" s="101"/>
      <c r="V13" s="101"/>
    </row>
    <row r="14" s="151" customFormat="1" ht="19.9" customHeight="1" spans="1:22">
      <c r="A14" s="148" t="s">
        <v>180</v>
      </c>
      <c r="B14" s="148" t="s">
        <v>178</v>
      </c>
      <c r="C14" s="148"/>
      <c r="D14" s="201" t="s">
        <v>2</v>
      </c>
      <c r="E14" s="156" t="s">
        <v>179</v>
      </c>
      <c r="F14" s="96">
        <f>F15</f>
        <v>44164.96</v>
      </c>
      <c r="G14" s="96"/>
      <c r="H14" s="96"/>
      <c r="I14" s="96"/>
      <c r="J14" s="96"/>
      <c r="K14" s="96"/>
      <c r="L14" s="96">
        <f t="shared" ref="G14:M14" si="3">L15</f>
        <v>44164.96</v>
      </c>
      <c r="M14" s="96">
        <f t="shared" si="3"/>
        <v>44164.96</v>
      </c>
      <c r="N14" s="101"/>
      <c r="O14" s="101"/>
      <c r="P14" s="101"/>
      <c r="Q14" s="101"/>
      <c r="R14" s="101"/>
      <c r="S14" s="96"/>
      <c r="T14" s="101"/>
      <c r="U14" s="101"/>
      <c r="V14" s="101"/>
    </row>
    <row r="15" ht="19.9" customHeight="1" spans="1:22">
      <c r="A15" s="148" t="s">
        <v>180</v>
      </c>
      <c r="B15" s="148" t="s">
        <v>178</v>
      </c>
      <c r="C15" s="148" t="s">
        <v>178</v>
      </c>
      <c r="D15" s="201" t="s">
        <v>2</v>
      </c>
      <c r="E15" s="98" t="s">
        <v>182</v>
      </c>
      <c r="F15" s="96">
        <v>44164.96</v>
      </c>
      <c r="G15" s="101"/>
      <c r="H15" s="101"/>
      <c r="I15" s="101"/>
      <c r="J15" s="101"/>
      <c r="K15" s="101"/>
      <c r="L15" s="96">
        <v>44164.96</v>
      </c>
      <c r="M15" s="101">
        <v>44164.96</v>
      </c>
      <c r="N15" s="101"/>
      <c r="O15" s="101"/>
      <c r="P15" s="101"/>
      <c r="Q15" s="101"/>
      <c r="R15" s="101"/>
      <c r="S15" s="96"/>
      <c r="T15" s="101"/>
      <c r="U15" s="101"/>
      <c r="V15" s="101"/>
    </row>
    <row r="16" ht="19.9" customHeight="1" spans="1:22">
      <c r="A16" s="148" t="s">
        <v>180</v>
      </c>
      <c r="B16" s="148" t="s">
        <v>183</v>
      </c>
      <c r="C16" s="148"/>
      <c r="D16" s="95" t="s">
        <v>223</v>
      </c>
      <c r="E16" s="98" t="s">
        <v>184</v>
      </c>
      <c r="F16" s="96">
        <f>F17</f>
        <v>1256.6</v>
      </c>
      <c r="G16" s="96"/>
      <c r="H16" s="96"/>
      <c r="I16" s="96"/>
      <c r="J16" s="96"/>
      <c r="K16" s="96"/>
      <c r="L16" s="96">
        <f t="shared" ref="G16:L16" si="4">L17</f>
        <v>1256.6</v>
      </c>
      <c r="M16" s="101"/>
      <c r="N16" s="101"/>
      <c r="O16" s="101"/>
      <c r="P16" s="101"/>
      <c r="Q16" s="101">
        <f>Q17</f>
        <v>1256.6</v>
      </c>
      <c r="R16" s="101"/>
      <c r="S16" s="96"/>
      <c r="T16" s="101"/>
      <c r="U16" s="101"/>
      <c r="V16" s="101"/>
    </row>
    <row r="17" ht="19.9" customHeight="1" spans="1:22">
      <c r="A17" s="148" t="s">
        <v>180</v>
      </c>
      <c r="B17" s="148" t="s">
        <v>183</v>
      </c>
      <c r="C17" s="148" t="s">
        <v>185</v>
      </c>
      <c r="D17" s="95" t="s">
        <v>223</v>
      </c>
      <c r="E17" s="98" t="s">
        <v>224</v>
      </c>
      <c r="F17" s="96">
        <v>1256.6</v>
      </c>
      <c r="G17" s="101"/>
      <c r="H17" s="101"/>
      <c r="I17" s="101"/>
      <c r="J17" s="101"/>
      <c r="K17" s="101"/>
      <c r="L17" s="96">
        <v>1256.6</v>
      </c>
      <c r="M17" s="101"/>
      <c r="N17" s="101"/>
      <c r="O17" s="101"/>
      <c r="P17" s="101"/>
      <c r="Q17" s="101">
        <v>1256.6</v>
      </c>
      <c r="R17" s="101"/>
      <c r="S17" s="96"/>
      <c r="T17" s="101"/>
      <c r="U17" s="101"/>
      <c r="V17" s="101"/>
    </row>
    <row r="18" ht="19.9" customHeight="1" spans="1:22">
      <c r="A18" s="148" t="s">
        <v>191</v>
      </c>
      <c r="B18" s="148"/>
      <c r="C18" s="148"/>
      <c r="D18" s="95" t="s">
        <v>223</v>
      </c>
      <c r="E18" s="98" t="s">
        <v>188</v>
      </c>
      <c r="F18" s="96">
        <f>F19</f>
        <v>30949.66</v>
      </c>
      <c r="G18" s="101"/>
      <c r="H18" s="101"/>
      <c r="I18" s="101"/>
      <c r="J18" s="101"/>
      <c r="K18" s="101"/>
      <c r="L18" s="96">
        <f>L19</f>
        <v>30629.66</v>
      </c>
      <c r="M18" s="101"/>
      <c r="N18" s="101"/>
      <c r="O18" s="101">
        <f>O19</f>
        <v>22775.9</v>
      </c>
      <c r="P18" s="101">
        <f>P19</f>
        <v>7853.76</v>
      </c>
      <c r="Q18" s="101"/>
      <c r="R18" s="101"/>
      <c r="S18" s="96">
        <f>S19</f>
        <v>320</v>
      </c>
      <c r="T18" s="101"/>
      <c r="U18" s="101">
        <f>U22</f>
        <v>320</v>
      </c>
      <c r="V18" s="101"/>
    </row>
    <row r="19" ht="19.9" customHeight="1" spans="1:22">
      <c r="A19" s="148" t="s">
        <v>191</v>
      </c>
      <c r="B19" s="148" t="s">
        <v>189</v>
      </c>
      <c r="C19" s="148"/>
      <c r="D19" s="95" t="s">
        <v>223</v>
      </c>
      <c r="E19" s="98" t="s">
        <v>190</v>
      </c>
      <c r="F19" s="96">
        <f>F20+F21+F22</f>
        <v>30949.66</v>
      </c>
      <c r="G19" s="101"/>
      <c r="H19" s="101"/>
      <c r="I19" s="101"/>
      <c r="J19" s="101"/>
      <c r="K19" s="101"/>
      <c r="L19" s="96">
        <f>L20+L21</f>
        <v>30629.66</v>
      </c>
      <c r="M19" s="101"/>
      <c r="N19" s="101"/>
      <c r="O19" s="101">
        <f>O20</f>
        <v>22775.9</v>
      </c>
      <c r="P19" s="101">
        <f>P21</f>
        <v>7853.76</v>
      </c>
      <c r="Q19" s="101"/>
      <c r="R19" s="101"/>
      <c r="S19" s="96">
        <f>S22</f>
        <v>320</v>
      </c>
      <c r="T19" s="101"/>
      <c r="U19" s="101">
        <f>U22</f>
        <v>320</v>
      </c>
      <c r="V19" s="101"/>
    </row>
    <row r="20" ht="19.9" customHeight="1" spans="1:22">
      <c r="A20" s="148" t="s">
        <v>191</v>
      </c>
      <c r="B20" s="148" t="s">
        <v>189</v>
      </c>
      <c r="C20" s="148" t="s">
        <v>169</v>
      </c>
      <c r="D20" s="95" t="s">
        <v>223</v>
      </c>
      <c r="E20" s="98" t="s">
        <v>193</v>
      </c>
      <c r="F20" s="96">
        <v>22775.9</v>
      </c>
      <c r="G20" s="101"/>
      <c r="H20" s="101"/>
      <c r="I20" s="101"/>
      <c r="J20" s="101"/>
      <c r="K20" s="101"/>
      <c r="L20" s="96">
        <v>22775.9</v>
      </c>
      <c r="M20" s="101"/>
      <c r="N20" s="101"/>
      <c r="O20" s="101">
        <v>22775.9</v>
      </c>
      <c r="P20" s="101"/>
      <c r="Q20" s="101"/>
      <c r="R20" s="101"/>
      <c r="S20" s="96"/>
      <c r="T20" s="101"/>
      <c r="U20" s="101"/>
      <c r="V20" s="101"/>
    </row>
    <row r="21" ht="19.9" customHeight="1" spans="1:22">
      <c r="A21" s="148" t="s">
        <v>191</v>
      </c>
      <c r="B21" s="148" t="s">
        <v>189</v>
      </c>
      <c r="C21" s="148" t="s">
        <v>194</v>
      </c>
      <c r="D21" s="95" t="s">
        <v>223</v>
      </c>
      <c r="E21" s="98" t="s">
        <v>196</v>
      </c>
      <c r="F21" s="96">
        <v>7853.76</v>
      </c>
      <c r="G21" s="101"/>
      <c r="H21" s="101"/>
      <c r="I21" s="101"/>
      <c r="J21" s="101"/>
      <c r="K21" s="101"/>
      <c r="L21" s="96">
        <v>7853.76</v>
      </c>
      <c r="M21" s="101"/>
      <c r="N21" s="101"/>
      <c r="O21" s="101"/>
      <c r="P21" s="101">
        <v>7853.76</v>
      </c>
      <c r="Q21" s="101"/>
      <c r="R21" s="101"/>
      <c r="S21" s="96"/>
      <c r="T21" s="101"/>
      <c r="U21" s="101"/>
      <c r="V21" s="101"/>
    </row>
    <row r="22" ht="19.9" customHeight="1" spans="1:22">
      <c r="A22" s="148" t="s">
        <v>191</v>
      </c>
      <c r="B22" s="148" t="s">
        <v>189</v>
      </c>
      <c r="C22" s="148" t="s">
        <v>197</v>
      </c>
      <c r="D22" s="95" t="s">
        <v>223</v>
      </c>
      <c r="E22" s="98" t="s">
        <v>199</v>
      </c>
      <c r="F22" s="96">
        <v>320</v>
      </c>
      <c r="G22" s="101"/>
      <c r="H22" s="101"/>
      <c r="I22" s="101"/>
      <c r="J22" s="101"/>
      <c r="K22" s="101"/>
      <c r="L22" s="96"/>
      <c r="M22" s="101"/>
      <c r="N22" s="101"/>
      <c r="O22" s="101"/>
      <c r="P22" s="101"/>
      <c r="Q22" s="101"/>
      <c r="R22" s="101"/>
      <c r="S22" s="96">
        <v>320</v>
      </c>
      <c r="T22" s="101"/>
      <c r="U22" s="101">
        <v>320</v>
      </c>
      <c r="V22" s="101"/>
    </row>
    <row r="23" ht="19.9" customHeight="1" spans="1:22">
      <c r="A23" s="148" t="s">
        <v>202</v>
      </c>
      <c r="B23" s="148"/>
      <c r="C23" s="148"/>
      <c r="D23" s="95" t="s">
        <v>223</v>
      </c>
      <c r="E23" s="98" t="s">
        <v>200</v>
      </c>
      <c r="F23" s="96">
        <f>F24</f>
        <v>44643.72</v>
      </c>
      <c r="G23" s="96"/>
      <c r="H23" s="96"/>
      <c r="I23" s="96"/>
      <c r="J23" s="96"/>
      <c r="K23" s="96"/>
      <c r="L23" s="96"/>
      <c r="M23" s="96"/>
      <c r="N23" s="96"/>
      <c r="O23" s="96"/>
      <c r="P23" s="96"/>
      <c r="Q23" s="96"/>
      <c r="R23" s="96">
        <f t="shared" ref="G23:R23" si="5">R24</f>
        <v>44643.72</v>
      </c>
      <c r="S23" s="96"/>
      <c r="T23" s="101"/>
      <c r="U23" s="101"/>
      <c r="V23" s="101"/>
    </row>
    <row r="24" ht="19.9" customHeight="1" spans="1:22">
      <c r="A24" s="148" t="s">
        <v>202</v>
      </c>
      <c r="B24" s="148" t="s">
        <v>185</v>
      </c>
      <c r="C24" s="148"/>
      <c r="D24" s="95" t="s">
        <v>223</v>
      </c>
      <c r="E24" s="98" t="s">
        <v>201</v>
      </c>
      <c r="F24" s="96">
        <f>F25</f>
        <v>44643.72</v>
      </c>
      <c r="G24" s="96"/>
      <c r="H24" s="96"/>
      <c r="I24" s="96"/>
      <c r="J24" s="96"/>
      <c r="K24" s="96"/>
      <c r="L24" s="96"/>
      <c r="M24" s="96"/>
      <c r="N24" s="96"/>
      <c r="O24" s="96"/>
      <c r="P24" s="96"/>
      <c r="Q24" s="96"/>
      <c r="R24" s="96">
        <f t="shared" ref="G24:R24" si="6">R25</f>
        <v>44643.72</v>
      </c>
      <c r="S24" s="96"/>
      <c r="T24" s="101"/>
      <c r="U24" s="101"/>
      <c r="V24" s="101"/>
    </row>
    <row r="25" ht="19.9" customHeight="1" spans="1:22">
      <c r="A25" s="148" t="s">
        <v>202</v>
      </c>
      <c r="B25" s="148" t="s">
        <v>185</v>
      </c>
      <c r="C25" s="148" t="s">
        <v>169</v>
      </c>
      <c r="D25" s="95" t="s">
        <v>223</v>
      </c>
      <c r="E25" s="98" t="s">
        <v>225</v>
      </c>
      <c r="F25" s="96">
        <v>44643.72</v>
      </c>
      <c r="G25" s="101"/>
      <c r="H25" s="101"/>
      <c r="I25" s="101"/>
      <c r="J25" s="101"/>
      <c r="K25" s="101"/>
      <c r="L25" s="96"/>
      <c r="M25" s="101"/>
      <c r="N25" s="101"/>
      <c r="O25" s="101"/>
      <c r="P25" s="101"/>
      <c r="Q25" s="101"/>
      <c r="R25" s="101">
        <v>44643.72</v>
      </c>
      <c r="S25" s="96"/>
      <c r="T25" s="101"/>
      <c r="U25" s="101"/>
      <c r="V25" s="101"/>
    </row>
    <row r="28" spans="16:16">
      <c r="P28" s="157"/>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19" sqref="E19"/>
    </sheetView>
  </sheetViews>
  <sheetFormatPr defaultColWidth="10" defaultRowHeight="13.5"/>
  <cols>
    <col min="1" max="1" width="4.75" style="140" customWidth="1"/>
    <col min="2" max="2" width="5.875" style="140" customWidth="1"/>
    <col min="3" max="3" width="7.625" style="140"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23.25" customHeight="1" spans="1:1">
      <c r="A1" s="141" t="s">
        <v>267</v>
      </c>
    </row>
    <row r="2" ht="40.7" customHeight="1" spans="1:11">
      <c r="A2" s="86" t="s">
        <v>16</v>
      </c>
      <c r="B2" s="86"/>
      <c r="C2" s="86"/>
      <c r="D2" s="86"/>
      <c r="E2" s="86"/>
      <c r="F2" s="86"/>
      <c r="G2" s="86"/>
      <c r="H2" s="86"/>
      <c r="I2" s="86"/>
      <c r="J2" s="86"/>
      <c r="K2" s="86"/>
    </row>
    <row r="3" ht="21.2" customHeight="1" spans="1:11">
      <c r="A3" s="87" t="s">
        <v>30</v>
      </c>
      <c r="B3" s="87"/>
      <c r="C3" s="87"/>
      <c r="D3" s="87"/>
      <c r="E3" s="87"/>
      <c r="F3" s="87"/>
      <c r="G3" s="87"/>
      <c r="H3" s="87"/>
      <c r="I3" s="87"/>
      <c r="J3" s="97" t="s">
        <v>31</v>
      </c>
      <c r="K3" s="97"/>
    </row>
    <row r="4" ht="20.45" customHeight="1" spans="1:11">
      <c r="A4" s="149" t="s">
        <v>157</v>
      </c>
      <c r="B4" s="149"/>
      <c r="C4" s="149"/>
      <c r="D4" s="88" t="s">
        <v>206</v>
      </c>
      <c r="E4" s="88" t="s">
        <v>207</v>
      </c>
      <c r="F4" s="88" t="s">
        <v>268</v>
      </c>
      <c r="G4" s="88" t="s">
        <v>269</v>
      </c>
      <c r="H4" s="88" t="s">
        <v>270</v>
      </c>
      <c r="I4" s="88" t="s">
        <v>271</v>
      </c>
      <c r="J4" s="88" t="s">
        <v>272</v>
      </c>
      <c r="K4" s="88" t="s">
        <v>273</v>
      </c>
    </row>
    <row r="5" ht="20.45" customHeight="1" spans="1:11">
      <c r="A5" s="149" t="s">
        <v>165</v>
      </c>
      <c r="B5" s="149" t="s">
        <v>166</v>
      </c>
      <c r="C5" s="149" t="s">
        <v>167</v>
      </c>
      <c r="D5" s="88"/>
      <c r="E5" s="88"/>
      <c r="F5" s="88"/>
      <c r="G5" s="88"/>
      <c r="H5" s="88"/>
      <c r="I5" s="88"/>
      <c r="J5" s="88"/>
      <c r="K5" s="88"/>
    </row>
    <row r="6" ht="19.9" customHeight="1" spans="1:11">
      <c r="A6" s="145"/>
      <c r="B6" s="145"/>
      <c r="C6" s="145"/>
      <c r="D6" s="90"/>
      <c r="E6" s="90" t="s">
        <v>135</v>
      </c>
      <c r="F6" s="93">
        <v>80</v>
      </c>
      <c r="G6" s="93">
        <v>80</v>
      </c>
      <c r="H6" s="93"/>
      <c r="I6" s="93"/>
      <c r="J6" s="93"/>
      <c r="K6" s="93"/>
    </row>
    <row r="7" ht="19.9" customHeight="1" spans="1:11">
      <c r="A7" s="145"/>
      <c r="B7" s="145"/>
      <c r="C7" s="145"/>
      <c r="D7" s="94" t="s">
        <v>153</v>
      </c>
      <c r="E7" s="94" t="s">
        <v>4</v>
      </c>
      <c r="F7" s="93">
        <v>80</v>
      </c>
      <c r="G7" s="93">
        <v>80</v>
      </c>
      <c r="H7" s="93"/>
      <c r="I7" s="93"/>
      <c r="J7" s="93"/>
      <c r="K7" s="93"/>
    </row>
    <row r="8" ht="19.9" customHeight="1" spans="1:11">
      <c r="A8" s="145"/>
      <c r="B8" s="145"/>
      <c r="C8" s="145"/>
      <c r="D8" s="100" t="s">
        <v>154</v>
      </c>
      <c r="E8" s="100" t="s">
        <v>155</v>
      </c>
      <c r="F8" s="93">
        <v>80</v>
      </c>
      <c r="G8" s="93">
        <v>80</v>
      </c>
      <c r="H8" s="93"/>
      <c r="I8" s="93"/>
      <c r="J8" s="93"/>
      <c r="K8" s="93"/>
    </row>
    <row r="9" s="109" customFormat="1" ht="19.9" customHeight="1" spans="1:11">
      <c r="A9" s="150" t="s">
        <v>191</v>
      </c>
      <c r="B9" s="150"/>
      <c r="C9" s="150"/>
      <c r="D9" s="201" t="s">
        <v>2</v>
      </c>
      <c r="E9" s="105" t="s">
        <v>188</v>
      </c>
      <c r="F9" s="96">
        <f>F10</f>
        <v>80</v>
      </c>
      <c r="G9" s="96">
        <f>G10</f>
        <v>80</v>
      </c>
      <c r="H9" s="96"/>
      <c r="I9" s="96"/>
      <c r="J9" s="96"/>
      <c r="K9" s="96"/>
    </row>
    <row r="10" s="109" customFormat="1" ht="19.9" customHeight="1" spans="1:11">
      <c r="A10" s="150" t="s">
        <v>191</v>
      </c>
      <c r="B10" s="150" t="s">
        <v>189</v>
      </c>
      <c r="C10" s="150"/>
      <c r="D10" s="201" t="s">
        <v>2</v>
      </c>
      <c r="E10" s="98" t="s">
        <v>190</v>
      </c>
      <c r="F10" s="96">
        <f>F11</f>
        <v>80</v>
      </c>
      <c r="G10" s="96">
        <f>G11</f>
        <v>80</v>
      </c>
      <c r="H10" s="96"/>
      <c r="I10" s="96"/>
      <c r="J10" s="96"/>
      <c r="K10" s="96"/>
    </row>
    <row r="11" ht="19.9" customHeight="1" spans="1:11">
      <c r="A11" s="148" t="s">
        <v>191</v>
      </c>
      <c r="B11" s="148" t="s">
        <v>189</v>
      </c>
      <c r="C11" s="148" t="s">
        <v>197</v>
      </c>
      <c r="D11" s="95" t="s">
        <v>223</v>
      </c>
      <c r="E11" s="98" t="s">
        <v>199</v>
      </c>
      <c r="F11" s="96">
        <v>80</v>
      </c>
      <c r="G11" s="101">
        <v>80</v>
      </c>
      <c r="H11" s="101"/>
      <c r="I11" s="101"/>
      <c r="J11" s="101"/>
      <c r="K11" s="10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F17" sqref="F17"/>
    </sheetView>
  </sheetViews>
  <sheetFormatPr defaultColWidth="10" defaultRowHeight="13.5"/>
  <cols>
    <col min="1" max="1" width="4.75" style="140" customWidth="1"/>
    <col min="2" max="2" width="5.375" style="140" customWidth="1"/>
    <col min="3" max="3" width="6" style="140" customWidth="1"/>
    <col min="4" max="4" width="9.75" customWidth="1"/>
    <col min="5" max="5" width="20.125" customWidth="1"/>
    <col min="6" max="18" width="7.75" customWidth="1"/>
    <col min="19" max="20" width="9.75" customWidth="1"/>
  </cols>
  <sheetData>
    <row r="1" ht="27.75" customHeight="1" spans="1:1">
      <c r="A1" s="141" t="s">
        <v>274</v>
      </c>
    </row>
    <row r="2" s="107" customFormat="1" ht="35.45" customHeight="1" spans="1:18">
      <c r="A2" s="142" t="s">
        <v>17</v>
      </c>
      <c r="B2" s="142"/>
      <c r="C2" s="142"/>
      <c r="D2" s="142"/>
      <c r="E2" s="142"/>
      <c r="F2" s="142"/>
      <c r="G2" s="142"/>
      <c r="H2" s="142"/>
      <c r="I2" s="142"/>
      <c r="J2" s="142"/>
      <c r="K2" s="142"/>
      <c r="L2" s="142"/>
      <c r="M2" s="142"/>
      <c r="N2" s="142"/>
      <c r="O2" s="142"/>
      <c r="P2" s="142"/>
      <c r="Q2" s="142"/>
      <c r="R2" s="142"/>
    </row>
    <row r="3" s="107" customFormat="1" ht="21.2" customHeight="1" spans="1:18">
      <c r="A3" s="112" t="s">
        <v>30</v>
      </c>
      <c r="B3" s="112"/>
      <c r="C3" s="112"/>
      <c r="D3" s="112"/>
      <c r="E3" s="112"/>
      <c r="F3" s="112"/>
      <c r="G3" s="112"/>
      <c r="H3" s="112"/>
      <c r="I3" s="112"/>
      <c r="J3" s="112"/>
      <c r="K3" s="112"/>
      <c r="L3" s="112"/>
      <c r="M3" s="112"/>
      <c r="N3" s="112"/>
      <c r="O3" s="112"/>
      <c r="P3" s="112"/>
      <c r="Q3" s="135" t="s">
        <v>31</v>
      </c>
      <c r="R3" s="135"/>
    </row>
    <row r="4" s="107" customFormat="1" ht="21.2" customHeight="1" spans="1:18">
      <c r="A4" s="143" t="s">
        <v>157</v>
      </c>
      <c r="B4" s="143"/>
      <c r="C4" s="143"/>
      <c r="D4" s="113" t="s">
        <v>206</v>
      </c>
      <c r="E4" s="113" t="s">
        <v>207</v>
      </c>
      <c r="F4" s="113" t="s">
        <v>268</v>
      </c>
      <c r="G4" s="113" t="s">
        <v>275</v>
      </c>
      <c r="H4" s="113" t="s">
        <v>276</v>
      </c>
      <c r="I4" s="113" t="s">
        <v>277</v>
      </c>
      <c r="J4" s="113" t="s">
        <v>278</v>
      </c>
      <c r="K4" s="113" t="s">
        <v>279</v>
      </c>
      <c r="L4" s="113" t="s">
        <v>280</v>
      </c>
      <c r="M4" s="113" t="s">
        <v>281</v>
      </c>
      <c r="N4" s="113" t="s">
        <v>270</v>
      </c>
      <c r="O4" s="113" t="s">
        <v>282</v>
      </c>
      <c r="P4" s="113" t="s">
        <v>283</v>
      </c>
      <c r="Q4" s="113" t="s">
        <v>271</v>
      </c>
      <c r="R4" s="113" t="s">
        <v>273</v>
      </c>
    </row>
    <row r="5" s="107" customFormat="1" ht="18.75" customHeight="1" spans="1:18">
      <c r="A5" s="143" t="s">
        <v>165</v>
      </c>
      <c r="B5" s="143" t="s">
        <v>166</v>
      </c>
      <c r="C5" s="143" t="s">
        <v>167</v>
      </c>
      <c r="D5" s="113"/>
      <c r="E5" s="113"/>
      <c r="F5" s="113"/>
      <c r="G5" s="113"/>
      <c r="H5" s="113"/>
      <c r="I5" s="113"/>
      <c r="J5" s="113"/>
      <c r="K5" s="113"/>
      <c r="L5" s="113"/>
      <c r="M5" s="113"/>
      <c r="N5" s="113"/>
      <c r="O5" s="113"/>
      <c r="P5" s="113"/>
      <c r="Q5" s="113"/>
      <c r="R5" s="113"/>
    </row>
    <row r="6" s="107" customFormat="1" ht="18.75" customHeight="1" spans="1:18">
      <c r="A6" s="143"/>
      <c r="B6" s="143"/>
      <c r="C6" s="143"/>
      <c r="D6" s="113"/>
      <c r="E6" s="117" t="s">
        <v>266</v>
      </c>
      <c r="F6" s="113"/>
      <c r="G6" s="144">
        <v>30301</v>
      </c>
      <c r="H6" s="144">
        <v>30302</v>
      </c>
      <c r="I6" s="144">
        <v>30303</v>
      </c>
      <c r="J6" s="144">
        <v>30304</v>
      </c>
      <c r="K6" s="144">
        <v>30305</v>
      </c>
      <c r="L6" s="144">
        <v>30306</v>
      </c>
      <c r="M6" s="144">
        <v>30307</v>
      </c>
      <c r="N6" s="144">
        <v>30308</v>
      </c>
      <c r="O6" s="144">
        <v>30309</v>
      </c>
      <c r="P6" s="144">
        <v>30311</v>
      </c>
      <c r="Q6" s="144">
        <v>30310</v>
      </c>
      <c r="R6" s="114">
        <v>30399</v>
      </c>
    </row>
    <row r="7" ht="19.9" customHeight="1" spans="1:18">
      <c r="A7" s="145"/>
      <c r="B7" s="145"/>
      <c r="C7" s="145"/>
      <c r="D7" s="90"/>
      <c r="E7" s="90" t="s">
        <v>135</v>
      </c>
      <c r="F7" s="93">
        <v>80</v>
      </c>
      <c r="G7" s="93"/>
      <c r="H7" s="93"/>
      <c r="I7" s="93"/>
      <c r="J7" s="93"/>
      <c r="K7" s="93"/>
      <c r="L7" s="93"/>
      <c r="M7" s="93">
        <v>80</v>
      </c>
      <c r="N7" s="93"/>
      <c r="O7" s="93"/>
      <c r="P7" s="93"/>
      <c r="Q7" s="93"/>
      <c r="R7" s="93"/>
    </row>
    <row r="8" ht="19.9" customHeight="1" spans="1:18">
      <c r="A8" s="145"/>
      <c r="B8" s="145"/>
      <c r="C8" s="145"/>
      <c r="D8" s="94" t="s">
        <v>153</v>
      </c>
      <c r="E8" s="94" t="s">
        <v>4</v>
      </c>
      <c r="F8" s="93">
        <v>80</v>
      </c>
      <c r="G8" s="93"/>
      <c r="H8" s="93"/>
      <c r="I8" s="93"/>
      <c r="J8" s="93"/>
      <c r="K8" s="93"/>
      <c r="L8" s="93"/>
      <c r="M8" s="93">
        <v>80</v>
      </c>
      <c r="N8" s="93"/>
      <c r="O8" s="93"/>
      <c r="P8" s="93"/>
      <c r="Q8" s="93"/>
      <c r="R8" s="93"/>
    </row>
    <row r="9" ht="19.9" customHeight="1" spans="1:18">
      <c r="A9" s="145"/>
      <c r="B9" s="145"/>
      <c r="C9" s="145"/>
      <c r="D9" s="100" t="s">
        <v>154</v>
      </c>
      <c r="E9" s="100" t="s">
        <v>4</v>
      </c>
      <c r="F9" s="93">
        <v>80</v>
      </c>
      <c r="G9" s="93"/>
      <c r="H9" s="93"/>
      <c r="I9" s="93"/>
      <c r="J9" s="93"/>
      <c r="K9" s="93"/>
      <c r="L9" s="93"/>
      <c r="M9" s="93">
        <v>80</v>
      </c>
      <c r="N9" s="93"/>
      <c r="O9" s="93"/>
      <c r="P9" s="93"/>
      <c r="Q9" s="93"/>
      <c r="R9" s="93"/>
    </row>
    <row r="10" s="139" customFormat="1" ht="19.9" customHeight="1" spans="1:18">
      <c r="A10" s="146" t="s">
        <v>191</v>
      </c>
      <c r="B10" s="146"/>
      <c r="C10" s="146"/>
      <c r="D10" s="203" t="s">
        <v>2</v>
      </c>
      <c r="E10" s="105" t="s">
        <v>188</v>
      </c>
      <c r="F10" s="147">
        <f>F11</f>
        <v>80</v>
      </c>
      <c r="G10" s="147"/>
      <c r="H10" s="147"/>
      <c r="I10" s="147"/>
      <c r="J10" s="147"/>
      <c r="K10" s="147"/>
      <c r="L10" s="147"/>
      <c r="M10" s="147">
        <f t="shared" ref="G10:M10" si="0">M11</f>
        <v>80</v>
      </c>
      <c r="N10" s="147"/>
      <c r="O10" s="147"/>
      <c r="P10" s="147"/>
      <c r="Q10" s="147"/>
      <c r="R10" s="147"/>
    </row>
    <row r="11" s="139" customFormat="1" ht="19.9" customHeight="1" spans="1:18">
      <c r="A11" s="146" t="s">
        <v>191</v>
      </c>
      <c r="B11" s="146" t="s">
        <v>189</v>
      </c>
      <c r="C11" s="146"/>
      <c r="D11" s="203" t="s">
        <v>2</v>
      </c>
      <c r="E11" s="98" t="s">
        <v>190</v>
      </c>
      <c r="F11" s="147">
        <f>F12</f>
        <v>80</v>
      </c>
      <c r="G11" s="147"/>
      <c r="H11" s="147"/>
      <c r="I11" s="147"/>
      <c r="J11" s="147"/>
      <c r="K11" s="147"/>
      <c r="L11" s="147"/>
      <c r="M11" s="147">
        <f t="shared" ref="G11:M11" si="1">M12</f>
        <v>80</v>
      </c>
      <c r="N11" s="147"/>
      <c r="O11" s="147"/>
      <c r="P11" s="147"/>
      <c r="Q11" s="147"/>
      <c r="R11" s="147"/>
    </row>
    <row r="12" ht="19.9" customHeight="1" spans="1:18">
      <c r="A12" s="148" t="s">
        <v>191</v>
      </c>
      <c r="B12" s="148" t="s">
        <v>189</v>
      </c>
      <c r="C12" s="148" t="s">
        <v>197</v>
      </c>
      <c r="D12" s="95" t="s">
        <v>223</v>
      </c>
      <c r="E12" s="98" t="s">
        <v>199</v>
      </c>
      <c r="F12" s="147">
        <v>80</v>
      </c>
      <c r="G12" s="147"/>
      <c r="H12" s="147"/>
      <c r="I12" s="147"/>
      <c r="J12" s="147"/>
      <c r="K12" s="147"/>
      <c r="L12" s="147"/>
      <c r="M12" s="147">
        <v>80</v>
      </c>
      <c r="N12" s="101"/>
      <c r="O12" s="101"/>
      <c r="P12" s="101"/>
      <c r="Q12" s="101"/>
      <c r="R12" s="101"/>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T11"/>
  <sheetViews>
    <sheetView workbookViewId="0">
      <selection activeCell="D15" sqref="D15"/>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8" width="8.625" customWidth="1"/>
    <col min="9" max="12" width="7.125" customWidth="1"/>
    <col min="13" max="13" width="7.75" customWidth="1"/>
    <col min="14" max="16" width="7.125" customWidth="1"/>
    <col min="17" max="17" width="8.625" customWidth="1"/>
    <col min="18" max="18" width="8.5" customWidth="1"/>
    <col min="19" max="20" width="7.125" customWidth="1"/>
    <col min="21" max="22" width="9.75" customWidth="1"/>
  </cols>
  <sheetData>
    <row r="1" ht="21" customHeight="1" spans="1:1">
      <c r="A1" s="1" t="s">
        <v>284</v>
      </c>
    </row>
    <row r="2" ht="31.7" customHeight="1" spans="1:20">
      <c r="A2" s="86" t="s">
        <v>18</v>
      </c>
      <c r="B2" s="86"/>
      <c r="C2" s="86"/>
      <c r="D2" s="86"/>
      <c r="E2" s="86"/>
      <c r="F2" s="86"/>
      <c r="G2" s="86"/>
      <c r="H2" s="86"/>
      <c r="I2" s="86"/>
      <c r="J2" s="86"/>
      <c r="K2" s="86"/>
      <c r="L2" s="86"/>
      <c r="M2" s="86"/>
      <c r="N2" s="86"/>
      <c r="O2" s="86"/>
      <c r="P2" s="86"/>
      <c r="Q2" s="86"/>
      <c r="R2" s="86"/>
      <c r="S2" s="86"/>
      <c r="T2" s="86"/>
    </row>
    <row r="3" ht="21.2" customHeight="1" spans="1:20">
      <c r="A3" s="99" t="s">
        <v>30</v>
      </c>
      <c r="B3" s="99"/>
      <c r="C3" s="99"/>
      <c r="D3" s="99"/>
      <c r="E3" s="99"/>
      <c r="F3" s="99"/>
      <c r="G3" s="99"/>
      <c r="H3" s="99"/>
      <c r="I3" s="99"/>
      <c r="J3" s="99"/>
      <c r="K3" s="99"/>
      <c r="L3" s="99"/>
      <c r="M3" s="99"/>
      <c r="N3" s="99"/>
      <c r="O3" s="99"/>
      <c r="P3" s="99"/>
      <c r="Q3" s="99"/>
      <c r="R3" s="99"/>
      <c r="S3" s="97" t="s">
        <v>31</v>
      </c>
      <c r="T3" s="97"/>
    </row>
    <row r="4" ht="24.95" customHeight="1" spans="1:20">
      <c r="A4" s="88" t="s">
        <v>157</v>
      </c>
      <c r="B4" s="88"/>
      <c r="C4" s="88"/>
      <c r="D4" s="88" t="s">
        <v>206</v>
      </c>
      <c r="E4" s="88" t="s">
        <v>207</v>
      </c>
      <c r="F4" s="88" t="s">
        <v>268</v>
      </c>
      <c r="G4" s="88" t="s">
        <v>210</v>
      </c>
      <c r="H4" s="88"/>
      <c r="I4" s="88"/>
      <c r="J4" s="88"/>
      <c r="K4" s="88"/>
      <c r="L4" s="88"/>
      <c r="M4" s="88"/>
      <c r="N4" s="88"/>
      <c r="O4" s="88"/>
      <c r="P4" s="88"/>
      <c r="Q4" s="88"/>
      <c r="R4" s="88" t="s">
        <v>213</v>
      </c>
      <c r="S4" s="88"/>
      <c r="T4" s="88"/>
    </row>
    <row r="5" ht="31.7" customHeight="1" spans="1:20">
      <c r="A5" s="88" t="s">
        <v>165</v>
      </c>
      <c r="B5" s="88" t="s">
        <v>166</v>
      </c>
      <c r="C5" s="88" t="s">
        <v>167</v>
      </c>
      <c r="D5" s="88"/>
      <c r="E5" s="88"/>
      <c r="F5" s="88"/>
      <c r="G5" s="88" t="s">
        <v>135</v>
      </c>
      <c r="H5" s="88" t="s">
        <v>285</v>
      </c>
      <c r="I5" s="88" t="s">
        <v>286</v>
      </c>
      <c r="J5" s="88" t="s">
        <v>287</v>
      </c>
      <c r="K5" s="88" t="s">
        <v>288</v>
      </c>
      <c r="L5" s="88" t="s">
        <v>289</v>
      </c>
      <c r="M5" s="88" t="s">
        <v>290</v>
      </c>
      <c r="N5" s="88" t="s">
        <v>291</v>
      </c>
      <c r="O5" s="88" t="s">
        <v>292</v>
      </c>
      <c r="P5" s="88" t="s">
        <v>293</v>
      </c>
      <c r="Q5" s="88" t="s">
        <v>294</v>
      </c>
      <c r="R5" s="88" t="s">
        <v>135</v>
      </c>
      <c r="S5" s="88" t="s">
        <v>295</v>
      </c>
      <c r="T5" s="88" t="s">
        <v>250</v>
      </c>
    </row>
    <row r="6" ht="19.9" customHeight="1" spans="1:20">
      <c r="A6" s="90"/>
      <c r="B6" s="90"/>
      <c r="C6" s="90"/>
      <c r="D6" s="90"/>
      <c r="E6" s="90" t="s">
        <v>135</v>
      </c>
      <c r="F6" s="121">
        <f>G6</f>
        <v>62931.41</v>
      </c>
      <c r="G6" s="121">
        <f>H6+M6+Q6</f>
        <v>62931.41</v>
      </c>
      <c r="H6" s="121">
        <v>36631.41</v>
      </c>
      <c r="I6" s="121"/>
      <c r="J6" s="121"/>
      <c r="K6" s="121"/>
      <c r="L6" s="121"/>
      <c r="M6" s="121">
        <v>1000</v>
      </c>
      <c r="N6" s="121"/>
      <c r="O6" s="121"/>
      <c r="P6" s="121"/>
      <c r="Q6" s="121">
        <f>Q7</f>
        <v>25300</v>
      </c>
      <c r="R6" s="121"/>
      <c r="S6" s="121"/>
      <c r="T6" s="121"/>
    </row>
    <row r="7" ht="19.9" customHeight="1" spans="1:20">
      <c r="A7" s="90"/>
      <c r="B7" s="90"/>
      <c r="C7" s="90"/>
      <c r="D7" s="94" t="s">
        <v>153</v>
      </c>
      <c r="E7" s="94" t="s">
        <v>4</v>
      </c>
      <c r="F7" s="121">
        <f>G7</f>
        <v>62931.41</v>
      </c>
      <c r="G7" s="121">
        <f>H7+M7+Q7</f>
        <v>62931.41</v>
      </c>
      <c r="H7" s="121">
        <v>36631.41</v>
      </c>
      <c r="I7" s="121"/>
      <c r="J7" s="121"/>
      <c r="K7" s="121"/>
      <c r="L7" s="121"/>
      <c r="M7" s="121">
        <v>1000</v>
      </c>
      <c r="N7" s="121"/>
      <c r="O7" s="121"/>
      <c r="P7" s="121"/>
      <c r="Q7" s="121">
        <f>Q8</f>
        <v>25300</v>
      </c>
      <c r="R7" s="121"/>
      <c r="S7" s="121"/>
      <c r="T7" s="121"/>
    </row>
    <row r="8" ht="19.9" customHeight="1" spans="1:20">
      <c r="A8" s="122"/>
      <c r="B8" s="122"/>
      <c r="C8" s="122"/>
      <c r="D8" s="123" t="s">
        <v>154</v>
      </c>
      <c r="E8" s="123" t="s">
        <v>155</v>
      </c>
      <c r="F8" s="124">
        <f>G8</f>
        <v>62931.41</v>
      </c>
      <c r="G8" s="124">
        <f>H8+M8+Q8</f>
        <v>62931.41</v>
      </c>
      <c r="H8" s="124">
        <v>36631.41</v>
      </c>
      <c r="I8" s="124"/>
      <c r="J8" s="124"/>
      <c r="K8" s="124"/>
      <c r="L8" s="124"/>
      <c r="M8" s="124">
        <v>1000</v>
      </c>
      <c r="N8" s="124"/>
      <c r="O8" s="124"/>
      <c r="P8" s="124"/>
      <c r="Q8" s="124">
        <f>Q11</f>
        <v>25300</v>
      </c>
      <c r="R8" s="124"/>
      <c r="S8" s="124"/>
      <c r="T8" s="124"/>
    </row>
    <row r="9" s="109" customFormat="1" ht="19.9" customHeight="1" spans="1:20">
      <c r="A9" s="130">
        <v>206</v>
      </c>
      <c r="B9" s="130"/>
      <c r="C9" s="130"/>
      <c r="D9" s="204" t="s">
        <v>2</v>
      </c>
      <c r="E9" s="105" t="s">
        <v>168</v>
      </c>
      <c r="F9" s="127"/>
      <c r="G9" s="127"/>
      <c r="H9" s="127"/>
      <c r="I9" s="127"/>
      <c r="J9" s="127"/>
      <c r="K9" s="127"/>
      <c r="L9" s="127"/>
      <c r="M9" s="127"/>
      <c r="N9" s="127"/>
      <c r="O9" s="127"/>
      <c r="P9" s="127"/>
      <c r="Q9" s="127"/>
      <c r="R9" s="127"/>
      <c r="S9" s="127"/>
      <c r="T9" s="127"/>
    </row>
    <row r="10" s="109" customFormat="1" ht="19.9" customHeight="1" spans="1:20">
      <c r="A10" s="130">
        <v>206</v>
      </c>
      <c r="B10" s="125" t="s">
        <v>169</v>
      </c>
      <c r="C10" s="130"/>
      <c r="D10" s="204" t="s">
        <v>2</v>
      </c>
      <c r="E10" s="105" t="s">
        <v>170</v>
      </c>
      <c r="F10" s="127">
        <f>F11</f>
        <v>62931.41</v>
      </c>
      <c r="G10" s="127">
        <f>G11</f>
        <v>62931.41</v>
      </c>
      <c r="H10" s="127">
        <f t="shared" ref="H10:R10" si="0">H11</f>
        <v>36631.41</v>
      </c>
      <c r="I10" s="127"/>
      <c r="J10" s="127"/>
      <c r="K10" s="127"/>
      <c r="L10" s="127"/>
      <c r="M10" s="127">
        <f t="shared" si="0"/>
        <v>1000</v>
      </c>
      <c r="N10" s="127"/>
      <c r="O10" s="127"/>
      <c r="P10" s="127"/>
      <c r="Q10" s="127">
        <f t="shared" si="0"/>
        <v>25300</v>
      </c>
      <c r="R10" s="127">
        <f t="shared" si="0"/>
        <v>0</v>
      </c>
      <c r="S10" s="127"/>
      <c r="T10" s="127"/>
    </row>
    <row r="11" ht="19.9" customHeight="1" spans="1:20">
      <c r="A11" s="137" t="s">
        <v>171</v>
      </c>
      <c r="B11" s="137" t="s">
        <v>169</v>
      </c>
      <c r="C11" s="137" t="s">
        <v>169</v>
      </c>
      <c r="D11" s="126" t="s">
        <v>223</v>
      </c>
      <c r="E11" s="130" t="s">
        <v>173</v>
      </c>
      <c r="F11" s="138">
        <f>G11</f>
        <v>62931.41</v>
      </c>
      <c r="G11" s="138">
        <f>H11+M11+Q11</f>
        <v>62931.41</v>
      </c>
      <c r="H11" s="127">
        <v>36631.41</v>
      </c>
      <c r="I11" s="127"/>
      <c r="J11" s="127"/>
      <c r="K11" s="127"/>
      <c r="L11" s="127"/>
      <c r="M11" s="127">
        <v>1000</v>
      </c>
      <c r="N11" s="127"/>
      <c r="O11" s="127"/>
      <c r="P11" s="127"/>
      <c r="Q11" s="127">
        <v>25300</v>
      </c>
      <c r="R11" s="127"/>
      <c r="S11" s="127"/>
      <c r="T11" s="127"/>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U13"/>
  <sheetViews>
    <sheetView workbookViewId="0">
      <selection activeCell="R21" sqref="R21"/>
    </sheetView>
  </sheetViews>
  <sheetFormatPr defaultColWidth="10" defaultRowHeight="13.5"/>
  <cols>
    <col min="1" max="1" width="5.25" customWidth="1"/>
    <col min="2" max="2" width="5.625" customWidth="1"/>
    <col min="3" max="3" width="5.875" customWidth="1"/>
    <col min="4" max="4" width="10.125" customWidth="1"/>
    <col min="5" max="5" width="21.875" customWidth="1"/>
    <col min="6" max="6" width="10.75" customWidth="1"/>
    <col min="7" max="15" width="7.125" customWidth="1"/>
    <col min="16" max="16" width="7.75" customWidth="1"/>
    <col min="17" max="21" width="7.125" customWidth="1"/>
    <col min="22" max="22" width="7.75" customWidth="1"/>
    <col min="23" max="27" width="7.125" customWidth="1"/>
    <col min="28" max="28" width="7.75" customWidth="1"/>
    <col min="29" max="30" width="7.125" customWidth="1"/>
    <col min="31" max="31" width="8.625" customWidth="1"/>
    <col min="32" max="32" width="7.125" customWidth="1"/>
    <col min="33" max="33" width="8.625" customWidth="1"/>
    <col min="34" max="35" width="9.75" customWidth="1"/>
  </cols>
  <sheetData>
    <row r="1" ht="17.25" customHeight="1" spans="1:5">
      <c r="A1" s="54"/>
      <c r="E1" s="1" t="s">
        <v>296</v>
      </c>
    </row>
    <row r="2" s="107" customFormat="1" ht="38.45" customHeight="1" spans="1:33">
      <c r="A2" s="111" t="s">
        <v>19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row>
    <row r="3" s="107" customFormat="1" ht="21.2" customHeight="1" spans="1:33">
      <c r="A3" s="112" t="s">
        <v>30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35" t="s">
        <v>31</v>
      </c>
      <c r="AG3" s="135"/>
    </row>
    <row r="4" s="107" customFormat="1" ht="21.95" customHeight="1" spans="1:33">
      <c r="A4" s="113" t="s">
        <v>157</v>
      </c>
      <c r="B4" s="113"/>
      <c r="C4" s="113"/>
      <c r="D4" s="113" t="s">
        <v>206</v>
      </c>
      <c r="E4" s="113" t="s">
        <v>207</v>
      </c>
      <c r="F4" s="113" t="s">
        <v>297</v>
      </c>
      <c r="G4" s="113" t="s">
        <v>298</v>
      </c>
      <c r="H4" s="113" t="s">
        <v>299</v>
      </c>
      <c r="I4" s="113" t="s">
        <v>300</v>
      </c>
      <c r="J4" s="113" t="s">
        <v>301</v>
      </c>
      <c r="K4" s="113" t="s">
        <v>302</v>
      </c>
      <c r="L4" s="113" t="s">
        <v>303</v>
      </c>
      <c r="M4" s="113" t="s">
        <v>304</v>
      </c>
      <c r="N4" s="113" t="s">
        <v>305</v>
      </c>
      <c r="O4" s="113" t="s">
        <v>306</v>
      </c>
      <c r="P4" s="113" t="s">
        <v>307</v>
      </c>
      <c r="Q4" s="113" t="s">
        <v>291</v>
      </c>
      <c r="R4" s="113" t="s">
        <v>293</v>
      </c>
      <c r="S4" s="113" t="s">
        <v>308</v>
      </c>
      <c r="T4" s="113" t="s">
        <v>286</v>
      </c>
      <c r="U4" s="113" t="s">
        <v>287</v>
      </c>
      <c r="V4" s="113" t="s">
        <v>290</v>
      </c>
      <c r="W4" s="113" t="s">
        <v>309</v>
      </c>
      <c r="X4" s="113" t="s">
        <v>310</v>
      </c>
      <c r="Y4" s="113" t="s">
        <v>311</v>
      </c>
      <c r="Z4" s="113" t="s">
        <v>312</v>
      </c>
      <c r="AA4" s="113" t="s">
        <v>289</v>
      </c>
      <c r="AB4" s="113" t="s">
        <v>313</v>
      </c>
      <c r="AC4" s="113" t="s">
        <v>314</v>
      </c>
      <c r="AD4" s="113" t="s">
        <v>292</v>
      </c>
      <c r="AE4" s="113" t="s">
        <v>315</v>
      </c>
      <c r="AF4" s="113" t="s">
        <v>316</v>
      </c>
      <c r="AG4" s="113" t="s">
        <v>294</v>
      </c>
    </row>
    <row r="5" s="107" customFormat="1" ht="18.75" customHeight="1" spans="1:33">
      <c r="A5" s="113" t="s">
        <v>165</v>
      </c>
      <c r="B5" s="113" t="s">
        <v>166</v>
      </c>
      <c r="C5" s="113" t="s">
        <v>167</v>
      </c>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row>
    <row r="6" s="108" customFormat="1" ht="17.25" customHeight="1" spans="1:255">
      <c r="A6" s="114"/>
      <c r="B6" s="114"/>
      <c r="C6" s="115"/>
      <c r="D6" s="116"/>
      <c r="E6" s="117" t="s">
        <v>266</v>
      </c>
      <c r="F6" s="118"/>
      <c r="G6" s="119">
        <v>30201</v>
      </c>
      <c r="H6" s="119">
        <v>30202</v>
      </c>
      <c r="I6" s="119">
        <v>30203</v>
      </c>
      <c r="J6" s="119">
        <v>30204</v>
      </c>
      <c r="K6" s="119">
        <v>30205</v>
      </c>
      <c r="L6" s="119">
        <v>30206</v>
      </c>
      <c r="M6" s="119">
        <v>30207</v>
      </c>
      <c r="N6" s="119">
        <v>30208</v>
      </c>
      <c r="O6" s="119" t="s">
        <v>317</v>
      </c>
      <c r="P6" s="119" t="s">
        <v>318</v>
      </c>
      <c r="Q6" s="119" t="s">
        <v>319</v>
      </c>
      <c r="R6" s="119" t="s">
        <v>317</v>
      </c>
      <c r="S6" s="119" t="s">
        <v>320</v>
      </c>
      <c r="T6" s="119" t="s">
        <v>321</v>
      </c>
      <c r="U6" s="119" t="s">
        <v>322</v>
      </c>
      <c r="V6" s="119" t="s">
        <v>323</v>
      </c>
      <c r="W6" s="119" t="s">
        <v>324</v>
      </c>
      <c r="X6" s="119" t="s">
        <v>325</v>
      </c>
      <c r="Y6" s="119" t="s">
        <v>326</v>
      </c>
      <c r="Z6" s="119" t="s">
        <v>327</v>
      </c>
      <c r="AA6" s="119" t="s">
        <v>328</v>
      </c>
      <c r="AB6" s="119" t="s">
        <v>329</v>
      </c>
      <c r="AC6" s="119" t="s">
        <v>330</v>
      </c>
      <c r="AD6" s="119" t="s">
        <v>331</v>
      </c>
      <c r="AE6" s="119" t="s">
        <v>332</v>
      </c>
      <c r="AF6" s="119" t="s">
        <v>333</v>
      </c>
      <c r="AG6" s="119" t="s">
        <v>334</v>
      </c>
      <c r="AH6" s="119"/>
      <c r="AI6" s="119"/>
      <c r="AJ6" s="119"/>
      <c r="AK6" s="119"/>
      <c r="AL6" s="119"/>
      <c r="AM6" s="119"/>
      <c r="AN6" s="119"/>
      <c r="AO6" s="119"/>
      <c r="AP6" s="119"/>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row>
    <row r="7" ht="19.9" customHeight="1" spans="1:33">
      <c r="A7" s="92"/>
      <c r="B7" s="120"/>
      <c r="C7" s="120"/>
      <c r="D7" s="98"/>
      <c r="E7" s="98" t="s">
        <v>135</v>
      </c>
      <c r="F7" s="121">
        <f>62931.41</f>
        <v>62931.41</v>
      </c>
      <c r="G7" s="121">
        <v>700</v>
      </c>
      <c r="H7" s="121"/>
      <c r="I7" s="121"/>
      <c r="J7" s="121"/>
      <c r="K7" s="121"/>
      <c r="L7" s="121"/>
      <c r="M7" s="121"/>
      <c r="N7" s="121"/>
      <c r="O7" s="121"/>
      <c r="P7" s="121">
        <v>1000</v>
      </c>
      <c r="Q7" s="121"/>
      <c r="R7" s="121"/>
      <c r="S7" s="121"/>
      <c r="T7" s="121"/>
      <c r="U7" s="121"/>
      <c r="V7" s="121">
        <v>1000</v>
      </c>
      <c r="W7" s="121"/>
      <c r="X7" s="121"/>
      <c r="Y7" s="121"/>
      <c r="Z7" s="121"/>
      <c r="AA7" s="121"/>
      <c r="AB7" s="121">
        <v>4451.41</v>
      </c>
      <c r="AC7" s="121"/>
      <c r="AD7" s="121"/>
      <c r="AE7" s="121">
        <v>30480</v>
      </c>
      <c r="AF7" s="121"/>
      <c r="AG7" s="121">
        <f>AG8</f>
        <v>25300</v>
      </c>
    </row>
    <row r="8" ht="19.9" customHeight="1" spans="1:33">
      <c r="A8" s="90"/>
      <c r="B8" s="90"/>
      <c r="C8" s="90"/>
      <c r="D8" s="94" t="s">
        <v>153</v>
      </c>
      <c r="E8" s="94" t="s">
        <v>4</v>
      </c>
      <c r="F8" s="121">
        <f>62931.41</f>
        <v>62931.41</v>
      </c>
      <c r="G8" s="121">
        <v>700</v>
      </c>
      <c r="H8" s="121"/>
      <c r="I8" s="121"/>
      <c r="J8" s="121"/>
      <c r="K8" s="121"/>
      <c r="L8" s="121"/>
      <c r="M8" s="121"/>
      <c r="N8" s="121"/>
      <c r="O8" s="121"/>
      <c r="P8" s="121">
        <v>1000</v>
      </c>
      <c r="Q8" s="121"/>
      <c r="R8" s="121"/>
      <c r="S8" s="121"/>
      <c r="T8" s="121"/>
      <c r="U8" s="121"/>
      <c r="V8" s="121">
        <v>1000</v>
      </c>
      <c r="W8" s="121"/>
      <c r="X8" s="121"/>
      <c r="Y8" s="121"/>
      <c r="Z8" s="121"/>
      <c r="AA8" s="121"/>
      <c r="AB8" s="121">
        <v>4451.41</v>
      </c>
      <c r="AC8" s="121"/>
      <c r="AD8" s="121"/>
      <c r="AE8" s="121">
        <v>30480</v>
      </c>
      <c r="AF8" s="121"/>
      <c r="AG8" s="121">
        <f>AG9</f>
        <v>25300</v>
      </c>
    </row>
    <row r="9" ht="19.9" customHeight="1" spans="1:33">
      <c r="A9" s="122"/>
      <c r="B9" s="122"/>
      <c r="C9" s="122"/>
      <c r="D9" s="123" t="s">
        <v>154</v>
      </c>
      <c r="E9" s="123" t="s">
        <v>155</v>
      </c>
      <c r="F9" s="124">
        <f>62931.41</f>
        <v>62931.41</v>
      </c>
      <c r="G9" s="124">
        <v>700</v>
      </c>
      <c r="H9" s="124"/>
      <c r="I9" s="124"/>
      <c r="J9" s="124"/>
      <c r="K9" s="124"/>
      <c r="L9" s="124"/>
      <c r="M9" s="124"/>
      <c r="N9" s="124"/>
      <c r="O9" s="124"/>
      <c r="P9" s="124">
        <v>1000</v>
      </c>
      <c r="Q9" s="124"/>
      <c r="R9" s="124"/>
      <c r="S9" s="124"/>
      <c r="T9" s="124"/>
      <c r="U9" s="124"/>
      <c r="V9" s="124">
        <v>1000</v>
      </c>
      <c r="W9" s="124"/>
      <c r="X9" s="124"/>
      <c r="Y9" s="124"/>
      <c r="Z9" s="124"/>
      <c r="AA9" s="124"/>
      <c r="AB9" s="124">
        <v>4451.41</v>
      </c>
      <c r="AC9" s="124"/>
      <c r="AD9" s="124"/>
      <c r="AE9" s="124">
        <v>30480</v>
      </c>
      <c r="AF9" s="124"/>
      <c r="AG9" s="124">
        <f>AG12+AG13</f>
        <v>25300</v>
      </c>
    </row>
    <row r="10" s="109" customFormat="1" ht="19.9" customHeight="1" spans="1:33">
      <c r="A10" s="125">
        <v>206</v>
      </c>
      <c r="B10" s="125"/>
      <c r="C10" s="125"/>
      <c r="D10" s="204" t="s">
        <v>2</v>
      </c>
      <c r="E10" s="105" t="s">
        <v>168</v>
      </c>
      <c r="F10" s="127">
        <f>F11</f>
        <v>62931.41</v>
      </c>
      <c r="G10" s="127">
        <f t="shared" ref="G10:AB10" si="0">G11</f>
        <v>700</v>
      </c>
      <c r="H10" s="127"/>
      <c r="I10" s="127"/>
      <c r="J10" s="127"/>
      <c r="K10" s="127"/>
      <c r="L10" s="127"/>
      <c r="M10" s="127"/>
      <c r="N10" s="127"/>
      <c r="O10" s="127"/>
      <c r="P10" s="127">
        <f t="shared" si="0"/>
        <v>1000</v>
      </c>
      <c r="Q10" s="127"/>
      <c r="R10" s="127"/>
      <c r="S10" s="127"/>
      <c r="T10" s="127"/>
      <c r="U10" s="127"/>
      <c r="V10" s="127">
        <f t="shared" si="0"/>
        <v>1000</v>
      </c>
      <c r="W10" s="127"/>
      <c r="X10" s="127"/>
      <c r="Y10" s="127"/>
      <c r="Z10" s="127"/>
      <c r="AA10" s="127"/>
      <c r="AB10" s="127">
        <f t="shared" si="0"/>
        <v>4451.41</v>
      </c>
      <c r="AC10" s="127"/>
      <c r="AD10" s="127"/>
      <c r="AE10" s="127">
        <f t="shared" ref="AE10" si="1">AE11</f>
        <v>30480</v>
      </c>
      <c r="AF10" s="127"/>
      <c r="AG10" s="127">
        <f t="shared" ref="AG10" si="2">AG11</f>
        <v>25300</v>
      </c>
    </row>
    <row r="11" s="109" customFormat="1" ht="19.9" customHeight="1" spans="1:33">
      <c r="A11" s="125" t="s">
        <v>171</v>
      </c>
      <c r="B11" s="125" t="s">
        <v>169</v>
      </c>
      <c r="C11" s="125"/>
      <c r="D11" s="204" t="s">
        <v>2</v>
      </c>
      <c r="E11" s="105" t="s">
        <v>170</v>
      </c>
      <c r="F11" s="127">
        <f>F12</f>
        <v>62931.41</v>
      </c>
      <c r="G11" s="127">
        <f t="shared" ref="G11:AB11" si="3">G12</f>
        <v>700</v>
      </c>
      <c r="H11" s="127"/>
      <c r="I11" s="127"/>
      <c r="J11" s="127"/>
      <c r="K11" s="127"/>
      <c r="L11" s="127"/>
      <c r="M11" s="127"/>
      <c r="N11" s="127"/>
      <c r="O11" s="127"/>
      <c r="P11" s="127">
        <f t="shared" si="3"/>
        <v>1000</v>
      </c>
      <c r="Q11" s="127"/>
      <c r="R11" s="127"/>
      <c r="S11" s="127"/>
      <c r="T11" s="127"/>
      <c r="U11" s="127"/>
      <c r="V11" s="127">
        <f t="shared" si="3"/>
        <v>1000</v>
      </c>
      <c r="W11" s="127"/>
      <c r="X11" s="127"/>
      <c r="Y11" s="127"/>
      <c r="Z11" s="127"/>
      <c r="AA11" s="127"/>
      <c r="AB11" s="127">
        <f t="shared" si="3"/>
        <v>4451.41</v>
      </c>
      <c r="AC11" s="127"/>
      <c r="AD11" s="127"/>
      <c r="AE11" s="127">
        <f t="shared" ref="AE11" si="4">AE12</f>
        <v>30480</v>
      </c>
      <c r="AF11" s="127"/>
      <c r="AG11" s="127">
        <f t="shared" ref="AG11" si="5">AG12</f>
        <v>25300</v>
      </c>
    </row>
    <row r="12" s="110" customFormat="1" ht="19.9" customHeight="1" spans="1:33">
      <c r="A12" s="128" t="s">
        <v>171</v>
      </c>
      <c r="B12" s="128" t="s">
        <v>169</v>
      </c>
      <c r="C12" s="128" t="s">
        <v>169</v>
      </c>
      <c r="D12" s="129" t="s">
        <v>223</v>
      </c>
      <c r="E12" s="130" t="s">
        <v>173</v>
      </c>
      <c r="F12" s="131">
        <v>62931.41</v>
      </c>
      <c r="G12" s="131">
        <v>700</v>
      </c>
      <c r="H12" s="131"/>
      <c r="I12" s="131"/>
      <c r="J12" s="131"/>
      <c r="K12" s="131"/>
      <c r="L12" s="131"/>
      <c r="M12" s="131"/>
      <c r="N12" s="131"/>
      <c r="O12" s="131"/>
      <c r="P12" s="131">
        <v>1000</v>
      </c>
      <c r="Q12" s="131"/>
      <c r="R12" s="131"/>
      <c r="S12" s="131"/>
      <c r="T12" s="131"/>
      <c r="U12" s="131"/>
      <c r="V12" s="131">
        <v>1000</v>
      </c>
      <c r="W12" s="131"/>
      <c r="X12" s="131"/>
      <c r="Y12" s="131"/>
      <c r="Z12" s="131"/>
      <c r="AA12" s="131"/>
      <c r="AB12" s="131">
        <v>4451.41</v>
      </c>
      <c r="AC12" s="131"/>
      <c r="AD12" s="131"/>
      <c r="AE12" s="131">
        <v>30480</v>
      </c>
      <c r="AF12" s="131"/>
      <c r="AG12" s="131">
        <v>25300</v>
      </c>
    </row>
    <row r="13" spans="1:33">
      <c r="A13" s="132"/>
      <c r="B13" s="132"/>
      <c r="C13" s="132"/>
      <c r="D13" s="126"/>
      <c r="E13" s="133"/>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K40" sqref="K40"/>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8" customHeight="1" spans="1:1">
      <c r="A1" s="1" t="s">
        <v>335</v>
      </c>
    </row>
    <row r="2" ht="29.45" customHeight="1" spans="1:8">
      <c r="A2" s="86" t="s">
        <v>20</v>
      </c>
      <c r="B2" s="86"/>
      <c r="C2" s="86"/>
      <c r="D2" s="86"/>
      <c r="E2" s="86"/>
      <c r="F2" s="86"/>
      <c r="G2" s="86"/>
      <c r="H2" s="86"/>
    </row>
    <row r="3" ht="21.2" customHeight="1" spans="1:8">
      <c r="A3" s="99" t="s">
        <v>30</v>
      </c>
      <c r="B3" s="99"/>
      <c r="C3" s="99"/>
      <c r="D3" s="99"/>
      <c r="E3" s="99"/>
      <c r="F3" s="99"/>
      <c r="G3" s="97" t="s">
        <v>31</v>
      </c>
      <c r="H3" s="97"/>
    </row>
    <row r="4" ht="20.45" customHeight="1" spans="1:8">
      <c r="A4" s="88" t="s">
        <v>336</v>
      </c>
      <c r="B4" s="88" t="s">
        <v>337</v>
      </c>
      <c r="C4" s="88" t="s">
        <v>338</v>
      </c>
      <c r="D4" s="88" t="s">
        <v>339</v>
      </c>
      <c r="E4" s="88" t="s">
        <v>340</v>
      </c>
      <c r="F4" s="88"/>
      <c r="G4" s="88"/>
      <c r="H4" s="88" t="s">
        <v>341</v>
      </c>
    </row>
    <row r="5" ht="22.7" customHeight="1" spans="1:8">
      <c r="A5" s="88"/>
      <c r="B5" s="88"/>
      <c r="C5" s="88"/>
      <c r="D5" s="88"/>
      <c r="E5" s="88" t="s">
        <v>137</v>
      </c>
      <c r="F5" s="88" t="s">
        <v>342</v>
      </c>
      <c r="G5" s="88" t="s">
        <v>343</v>
      </c>
      <c r="H5" s="88"/>
    </row>
    <row r="6" ht="19.9" customHeight="1" spans="1:8">
      <c r="A6" s="90"/>
      <c r="B6" s="90" t="s">
        <v>135</v>
      </c>
      <c r="C6" s="93">
        <v>1000</v>
      </c>
      <c r="D6" s="93"/>
      <c r="E6" s="93"/>
      <c r="F6" s="93"/>
      <c r="G6" s="93"/>
      <c r="H6" s="93">
        <v>1000</v>
      </c>
    </row>
    <row r="7" ht="19.9" customHeight="1" spans="1:8">
      <c r="A7" s="94" t="s">
        <v>153</v>
      </c>
      <c r="B7" s="94" t="s">
        <v>4</v>
      </c>
      <c r="C7" s="93">
        <v>1000</v>
      </c>
      <c r="D7" s="93"/>
      <c r="E7" s="93"/>
      <c r="F7" s="93"/>
      <c r="G7" s="93"/>
      <c r="H7" s="93">
        <v>1000</v>
      </c>
    </row>
    <row r="8" ht="19.9" customHeight="1" spans="1:8">
      <c r="A8" s="95" t="s">
        <v>154</v>
      </c>
      <c r="B8" s="95" t="s">
        <v>155</v>
      </c>
      <c r="C8" s="101">
        <v>1000</v>
      </c>
      <c r="D8" s="101"/>
      <c r="E8" s="96"/>
      <c r="F8" s="101"/>
      <c r="G8" s="101"/>
      <c r="H8" s="101">
        <v>1000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34" sqref="J34"/>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9.5" customHeight="1" spans="1:1">
      <c r="A1" s="1" t="s">
        <v>344</v>
      </c>
    </row>
    <row r="2" ht="33.95" customHeight="1" spans="1:8">
      <c r="A2" s="86" t="s">
        <v>21</v>
      </c>
      <c r="B2" s="86"/>
      <c r="C2" s="86"/>
      <c r="D2" s="86"/>
      <c r="E2" s="86"/>
      <c r="F2" s="86"/>
      <c r="G2" s="86"/>
      <c r="H2" s="86"/>
    </row>
    <row r="3" ht="21.2" customHeight="1" spans="1:8">
      <c r="A3" s="99" t="s">
        <v>30</v>
      </c>
      <c r="B3" s="99"/>
      <c r="C3" s="99"/>
      <c r="D3" s="99"/>
      <c r="E3" s="99"/>
      <c r="F3" s="99"/>
      <c r="G3" s="97" t="s">
        <v>31</v>
      </c>
      <c r="H3" s="97"/>
    </row>
    <row r="4" ht="20.45" customHeight="1" spans="1:8">
      <c r="A4" s="88" t="s">
        <v>158</v>
      </c>
      <c r="B4" s="88" t="s">
        <v>159</v>
      </c>
      <c r="C4" s="88" t="s">
        <v>135</v>
      </c>
      <c r="D4" s="88" t="s">
        <v>345</v>
      </c>
      <c r="E4" s="88"/>
      <c r="F4" s="88"/>
      <c r="G4" s="88"/>
      <c r="H4" s="88" t="s">
        <v>161</v>
      </c>
    </row>
    <row r="5" ht="17.25" customHeight="1" spans="1:8">
      <c r="A5" s="88"/>
      <c r="B5" s="88"/>
      <c r="C5" s="88"/>
      <c r="D5" s="88" t="s">
        <v>137</v>
      </c>
      <c r="E5" s="88" t="s">
        <v>243</v>
      </c>
      <c r="F5" s="88"/>
      <c r="G5" s="88" t="s">
        <v>244</v>
      </c>
      <c r="H5" s="88"/>
    </row>
    <row r="6" ht="24.2" customHeight="1" spans="1:8">
      <c r="A6" s="88"/>
      <c r="B6" s="88"/>
      <c r="C6" s="88"/>
      <c r="D6" s="88"/>
      <c r="E6" s="88" t="s">
        <v>228</v>
      </c>
      <c r="F6" s="88" t="s">
        <v>217</v>
      </c>
      <c r="G6" s="88"/>
      <c r="H6" s="88"/>
    </row>
    <row r="7" ht="19.9" customHeight="1" spans="1:8">
      <c r="A7" s="90"/>
      <c r="B7" s="92" t="s">
        <v>135</v>
      </c>
      <c r="C7" s="93">
        <v>0</v>
      </c>
      <c r="D7" s="93"/>
      <c r="E7" s="93"/>
      <c r="F7" s="93"/>
      <c r="G7" s="93"/>
      <c r="H7" s="93"/>
    </row>
    <row r="8" ht="19.9" customHeight="1" spans="1:8">
      <c r="A8" s="94"/>
      <c r="B8" s="94"/>
      <c r="C8" s="93"/>
      <c r="D8" s="93"/>
      <c r="E8" s="93"/>
      <c r="F8" s="93"/>
      <c r="G8" s="93"/>
      <c r="H8" s="93"/>
    </row>
    <row r="9" ht="19.9" customHeight="1" spans="1:8">
      <c r="A9" s="100"/>
      <c r="B9" s="100"/>
      <c r="C9" s="93"/>
      <c r="D9" s="93"/>
      <c r="E9" s="93"/>
      <c r="F9" s="93"/>
      <c r="G9" s="93"/>
      <c r="H9" s="93"/>
    </row>
    <row r="10" ht="19.9" customHeight="1" spans="1:8">
      <c r="A10" s="100"/>
      <c r="B10" s="100"/>
      <c r="C10" s="93"/>
      <c r="D10" s="93"/>
      <c r="E10" s="93"/>
      <c r="F10" s="93"/>
      <c r="G10" s="93"/>
      <c r="H10" s="93"/>
    </row>
    <row r="11" ht="19.9" customHeight="1" spans="1:8">
      <c r="A11" s="100"/>
      <c r="B11" s="100"/>
      <c r="C11" s="93"/>
      <c r="D11" s="93"/>
      <c r="E11" s="93"/>
      <c r="F11" s="93"/>
      <c r="G11" s="93"/>
      <c r="H11" s="93"/>
    </row>
    <row r="12" ht="19.9" customHeight="1" spans="1:8">
      <c r="A12" s="95"/>
      <c r="B12" s="95"/>
      <c r="C12" s="96"/>
      <c r="D12" s="96"/>
      <c r="E12" s="101"/>
      <c r="F12" s="101"/>
      <c r="G12" s="101"/>
      <c r="H12" s="101"/>
    </row>
    <row r="14" spans="1:1">
      <c r="A14" s="102" t="s">
        <v>346</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K15" sqref="K15"/>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21" customHeight="1" spans="1:1">
      <c r="A1" s="1" t="s">
        <v>347</v>
      </c>
    </row>
    <row r="2" ht="41.45" customHeight="1" spans="1:17">
      <c r="A2" s="86" t="s">
        <v>22</v>
      </c>
      <c r="B2" s="86"/>
      <c r="C2" s="86"/>
      <c r="D2" s="86"/>
      <c r="E2" s="86"/>
      <c r="F2" s="86"/>
      <c r="G2" s="86"/>
      <c r="H2" s="86"/>
      <c r="I2" s="86"/>
      <c r="J2" s="86"/>
      <c r="K2" s="86"/>
      <c r="L2" s="86"/>
      <c r="M2" s="86"/>
      <c r="N2" s="86"/>
      <c r="O2" s="86"/>
      <c r="P2" s="86"/>
      <c r="Q2" s="86"/>
    </row>
    <row r="3" ht="21.2" customHeight="1" spans="1:20">
      <c r="A3" s="99" t="s">
        <v>30</v>
      </c>
      <c r="B3" s="99"/>
      <c r="C3" s="99"/>
      <c r="D3" s="99"/>
      <c r="E3" s="99"/>
      <c r="F3" s="99"/>
      <c r="G3" s="99"/>
      <c r="H3" s="99"/>
      <c r="I3" s="99"/>
      <c r="J3" s="99"/>
      <c r="K3" s="99"/>
      <c r="L3" s="99"/>
      <c r="M3" s="99"/>
      <c r="N3" s="99"/>
      <c r="O3" s="99"/>
      <c r="P3" s="99"/>
      <c r="Q3" s="99"/>
      <c r="R3" s="99"/>
      <c r="S3" s="97" t="s">
        <v>31</v>
      </c>
      <c r="T3" s="97"/>
    </row>
    <row r="4" ht="24.2" customHeight="1" spans="1:20">
      <c r="A4" s="88" t="s">
        <v>157</v>
      </c>
      <c r="B4" s="88"/>
      <c r="C4" s="88"/>
      <c r="D4" s="88" t="s">
        <v>206</v>
      </c>
      <c r="E4" s="88" t="s">
        <v>207</v>
      </c>
      <c r="F4" s="88" t="s">
        <v>208</v>
      </c>
      <c r="G4" s="88" t="s">
        <v>209</v>
      </c>
      <c r="H4" s="88" t="s">
        <v>210</v>
      </c>
      <c r="I4" s="88" t="s">
        <v>211</v>
      </c>
      <c r="J4" s="88" t="s">
        <v>212</v>
      </c>
      <c r="K4" s="88" t="s">
        <v>213</v>
      </c>
      <c r="L4" s="88" t="s">
        <v>214</v>
      </c>
      <c r="M4" s="88" t="s">
        <v>215</v>
      </c>
      <c r="N4" s="88" t="s">
        <v>216</v>
      </c>
      <c r="O4" s="88" t="s">
        <v>217</v>
      </c>
      <c r="P4" s="88" t="s">
        <v>218</v>
      </c>
      <c r="Q4" s="88" t="s">
        <v>219</v>
      </c>
      <c r="R4" s="88" t="s">
        <v>220</v>
      </c>
      <c r="S4" s="88" t="s">
        <v>221</v>
      </c>
      <c r="T4" s="88" t="s">
        <v>222</v>
      </c>
    </row>
    <row r="5" ht="17.25" customHeight="1" spans="1:20">
      <c r="A5" s="88" t="s">
        <v>165</v>
      </c>
      <c r="B5" s="88" t="s">
        <v>166</v>
      </c>
      <c r="C5" s="88" t="s">
        <v>167</v>
      </c>
      <c r="D5" s="88"/>
      <c r="E5" s="88"/>
      <c r="F5" s="88"/>
      <c r="G5" s="88"/>
      <c r="H5" s="88"/>
      <c r="I5" s="88"/>
      <c r="J5" s="88"/>
      <c r="K5" s="88"/>
      <c r="L5" s="88"/>
      <c r="M5" s="88"/>
      <c r="N5" s="88"/>
      <c r="O5" s="88"/>
      <c r="P5" s="88"/>
      <c r="Q5" s="88"/>
      <c r="R5" s="88"/>
      <c r="S5" s="88"/>
      <c r="T5" s="88"/>
    </row>
    <row r="6" ht="19.9" customHeight="1" spans="1:20">
      <c r="A6" s="90"/>
      <c r="B6" s="90"/>
      <c r="C6" s="90"/>
      <c r="D6" s="90"/>
      <c r="E6" s="90" t="s">
        <v>135</v>
      </c>
      <c r="F6" s="93">
        <v>0</v>
      </c>
      <c r="G6" s="93"/>
      <c r="H6" s="93"/>
      <c r="I6" s="93"/>
      <c r="J6" s="93"/>
      <c r="K6" s="93"/>
      <c r="L6" s="93"/>
      <c r="M6" s="93"/>
      <c r="N6" s="93"/>
      <c r="O6" s="93"/>
      <c r="P6" s="93"/>
      <c r="Q6" s="93"/>
      <c r="R6" s="93"/>
      <c r="S6" s="93"/>
      <c r="T6" s="93"/>
    </row>
    <row r="7" ht="19.9" customHeight="1" spans="1:20">
      <c r="A7" s="90"/>
      <c r="B7" s="90"/>
      <c r="C7" s="90"/>
      <c r="D7" s="94"/>
      <c r="E7" s="94"/>
      <c r="F7" s="93"/>
      <c r="G7" s="93"/>
      <c r="H7" s="93"/>
      <c r="I7" s="93"/>
      <c r="J7" s="93"/>
      <c r="K7" s="93"/>
      <c r="L7" s="93"/>
      <c r="M7" s="93"/>
      <c r="N7" s="93"/>
      <c r="O7" s="93"/>
      <c r="P7" s="93"/>
      <c r="Q7" s="93"/>
      <c r="R7" s="93"/>
      <c r="S7" s="93"/>
      <c r="T7" s="93"/>
    </row>
    <row r="8" ht="19.9" customHeight="1" spans="1:20">
      <c r="A8" s="103"/>
      <c r="B8" s="103"/>
      <c r="C8" s="103"/>
      <c r="D8" s="100"/>
      <c r="E8" s="100"/>
      <c r="F8" s="93"/>
      <c r="G8" s="93"/>
      <c r="H8" s="93"/>
      <c r="I8" s="93"/>
      <c r="J8" s="93"/>
      <c r="K8" s="93"/>
      <c r="L8" s="93"/>
      <c r="M8" s="93"/>
      <c r="N8" s="93"/>
      <c r="O8" s="93"/>
      <c r="P8" s="93"/>
      <c r="Q8" s="93"/>
      <c r="R8" s="93"/>
      <c r="S8" s="93"/>
      <c r="T8" s="93"/>
    </row>
    <row r="9" ht="19.9" customHeight="1" spans="1:20">
      <c r="A9" s="104"/>
      <c r="B9" s="104"/>
      <c r="C9" s="104"/>
      <c r="D9" s="95"/>
      <c r="E9" s="105"/>
      <c r="F9" s="106"/>
      <c r="G9" s="106"/>
      <c r="H9" s="106"/>
      <c r="I9" s="106"/>
      <c r="J9" s="106"/>
      <c r="K9" s="106"/>
      <c r="L9" s="106"/>
      <c r="M9" s="106"/>
      <c r="N9" s="106"/>
      <c r="O9" s="106"/>
      <c r="P9" s="106"/>
      <c r="Q9" s="106"/>
      <c r="R9" s="106"/>
      <c r="S9" s="106"/>
      <c r="T9" s="106"/>
    </row>
    <row r="11" spans="1:1">
      <c r="A11" s="102" t="s">
        <v>346</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J13" sqref="J13"/>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1" t="s">
        <v>348</v>
      </c>
    </row>
    <row r="2" ht="41.45" customHeight="1" spans="1:20">
      <c r="A2" s="86" t="s">
        <v>23</v>
      </c>
      <c r="B2" s="86"/>
      <c r="C2" s="86"/>
      <c r="D2" s="86"/>
      <c r="E2" s="86"/>
      <c r="F2" s="86"/>
      <c r="G2" s="86"/>
      <c r="H2" s="86"/>
      <c r="I2" s="86"/>
      <c r="J2" s="86"/>
      <c r="K2" s="86"/>
      <c r="L2" s="86"/>
      <c r="M2" s="86"/>
      <c r="N2" s="86"/>
      <c r="O2" s="86"/>
      <c r="P2" s="86"/>
      <c r="Q2" s="86"/>
      <c r="R2" s="86"/>
      <c r="S2" s="86"/>
      <c r="T2" s="86"/>
    </row>
    <row r="3" ht="29.45" customHeight="1" spans="1:20">
      <c r="A3" s="99" t="s">
        <v>30</v>
      </c>
      <c r="B3" s="99"/>
      <c r="C3" s="99"/>
      <c r="D3" s="99"/>
      <c r="E3" s="99"/>
      <c r="F3" s="99"/>
      <c r="G3" s="99"/>
      <c r="H3" s="99"/>
      <c r="I3" s="99"/>
      <c r="J3" s="99"/>
      <c r="K3" s="99"/>
      <c r="L3" s="99"/>
      <c r="M3" s="99"/>
      <c r="N3" s="99"/>
      <c r="O3" s="99"/>
      <c r="P3" s="97" t="s">
        <v>31</v>
      </c>
      <c r="Q3" s="97"/>
      <c r="R3" s="97"/>
      <c r="S3" s="97"/>
      <c r="T3" s="97"/>
    </row>
    <row r="4" ht="25.7" customHeight="1" spans="1:20">
      <c r="A4" s="88" t="s">
        <v>157</v>
      </c>
      <c r="B4" s="88"/>
      <c r="C4" s="88"/>
      <c r="D4" s="88" t="s">
        <v>206</v>
      </c>
      <c r="E4" s="88" t="s">
        <v>207</v>
      </c>
      <c r="F4" s="88" t="s">
        <v>246</v>
      </c>
      <c r="G4" s="88" t="s">
        <v>160</v>
      </c>
      <c r="H4" s="88"/>
      <c r="I4" s="88"/>
      <c r="J4" s="88"/>
      <c r="K4" s="88" t="s">
        <v>161</v>
      </c>
      <c r="L4" s="88"/>
      <c r="M4" s="88"/>
      <c r="N4" s="88"/>
      <c r="O4" s="88"/>
      <c r="P4" s="88"/>
      <c r="Q4" s="88"/>
      <c r="R4" s="88"/>
      <c r="S4" s="88"/>
      <c r="T4" s="88"/>
    </row>
    <row r="5" ht="43.7" customHeight="1" spans="1:20">
      <c r="A5" s="88" t="s">
        <v>165</v>
      </c>
      <c r="B5" s="88" t="s">
        <v>166</v>
      </c>
      <c r="C5" s="88" t="s">
        <v>167</v>
      </c>
      <c r="D5" s="88"/>
      <c r="E5" s="88"/>
      <c r="F5" s="88"/>
      <c r="G5" s="88" t="s">
        <v>135</v>
      </c>
      <c r="H5" s="88" t="s">
        <v>228</v>
      </c>
      <c r="I5" s="88" t="s">
        <v>229</v>
      </c>
      <c r="J5" s="88" t="s">
        <v>217</v>
      </c>
      <c r="K5" s="88" t="s">
        <v>135</v>
      </c>
      <c r="L5" s="88" t="s">
        <v>349</v>
      </c>
      <c r="M5" s="88" t="s">
        <v>350</v>
      </c>
      <c r="N5" s="88" t="s">
        <v>219</v>
      </c>
      <c r="O5" s="88" t="s">
        <v>351</v>
      </c>
      <c r="P5" s="88" t="s">
        <v>352</v>
      </c>
      <c r="Q5" s="88" t="s">
        <v>353</v>
      </c>
      <c r="R5" s="88" t="s">
        <v>215</v>
      </c>
      <c r="S5" s="88" t="s">
        <v>218</v>
      </c>
      <c r="T5" s="88" t="s">
        <v>222</v>
      </c>
    </row>
    <row r="6" ht="19.9" customHeight="1" spans="1:20">
      <c r="A6" s="90"/>
      <c r="B6" s="90"/>
      <c r="C6" s="90"/>
      <c r="D6" s="90"/>
      <c r="E6" s="90" t="s">
        <v>135</v>
      </c>
      <c r="F6" s="93">
        <v>0</v>
      </c>
      <c r="G6" s="93"/>
      <c r="H6" s="93"/>
      <c r="I6" s="93"/>
      <c r="J6" s="93"/>
      <c r="K6" s="93"/>
      <c r="L6" s="93"/>
      <c r="M6" s="93"/>
      <c r="N6" s="93"/>
      <c r="O6" s="93"/>
      <c r="P6" s="93"/>
      <c r="Q6" s="93"/>
      <c r="R6" s="93"/>
      <c r="S6" s="93"/>
      <c r="T6" s="93"/>
    </row>
    <row r="7" ht="19.9" customHeight="1" spans="1:20">
      <c r="A7" s="90"/>
      <c r="B7" s="90"/>
      <c r="C7" s="90"/>
      <c r="D7" s="94"/>
      <c r="E7" s="94"/>
      <c r="F7" s="93"/>
      <c r="G7" s="93"/>
      <c r="H7" s="93"/>
      <c r="I7" s="93"/>
      <c r="J7" s="93"/>
      <c r="K7" s="93"/>
      <c r="L7" s="93"/>
      <c r="M7" s="93"/>
      <c r="N7" s="93"/>
      <c r="O7" s="93"/>
      <c r="P7" s="93"/>
      <c r="Q7" s="93"/>
      <c r="R7" s="93"/>
      <c r="S7" s="93"/>
      <c r="T7" s="93"/>
    </row>
    <row r="8" ht="19.9" customHeight="1" spans="1:20">
      <c r="A8" s="103"/>
      <c r="B8" s="103"/>
      <c r="C8" s="103"/>
      <c r="D8" s="100"/>
      <c r="E8" s="100"/>
      <c r="F8" s="93"/>
      <c r="G8" s="93"/>
      <c r="H8" s="93"/>
      <c r="I8" s="93"/>
      <c r="J8" s="93"/>
      <c r="K8" s="93"/>
      <c r="L8" s="93"/>
      <c r="M8" s="93"/>
      <c r="N8" s="93"/>
      <c r="O8" s="93"/>
      <c r="P8" s="93"/>
      <c r="Q8" s="93"/>
      <c r="R8" s="93"/>
      <c r="S8" s="93"/>
      <c r="T8" s="93"/>
    </row>
    <row r="9" ht="19.9" customHeight="1" spans="1:20">
      <c r="A9" s="104"/>
      <c r="B9" s="104"/>
      <c r="C9" s="104"/>
      <c r="D9" s="95"/>
      <c r="E9" s="105"/>
      <c r="F9" s="101"/>
      <c r="G9" s="96"/>
      <c r="H9" s="96"/>
      <c r="I9" s="96"/>
      <c r="J9" s="96"/>
      <c r="K9" s="96"/>
      <c r="L9" s="96"/>
      <c r="M9" s="96"/>
      <c r="N9" s="96"/>
      <c r="O9" s="96"/>
      <c r="P9" s="96"/>
      <c r="Q9" s="96"/>
      <c r="R9" s="96"/>
      <c r="S9" s="96"/>
      <c r="T9" s="96"/>
    </row>
    <row r="11" spans="1:1">
      <c r="A11" s="102" t="s">
        <v>346</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C4" sqref="C$1:C$1048576"/>
    </sheetView>
  </sheetViews>
  <sheetFormatPr defaultColWidth="10" defaultRowHeight="13.5" outlineLevelCol="2"/>
  <cols>
    <col min="1" max="1" width="6.375" customWidth="1"/>
    <col min="2" max="2" width="9.875" customWidth="1"/>
    <col min="3" max="3" width="52.375" style="107" customWidth="1"/>
    <col min="4" max="4" width="9.75" customWidth="1"/>
  </cols>
  <sheetData>
    <row r="1" ht="28.7" customHeight="1" spans="1:3">
      <c r="A1" s="54"/>
      <c r="B1" s="192" t="s">
        <v>5</v>
      </c>
      <c r="C1" s="193"/>
    </row>
    <row r="2" ht="21.95" customHeight="1" spans="2:3">
      <c r="B2" s="192"/>
      <c r="C2" s="193"/>
    </row>
    <row r="3" ht="27.2" customHeight="1" spans="2:3">
      <c r="B3" s="194" t="s">
        <v>6</v>
      </c>
      <c r="C3" s="195"/>
    </row>
    <row r="4" ht="28.5" customHeight="1" spans="2:3">
      <c r="B4" s="196">
        <v>1</v>
      </c>
      <c r="C4" s="197" t="s">
        <v>7</v>
      </c>
    </row>
    <row r="5" ht="28.5" customHeight="1" spans="2:3">
      <c r="B5" s="196">
        <v>2</v>
      </c>
      <c r="C5" s="197" t="s">
        <v>8</v>
      </c>
    </row>
    <row r="6" ht="28.5" customHeight="1" spans="2:3">
      <c r="B6" s="196">
        <v>3</v>
      </c>
      <c r="C6" s="197" t="s">
        <v>9</v>
      </c>
    </row>
    <row r="7" ht="28.5" customHeight="1" spans="2:3">
      <c r="B7" s="196">
        <v>4</v>
      </c>
      <c r="C7" s="197" t="s">
        <v>10</v>
      </c>
    </row>
    <row r="8" ht="28.5" customHeight="1" spans="2:3">
      <c r="B8" s="196">
        <v>5</v>
      </c>
      <c r="C8" s="197" t="s">
        <v>11</v>
      </c>
    </row>
    <row r="9" ht="28.5" customHeight="1" spans="2:3">
      <c r="B9" s="196">
        <v>6</v>
      </c>
      <c r="C9" s="197" t="s">
        <v>12</v>
      </c>
    </row>
    <row r="10" ht="28.5" customHeight="1" spans="2:3">
      <c r="B10" s="196">
        <v>7</v>
      </c>
      <c r="C10" s="197" t="s">
        <v>13</v>
      </c>
    </row>
    <row r="11" ht="28.5" customHeight="1" spans="2:3">
      <c r="B11" s="196">
        <v>8</v>
      </c>
      <c r="C11" s="197" t="s">
        <v>14</v>
      </c>
    </row>
    <row r="12" ht="28.5" customHeight="1" spans="2:3">
      <c r="B12" s="196">
        <v>9</v>
      </c>
      <c r="C12" s="197" t="s">
        <v>15</v>
      </c>
    </row>
    <row r="13" ht="28.5" customHeight="1" spans="2:3">
      <c r="B13" s="196">
        <v>10</v>
      </c>
      <c r="C13" s="197" t="s">
        <v>16</v>
      </c>
    </row>
    <row r="14" ht="28.5" customHeight="1" spans="2:3">
      <c r="B14" s="196">
        <v>11</v>
      </c>
      <c r="C14" s="197" t="s">
        <v>17</v>
      </c>
    </row>
    <row r="15" ht="28.5" customHeight="1" spans="2:3">
      <c r="B15" s="196">
        <v>12</v>
      </c>
      <c r="C15" s="197" t="s">
        <v>18</v>
      </c>
    </row>
    <row r="16" ht="28.5" customHeight="1" spans="2:3">
      <c r="B16" s="196">
        <v>13</v>
      </c>
      <c r="C16" s="197" t="s">
        <v>19</v>
      </c>
    </row>
    <row r="17" ht="28.5" customHeight="1" spans="2:3">
      <c r="B17" s="196">
        <v>14</v>
      </c>
      <c r="C17" s="197" t="s">
        <v>20</v>
      </c>
    </row>
    <row r="18" ht="28.5" customHeight="1" spans="2:3">
      <c r="B18" s="196">
        <v>15</v>
      </c>
      <c r="C18" s="197" t="s">
        <v>21</v>
      </c>
    </row>
    <row r="19" ht="28.5" customHeight="1" spans="2:3">
      <c r="B19" s="196">
        <v>16</v>
      </c>
      <c r="C19" s="197" t="s">
        <v>22</v>
      </c>
    </row>
    <row r="20" ht="28.5" customHeight="1" spans="2:3">
      <c r="B20" s="196">
        <v>17</v>
      </c>
      <c r="C20" s="197" t="s">
        <v>23</v>
      </c>
    </row>
    <row r="21" ht="28.5" customHeight="1" spans="2:3">
      <c r="B21" s="196">
        <v>18</v>
      </c>
      <c r="C21" s="197" t="s">
        <v>24</v>
      </c>
    </row>
    <row r="22" ht="28.5" customHeight="1" spans="2:3">
      <c r="B22" s="196">
        <v>19</v>
      </c>
      <c r="C22" s="197" t="s">
        <v>25</v>
      </c>
    </row>
    <row r="23" ht="28.5" customHeight="1" spans="2:3">
      <c r="B23" s="196">
        <v>20</v>
      </c>
      <c r="C23" s="197" t="s">
        <v>26</v>
      </c>
    </row>
    <row r="24" ht="28.5" customHeight="1" spans="2:3">
      <c r="B24" s="196">
        <v>21</v>
      </c>
      <c r="C24" s="197" t="s">
        <v>27</v>
      </c>
    </row>
    <row r="25" ht="28.5" customHeight="1" spans="2:3">
      <c r="B25" s="196">
        <v>22</v>
      </c>
      <c r="C25" s="197"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6" sqref="E16"/>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23.25" customHeight="1" spans="1:1">
      <c r="A1" s="1" t="s">
        <v>354</v>
      </c>
    </row>
    <row r="2" ht="33.95" customHeight="1" spans="1:8">
      <c r="A2" s="86" t="s">
        <v>355</v>
      </c>
      <c r="B2" s="86"/>
      <c r="C2" s="86"/>
      <c r="D2" s="86"/>
      <c r="E2" s="86"/>
      <c r="F2" s="86"/>
      <c r="G2" s="86"/>
      <c r="H2" s="86"/>
    </row>
    <row r="3" ht="21.2" customHeight="1" spans="1:8">
      <c r="A3" s="99" t="s">
        <v>30</v>
      </c>
      <c r="B3" s="99"/>
      <c r="C3" s="99"/>
      <c r="D3" s="99"/>
      <c r="E3" s="99"/>
      <c r="F3" s="99"/>
      <c r="G3" s="99"/>
      <c r="H3" s="97" t="s">
        <v>31</v>
      </c>
    </row>
    <row r="4" ht="17.25" customHeight="1" spans="1:8">
      <c r="A4" s="88" t="s">
        <v>158</v>
      </c>
      <c r="B4" s="88" t="s">
        <v>159</v>
      </c>
      <c r="C4" s="88" t="s">
        <v>135</v>
      </c>
      <c r="D4" s="88" t="s">
        <v>356</v>
      </c>
      <c r="E4" s="88"/>
      <c r="F4" s="88"/>
      <c r="G4" s="88"/>
      <c r="H4" s="88" t="s">
        <v>161</v>
      </c>
    </row>
    <row r="5" ht="20.45" customHeight="1" spans="1:8">
      <c r="A5" s="88"/>
      <c r="B5" s="88"/>
      <c r="C5" s="88"/>
      <c r="D5" s="88" t="s">
        <v>137</v>
      </c>
      <c r="E5" s="88" t="s">
        <v>243</v>
      </c>
      <c r="F5" s="88"/>
      <c r="G5" s="88" t="s">
        <v>244</v>
      </c>
      <c r="H5" s="88"/>
    </row>
    <row r="6" ht="20.45" customHeight="1" spans="1:8">
      <c r="A6" s="88"/>
      <c r="B6" s="88"/>
      <c r="C6" s="88"/>
      <c r="D6" s="88"/>
      <c r="E6" s="88" t="s">
        <v>228</v>
      </c>
      <c r="F6" s="88" t="s">
        <v>217</v>
      </c>
      <c r="G6" s="88"/>
      <c r="H6" s="88"/>
    </row>
    <row r="7" ht="19.9" customHeight="1" spans="1:8">
      <c r="A7" s="90"/>
      <c r="B7" s="92" t="s">
        <v>135</v>
      </c>
      <c r="C7" s="93">
        <v>0</v>
      </c>
      <c r="D7" s="93"/>
      <c r="E7" s="93"/>
      <c r="F7" s="93"/>
      <c r="G7" s="93"/>
      <c r="H7" s="93"/>
    </row>
    <row r="8" ht="19.9" customHeight="1" spans="1:8">
      <c r="A8" s="94"/>
      <c r="B8" s="94"/>
      <c r="C8" s="93"/>
      <c r="D8" s="93"/>
      <c r="E8" s="93"/>
      <c r="F8" s="93"/>
      <c r="G8" s="93"/>
      <c r="H8" s="93"/>
    </row>
    <row r="9" ht="19.9" customHeight="1" spans="1:8">
      <c r="A9" s="100"/>
      <c r="B9" s="100"/>
      <c r="C9" s="93"/>
      <c r="D9" s="93"/>
      <c r="E9" s="93"/>
      <c r="F9" s="93"/>
      <c r="G9" s="93"/>
      <c r="H9" s="93"/>
    </row>
    <row r="10" ht="19.9" customHeight="1" spans="1:8">
      <c r="A10" s="100"/>
      <c r="B10" s="100"/>
      <c r="C10" s="93"/>
      <c r="D10" s="93"/>
      <c r="E10" s="93"/>
      <c r="F10" s="93"/>
      <c r="G10" s="93"/>
      <c r="H10" s="93"/>
    </row>
    <row r="11" ht="19.9" customHeight="1" spans="1:8">
      <c r="A11" s="100"/>
      <c r="B11" s="100"/>
      <c r="C11" s="93"/>
      <c r="D11" s="93"/>
      <c r="E11" s="93"/>
      <c r="F11" s="93"/>
      <c r="G11" s="93"/>
      <c r="H11" s="93"/>
    </row>
    <row r="12" ht="19.9" customHeight="1" spans="1:8">
      <c r="A12" s="95"/>
      <c r="B12" s="95"/>
      <c r="C12" s="96"/>
      <c r="D12" s="96"/>
      <c r="E12" s="101"/>
      <c r="F12" s="101"/>
      <c r="G12" s="101"/>
      <c r="H12" s="101"/>
    </row>
    <row r="14" spans="1:1">
      <c r="A14" s="102" t="s">
        <v>357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4" sqref="E14"/>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24" customHeight="1" spans="1:1">
      <c r="A1" s="1" t="s">
        <v>358</v>
      </c>
    </row>
    <row r="2" ht="33.95" customHeight="1" spans="1:8">
      <c r="A2" s="86" t="s">
        <v>25</v>
      </c>
      <c r="B2" s="86"/>
      <c r="C2" s="86"/>
      <c r="D2" s="86"/>
      <c r="E2" s="86"/>
      <c r="F2" s="86"/>
      <c r="G2" s="86"/>
      <c r="H2" s="86"/>
    </row>
    <row r="3" ht="21.2" customHeight="1" spans="1:8">
      <c r="A3" s="99" t="s">
        <v>30</v>
      </c>
      <c r="B3" s="99"/>
      <c r="C3" s="99"/>
      <c r="D3" s="99"/>
      <c r="E3" s="99"/>
      <c r="F3" s="99"/>
      <c r="G3" s="99"/>
      <c r="H3" s="97" t="s">
        <v>31</v>
      </c>
    </row>
    <row r="4" ht="21.95" customHeight="1" spans="1:8">
      <c r="A4" s="88" t="s">
        <v>158</v>
      </c>
      <c r="B4" s="88" t="s">
        <v>159</v>
      </c>
      <c r="C4" s="88" t="s">
        <v>135</v>
      </c>
      <c r="D4" s="88" t="s">
        <v>359</v>
      </c>
      <c r="E4" s="88"/>
      <c r="F4" s="88"/>
      <c r="G4" s="88"/>
      <c r="H4" s="88" t="s">
        <v>161</v>
      </c>
    </row>
    <row r="5" ht="22.7" customHeight="1" spans="1:8">
      <c r="A5" s="88"/>
      <c r="B5" s="88"/>
      <c r="C5" s="88"/>
      <c r="D5" s="88" t="s">
        <v>137</v>
      </c>
      <c r="E5" s="88" t="s">
        <v>243</v>
      </c>
      <c r="F5" s="88"/>
      <c r="G5" s="88" t="s">
        <v>244</v>
      </c>
      <c r="H5" s="88"/>
    </row>
    <row r="6" ht="30.95" customHeight="1" spans="1:8">
      <c r="A6" s="88"/>
      <c r="B6" s="88"/>
      <c r="C6" s="88"/>
      <c r="D6" s="88"/>
      <c r="E6" s="88" t="s">
        <v>228</v>
      </c>
      <c r="F6" s="88" t="s">
        <v>217</v>
      </c>
      <c r="G6" s="88"/>
      <c r="H6" s="88"/>
    </row>
    <row r="7" ht="19.9" customHeight="1" spans="1:8">
      <c r="A7" s="90"/>
      <c r="B7" s="92" t="s">
        <v>135</v>
      </c>
      <c r="C7" s="93">
        <v>0</v>
      </c>
      <c r="D7" s="93"/>
      <c r="E7" s="93"/>
      <c r="F7" s="93"/>
      <c r="G7" s="93"/>
      <c r="H7" s="93"/>
    </row>
    <row r="8" ht="19.9" customHeight="1" spans="1:8">
      <c r="A8" s="94"/>
      <c r="B8" s="94"/>
      <c r="C8" s="93"/>
      <c r="D8" s="93"/>
      <c r="E8" s="93"/>
      <c r="F8" s="93"/>
      <c r="G8" s="93"/>
      <c r="H8" s="93"/>
    </row>
    <row r="9" ht="19.9" customHeight="1" spans="1:8">
      <c r="A9" s="100"/>
      <c r="B9" s="100"/>
      <c r="C9" s="93"/>
      <c r="D9" s="93"/>
      <c r="E9" s="93"/>
      <c r="F9" s="93"/>
      <c r="G9" s="93"/>
      <c r="H9" s="93"/>
    </row>
    <row r="10" ht="19.9" customHeight="1" spans="1:8">
      <c r="A10" s="100"/>
      <c r="B10" s="100"/>
      <c r="C10" s="93"/>
      <c r="D10" s="93"/>
      <c r="E10" s="93"/>
      <c r="F10" s="93"/>
      <c r="G10" s="93"/>
      <c r="H10" s="93"/>
    </row>
    <row r="11" ht="19.9" customHeight="1" spans="1:8">
      <c r="A11" s="100"/>
      <c r="B11" s="100"/>
      <c r="C11" s="93"/>
      <c r="D11" s="93"/>
      <c r="E11" s="93"/>
      <c r="F11" s="93"/>
      <c r="G11" s="93"/>
      <c r="H11" s="93"/>
    </row>
    <row r="12" ht="19.9" customHeight="1" spans="1:8">
      <c r="A12" s="95"/>
      <c r="B12" s="95"/>
      <c r="C12" s="96"/>
      <c r="D12" s="96"/>
      <c r="E12" s="101"/>
      <c r="F12" s="101"/>
      <c r="G12" s="101"/>
      <c r="H12" s="101"/>
    </row>
    <row r="14" spans="1:1">
      <c r="A14" s="102" t="s">
        <v>360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O9"/>
  <sheetViews>
    <sheetView showZeros="0" workbookViewId="0">
      <selection activeCell="G28" sqref="G28"/>
    </sheetView>
  </sheetViews>
  <sheetFormatPr defaultColWidth="10" defaultRowHeight="13.5"/>
  <cols>
    <col min="1" max="1" width="10.5" customWidth="1"/>
    <col min="2" max="2" width="0.125" customWidth="1"/>
    <col min="3" max="3" width="24" customWidth="1"/>
    <col min="4" max="4" width="13.25" customWidth="1"/>
    <col min="5" max="5" width="9.125" customWidth="1"/>
    <col min="6" max="6" width="9.25" customWidth="1"/>
    <col min="7" max="13" width="7.75" customWidth="1"/>
    <col min="14" max="14" width="9.5" customWidth="1"/>
    <col min="15" max="15" width="7.75" customWidth="1"/>
    <col min="16" max="18" width="9.75" customWidth="1"/>
  </cols>
  <sheetData>
    <row r="1" ht="21" customHeight="1" spans="1:1">
      <c r="A1" s="1" t="s">
        <v>361</v>
      </c>
    </row>
    <row r="2" ht="39.95" customHeight="1" spans="1:15">
      <c r="A2" s="86" t="s">
        <v>26</v>
      </c>
      <c r="B2" s="86"/>
      <c r="C2" s="86"/>
      <c r="D2" s="86"/>
      <c r="E2" s="86"/>
      <c r="F2" s="86"/>
      <c r="G2" s="86"/>
      <c r="H2" s="86"/>
      <c r="I2" s="86"/>
      <c r="J2" s="86"/>
      <c r="K2" s="86"/>
      <c r="L2" s="86"/>
      <c r="M2" s="86"/>
      <c r="N2" s="86"/>
      <c r="O2" s="86"/>
    </row>
    <row r="3" ht="21.2" customHeight="1" spans="1:15">
      <c r="A3" s="87" t="s">
        <v>30</v>
      </c>
      <c r="B3" s="87"/>
      <c r="C3" s="87"/>
      <c r="D3" s="87"/>
      <c r="E3" s="87"/>
      <c r="F3" s="87"/>
      <c r="G3" s="87"/>
      <c r="H3" s="87"/>
      <c r="I3" s="87"/>
      <c r="J3" s="87"/>
      <c r="K3" s="87"/>
      <c r="L3" s="87"/>
      <c r="M3" s="87"/>
      <c r="N3" s="97" t="s">
        <v>31</v>
      </c>
      <c r="O3" s="97"/>
    </row>
    <row r="4" ht="22.7" customHeight="1" spans="1:15">
      <c r="A4" s="88" t="s">
        <v>206</v>
      </c>
      <c r="B4" s="89"/>
      <c r="C4" s="88" t="s">
        <v>362</v>
      </c>
      <c r="D4" s="88" t="s">
        <v>363</v>
      </c>
      <c r="E4" s="88"/>
      <c r="F4" s="88"/>
      <c r="G4" s="88"/>
      <c r="H4" s="88"/>
      <c r="I4" s="88"/>
      <c r="J4" s="88"/>
      <c r="K4" s="88"/>
      <c r="L4" s="88"/>
      <c r="M4" s="88"/>
      <c r="N4" s="88" t="s">
        <v>364</v>
      </c>
      <c r="O4" s="88"/>
    </row>
    <row r="5" ht="27.95" customHeight="1" spans="1:15">
      <c r="A5" s="88"/>
      <c r="B5" s="89"/>
      <c r="C5" s="88"/>
      <c r="D5" s="88" t="s">
        <v>365</v>
      </c>
      <c r="E5" s="88" t="s">
        <v>138</v>
      </c>
      <c r="F5" s="88"/>
      <c r="G5" s="88"/>
      <c r="H5" s="88"/>
      <c r="I5" s="88"/>
      <c r="J5" s="88"/>
      <c r="K5" s="88" t="s">
        <v>366</v>
      </c>
      <c r="L5" s="88" t="s">
        <v>140</v>
      </c>
      <c r="M5" s="88" t="s">
        <v>141</v>
      </c>
      <c r="N5" s="88" t="s">
        <v>367</v>
      </c>
      <c r="O5" s="88" t="s">
        <v>368</v>
      </c>
    </row>
    <row r="6" ht="39.2" customHeight="1" spans="1:15">
      <c r="A6" s="88"/>
      <c r="B6" s="89"/>
      <c r="C6" s="88"/>
      <c r="D6" s="88"/>
      <c r="E6" s="88" t="s">
        <v>369</v>
      </c>
      <c r="F6" s="88" t="s">
        <v>370</v>
      </c>
      <c r="G6" s="88" t="s">
        <v>371</v>
      </c>
      <c r="H6" s="88" t="s">
        <v>372</v>
      </c>
      <c r="I6" s="88" t="s">
        <v>373</v>
      </c>
      <c r="J6" s="88" t="s">
        <v>374</v>
      </c>
      <c r="K6" s="88"/>
      <c r="L6" s="88"/>
      <c r="M6" s="88"/>
      <c r="N6" s="88"/>
      <c r="O6" s="88"/>
    </row>
    <row r="7" ht="19.9" customHeight="1" spans="1:15">
      <c r="A7" s="90"/>
      <c r="B7" s="91"/>
      <c r="C7" s="92" t="s">
        <v>135</v>
      </c>
      <c r="D7" s="93">
        <f>D8</f>
        <v>210000</v>
      </c>
      <c r="E7" s="93">
        <f t="shared" ref="E7:N7" si="0">E8</f>
        <v>210000</v>
      </c>
      <c r="F7" s="93">
        <f t="shared" si="0"/>
        <v>210000</v>
      </c>
      <c r="G7" s="93">
        <f t="shared" si="0"/>
        <v>0</v>
      </c>
      <c r="H7" s="93">
        <f t="shared" si="0"/>
        <v>0</v>
      </c>
      <c r="I7" s="93">
        <f t="shared" si="0"/>
        <v>0</v>
      </c>
      <c r="J7" s="93">
        <f t="shared" si="0"/>
        <v>0</v>
      </c>
      <c r="K7" s="93">
        <f t="shared" si="0"/>
        <v>0</v>
      </c>
      <c r="L7" s="93">
        <f t="shared" si="0"/>
        <v>0</v>
      </c>
      <c r="M7" s="93">
        <f t="shared" si="0"/>
        <v>0</v>
      </c>
      <c r="N7" s="93">
        <f t="shared" si="0"/>
        <v>210000</v>
      </c>
      <c r="O7" s="90"/>
    </row>
    <row r="8" ht="19.9" customHeight="1" spans="1:15">
      <c r="A8" s="205" t="s">
        <v>2</v>
      </c>
      <c r="B8" s="91"/>
      <c r="C8" s="94" t="s">
        <v>375</v>
      </c>
      <c r="D8" s="93">
        <v>210000</v>
      </c>
      <c r="E8" s="93">
        <v>210000</v>
      </c>
      <c r="F8" s="93">
        <v>210000</v>
      </c>
      <c r="G8" s="93"/>
      <c r="H8" s="93"/>
      <c r="I8" s="93"/>
      <c r="J8" s="93"/>
      <c r="K8" s="93"/>
      <c r="L8" s="93"/>
      <c r="M8" s="93"/>
      <c r="N8" s="93">
        <v>210000</v>
      </c>
      <c r="O8" s="90"/>
    </row>
    <row r="9" ht="19.9" customHeight="1" spans="1:15">
      <c r="A9" s="95"/>
      <c r="B9" s="91"/>
      <c r="C9" s="95"/>
      <c r="D9" s="96"/>
      <c r="E9" s="96"/>
      <c r="F9" s="96"/>
      <c r="G9" s="96"/>
      <c r="H9" s="96"/>
      <c r="I9" s="96"/>
      <c r="J9" s="96"/>
      <c r="K9" s="96"/>
      <c r="L9" s="96"/>
      <c r="M9" s="96"/>
      <c r="N9" s="96"/>
      <c r="O9" s="98"/>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M33"/>
  <sheetViews>
    <sheetView workbookViewId="0">
      <selection activeCell="K25" sqref="K25"/>
    </sheetView>
  </sheetViews>
  <sheetFormatPr defaultColWidth="10" defaultRowHeight="13.5"/>
  <cols>
    <col min="1" max="1" width="11.125" customWidth="1"/>
    <col min="2" max="2" width="18.375" customWidth="1"/>
    <col min="3" max="3" width="14.5" customWidth="1"/>
    <col min="4" max="4" width="17" customWidth="1"/>
    <col min="5" max="5" width="14.25" customWidth="1"/>
    <col min="6" max="6" width="8.5" customWidth="1"/>
    <col min="7" max="7" width="13.12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ht="21" customHeight="1" spans="1:13">
      <c r="A1" s="1" t="s">
        <v>376</v>
      </c>
      <c r="B1" s="54"/>
      <c r="C1" s="54"/>
      <c r="D1" s="54"/>
      <c r="E1" s="54"/>
      <c r="F1" s="54"/>
      <c r="G1" s="54"/>
      <c r="H1" s="54"/>
      <c r="I1" s="54"/>
      <c r="J1" s="54"/>
      <c r="K1" s="54"/>
      <c r="L1" s="54"/>
      <c r="M1" s="54"/>
    </row>
    <row r="2" ht="14.25" spans="1:8">
      <c r="A2" s="55"/>
      <c r="B2" s="56"/>
      <c r="C2" s="57"/>
      <c r="D2" s="56"/>
      <c r="E2" s="56"/>
      <c r="F2" s="56"/>
      <c r="G2" s="56"/>
      <c r="H2" s="56"/>
    </row>
    <row r="3" ht="24" spans="1:8">
      <c r="A3" s="58" t="s">
        <v>377</v>
      </c>
      <c r="B3" s="58"/>
      <c r="C3" s="58"/>
      <c r="D3" s="58"/>
      <c r="E3" s="58"/>
      <c r="F3" s="58"/>
      <c r="G3" s="58"/>
      <c r="H3" s="59"/>
    </row>
    <row r="4" spans="1:8">
      <c r="A4" s="8" t="s">
        <v>378</v>
      </c>
      <c r="B4" s="8"/>
      <c r="C4" s="8"/>
      <c r="D4" s="60"/>
      <c r="E4" s="60"/>
      <c r="F4" s="61" t="s">
        <v>379</v>
      </c>
      <c r="G4" s="61"/>
      <c r="H4" s="56"/>
    </row>
    <row r="5" spans="1:8">
      <c r="A5" s="11" t="s">
        <v>380</v>
      </c>
      <c r="B5" s="62" t="s">
        <v>381</v>
      </c>
      <c r="C5" s="63"/>
      <c r="D5" s="62" t="s">
        <v>382</v>
      </c>
      <c r="E5" s="64" t="s">
        <v>383</v>
      </c>
      <c r="F5" s="65" t="s">
        <v>375</v>
      </c>
      <c r="G5" s="65"/>
      <c r="H5" s="56"/>
    </row>
    <row r="6" spans="1:8">
      <c r="A6" s="11" t="s">
        <v>384</v>
      </c>
      <c r="B6" s="62" t="s">
        <v>385</v>
      </c>
      <c r="C6" s="62"/>
      <c r="D6" s="62"/>
      <c r="E6" s="62" t="s">
        <v>386</v>
      </c>
      <c r="F6" s="64">
        <v>21</v>
      </c>
      <c r="G6" s="64"/>
      <c r="H6" s="56"/>
    </row>
    <row r="7" spans="1:8">
      <c r="A7" s="62" t="s">
        <v>387</v>
      </c>
      <c r="B7" s="66" t="s">
        <v>388</v>
      </c>
      <c r="C7" s="67"/>
      <c r="D7" s="67"/>
      <c r="E7" s="67"/>
      <c r="F7" s="67"/>
      <c r="G7" s="68"/>
      <c r="H7" s="56"/>
    </row>
    <row r="8" ht="75.75" customHeight="1" spans="1:8">
      <c r="A8" s="11" t="s">
        <v>389</v>
      </c>
      <c r="B8" s="11" t="s">
        <v>390</v>
      </c>
      <c r="C8" s="11"/>
      <c r="D8" s="11"/>
      <c r="E8" s="11"/>
      <c r="F8" s="11"/>
      <c r="G8" s="11"/>
      <c r="H8" s="56"/>
    </row>
    <row r="9" ht="47.25" customHeight="1" spans="1:8">
      <c r="A9" s="11" t="s">
        <v>391</v>
      </c>
      <c r="B9" s="11" t="s">
        <v>392</v>
      </c>
      <c r="C9" s="11"/>
      <c r="D9" s="11"/>
      <c r="E9" s="11"/>
      <c r="F9" s="11"/>
      <c r="G9" s="11"/>
      <c r="H9" s="56"/>
    </row>
    <row r="10" ht="24" spans="1:8">
      <c r="A10" s="11" t="s">
        <v>393</v>
      </c>
      <c r="B10" s="11" t="s">
        <v>394</v>
      </c>
      <c r="C10" s="11" t="s">
        <v>395</v>
      </c>
      <c r="D10" s="28" t="s">
        <v>396</v>
      </c>
      <c r="E10" s="30"/>
      <c r="F10" s="11" t="s">
        <v>397</v>
      </c>
      <c r="G10" s="11" t="s">
        <v>398</v>
      </c>
      <c r="H10" s="56"/>
    </row>
    <row r="11" spans="1:8">
      <c r="A11" s="11"/>
      <c r="B11" s="69" t="s">
        <v>399</v>
      </c>
      <c r="C11" s="69" t="s">
        <v>400</v>
      </c>
      <c r="D11" s="70" t="s">
        <v>401</v>
      </c>
      <c r="E11" s="70"/>
      <c r="F11" s="70" t="s">
        <v>402</v>
      </c>
      <c r="G11" s="71"/>
      <c r="H11" s="56"/>
    </row>
    <row r="12" spans="1:8">
      <c r="A12" s="11"/>
      <c r="B12" s="72"/>
      <c r="C12" s="72"/>
      <c r="D12" s="70" t="s">
        <v>403</v>
      </c>
      <c r="E12" s="70"/>
      <c r="F12" s="70" t="s">
        <v>404</v>
      </c>
      <c r="G12" s="71"/>
      <c r="H12" s="56"/>
    </row>
    <row r="13" spans="1:8">
      <c r="A13" s="11"/>
      <c r="B13" s="72"/>
      <c r="C13" s="72"/>
      <c r="D13" s="70" t="s">
        <v>405</v>
      </c>
      <c r="E13" s="70"/>
      <c r="F13" s="70" t="s">
        <v>406</v>
      </c>
      <c r="G13" s="71"/>
      <c r="H13" s="56"/>
    </row>
    <row r="14" spans="1:8">
      <c r="A14" s="11"/>
      <c r="B14" s="72"/>
      <c r="C14" s="73"/>
      <c r="D14" s="70" t="s">
        <v>407</v>
      </c>
      <c r="E14" s="70"/>
      <c r="F14" s="70" t="s">
        <v>408</v>
      </c>
      <c r="G14" s="71"/>
      <c r="H14" s="56"/>
    </row>
    <row r="15" spans="1:8">
      <c r="A15" s="11"/>
      <c r="B15" s="72"/>
      <c r="C15" s="74" t="s">
        <v>409</v>
      </c>
      <c r="D15" s="70" t="s">
        <v>410</v>
      </c>
      <c r="E15" s="70"/>
      <c r="F15" s="70" t="s">
        <v>411</v>
      </c>
      <c r="G15" s="71"/>
      <c r="H15" s="56"/>
    </row>
    <row r="16" spans="1:8">
      <c r="A16" s="11"/>
      <c r="B16" s="72"/>
      <c r="C16" s="74" t="s">
        <v>412</v>
      </c>
      <c r="D16" s="70" t="s">
        <v>413</v>
      </c>
      <c r="E16" s="70"/>
      <c r="F16" s="75">
        <v>1</v>
      </c>
      <c r="G16" s="71"/>
      <c r="H16" s="56"/>
    </row>
    <row r="17" spans="1:8">
      <c r="A17" s="11"/>
      <c r="B17" s="73"/>
      <c r="C17" s="74" t="s">
        <v>414</v>
      </c>
      <c r="D17" s="70" t="s">
        <v>415</v>
      </c>
      <c r="E17" s="70"/>
      <c r="F17" s="70" t="s">
        <v>416</v>
      </c>
      <c r="G17" s="71"/>
      <c r="H17" s="56"/>
    </row>
    <row r="18" spans="1:7">
      <c r="A18" s="11"/>
      <c r="B18" s="69" t="s">
        <v>417</v>
      </c>
      <c r="C18" s="74" t="s">
        <v>418</v>
      </c>
      <c r="D18" s="70" t="s">
        <v>419</v>
      </c>
      <c r="E18" s="70"/>
      <c r="F18" s="70" t="s">
        <v>411</v>
      </c>
      <c r="G18" s="71"/>
    </row>
    <row r="19" spans="1:7">
      <c r="A19" s="11"/>
      <c r="B19" s="72"/>
      <c r="C19" s="74" t="s">
        <v>420</v>
      </c>
      <c r="D19" s="70" t="s">
        <v>421</v>
      </c>
      <c r="E19" s="70"/>
      <c r="F19" s="75">
        <v>1</v>
      </c>
      <c r="G19" s="71"/>
    </row>
    <row r="20" spans="1:7">
      <c r="A20" s="11"/>
      <c r="B20" s="72"/>
      <c r="C20" s="74" t="s">
        <v>422</v>
      </c>
      <c r="D20" s="70"/>
      <c r="E20" s="70"/>
      <c r="F20" s="70"/>
      <c r="G20" s="71"/>
    </row>
    <row r="21" spans="1:7">
      <c r="A21" s="11"/>
      <c r="B21" s="72"/>
      <c r="C21" s="74" t="s">
        <v>423</v>
      </c>
      <c r="D21" s="70" t="s">
        <v>424</v>
      </c>
      <c r="E21" s="70"/>
      <c r="F21" s="70" t="s">
        <v>411</v>
      </c>
      <c r="G21" s="71"/>
    </row>
    <row r="22" ht="30.75" customHeight="1" spans="1:7">
      <c r="A22" s="11"/>
      <c r="B22" s="73"/>
      <c r="C22" s="74" t="s">
        <v>425</v>
      </c>
      <c r="D22" s="70" t="s">
        <v>426</v>
      </c>
      <c r="E22" s="70"/>
      <c r="F22" s="75" t="s">
        <v>427</v>
      </c>
      <c r="G22" s="71"/>
    </row>
    <row r="23" spans="1:7">
      <c r="A23" s="11"/>
      <c r="B23" s="74" t="s">
        <v>428</v>
      </c>
      <c r="C23" s="74" t="s">
        <v>429</v>
      </c>
      <c r="D23" s="74" t="s">
        <v>430</v>
      </c>
      <c r="E23" s="74" t="s">
        <v>431</v>
      </c>
      <c r="F23" s="74"/>
      <c r="G23" s="74"/>
    </row>
    <row r="24" ht="29.25" customHeight="1" spans="1:7">
      <c r="A24" s="11"/>
      <c r="B24" s="74" t="s">
        <v>432</v>
      </c>
      <c r="C24" s="74" t="s">
        <v>401</v>
      </c>
      <c r="D24" s="74" t="s">
        <v>433</v>
      </c>
      <c r="E24" s="76" t="s">
        <v>434</v>
      </c>
      <c r="F24" s="76"/>
      <c r="G24" s="76"/>
    </row>
    <row r="25" ht="49.5" customHeight="1" spans="1:7">
      <c r="A25" s="11"/>
      <c r="B25" s="74" t="s">
        <v>435</v>
      </c>
      <c r="C25" s="76" t="s">
        <v>436</v>
      </c>
      <c r="D25" s="74" t="s">
        <v>437</v>
      </c>
      <c r="E25" s="74" t="s">
        <v>438</v>
      </c>
      <c r="F25" s="74"/>
      <c r="G25" s="74"/>
    </row>
    <row r="26" ht="36" spans="1:7">
      <c r="A26" s="11"/>
      <c r="B26" s="74" t="s">
        <v>439</v>
      </c>
      <c r="C26" s="74" t="s">
        <v>440</v>
      </c>
      <c r="D26" s="74" t="s">
        <v>441</v>
      </c>
      <c r="E26" s="74" t="s">
        <v>442</v>
      </c>
      <c r="F26" s="74"/>
      <c r="G26" s="74"/>
    </row>
    <row r="27" ht="24" spans="1:7">
      <c r="A27" s="11"/>
      <c r="B27" s="74" t="s">
        <v>443</v>
      </c>
      <c r="C27" s="74" t="s">
        <v>444</v>
      </c>
      <c r="D27" s="74" t="s">
        <v>445</v>
      </c>
      <c r="E27" s="74" t="s">
        <v>446</v>
      </c>
      <c r="F27" s="74"/>
      <c r="G27" s="74"/>
    </row>
    <row r="28" ht="24" spans="1:7">
      <c r="A28" s="11"/>
      <c r="B28" s="74" t="s">
        <v>447</v>
      </c>
      <c r="C28" s="74" t="s">
        <v>448</v>
      </c>
      <c r="D28" s="74" t="s">
        <v>439</v>
      </c>
      <c r="E28" s="74" t="s">
        <v>449</v>
      </c>
      <c r="F28" s="74"/>
      <c r="G28" s="74"/>
    </row>
    <row r="29" ht="22.5" customHeight="1" spans="1:7">
      <c r="A29" s="11"/>
      <c r="B29" s="74" t="s">
        <v>450</v>
      </c>
      <c r="C29" s="77" t="s">
        <v>451</v>
      </c>
      <c r="D29" s="78">
        <v>1.99</v>
      </c>
      <c r="E29" s="74" t="s">
        <v>438</v>
      </c>
      <c r="F29" s="74"/>
      <c r="G29" s="74"/>
    </row>
    <row r="30" spans="1:7">
      <c r="A30" s="37"/>
      <c r="B30" s="79" t="s">
        <v>135</v>
      </c>
      <c r="C30" s="80"/>
      <c r="D30" s="46">
        <v>21</v>
      </c>
      <c r="E30" s="46"/>
      <c r="F30" s="46"/>
      <c r="G30" s="46"/>
    </row>
    <row r="31" ht="26.25" customHeight="1" spans="1:7">
      <c r="A31" s="81" t="s">
        <v>452</v>
      </c>
      <c r="B31" s="81"/>
      <c r="C31" s="81"/>
      <c r="D31" s="81"/>
      <c r="E31" s="81"/>
      <c r="F31" s="81"/>
      <c r="G31" s="81"/>
    </row>
    <row r="32" ht="26.25" customHeight="1" spans="1:7">
      <c r="A32" s="78" t="s">
        <v>453</v>
      </c>
      <c r="B32" s="82"/>
      <c r="C32" s="83"/>
      <c r="D32" s="83"/>
      <c r="E32" s="83"/>
      <c r="F32" s="83"/>
      <c r="G32" s="84"/>
    </row>
    <row r="33" spans="1:7">
      <c r="A33" s="85" t="s">
        <v>454</v>
      </c>
      <c r="B33" s="85"/>
      <c r="C33" s="85"/>
      <c r="D33" s="85"/>
      <c r="E33" s="85"/>
      <c r="F33" s="85"/>
      <c r="G33" s="85"/>
    </row>
  </sheetData>
  <mergeCells count="40">
    <mergeCell ref="A3:G3"/>
    <mergeCell ref="A4:D4"/>
    <mergeCell ref="F4:G4"/>
    <mergeCell ref="B5:C5"/>
    <mergeCell ref="F5:G5"/>
    <mergeCell ref="B6:C6"/>
    <mergeCell ref="F6:G6"/>
    <mergeCell ref="B7:G7"/>
    <mergeCell ref="B8:G8"/>
    <mergeCell ref="B9:G9"/>
    <mergeCell ref="D10:E10"/>
    <mergeCell ref="D11:E11"/>
    <mergeCell ref="D12:E12"/>
    <mergeCell ref="D13:E13"/>
    <mergeCell ref="D14:E14"/>
    <mergeCell ref="D15:E15"/>
    <mergeCell ref="D16:E16"/>
    <mergeCell ref="D17:E17"/>
    <mergeCell ref="D18:E18"/>
    <mergeCell ref="D19:E19"/>
    <mergeCell ref="D20:E20"/>
    <mergeCell ref="D21:E21"/>
    <mergeCell ref="D22:E22"/>
    <mergeCell ref="E23:G23"/>
    <mergeCell ref="E24:G24"/>
    <mergeCell ref="E25:G25"/>
    <mergeCell ref="E26:G26"/>
    <mergeCell ref="E27:G27"/>
    <mergeCell ref="E28:G28"/>
    <mergeCell ref="E29:G29"/>
    <mergeCell ref="B30:C30"/>
    <mergeCell ref="E30:G30"/>
    <mergeCell ref="A31:G31"/>
    <mergeCell ref="B32:G32"/>
    <mergeCell ref="A33:G33"/>
    <mergeCell ref="A10:A29"/>
    <mergeCell ref="B11:B17"/>
    <mergeCell ref="B18:B22"/>
    <mergeCell ref="C11:C14"/>
    <mergeCell ref="D5:D6"/>
  </mergeCells>
  <printOptions horizontalCentered="1"/>
  <pageMargins left="0.078740157480315" right="0.078740157480315" top="0.078740157480315" bottom="0.078740157480315"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F33"/>
  <sheetViews>
    <sheetView topLeftCell="A7" workbookViewId="0">
      <selection activeCell="J19" sqref="J19"/>
    </sheetView>
  </sheetViews>
  <sheetFormatPr defaultColWidth="10" defaultRowHeight="13.5" outlineLevelCol="5"/>
  <cols>
    <col min="1" max="1" width="6.25" customWidth="1"/>
    <col min="2" max="2" width="20.25" customWidth="1"/>
    <col min="3" max="3" width="13.25" customWidth="1"/>
    <col min="4" max="4" width="16.375" customWidth="1"/>
    <col min="5" max="5" width="16.5" customWidth="1"/>
    <col min="6" max="6" width="17.875" customWidth="1"/>
    <col min="7" max="7" width="9.875" customWidth="1"/>
    <col min="8" max="8" width="8.25" customWidth="1"/>
    <col min="9" max="9" width="14.5" customWidth="1"/>
    <col min="10" max="10" width="33.625" customWidth="1"/>
    <col min="11" max="11" width="7" customWidth="1"/>
    <col min="12" max="12" width="11.125" customWidth="1"/>
    <col min="13" max="13" width="16.375" customWidth="1"/>
    <col min="14" max="16" width="9.75" customWidth="1"/>
    <col min="17" max="17" width="24.375" customWidth="1"/>
    <col min="18" max="18" width="15.75" customWidth="1"/>
    <col min="19" max="19" width="9.75" customWidth="1"/>
  </cols>
  <sheetData>
    <row r="1" ht="21" customHeight="1" spans="1:1">
      <c r="A1" s="1" t="s">
        <v>455</v>
      </c>
    </row>
    <row r="2" ht="14.25" spans="1:6">
      <c r="A2" s="2"/>
      <c r="B2" s="3"/>
      <c r="C2" s="4"/>
      <c r="D2" s="5"/>
      <c r="E2" s="6"/>
      <c r="F2" s="6"/>
    </row>
    <row r="3" ht="24" customHeight="1" spans="1:6">
      <c r="A3" s="7" t="s">
        <v>456</v>
      </c>
      <c r="B3" s="7"/>
      <c r="C3" s="7"/>
      <c r="D3" s="7"/>
      <c r="E3" s="7"/>
      <c r="F3" s="7"/>
    </row>
    <row r="4" ht="18.75" spans="1:6">
      <c r="A4" s="8" t="s">
        <v>378</v>
      </c>
      <c r="B4" s="8"/>
      <c r="C4" s="8"/>
      <c r="D4" s="9"/>
      <c r="E4" s="9"/>
      <c r="F4" s="10" t="s">
        <v>457</v>
      </c>
    </row>
    <row r="5" ht="24" spans="1:6">
      <c r="A5" s="11" t="s">
        <v>458</v>
      </c>
      <c r="B5" s="12" t="s">
        <v>4</v>
      </c>
      <c r="C5" s="12"/>
      <c r="D5" s="12"/>
      <c r="E5" s="12"/>
      <c r="F5" s="12"/>
    </row>
    <row r="6" ht="17.25" customHeight="1" spans="1:6">
      <c r="A6" s="13" t="s">
        <v>459</v>
      </c>
      <c r="B6" s="14" t="s">
        <v>460</v>
      </c>
      <c r="C6" s="15"/>
      <c r="D6" s="15"/>
      <c r="E6" s="15"/>
      <c r="F6" s="16"/>
    </row>
    <row r="7" ht="21.75" customHeight="1" spans="1:6">
      <c r="A7" s="17"/>
      <c r="B7" s="14" t="s">
        <v>461</v>
      </c>
      <c r="C7" s="15"/>
      <c r="D7" s="16"/>
      <c r="E7" s="18" t="s">
        <v>462</v>
      </c>
      <c r="F7" s="19"/>
    </row>
    <row r="8" ht="21.75" customHeight="1" spans="1:6">
      <c r="A8" s="17"/>
      <c r="B8" s="20" t="s">
        <v>463</v>
      </c>
      <c r="C8" s="21"/>
      <c r="D8" s="21">
        <v>76.6</v>
      </c>
      <c r="E8" s="22" t="s">
        <v>464</v>
      </c>
      <c r="F8" s="22">
        <v>55.6</v>
      </c>
    </row>
    <row r="9" ht="21.75" customHeight="1" spans="1:6">
      <c r="A9" s="17"/>
      <c r="B9" s="20" t="s">
        <v>465</v>
      </c>
      <c r="C9" s="21"/>
      <c r="D9" s="21"/>
      <c r="E9" s="22" t="s">
        <v>466</v>
      </c>
      <c r="F9" s="23">
        <v>21</v>
      </c>
    </row>
    <row r="10" ht="21.75" customHeight="1" spans="1:6">
      <c r="A10" s="24"/>
      <c r="B10" s="25" t="s">
        <v>467</v>
      </c>
      <c r="C10" s="26"/>
      <c r="D10" s="26"/>
      <c r="E10" s="22"/>
      <c r="F10" s="22"/>
    </row>
    <row r="11" ht="43.5" customHeight="1" spans="1:6">
      <c r="A11" s="11" t="s">
        <v>468</v>
      </c>
      <c r="B11" s="11" t="s">
        <v>469</v>
      </c>
      <c r="C11" s="11"/>
      <c r="D11" s="11"/>
      <c r="E11" s="11"/>
      <c r="F11" s="11"/>
    </row>
    <row r="12" spans="1:6">
      <c r="A12" s="27" t="s">
        <v>470</v>
      </c>
      <c r="B12" s="11" t="s">
        <v>471</v>
      </c>
      <c r="C12" s="28" t="s">
        <v>472</v>
      </c>
      <c r="D12" s="29"/>
      <c r="E12" s="29"/>
      <c r="F12" s="30"/>
    </row>
    <row r="13" ht="32.25" customHeight="1" spans="1:6">
      <c r="A13" s="31"/>
      <c r="B13" s="32" t="s">
        <v>473</v>
      </c>
      <c r="C13" s="33" t="s">
        <v>474</v>
      </c>
      <c r="D13" s="34"/>
      <c r="E13" s="34"/>
      <c r="F13" s="35"/>
    </row>
    <row r="14" ht="28.5" customHeight="1" spans="1:6">
      <c r="A14" s="31"/>
      <c r="B14" s="32" t="s">
        <v>475</v>
      </c>
      <c r="C14" s="33" t="s">
        <v>476</v>
      </c>
      <c r="D14" s="34"/>
      <c r="E14" s="34"/>
      <c r="F14" s="35"/>
    </row>
    <row r="15" ht="26.25" customHeight="1" spans="1:6">
      <c r="A15" s="31"/>
      <c r="B15" s="32" t="s">
        <v>477</v>
      </c>
      <c r="C15" s="33" t="s">
        <v>478</v>
      </c>
      <c r="D15" s="34"/>
      <c r="E15" s="34"/>
      <c r="F15" s="35"/>
    </row>
    <row r="16" ht="39" customHeight="1" spans="1:6">
      <c r="A16" s="31"/>
      <c r="B16" s="36" t="s">
        <v>479</v>
      </c>
      <c r="C16" s="33" t="s">
        <v>480</v>
      </c>
      <c r="D16" s="34"/>
      <c r="E16" s="34"/>
      <c r="F16" s="35"/>
    </row>
    <row r="17" ht="34.5" customHeight="1" spans="1:6">
      <c r="A17" s="37"/>
      <c r="B17" s="36" t="s">
        <v>481</v>
      </c>
      <c r="C17" s="33" t="s">
        <v>482</v>
      </c>
      <c r="D17" s="34"/>
      <c r="E17" s="34"/>
      <c r="F17" s="35"/>
    </row>
    <row r="18" spans="1:6">
      <c r="A18" s="11" t="s">
        <v>393</v>
      </c>
      <c r="B18" s="11" t="s">
        <v>394</v>
      </c>
      <c r="C18" s="11" t="s">
        <v>395</v>
      </c>
      <c r="D18" s="28" t="s">
        <v>396</v>
      </c>
      <c r="E18" s="30"/>
      <c r="F18" s="11" t="s">
        <v>397</v>
      </c>
    </row>
    <row r="19" spans="1:6">
      <c r="A19" s="11"/>
      <c r="B19" s="38" t="s">
        <v>399</v>
      </c>
      <c r="C19" s="39" t="s">
        <v>483</v>
      </c>
      <c r="D19" s="40" t="s">
        <v>401</v>
      </c>
      <c r="E19" s="41"/>
      <c r="F19" s="32" t="s">
        <v>402</v>
      </c>
    </row>
    <row r="20" spans="1:6">
      <c r="A20" s="11"/>
      <c r="B20" s="38"/>
      <c r="C20" s="42"/>
      <c r="D20" s="40" t="s">
        <v>403</v>
      </c>
      <c r="E20" s="41"/>
      <c r="F20" s="32" t="s">
        <v>404</v>
      </c>
    </row>
    <row r="21" spans="1:6">
      <c r="A21" s="11"/>
      <c r="B21" s="38"/>
      <c r="C21" s="42"/>
      <c r="D21" s="40" t="s">
        <v>484</v>
      </c>
      <c r="E21" s="41"/>
      <c r="F21" s="32" t="s">
        <v>406</v>
      </c>
    </row>
    <row r="22" spans="1:6">
      <c r="A22" s="11"/>
      <c r="B22" s="38"/>
      <c r="C22" s="43"/>
      <c r="D22" s="40" t="s">
        <v>485</v>
      </c>
      <c r="E22" s="41"/>
      <c r="F22" s="32" t="s">
        <v>408</v>
      </c>
    </row>
    <row r="23" spans="1:6">
      <c r="A23" s="11"/>
      <c r="B23" s="38"/>
      <c r="C23" s="44" t="s">
        <v>486</v>
      </c>
      <c r="D23" s="40" t="s">
        <v>410</v>
      </c>
      <c r="E23" s="41"/>
      <c r="F23" s="45">
        <v>1</v>
      </c>
    </row>
    <row r="24" spans="1:6">
      <c r="A24" s="11"/>
      <c r="B24" s="38"/>
      <c r="C24" s="44" t="s">
        <v>487</v>
      </c>
      <c r="D24" s="40" t="s">
        <v>488</v>
      </c>
      <c r="E24" s="41"/>
      <c r="F24" s="45">
        <v>1</v>
      </c>
    </row>
    <row r="25" spans="1:6">
      <c r="A25" s="11"/>
      <c r="B25" s="38"/>
      <c r="C25" s="44" t="s">
        <v>489</v>
      </c>
      <c r="D25" s="40" t="s">
        <v>415</v>
      </c>
      <c r="E25" s="41"/>
      <c r="F25" s="46" t="s">
        <v>416</v>
      </c>
    </row>
    <row r="26" ht="16.5" customHeight="1" spans="1:6">
      <c r="A26" s="11"/>
      <c r="B26" s="47" t="s">
        <v>417</v>
      </c>
      <c r="C26" s="38" t="s">
        <v>490</v>
      </c>
      <c r="D26" s="40" t="s">
        <v>419</v>
      </c>
      <c r="E26" s="41"/>
      <c r="F26" s="46" t="s">
        <v>411</v>
      </c>
    </row>
    <row r="27" ht="16.5" customHeight="1" spans="1:6">
      <c r="A27" s="11"/>
      <c r="B27" s="48"/>
      <c r="C27" s="38" t="s">
        <v>491</v>
      </c>
      <c r="D27" s="40" t="s">
        <v>421</v>
      </c>
      <c r="E27" s="41"/>
      <c r="F27" s="45">
        <v>1</v>
      </c>
    </row>
    <row r="28" ht="16.5" customHeight="1" spans="1:6">
      <c r="A28" s="11"/>
      <c r="B28" s="48"/>
      <c r="C28" s="38" t="s">
        <v>492</v>
      </c>
      <c r="D28" s="40"/>
      <c r="E28" s="41"/>
      <c r="F28" s="46"/>
    </row>
    <row r="29" ht="16.5" customHeight="1" spans="1:6">
      <c r="A29" s="11"/>
      <c r="B29" s="48"/>
      <c r="C29" s="38" t="s">
        <v>493</v>
      </c>
      <c r="D29" s="40" t="s">
        <v>424</v>
      </c>
      <c r="E29" s="41"/>
      <c r="F29" s="46" t="s">
        <v>411</v>
      </c>
    </row>
    <row r="30" ht="31.5" customHeight="1" spans="1:6">
      <c r="A30" s="11"/>
      <c r="B30" s="49"/>
      <c r="C30" s="38" t="s">
        <v>494</v>
      </c>
      <c r="D30" s="40" t="s">
        <v>426</v>
      </c>
      <c r="E30" s="41"/>
      <c r="F30" s="45" t="s">
        <v>427</v>
      </c>
    </row>
    <row r="31" ht="27" customHeight="1" spans="1:6">
      <c r="A31" s="14" t="s">
        <v>495</v>
      </c>
      <c r="B31" s="15"/>
      <c r="C31" s="15"/>
      <c r="D31" s="15"/>
      <c r="E31" s="15"/>
      <c r="F31" s="16"/>
    </row>
    <row r="32" ht="36" customHeight="1" spans="1:6">
      <c r="A32" s="32" t="s">
        <v>496</v>
      </c>
      <c r="B32" s="50"/>
      <c r="C32" s="51"/>
      <c r="D32" s="51"/>
      <c r="E32" s="51"/>
      <c r="F32" s="52"/>
    </row>
    <row r="33" spans="1:6">
      <c r="A33" s="53" t="s">
        <v>497</v>
      </c>
      <c r="B33" s="53"/>
      <c r="C33" s="53"/>
      <c r="D33" s="53"/>
      <c r="E33" s="53"/>
      <c r="F33" s="53"/>
    </row>
  </sheetData>
  <mergeCells count="38">
    <mergeCell ref="A3:F3"/>
    <mergeCell ref="A4:C4"/>
    <mergeCell ref="B5:F5"/>
    <mergeCell ref="B6:F6"/>
    <mergeCell ref="B7:D7"/>
    <mergeCell ref="E7:F7"/>
    <mergeCell ref="B8:C8"/>
    <mergeCell ref="B9:C9"/>
    <mergeCell ref="B10:C10"/>
    <mergeCell ref="B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D28:E28"/>
    <mergeCell ref="D29:E29"/>
    <mergeCell ref="D30:E30"/>
    <mergeCell ref="A31:F31"/>
    <mergeCell ref="B32:F32"/>
    <mergeCell ref="A33:F33"/>
    <mergeCell ref="A6:A10"/>
    <mergeCell ref="A12:A17"/>
    <mergeCell ref="A18:A30"/>
    <mergeCell ref="B19:B25"/>
    <mergeCell ref="B26:B30"/>
    <mergeCell ref="C19:C22"/>
  </mergeCells>
  <printOptions horizontalCentered="1"/>
  <pageMargins left="0.078740157480315" right="0.078740157480315" top="0.078740157480315" bottom="0.07874015748031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H40"/>
  <sheetViews>
    <sheetView zoomScale="120" zoomScaleNormal="120" workbookViewId="0">
      <selection activeCell="C32" sqref="C32"/>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5.75" customHeight="1" spans="1:8">
      <c r="A1" s="54" t="s">
        <v>29</v>
      </c>
      <c r="H1" s="190"/>
    </row>
    <row r="2" ht="21.2" customHeight="1" spans="1:8">
      <c r="A2" s="191" t="s">
        <v>7</v>
      </c>
      <c r="B2" s="191"/>
      <c r="C2" s="191"/>
      <c r="D2" s="191"/>
      <c r="E2" s="191"/>
      <c r="F2" s="191"/>
      <c r="G2" s="191"/>
      <c r="H2" s="191"/>
    </row>
    <row r="3" ht="15" customHeight="1" spans="1:8">
      <c r="A3" s="99" t="s">
        <v>30</v>
      </c>
      <c r="B3" s="99"/>
      <c r="C3" s="99"/>
      <c r="D3" s="99"/>
      <c r="E3" s="99"/>
      <c r="F3" s="99"/>
      <c r="G3" s="97" t="s">
        <v>31</v>
      </c>
      <c r="H3" s="97"/>
    </row>
    <row r="4" ht="15.6" customHeight="1" spans="1:8">
      <c r="A4" s="88" t="s">
        <v>32</v>
      </c>
      <c r="B4" s="88"/>
      <c r="C4" s="88" t="s">
        <v>33</v>
      </c>
      <c r="D4" s="88"/>
      <c r="E4" s="88"/>
      <c r="F4" s="88"/>
      <c r="G4" s="88"/>
      <c r="H4" s="88"/>
    </row>
    <row r="5" ht="19.5" customHeight="1" spans="1:8">
      <c r="A5" s="88" t="s">
        <v>34</v>
      </c>
      <c r="B5" s="88" t="s">
        <v>35</v>
      </c>
      <c r="C5" s="88" t="s">
        <v>36</v>
      </c>
      <c r="D5" s="88" t="s">
        <v>35</v>
      </c>
      <c r="E5" s="88" t="s">
        <v>37</v>
      </c>
      <c r="F5" s="88" t="s">
        <v>35</v>
      </c>
      <c r="G5" s="88" t="s">
        <v>38</v>
      </c>
      <c r="H5" s="88" t="s">
        <v>35</v>
      </c>
    </row>
    <row r="6" ht="14.25" customHeight="1" spans="1:8">
      <c r="A6" s="90" t="s">
        <v>39</v>
      </c>
      <c r="B6" s="96">
        <f>B7</f>
        <v>766057.35</v>
      </c>
      <c r="C6" s="98" t="s">
        <v>40</v>
      </c>
      <c r="D6" s="101"/>
      <c r="E6" s="90" t="s">
        <v>41</v>
      </c>
      <c r="F6" s="93">
        <v>556057.35</v>
      </c>
      <c r="G6" s="98" t="s">
        <v>42</v>
      </c>
      <c r="H6" s="96">
        <v>493045.94</v>
      </c>
    </row>
    <row r="7" ht="14.25" customHeight="1" spans="1:8">
      <c r="A7" s="98" t="s">
        <v>43</v>
      </c>
      <c r="B7" s="96">
        <f>D37</f>
        <v>766057.35</v>
      </c>
      <c r="C7" s="98" t="s">
        <v>44</v>
      </c>
      <c r="D7" s="101"/>
      <c r="E7" s="98" t="s">
        <v>45</v>
      </c>
      <c r="F7" s="96">
        <v>493045.94</v>
      </c>
      <c r="G7" s="98" t="s">
        <v>46</v>
      </c>
      <c r="H7" s="96">
        <f>210000+62931.41</f>
        <v>272931.41</v>
      </c>
    </row>
    <row r="8" ht="14.25" customHeight="1" spans="1:8">
      <c r="A8" s="90" t="s">
        <v>47</v>
      </c>
      <c r="B8" s="96"/>
      <c r="C8" s="98" t="s">
        <v>48</v>
      </c>
      <c r="D8" s="101"/>
      <c r="E8" s="98" t="s">
        <v>49</v>
      </c>
      <c r="F8" s="96">
        <v>62931.41</v>
      </c>
      <c r="G8" s="98" t="s">
        <v>50</v>
      </c>
      <c r="H8" s="96"/>
    </row>
    <row r="9" ht="14.25" customHeight="1" spans="1:8">
      <c r="A9" s="98" t="s">
        <v>51</v>
      </c>
      <c r="B9" s="96"/>
      <c r="C9" s="98" t="s">
        <v>52</v>
      </c>
      <c r="D9" s="101"/>
      <c r="E9" s="98" t="s">
        <v>53</v>
      </c>
      <c r="F9" s="96">
        <v>80</v>
      </c>
      <c r="G9" s="98" t="s">
        <v>54</v>
      </c>
      <c r="H9" s="96"/>
    </row>
    <row r="10" ht="14.25" customHeight="1" spans="1:8">
      <c r="A10" s="98" t="s">
        <v>55</v>
      </c>
      <c r="B10" s="96"/>
      <c r="C10" s="98" t="s">
        <v>56</v>
      </c>
      <c r="D10" s="101"/>
      <c r="E10" s="90" t="s">
        <v>57</v>
      </c>
      <c r="F10" s="93">
        <v>210000</v>
      </c>
      <c r="G10" s="98" t="s">
        <v>58</v>
      </c>
      <c r="H10" s="96"/>
    </row>
    <row r="11" ht="14.25" customHeight="1" spans="1:8">
      <c r="A11" s="98" t="s">
        <v>59</v>
      </c>
      <c r="B11" s="96"/>
      <c r="C11" s="98" t="s">
        <v>60</v>
      </c>
      <c r="D11" s="101">
        <f>210000+434962.41</f>
        <v>644962.41</v>
      </c>
      <c r="E11" s="98" t="s">
        <v>61</v>
      </c>
      <c r="F11" s="96"/>
      <c r="G11" s="98" t="s">
        <v>62</v>
      </c>
      <c r="H11" s="96"/>
    </row>
    <row r="12" ht="14.25" customHeight="1" spans="1:8">
      <c r="A12" s="98" t="s">
        <v>63</v>
      </c>
      <c r="B12" s="96"/>
      <c r="C12" s="98" t="s">
        <v>64</v>
      </c>
      <c r="D12" s="101"/>
      <c r="E12" s="98" t="s">
        <v>65</v>
      </c>
      <c r="F12" s="96">
        <v>210000</v>
      </c>
      <c r="G12" s="98" t="s">
        <v>66</v>
      </c>
      <c r="H12" s="96"/>
    </row>
    <row r="13" ht="14.25" customHeight="1" spans="1:8">
      <c r="A13" s="98" t="s">
        <v>67</v>
      </c>
      <c r="B13" s="96"/>
      <c r="C13" s="98" t="s">
        <v>68</v>
      </c>
      <c r="D13" s="101">
        <v>45421.56</v>
      </c>
      <c r="E13" s="98" t="s">
        <v>69</v>
      </c>
      <c r="F13" s="96"/>
      <c r="G13" s="98" t="s">
        <v>70</v>
      </c>
      <c r="H13" s="96"/>
    </row>
    <row r="14" ht="14.25" customHeight="1" spans="1:8">
      <c r="A14" s="98" t="s">
        <v>71</v>
      </c>
      <c r="B14" s="96"/>
      <c r="C14" s="98" t="s">
        <v>72</v>
      </c>
      <c r="D14" s="101"/>
      <c r="E14" s="98" t="s">
        <v>73</v>
      </c>
      <c r="F14" s="96"/>
      <c r="G14" s="98" t="s">
        <v>74</v>
      </c>
      <c r="H14" s="96">
        <v>80</v>
      </c>
    </row>
    <row r="15" ht="14.25" customHeight="1" spans="1:8">
      <c r="A15" s="98" t="s">
        <v>75</v>
      </c>
      <c r="B15" s="96"/>
      <c r="C15" s="98" t="s">
        <v>76</v>
      </c>
      <c r="D15" s="101">
        <v>31029.66</v>
      </c>
      <c r="E15" s="98" t="s">
        <v>77</v>
      </c>
      <c r="F15" s="96"/>
      <c r="G15" s="98" t="s">
        <v>78</v>
      </c>
      <c r="H15" s="96"/>
    </row>
    <row r="16" ht="14.25" customHeight="1" spans="1:8">
      <c r="A16" s="98" t="s">
        <v>79</v>
      </c>
      <c r="B16" s="96"/>
      <c r="C16" s="98" t="s">
        <v>80</v>
      </c>
      <c r="D16" s="101"/>
      <c r="E16" s="98" t="s">
        <v>81</v>
      </c>
      <c r="F16" s="96"/>
      <c r="G16" s="98" t="s">
        <v>82</v>
      </c>
      <c r="H16" s="96"/>
    </row>
    <row r="17" ht="14.25" customHeight="1" spans="1:8">
      <c r="A17" s="98" t="s">
        <v>83</v>
      </c>
      <c r="B17" s="96"/>
      <c r="C17" s="98" t="s">
        <v>84</v>
      </c>
      <c r="D17" s="101"/>
      <c r="E17" s="98" t="s">
        <v>85</v>
      </c>
      <c r="F17" s="96"/>
      <c r="G17" s="98" t="s">
        <v>86</v>
      </c>
      <c r="H17" s="96"/>
    </row>
    <row r="18" ht="14.25" customHeight="1" spans="1:8">
      <c r="A18" s="98" t="s">
        <v>87</v>
      </c>
      <c r="B18" s="96"/>
      <c r="C18" s="98" t="s">
        <v>88</v>
      </c>
      <c r="D18" s="101"/>
      <c r="E18" s="98" t="s">
        <v>89</v>
      </c>
      <c r="F18" s="96"/>
      <c r="G18" s="98" t="s">
        <v>90</v>
      </c>
      <c r="H18" s="96"/>
    </row>
    <row r="19" ht="14.25" customHeight="1" spans="1:8">
      <c r="A19" s="98" t="s">
        <v>91</v>
      </c>
      <c r="B19" s="96"/>
      <c r="C19" s="98" t="s">
        <v>92</v>
      </c>
      <c r="D19" s="101"/>
      <c r="E19" s="98" t="s">
        <v>93</v>
      </c>
      <c r="F19" s="96"/>
      <c r="G19" s="98" t="s">
        <v>94</v>
      </c>
      <c r="H19" s="96"/>
    </row>
    <row r="20" ht="14.25" customHeight="1" spans="1:8">
      <c r="A20" s="90" t="s">
        <v>95</v>
      </c>
      <c r="B20" s="93"/>
      <c r="C20" s="98" t="s">
        <v>96</v>
      </c>
      <c r="D20" s="101"/>
      <c r="E20" s="98" t="s">
        <v>97</v>
      </c>
      <c r="F20" s="96"/>
      <c r="G20" s="98"/>
      <c r="H20" s="96"/>
    </row>
    <row r="21" ht="14.25" customHeight="1" spans="1:8">
      <c r="A21" s="90" t="s">
        <v>98</v>
      </c>
      <c r="B21" s="93"/>
      <c r="C21" s="98" t="s">
        <v>99</v>
      </c>
      <c r="D21" s="101"/>
      <c r="E21" s="90" t="s">
        <v>100</v>
      </c>
      <c r="F21" s="93"/>
      <c r="G21" s="98"/>
      <c r="H21" s="96"/>
    </row>
    <row r="22" ht="14.25" customHeight="1" spans="1:8">
      <c r="A22" s="90" t="s">
        <v>101</v>
      </c>
      <c r="B22" s="93"/>
      <c r="C22" s="98" t="s">
        <v>102</v>
      </c>
      <c r="D22" s="101"/>
      <c r="E22" s="98"/>
      <c r="F22" s="98"/>
      <c r="G22" s="98"/>
      <c r="H22" s="96"/>
    </row>
    <row r="23" ht="14.25" customHeight="1" spans="1:8">
      <c r="A23" s="90" t="s">
        <v>103</v>
      </c>
      <c r="B23" s="93"/>
      <c r="C23" s="98" t="s">
        <v>104</v>
      </c>
      <c r="D23" s="101"/>
      <c r="E23" s="98"/>
      <c r="F23" s="98"/>
      <c r="G23" s="98"/>
      <c r="H23" s="96"/>
    </row>
    <row r="24" ht="14.25" customHeight="1" spans="1:8">
      <c r="A24" s="90" t="s">
        <v>105</v>
      </c>
      <c r="B24" s="93"/>
      <c r="C24" s="98" t="s">
        <v>106</v>
      </c>
      <c r="D24" s="101"/>
      <c r="E24" s="98"/>
      <c r="F24" s="98"/>
      <c r="G24" s="98"/>
      <c r="H24" s="96"/>
    </row>
    <row r="25" ht="14.25" customHeight="1" spans="1:8">
      <c r="A25" s="98" t="s">
        <v>107</v>
      </c>
      <c r="B25" s="96"/>
      <c r="C25" s="98" t="s">
        <v>108</v>
      </c>
      <c r="D25" s="101">
        <v>44643.72</v>
      </c>
      <c r="E25" s="98"/>
      <c r="F25" s="98"/>
      <c r="G25" s="98"/>
      <c r="H25" s="96"/>
    </row>
    <row r="26" ht="14.25" customHeight="1" spans="1:8">
      <c r="A26" s="98" t="s">
        <v>109</v>
      </c>
      <c r="B26" s="96"/>
      <c r="C26" s="98" t="s">
        <v>110</v>
      </c>
      <c r="D26" s="101"/>
      <c r="E26" s="98"/>
      <c r="F26" s="98"/>
      <c r="G26" s="98"/>
      <c r="H26" s="96"/>
    </row>
    <row r="27" ht="14.25" customHeight="1" spans="1:8">
      <c r="A27" s="98" t="s">
        <v>111</v>
      </c>
      <c r="B27" s="96"/>
      <c r="C27" s="98" t="s">
        <v>112</v>
      </c>
      <c r="D27" s="101"/>
      <c r="E27" s="98"/>
      <c r="F27" s="98"/>
      <c r="G27" s="98"/>
      <c r="H27" s="96"/>
    </row>
    <row r="28" ht="14.25" customHeight="1" spans="1:8">
      <c r="A28" s="90" t="s">
        <v>113</v>
      </c>
      <c r="B28" s="93"/>
      <c r="C28" s="98" t="s">
        <v>114</v>
      </c>
      <c r="D28" s="101"/>
      <c r="E28" s="98"/>
      <c r="F28" s="98"/>
      <c r="G28" s="98"/>
      <c r="H28" s="96"/>
    </row>
    <row r="29" ht="14.25" customHeight="1" spans="1:8">
      <c r="A29" s="90" t="s">
        <v>115</v>
      </c>
      <c r="B29" s="93"/>
      <c r="C29" s="98" t="s">
        <v>116</v>
      </c>
      <c r="D29" s="101"/>
      <c r="E29" s="98"/>
      <c r="F29" s="98"/>
      <c r="G29" s="98"/>
      <c r="H29" s="96"/>
    </row>
    <row r="30" ht="14.25" customHeight="1" spans="1:8">
      <c r="A30" s="90" t="s">
        <v>117</v>
      </c>
      <c r="B30" s="93"/>
      <c r="C30" s="98" t="s">
        <v>118</v>
      </c>
      <c r="D30" s="101"/>
      <c r="E30" s="98"/>
      <c r="F30" s="98"/>
      <c r="G30" s="98"/>
      <c r="H30" s="96"/>
    </row>
    <row r="31" ht="14.25" customHeight="1" spans="1:8">
      <c r="A31" s="90" t="s">
        <v>119</v>
      </c>
      <c r="B31" s="93"/>
      <c r="C31" s="98" t="s">
        <v>120</v>
      </c>
      <c r="D31" s="101"/>
      <c r="E31" s="98"/>
      <c r="F31" s="98"/>
      <c r="G31" s="98"/>
      <c r="H31" s="96"/>
    </row>
    <row r="32" ht="14.25" customHeight="1" spans="1:8">
      <c r="A32" s="90" t="s">
        <v>121</v>
      </c>
      <c r="B32" s="93"/>
      <c r="C32" s="98" t="s">
        <v>122</v>
      </c>
      <c r="D32" s="101"/>
      <c r="E32" s="98"/>
      <c r="F32" s="98"/>
      <c r="G32" s="98"/>
      <c r="H32" s="96"/>
    </row>
    <row r="33" ht="14.25" customHeight="1" spans="1:8">
      <c r="A33" s="98"/>
      <c r="B33" s="98"/>
      <c r="C33" s="98" t="s">
        <v>123</v>
      </c>
      <c r="D33" s="101"/>
      <c r="E33" s="98"/>
      <c r="F33" s="98"/>
      <c r="G33" s="98"/>
      <c r="H33" s="98"/>
    </row>
    <row r="34" ht="14.25" customHeight="1" spans="1:8">
      <c r="A34" s="98"/>
      <c r="B34" s="98"/>
      <c r="C34" s="98" t="s">
        <v>124</v>
      </c>
      <c r="D34" s="101"/>
      <c r="E34" s="98"/>
      <c r="F34" s="98"/>
      <c r="G34" s="98"/>
      <c r="H34" s="98"/>
    </row>
    <row r="35" ht="14.25" customHeight="1" spans="1:8">
      <c r="A35" s="98"/>
      <c r="B35" s="98"/>
      <c r="C35" s="98" t="s">
        <v>125</v>
      </c>
      <c r="D35" s="101"/>
      <c r="E35" s="98"/>
      <c r="F35" s="98"/>
      <c r="G35" s="98"/>
      <c r="H35" s="98"/>
    </row>
    <row r="36" ht="14.25" customHeight="1" spans="1:8">
      <c r="A36" s="98"/>
      <c r="B36" s="98"/>
      <c r="C36" s="98"/>
      <c r="D36" s="98"/>
      <c r="E36" s="98"/>
      <c r="F36" s="98"/>
      <c r="G36" s="98"/>
      <c r="H36" s="98"/>
    </row>
    <row r="37" ht="14.25" customHeight="1" spans="1:8">
      <c r="A37" s="90" t="s">
        <v>126</v>
      </c>
      <c r="B37" s="93">
        <f>B6</f>
        <v>766057.35</v>
      </c>
      <c r="C37" s="90" t="s">
        <v>127</v>
      </c>
      <c r="D37" s="93">
        <f>SUM(D6:D36)</f>
        <v>766057.35</v>
      </c>
      <c r="E37" s="90" t="s">
        <v>127</v>
      </c>
      <c r="F37" s="93">
        <f>F6+F10</f>
        <v>766057.35</v>
      </c>
      <c r="G37" s="90" t="s">
        <v>127</v>
      </c>
      <c r="H37" s="93">
        <f>210000+556057.35</f>
        <v>766057.35</v>
      </c>
    </row>
    <row r="38" ht="14.25" customHeight="1" spans="1:8">
      <c r="A38" s="90" t="s">
        <v>128</v>
      </c>
      <c r="B38" s="93"/>
      <c r="C38" s="90" t="s">
        <v>129</v>
      </c>
      <c r="D38" s="93"/>
      <c r="E38" s="90" t="s">
        <v>129</v>
      </c>
      <c r="F38" s="93"/>
      <c r="G38" s="90" t="s">
        <v>129</v>
      </c>
      <c r="H38" s="93"/>
    </row>
    <row r="39" ht="14.25" customHeight="1" spans="1:8">
      <c r="A39" s="98"/>
      <c r="B39" s="96"/>
      <c r="C39" s="98"/>
      <c r="D39" s="96"/>
      <c r="E39" s="90"/>
      <c r="F39" s="93"/>
      <c r="G39" s="90"/>
      <c r="H39" s="93"/>
    </row>
    <row r="40" ht="14.25" customHeight="1" spans="1:8">
      <c r="A40" s="90" t="s">
        <v>130</v>
      </c>
      <c r="B40" s="93">
        <f>B37</f>
        <v>766057.35</v>
      </c>
      <c r="C40" s="90" t="s">
        <v>131</v>
      </c>
      <c r="D40" s="93">
        <f>D37</f>
        <v>766057.35</v>
      </c>
      <c r="E40" s="90" t="s">
        <v>131</v>
      </c>
      <c r="F40" s="93">
        <f>F37</f>
        <v>766057.35</v>
      </c>
      <c r="G40" s="90" t="s">
        <v>131</v>
      </c>
      <c r="H40" s="93">
        <f>H37</f>
        <v>766057.35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Y11"/>
  <sheetViews>
    <sheetView workbookViewId="0">
      <selection activeCell="D7" sqref="D7"/>
    </sheetView>
  </sheetViews>
  <sheetFormatPr defaultColWidth="10" defaultRowHeight="13.5"/>
  <cols>
    <col min="1" max="1" width="5.875" customWidth="1"/>
    <col min="2" max="2" width="16.125" customWidth="1"/>
    <col min="3" max="3" width="9.375" customWidth="1"/>
    <col min="4" max="4" width="9" customWidth="1"/>
    <col min="5" max="5" width="10.875" customWidth="1"/>
    <col min="6" max="25" width="7.75" customWidth="1"/>
    <col min="26" max="26" width="9.75" customWidth="1"/>
  </cols>
  <sheetData>
    <row r="1" ht="22.5" customHeight="1" spans="1:1">
      <c r="A1" s="1" t="s">
        <v>132</v>
      </c>
    </row>
    <row r="2" ht="29.45" customHeight="1" spans="1:25">
      <c r="A2" s="86" t="s">
        <v>8</v>
      </c>
      <c r="B2" s="86"/>
      <c r="C2" s="86"/>
      <c r="D2" s="86"/>
      <c r="E2" s="86"/>
      <c r="F2" s="86"/>
      <c r="G2" s="86"/>
      <c r="H2" s="86"/>
      <c r="I2" s="86"/>
      <c r="J2" s="86"/>
      <c r="K2" s="86"/>
      <c r="L2" s="86"/>
      <c r="M2" s="86"/>
      <c r="N2" s="86"/>
      <c r="O2" s="86"/>
      <c r="P2" s="86"/>
      <c r="Q2" s="86"/>
      <c r="R2" s="86"/>
      <c r="S2" s="86"/>
      <c r="T2" s="86"/>
      <c r="U2" s="86"/>
      <c r="V2" s="86"/>
      <c r="W2" s="86"/>
      <c r="X2" s="86"/>
      <c r="Y2" s="86"/>
    </row>
    <row r="3" ht="19.5" customHeight="1" spans="1:25">
      <c r="A3" s="99" t="s">
        <v>30</v>
      </c>
      <c r="B3" s="99"/>
      <c r="C3" s="99"/>
      <c r="D3" s="99"/>
      <c r="E3" s="99"/>
      <c r="F3" s="99"/>
      <c r="G3" s="99"/>
      <c r="H3" s="99"/>
      <c r="I3" s="99"/>
      <c r="J3" s="99"/>
      <c r="K3" s="99"/>
      <c r="L3" s="99"/>
      <c r="M3" s="99"/>
      <c r="N3" s="99"/>
      <c r="O3" s="99"/>
      <c r="P3" s="99"/>
      <c r="Q3" s="99"/>
      <c r="R3" s="99"/>
      <c r="S3" s="99"/>
      <c r="T3" s="99"/>
      <c r="U3" s="99"/>
      <c r="V3" s="99"/>
      <c r="W3" s="99"/>
      <c r="X3" s="97" t="s">
        <v>31</v>
      </c>
      <c r="Y3" s="97"/>
    </row>
    <row r="4" ht="19.5" customHeight="1" spans="1:25">
      <c r="A4" s="92" t="s">
        <v>133</v>
      </c>
      <c r="B4" s="92" t="s">
        <v>134</v>
      </c>
      <c r="C4" s="92" t="s">
        <v>135</v>
      </c>
      <c r="D4" s="92" t="s">
        <v>136</v>
      </c>
      <c r="E4" s="92"/>
      <c r="F4" s="92"/>
      <c r="G4" s="92"/>
      <c r="H4" s="92"/>
      <c r="I4" s="92"/>
      <c r="J4" s="92"/>
      <c r="K4" s="92"/>
      <c r="L4" s="92"/>
      <c r="M4" s="92"/>
      <c r="N4" s="92"/>
      <c r="O4" s="92"/>
      <c r="P4" s="92"/>
      <c r="Q4" s="92"/>
      <c r="R4" s="92"/>
      <c r="S4" s="92" t="s">
        <v>128</v>
      </c>
      <c r="T4" s="92"/>
      <c r="U4" s="92"/>
      <c r="V4" s="92"/>
      <c r="W4" s="92"/>
      <c r="X4" s="92"/>
      <c r="Y4" s="92"/>
    </row>
    <row r="5" ht="19.5" customHeight="1" spans="1:25">
      <c r="A5" s="92"/>
      <c r="B5" s="92"/>
      <c r="C5" s="92"/>
      <c r="D5" s="92" t="s">
        <v>137</v>
      </c>
      <c r="E5" s="92" t="s">
        <v>138</v>
      </c>
      <c r="F5" s="92" t="s">
        <v>139</v>
      </c>
      <c r="G5" s="92" t="s">
        <v>140</v>
      </c>
      <c r="H5" s="92" t="s">
        <v>141</v>
      </c>
      <c r="I5" s="92" t="s">
        <v>142</v>
      </c>
      <c r="J5" s="92" t="s">
        <v>143</v>
      </c>
      <c r="K5" s="92"/>
      <c r="L5" s="92"/>
      <c r="M5" s="92"/>
      <c r="N5" s="92" t="s">
        <v>144</v>
      </c>
      <c r="O5" s="92" t="s">
        <v>145</v>
      </c>
      <c r="P5" s="92" t="s">
        <v>146</v>
      </c>
      <c r="Q5" s="92" t="s">
        <v>147</v>
      </c>
      <c r="R5" s="92" t="s">
        <v>148</v>
      </c>
      <c r="S5" s="92" t="s">
        <v>137</v>
      </c>
      <c r="T5" s="92" t="s">
        <v>138</v>
      </c>
      <c r="U5" s="92" t="s">
        <v>139</v>
      </c>
      <c r="V5" s="92" t="s">
        <v>140</v>
      </c>
      <c r="W5" s="92" t="s">
        <v>141</v>
      </c>
      <c r="X5" s="92" t="s">
        <v>142</v>
      </c>
      <c r="Y5" s="92" t="s">
        <v>149</v>
      </c>
    </row>
    <row r="6" ht="19.5" customHeight="1" spans="1:25">
      <c r="A6" s="92"/>
      <c r="B6" s="92"/>
      <c r="C6" s="92"/>
      <c r="D6" s="92"/>
      <c r="E6" s="92"/>
      <c r="F6" s="92"/>
      <c r="G6" s="92"/>
      <c r="H6" s="92"/>
      <c r="I6" s="92"/>
      <c r="J6" s="92" t="s">
        <v>150</v>
      </c>
      <c r="K6" s="92" t="s">
        <v>151</v>
      </c>
      <c r="L6" s="92" t="s">
        <v>152</v>
      </c>
      <c r="M6" s="92" t="s">
        <v>141</v>
      </c>
      <c r="N6" s="92"/>
      <c r="O6" s="92"/>
      <c r="P6" s="92"/>
      <c r="Q6" s="92"/>
      <c r="R6" s="92"/>
      <c r="S6" s="92"/>
      <c r="T6" s="92"/>
      <c r="U6" s="92"/>
      <c r="V6" s="92"/>
      <c r="W6" s="92"/>
      <c r="X6" s="92"/>
      <c r="Y6" s="92"/>
    </row>
    <row r="7" ht="19.9" customHeight="1" spans="1:25">
      <c r="A7" s="90"/>
      <c r="B7" s="90" t="s">
        <v>135</v>
      </c>
      <c r="C7" s="121">
        <f t="shared" ref="C7:D9" si="0">D7</f>
        <v>766057.35</v>
      </c>
      <c r="D7" s="121">
        <f t="shared" si="0"/>
        <v>766057.35</v>
      </c>
      <c r="E7" s="121">
        <f>E8</f>
        <v>766057.35</v>
      </c>
      <c r="F7" s="121"/>
      <c r="G7" s="121"/>
      <c r="H7" s="121"/>
      <c r="I7" s="121"/>
      <c r="J7" s="121"/>
      <c r="K7" s="121"/>
      <c r="L7" s="121"/>
      <c r="M7" s="121"/>
      <c r="N7" s="121"/>
      <c r="O7" s="121"/>
      <c r="P7" s="121"/>
      <c r="Q7" s="121"/>
      <c r="R7" s="121"/>
      <c r="S7" s="121"/>
      <c r="T7" s="121"/>
      <c r="U7" s="121"/>
      <c r="V7" s="121"/>
      <c r="W7" s="121"/>
      <c r="X7" s="121"/>
      <c r="Y7" s="121"/>
    </row>
    <row r="8" ht="19.9" customHeight="1" spans="1:25">
      <c r="A8" s="94" t="s">
        <v>153</v>
      </c>
      <c r="B8" s="94" t="s">
        <v>4</v>
      </c>
      <c r="C8" s="121">
        <f t="shared" si="0"/>
        <v>766057.35</v>
      </c>
      <c r="D8" s="121">
        <f t="shared" si="0"/>
        <v>766057.35</v>
      </c>
      <c r="E8" s="121">
        <f>E9</f>
        <v>766057.35</v>
      </c>
      <c r="F8" s="121"/>
      <c r="G8" s="121"/>
      <c r="H8" s="121"/>
      <c r="I8" s="121"/>
      <c r="J8" s="121"/>
      <c r="K8" s="121"/>
      <c r="L8" s="121"/>
      <c r="M8" s="121"/>
      <c r="N8" s="121"/>
      <c r="O8" s="121"/>
      <c r="P8" s="121"/>
      <c r="Q8" s="121"/>
      <c r="R8" s="121"/>
      <c r="S8" s="121"/>
      <c r="T8" s="121"/>
      <c r="U8" s="121"/>
      <c r="V8" s="121"/>
      <c r="W8" s="121"/>
      <c r="X8" s="121"/>
      <c r="Y8" s="121"/>
    </row>
    <row r="9" ht="19.9" customHeight="1" spans="1:25">
      <c r="A9" s="189" t="s">
        <v>154</v>
      </c>
      <c r="B9" s="189" t="s">
        <v>155</v>
      </c>
      <c r="C9" s="101">
        <f t="shared" si="0"/>
        <v>766057.35</v>
      </c>
      <c r="D9" s="101">
        <f t="shared" si="0"/>
        <v>766057.35</v>
      </c>
      <c r="E9" s="96">
        <f>210000+556057.35</f>
        <v>766057.35</v>
      </c>
      <c r="F9" s="96"/>
      <c r="G9" s="96"/>
      <c r="H9" s="96"/>
      <c r="I9" s="96"/>
      <c r="J9" s="96"/>
      <c r="K9" s="96"/>
      <c r="L9" s="96"/>
      <c r="M9" s="96"/>
      <c r="N9" s="96"/>
      <c r="O9" s="96"/>
      <c r="P9" s="96"/>
      <c r="Q9" s="96"/>
      <c r="R9" s="96"/>
      <c r="S9" s="96"/>
      <c r="T9" s="96"/>
      <c r="U9" s="96"/>
      <c r="V9" s="96"/>
      <c r="W9" s="96"/>
      <c r="X9" s="96"/>
      <c r="Y9" s="96"/>
    </row>
    <row r="10" ht="14.25" customHeight="1"/>
    <row r="11" ht="14.25" customHeight="1" spans="7:7">
      <c r="G11" s="54"/>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27"/>
  <sheetViews>
    <sheetView tabSelected="1" workbookViewId="0">
      <selection activeCell="D10" sqref="D$1:D$1048576"/>
    </sheetView>
  </sheetViews>
  <sheetFormatPr defaultColWidth="10" defaultRowHeight="13.5"/>
  <cols>
    <col min="1" max="1" width="4.625" customWidth="1"/>
    <col min="2" max="2" width="4.875" style="171" customWidth="1"/>
    <col min="3" max="3" width="5" customWidth="1"/>
    <col min="4" max="4" width="12" style="17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28.5" customHeight="1" spans="1:4">
      <c r="A1" s="1" t="s">
        <v>156</v>
      </c>
      <c r="D1" s="160"/>
    </row>
    <row r="2" ht="27.95" customHeight="1" spans="1:11">
      <c r="A2" s="86" t="s">
        <v>9</v>
      </c>
      <c r="B2" s="86"/>
      <c r="C2" s="86"/>
      <c r="D2" s="86"/>
      <c r="E2" s="86"/>
      <c r="F2" s="86"/>
      <c r="G2" s="86"/>
      <c r="H2" s="86"/>
      <c r="I2" s="86"/>
      <c r="J2" s="86"/>
      <c r="K2" s="86"/>
    </row>
    <row r="3" ht="21.95" customHeight="1" spans="1:11">
      <c r="A3" s="173" t="s">
        <v>30</v>
      </c>
      <c r="B3" s="173"/>
      <c r="C3" s="173"/>
      <c r="D3" s="174"/>
      <c r="E3" s="173"/>
      <c r="F3" s="173"/>
      <c r="G3" s="173"/>
      <c r="H3" s="173"/>
      <c r="I3" s="173"/>
      <c r="J3" s="173"/>
      <c r="K3" s="97" t="s">
        <v>31</v>
      </c>
    </row>
    <row r="4" ht="24.2" customHeight="1" spans="1:11">
      <c r="A4" s="88" t="s">
        <v>157</v>
      </c>
      <c r="B4" s="88"/>
      <c r="C4" s="88"/>
      <c r="D4" s="88" t="s">
        <v>158</v>
      </c>
      <c r="E4" s="88" t="s">
        <v>159</v>
      </c>
      <c r="F4" s="88" t="s">
        <v>135</v>
      </c>
      <c r="G4" s="88" t="s">
        <v>160</v>
      </c>
      <c r="H4" s="88" t="s">
        <v>161</v>
      </c>
      <c r="I4" s="88" t="s">
        <v>162</v>
      </c>
      <c r="J4" s="88" t="s">
        <v>163</v>
      </c>
      <c r="K4" s="88" t="s">
        <v>164</v>
      </c>
    </row>
    <row r="5" ht="22.7" customHeight="1" spans="1:11">
      <c r="A5" s="88" t="s">
        <v>165</v>
      </c>
      <c r="B5" s="149" t="s">
        <v>166</v>
      </c>
      <c r="C5" s="88" t="s">
        <v>167</v>
      </c>
      <c r="D5" s="88"/>
      <c r="E5" s="88"/>
      <c r="F5" s="88"/>
      <c r="G5" s="88"/>
      <c r="H5" s="88"/>
      <c r="I5" s="88"/>
      <c r="J5" s="88"/>
      <c r="K5" s="88"/>
    </row>
    <row r="6" ht="19.9" customHeight="1" spans="1:11">
      <c r="A6" s="120"/>
      <c r="B6" s="175"/>
      <c r="C6" s="120"/>
      <c r="D6" s="88" t="s">
        <v>135</v>
      </c>
      <c r="E6" s="176"/>
      <c r="F6" s="177">
        <f>G6+H6</f>
        <v>766057.35</v>
      </c>
      <c r="G6" s="178">
        <v>556057.35</v>
      </c>
      <c r="H6" s="178">
        <v>210000</v>
      </c>
      <c r="I6" s="178"/>
      <c r="J6" s="176"/>
      <c r="K6" s="176"/>
    </row>
    <row r="7" ht="19.9" customHeight="1" spans="1:11">
      <c r="A7" s="179"/>
      <c r="B7" s="180"/>
      <c r="C7" s="179"/>
      <c r="D7" s="181" t="s">
        <v>153</v>
      </c>
      <c r="E7" s="182" t="s">
        <v>4</v>
      </c>
      <c r="F7" s="177">
        <f>G7+H7</f>
        <v>766057.35</v>
      </c>
      <c r="G7" s="177">
        <v>556057.35</v>
      </c>
      <c r="H7" s="177">
        <v>210000</v>
      </c>
      <c r="I7" s="177"/>
      <c r="J7" s="188"/>
      <c r="K7" s="188"/>
    </row>
    <row r="8" ht="19.9" customHeight="1" spans="1:11">
      <c r="A8" s="179"/>
      <c r="B8" s="180"/>
      <c r="C8" s="179"/>
      <c r="D8" s="181" t="s">
        <v>154</v>
      </c>
      <c r="E8" s="182" t="s">
        <v>155</v>
      </c>
      <c r="F8" s="177">
        <f>G8+H8</f>
        <v>766057.35</v>
      </c>
      <c r="G8" s="177">
        <v>556057.35</v>
      </c>
      <c r="H8" s="177">
        <v>210000</v>
      </c>
      <c r="I8" s="177"/>
      <c r="J8" s="188"/>
      <c r="K8" s="188"/>
    </row>
    <row r="9" ht="19.9" customHeight="1" spans="1:11">
      <c r="A9" s="179">
        <v>206</v>
      </c>
      <c r="B9" s="180"/>
      <c r="C9" s="179"/>
      <c r="D9" s="181">
        <v>206</v>
      </c>
      <c r="E9" s="183" t="s">
        <v>168</v>
      </c>
      <c r="F9" s="184">
        <f>F11+F13</f>
        <v>644962.41</v>
      </c>
      <c r="G9" s="184">
        <f t="shared" ref="G9:H9" si="0">G11+G13</f>
        <v>434962.41</v>
      </c>
      <c r="H9" s="184">
        <f t="shared" si="0"/>
        <v>210000</v>
      </c>
      <c r="I9" s="177"/>
      <c r="J9" s="188"/>
      <c r="K9" s="188"/>
    </row>
    <row r="10" ht="19.9" customHeight="1" spans="1:11">
      <c r="A10" s="179">
        <v>206</v>
      </c>
      <c r="B10" s="180" t="s">
        <v>169</v>
      </c>
      <c r="C10" s="179"/>
      <c r="D10" s="181">
        <v>20601</v>
      </c>
      <c r="E10" s="183" t="s">
        <v>170</v>
      </c>
      <c r="F10" s="184">
        <v>434962.41</v>
      </c>
      <c r="G10" s="184">
        <v>434962.41</v>
      </c>
      <c r="H10" s="177"/>
      <c r="I10" s="177"/>
      <c r="J10" s="188"/>
      <c r="K10" s="188"/>
    </row>
    <row r="11" ht="19.9" customHeight="1" spans="1:11">
      <c r="A11" s="185" t="s">
        <v>171</v>
      </c>
      <c r="B11" s="186" t="s">
        <v>169</v>
      </c>
      <c r="C11" s="185" t="s">
        <v>169</v>
      </c>
      <c r="D11" s="185" t="s">
        <v>172</v>
      </c>
      <c r="E11" s="183" t="s">
        <v>173</v>
      </c>
      <c r="F11" s="184">
        <v>434962.41</v>
      </c>
      <c r="G11" s="184">
        <v>434962.41</v>
      </c>
      <c r="H11" s="184"/>
      <c r="I11" s="184"/>
      <c r="J11" s="156"/>
      <c r="K11" s="156"/>
    </row>
    <row r="12" ht="19.9" customHeight="1" spans="1:11">
      <c r="A12" s="185">
        <v>206</v>
      </c>
      <c r="B12" s="186" t="s">
        <v>174</v>
      </c>
      <c r="C12" s="185"/>
      <c r="D12" s="185">
        <v>20607</v>
      </c>
      <c r="E12" s="183" t="s">
        <v>175</v>
      </c>
      <c r="F12" s="184">
        <v>210000</v>
      </c>
      <c r="G12" s="184"/>
      <c r="H12" s="184">
        <v>210000</v>
      </c>
      <c r="I12" s="184"/>
      <c r="J12" s="156"/>
      <c r="K12" s="156"/>
    </row>
    <row r="13" ht="19.9" customHeight="1" spans="1:11">
      <c r="A13" s="185">
        <v>206</v>
      </c>
      <c r="B13" s="186" t="s">
        <v>174</v>
      </c>
      <c r="C13" s="185">
        <v>99</v>
      </c>
      <c r="D13" s="185">
        <v>2060799</v>
      </c>
      <c r="E13" s="183" t="s">
        <v>176</v>
      </c>
      <c r="F13" s="184">
        <v>210000</v>
      </c>
      <c r="G13" s="184"/>
      <c r="H13" s="184">
        <v>210000</v>
      </c>
      <c r="I13" s="184"/>
      <c r="J13" s="156"/>
      <c r="K13" s="156"/>
    </row>
    <row r="14" ht="19.9" customHeight="1" spans="1:11">
      <c r="A14" s="185">
        <v>208</v>
      </c>
      <c r="B14" s="186"/>
      <c r="C14" s="185"/>
      <c r="D14" s="185">
        <v>208</v>
      </c>
      <c r="E14" s="187" t="s">
        <v>177</v>
      </c>
      <c r="F14" s="184">
        <f>F16+F18</f>
        <v>45421.56</v>
      </c>
      <c r="G14" s="184">
        <f>G16+G18</f>
        <v>45421.56</v>
      </c>
      <c r="H14" s="184"/>
      <c r="I14" s="184"/>
      <c r="J14" s="156"/>
      <c r="K14" s="156"/>
    </row>
    <row r="15" ht="19.9" customHeight="1" spans="1:11">
      <c r="A15" s="185">
        <v>208</v>
      </c>
      <c r="B15" s="186" t="s">
        <v>178</v>
      </c>
      <c r="C15" s="185"/>
      <c r="D15" s="185">
        <v>20805</v>
      </c>
      <c r="E15" s="187" t="s">
        <v>179</v>
      </c>
      <c r="F15" s="184">
        <v>44164.96</v>
      </c>
      <c r="G15" s="184">
        <v>44164.96</v>
      </c>
      <c r="H15" s="184"/>
      <c r="I15" s="184"/>
      <c r="J15" s="156"/>
      <c r="K15" s="156"/>
    </row>
    <row r="16" ht="19.9" customHeight="1" spans="1:11">
      <c r="A16" s="185" t="s">
        <v>180</v>
      </c>
      <c r="B16" s="186" t="s">
        <v>178</v>
      </c>
      <c r="C16" s="185" t="s">
        <v>178</v>
      </c>
      <c r="D16" s="185" t="s">
        <v>181</v>
      </c>
      <c r="E16" s="183" t="s">
        <v>182</v>
      </c>
      <c r="F16" s="184">
        <v>44164.96</v>
      </c>
      <c r="G16" s="184">
        <v>44164.96</v>
      </c>
      <c r="H16" s="184"/>
      <c r="I16" s="184"/>
      <c r="J16" s="156"/>
      <c r="K16" s="156"/>
    </row>
    <row r="17" ht="19.9" customHeight="1" spans="1:11">
      <c r="A17" s="185" t="s">
        <v>180</v>
      </c>
      <c r="B17" s="186" t="s">
        <v>183</v>
      </c>
      <c r="C17" s="185"/>
      <c r="D17" s="185">
        <v>20827</v>
      </c>
      <c r="E17" s="169" t="s">
        <v>184</v>
      </c>
      <c r="F17" s="184">
        <v>1256.6</v>
      </c>
      <c r="G17" s="184">
        <v>1256.6</v>
      </c>
      <c r="H17" s="184"/>
      <c r="I17" s="184"/>
      <c r="J17" s="156"/>
      <c r="K17" s="156"/>
    </row>
    <row r="18" ht="19.9" customHeight="1" spans="1:11">
      <c r="A18" s="185" t="s">
        <v>180</v>
      </c>
      <c r="B18" s="186" t="s">
        <v>183</v>
      </c>
      <c r="C18" s="185" t="s">
        <v>185</v>
      </c>
      <c r="D18" s="185" t="s">
        <v>186</v>
      </c>
      <c r="E18" s="183" t="s">
        <v>187</v>
      </c>
      <c r="F18" s="184">
        <v>1256.6</v>
      </c>
      <c r="G18" s="184">
        <v>1256.6</v>
      </c>
      <c r="H18" s="184"/>
      <c r="I18" s="184"/>
      <c r="J18" s="156"/>
      <c r="K18" s="156"/>
    </row>
    <row r="19" ht="19.9" customHeight="1" spans="1:11">
      <c r="A19" s="185">
        <v>210</v>
      </c>
      <c r="B19" s="186"/>
      <c r="C19" s="185"/>
      <c r="D19" s="185">
        <v>210</v>
      </c>
      <c r="E19" s="169" t="s">
        <v>188</v>
      </c>
      <c r="F19" s="184">
        <f>F20</f>
        <v>30629.66</v>
      </c>
      <c r="G19" s="184">
        <f>G20</f>
        <v>30629.66</v>
      </c>
      <c r="H19" s="184"/>
      <c r="I19" s="184"/>
      <c r="J19" s="156"/>
      <c r="K19" s="156"/>
    </row>
    <row r="20" ht="19.9" customHeight="1" spans="1:11">
      <c r="A20" s="185">
        <v>210</v>
      </c>
      <c r="B20" s="186" t="s">
        <v>189</v>
      </c>
      <c r="C20" s="185"/>
      <c r="D20" s="185">
        <v>21011</v>
      </c>
      <c r="E20" s="169" t="s">
        <v>190</v>
      </c>
      <c r="F20" s="184">
        <f>F21+F22</f>
        <v>30629.66</v>
      </c>
      <c r="G20" s="184">
        <f>G21+G22</f>
        <v>30629.66</v>
      </c>
      <c r="H20" s="184"/>
      <c r="I20" s="184"/>
      <c r="J20" s="156"/>
      <c r="K20" s="156"/>
    </row>
    <row r="21" ht="19.9" customHeight="1" spans="1:11">
      <c r="A21" s="185" t="s">
        <v>191</v>
      </c>
      <c r="B21" s="186" t="s">
        <v>189</v>
      </c>
      <c r="C21" s="185" t="s">
        <v>169</v>
      </c>
      <c r="D21" s="185" t="s">
        <v>192</v>
      </c>
      <c r="E21" s="183" t="s">
        <v>193</v>
      </c>
      <c r="F21" s="184">
        <v>22775.9</v>
      </c>
      <c r="G21" s="184">
        <v>22775.9</v>
      </c>
      <c r="H21" s="184"/>
      <c r="I21" s="184"/>
      <c r="J21" s="156"/>
      <c r="K21" s="156"/>
    </row>
    <row r="22" ht="19.9" customHeight="1" spans="1:11">
      <c r="A22" s="185" t="s">
        <v>191</v>
      </c>
      <c r="B22" s="186" t="s">
        <v>189</v>
      </c>
      <c r="C22" s="185" t="s">
        <v>194</v>
      </c>
      <c r="D22" s="185" t="s">
        <v>195</v>
      </c>
      <c r="E22" s="183" t="s">
        <v>196</v>
      </c>
      <c r="F22" s="184">
        <v>7853.76</v>
      </c>
      <c r="G22" s="184">
        <v>7853.76</v>
      </c>
      <c r="H22" s="184"/>
      <c r="I22" s="184"/>
      <c r="J22" s="156"/>
      <c r="K22" s="156"/>
    </row>
    <row r="23" ht="19.9" customHeight="1" spans="1:11">
      <c r="A23" s="185" t="s">
        <v>191</v>
      </c>
      <c r="B23" s="186" t="s">
        <v>189</v>
      </c>
      <c r="C23" s="185" t="s">
        <v>197</v>
      </c>
      <c r="D23" s="185" t="s">
        <v>198</v>
      </c>
      <c r="E23" s="183" t="s">
        <v>199</v>
      </c>
      <c r="F23" s="184">
        <v>400</v>
      </c>
      <c r="G23" s="184">
        <v>400</v>
      </c>
      <c r="H23" s="184"/>
      <c r="I23" s="184"/>
      <c r="J23" s="156"/>
      <c r="K23" s="156"/>
    </row>
    <row r="24" ht="19.9" customHeight="1" spans="1:11">
      <c r="A24" s="185">
        <v>221</v>
      </c>
      <c r="B24" s="186"/>
      <c r="C24" s="185"/>
      <c r="D24" s="185">
        <v>221</v>
      </c>
      <c r="E24" s="169" t="s">
        <v>200</v>
      </c>
      <c r="F24" s="184">
        <v>44643.72</v>
      </c>
      <c r="G24" s="184">
        <v>44643.72</v>
      </c>
      <c r="H24" s="184"/>
      <c r="I24" s="184"/>
      <c r="J24" s="156"/>
      <c r="K24" s="156"/>
    </row>
    <row r="25" ht="19.9" customHeight="1" spans="1:11">
      <c r="A25" s="185">
        <v>221</v>
      </c>
      <c r="B25" s="186" t="s">
        <v>185</v>
      </c>
      <c r="C25" s="185"/>
      <c r="D25" s="185">
        <v>22102</v>
      </c>
      <c r="E25" s="169" t="s">
        <v>201</v>
      </c>
      <c r="F25" s="184">
        <v>44643.72</v>
      </c>
      <c r="G25" s="184">
        <v>44643.72</v>
      </c>
      <c r="H25" s="184"/>
      <c r="I25" s="184"/>
      <c r="J25" s="156"/>
      <c r="K25" s="156"/>
    </row>
    <row r="26" ht="19.9" customHeight="1" spans="1:11">
      <c r="A26" s="185" t="s">
        <v>202</v>
      </c>
      <c r="B26" s="186" t="s">
        <v>185</v>
      </c>
      <c r="C26" s="185" t="s">
        <v>169</v>
      </c>
      <c r="D26" s="185" t="s">
        <v>203</v>
      </c>
      <c r="E26" s="183" t="s">
        <v>204</v>
      </c>
      <c r="F26" s="184">
        <v>44643.72</v>
      </c>
      <c r="G26" s="184">
        <v>44643.72</v>
      </c>
      <c r="H26" s="184"/>
      <c r="I26" s="184"/>
      <c r="J26" s="156"/>
      <c r="K26" s="156"/>
    </row>
    <row r="27"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T26"/>
  <sheetViews>
    <sheetView topLeftCell="A7" workbookViewId="0">
      <selection activeCell="D11" sqref="D11:D23"/>
    </sheetView>
  </sheetViews>
  <sheetFormatPr defaultColWidth="10" defaultRowHeight="13.5"/>
  <cols>
    <col min="1" max="1" width="3.625" customWidth="1"/>
    <col min="2" max="2" width="4.75" style="140" customWidth="1"/>
    <col min="3" max="3" width="4.625" customWidth="1"/>
    <col min="4" max="4" width="7.375" customWidth="1"/>
    <col min="5" max="5" width="20.125" customWidth="1"/>
    <col min="6" max="6" width="11.75" customWidth="1"/>
    <col min="7" max="7" width="9.375" customWidth="1"/>
    <col min="8" max="8" width="8.625" customWidth="1"/>
    <col min="9" max="12" width="7.125" customWidth="1"/>
    <col min="13" max="13" width="6.75" customWidth="1"/>
    <col min="14" max="17" width="7.125" customWidth="1"/>
    <col min="18" max="18" width="7" customWidth="1"/>
    <col min="19" max="20" width="7.125" customWidth="1"/>
    <col min="21" max="22" width="9.75" customWidth="1"/>
  </cols>
  <sheetData>
    <row r="1" ht="20.25" customHeight="1" spans="1:1">
      <c r="A1" s="1" t="s">
        <v>205</v>
      </c>
    </row>
    <row r="2" ht="36.95" customHeight="1" spans="1:20">
      <c r="A2" s="86" t="s">
        <v>10</v>
      </c>
      <c r="B2" s="86"/>
      <c r="C2" s="86"/>
      <c r="D2" s="86"/>
      <c r="E2" s="86"/>
      <c r="F2" s="86"/>
      <c r="G2" s="86"/>
      <c r="H2" s="86"/>
      <c r="I2" s="86"/>
      <c r="J2" s="86"/>
      <c r="K2" s="86"/>
      <c r="L2" s="86"/>
      <c r="M2" s="86"/>
      <c r="N2" s="86"/>
      <c r="O2" s="86"/>
      <c r="P2" s="86"/>
      <c r="Q2" s="86"/>
      <c r="R2" s="86"/>
      <c r="S2" s="86"/>
      <c r="T2" s="86"/>
    </row>
    <row r="3" ht="17.25" customHeight="1" spans="1:20">
      <c r="A3" s="99" t="s">
        <v>30</v>
      </c>
      <c r="B3" s="99"/>
      <c r="C3" s="99"/>
      <c r="D3" s="99"/>
      <c r="E3" s="99"/>
      <c r="F3" s="99"/>
      <c r="G3" s="99"/>
      <c r="H3" s="99"/>
      <c r="I3" s="99"/>
      <c r="J3" s="99"/>
      <c r="K3" s="99"/>
      <c r="L3" s="99"/>
      <c r="M3" s="99"/>
      <c r="N3" s="99"/>
      <c r="O3" s="99"/>
      <c r="P3" s="99"/>
      <c r="Q3" s="99"/>
      <c r="R3" s="99"/>
      <c r="S3" s="97" t="s">
        <v>31</v>
      </c>
      <c r="T3" s="97"/>
    </row>
    <row r="4" ht="17.25" customHeight="1" spans="1:20">
      <c r="A4" s="92" t="s">
        <v>157</v>
      </c>
      <c r="B4" s="92"/>
      <c r="C4" s="92"/>
      <c r="D4" s="92" t="s">
        <v>206</v>
      </c>
      <c r="E4" s="92" t="s">
        <v>207</v>
      </c>
      <c r="F4" s="92" t="s">
        <v>208</v>
      </c>
      <c r="G4" s="92" t="s">
        <v>209</v>
      </c>
      <c r="H4" s="92" t="s">
        <v>210</v>
      </c>
      <c r="I4" s="92" t="s">
        <v>211</v>
      </c>
      <c r="J4" s="92" t="s">
        <v>212</v>
      </c>
      <c r="K4" s="92" t="s">
        <v>213</v>
      </c>
      <c r="L4" s="92" t="s">
        <v>214</v>
      </c>
      <c r="M4" s="92" t="s">
        <v>215</v>
      </c>
      <c r="N4" s="92" t="s">
        <v>216</v>
      </c>
      <c r="O4" s="92" t="s">
        <v>217</v>
      </c>
      <c r="P4" s="92" t="s">
        <v>218</v>
      </c>
      <c r="Q4" s="92" t="s">
        <v>219</v>
      </c>
      <c r="R4" s="92" t="s">
        <v>220</v>
      </c>
      <c r="S4" s="92" t="s">
        <v>221</v>
      </c>
      <c r="T4" s="92" t="s">
        <v>222</v>
      </c>
    </row>
    <row r="5" ht="18" customHeight="1" spans="1:20">
      <c r="A5" s="92" t="s">
        <v>165</v>
      </c>
      <c r="B5" s="163" t="s">
        <v>166</v>
      </c>
      <c r="C5" s="92" t="s">
        <v>167</v>
      </c>
      <c r="D5" s="92"/>
      <c r="E5" s="92"/>
      <c r="F5" s="92"/>
      <c r="G5" s="92"/>
      <c r="H5" s="92"/>
      <c r="I5" s="92"/>
      <c r="J5" s="92"/>
      <c r="K5" s="92"/>
      <c r="L5" s="92"/>
      <c r="M5" s="92"/>
      <c r="N5" s="92"/>
      <c r="O5" s="92"/>
      <c r="P5" s="92"/>
      <c r="Q5" s="92"/>
      <c r="R5" s="92"/>
      <c r="S5" s="92"/>
      <c r="T5" s="92"/>
    </row>
    <row r="6" ht="19.9" customHeight="1" spans="1:20">
      <c r="A6" s="90"/>
      <c r="B6" s="145"/>
      <c r="C6" s="90"/>
      <c r="D6" s="90"/>
      <c r="E6" s="90" t="s">
        <v>135</v>
      </c>
      <c r="F6" s="93">
        <f>G6+H6+O6</f>
        <v>766057.35</v>
      </c>
      <c r="G6" s="93">
        <v>493045.94</v>
      </c>
      <c r="H6" s="93">
        <f>H7</f>
        <v>272931.41</v>
      </c>
      <c r="I6" s="93"/>
      <c r="J6" s="93"/>
      <c r="K6" s="93"/>
      <c r="L6" s="93"/>
      <c r="M6" s="93"/>
      <c r="N6" s="93"/>
      <c r="O6" s="93">
        <v>80</v>
      </c>
      <c r="P6" s="93"/>
      <c r="Q6" s="93"/>
      <c r="R6" s="93"/>
      <c r="S6" s="93"/>
      <c r="T6" s="93"/>
    </row>
    <row r="7" ht="19.9" customHeight="1" spans="1:20">
      <c r="A7" s="90"/>
      <c r="B7" s="145"/>
      <c r="C7" s="90"/>
      <c r="D7" s="94" t="s">
        <v>153</v>
      </c>
      <c r="E7" s="94" t="s">
        <v>4</v>
      </c>
      <c r="F7" s="93">
        <f>G7+H7+O7</f>
        <v>766057.35</v>
      </c>
      <c r="G7" s="93">
        <v>493045.94</v>
      </c>
      <c r="H7" s="93">
        <f>H8</f>
        <v>272931.41</v>
      </c>
      <c r="I7" s="93"/>
      <c r="J7" s="93"/>
      <c r="K7" s="93"/>
      <c r="L7" s="93"/>
      <c r="M7" s="93"/>
      <c r="N7" s="93"/>
      <c r="O7" s="93">
        <v>80</v>
      </c>
      <c r="P7" s="93"/>
      <c r="Q7" s="93"/>
      <c r="R7" s="93"/>
      <c r="S7" s="93"/>
      <c r="T7" s="93"/>
    </row>
    <row r="8" ht="19.9" customHeight="1" spans="1:20">
      <c r="A8" s="103"/>
      <c r="B8" s="164"/>
      <c r="C8" s="103"/>
      <c r="D8" s="100" t="s">
        <v>154</v>
      </c>
      <c r="E8" s="100" t="s">
        <v>4</v>
      </c>
      <c r="F8" s="93">
        <f>F9+F14+F19+F24</f>
        <v>766057.35</v>
      </c>
      <c r="G8" s="93">
        <f>G9+G14+G19+G24</f>
        <v>485192.18</v>
      </c>
      <c r="H8" s="93">
        <f t="shared" ref="H8:O8" si="0">H9+H14+H19+H24</f>
        <v>272931.41</v>
      </c>
      <c r="I8" s="93"/>
      <c r="J8" s="93"/>
      <c r="K8" s="93"/>
      <c r="L8" s="93"/>
      <c r="M8" s="93"/>
      <c r="N8" s="93"/>
      <c r="O8" s="93">
        <f t="shared" si="0"/>
        <v>80</v>
      </c>
      <c r="P8" s="170"/>
      <c r="Q8" s="170"/>
      <c r="R8" s="170"/>
      <c r="S8" s="170"/>
      <c r="T8" s="170"/>
    </row>
    <row r="9" ht="19.9" customHeight="1" spans="1:20">
      <c r="A9" s="104">
        <v>206</v>
      </c>
      <c r="B9" s="148"/>
      <c r="C9" s="104"/>
      <c r="D9" s="201" t="s">
        <v>2</v>
      </c>
      <c r="E9" s="105" t="s">
        <v>168</v>
      </c>
      <c r="F9" s="106">
        <f>F11+F13</f>
        <v>644962.41</v>
      </c>
      <c r="G9" s="106">
        <f t="shared" ref="G9:H9" si="1">G11+G13</f>
        <v>372031</v>
      </c>
      <c r="H9" s="106">
        <f t="shared" si="1"/>
        <v>272931.41</v>
      </c>
      <c r="I9" s="106"/>
      <c r="J9" s="106"/>
      <c r="K9" s="106"/>
      <c r="L9" s="106"/>
      <c r="M9" s="106"/>
      <c r="N9" s="106"/>
      <c r="O9" s="106"/>
      <c r="P9" s="106"/>
      <c r="Q9" s="106"/>
      <c r="R9" s="106"/>
      <c r="S9" s="106"/>
      <c r="T9" s="106"/>
    </row>
    <row r="10" ht="19.9" customHeight="1" spans="1:20">
      <c r="A10" s="104">
        <v>206</v>
      </c>
      <c r="B10" s="148" t="s">
        <v>169</v>
      </c>
      <c r="C10" s="104"/>
      <c r="D10" s="202" t="s">
        <v>2</v>
      </c>
      <c r="E10" s="105" t="s">
        <v>170</v>
      </c>
      <c r="F10" s="106">
        <f>F11+F13</f>
        <v>644962.41</v>
      </c>
      <c r="G10" s="106">
        <f>G11+G13</f>
        <v>372031</v>
      </c>
      <c r="H10" s="106">
        <f>H11+H13</f>
        <v>272931.41</v>
      </c>
      <c r="I10" s="106"/>
      <c r="J10" s="106"/>
      <c r="K10" s="106"/>
      <c r="L10" s="106"/>
      <c r="M10" s="106"/>
      <c r="N10" s="106"/>
      <c r="O10" s="106"/>
      <c r="P10" s="106"/>
      <c r="Q10" s="106"/>
      <c r="R10" s="106"/>
      <c r="S10" s="106"/>
      <c r="T10" s="106"/>
    </row>
    <row r="11" ht="19.9" customHeight="1" spans="1:20">
      <c r="A11" s="104" t="s">
        <v>171</v>
      </c>
      <c r="B11" s="148" t="s">
        <v>169</v>
      </c>
      <c r="C11" s="104" t="s">
        <v>169</v>
      </c>
      <c r="D11" s="95" t="s">
        <v>223</v>
      </c>
      <c r="E11" s="105" t="s">
        <v>173</v>
      </c>
      <c r="F11" s="106">
        <v>434962.41</v>
      </c>
      <c r="G11" s="106">
        <v>372031</v>
      </c>
      <c r="H11" s="106">
        <v>62931.41</v>
      </c>
      <c r="I11" s="106"/>
      <c r="J11" s="106"/>
      <c r="K11" s="106"/>
      <c r="L11" s="106"/>
      <c r="M11" s="106"/>
      <c r="N11" s="106"/>
      <c r="O11" s="106"/>
      <c r="P11" s="106"/>
      <c r="Q11" s="106"/>
      <c r="R11" s="106"/>
      <c r="S11" s="106"/>
      <c r="T11" s="106"/>
    </row>
    <row r="12" ht="19.9" customHeight="1" spans="1:20">
      <c r="A12" s="104">
        <v>206</v>
      </c>
      <c r="B12" s="148" t="s">
        <v>174</v>
      </c>
      <c r="C12" s="104"/>
      <c r="D12" s="201" t="s">
        <v>2</v>
      </c>
      <c r="E12" s="105" t="s">
        <v>175</v>
      </c>
      <c r="F12" s="106">
        <v>210000</v>
      </c>
      <c r="G12" s="106"/>
      <c r="H12" s="106">
        <v>210000</v>
      </c>
      <c r="I12" s="106"/>
      <c r="J12" s="106"/>
      <c r="K12" s="106"/>
      <c r="L12" s="106"/>
      <c r="M12" s="106"/>
      <c r="N12" s="106"/>
      <c r="O12" s="106"/>
      <c r="P12" s="106"/>
      <c r="Q12" s="106"/>
      <c r="R12" s="106"/>
      <c r="S12" s="106"/>
      <c r="T12" s="106"/>
    </row>
    <row r="13" ht="19.9" customHeight="1" spans="1:20">
      <c r="A13" s="148" t="s">
        <v>171</v>
      </c>
      <c r="B13" s="148" t="s">
        <v>174</v>
      </c>
      <c r="C13" s="148" t="s">
        <v>197</v>
      </c>
      <c r="D13" s="201" t="s">
        <v>2</v>
      </c>
      <c r="E13" s="156" t="s">
        <v>176</v>
      </c>
      <c r="F13" s="106">
        <v>210000</v>
      </c>
      <c r="G13" s="106"/>
      <c r="H13" s="106">
        <v>210000</v>
      </c>
      <c r="I13" s="106"/>
      <c r="J13" s="106"/>
      <c r="K13" s="106"/>
      <c r="L13" s="106"/>
      <c r="M13" s="106"/>
      <c r="N13" s="106"/>
      <c r="O13" s="106"/>
      <c r="P13" s="106"/>
      <c r="Q13" s="106"/>
      <c r="R13" s="106"/>
      <c r="S13" s="106"/>
      <c r="T13" s="106"/>
    </row>
    <row r="14" ht="19.9" customHeight="1" spans="1:20">
      <c r="A14" s="148">
        <v>208</v>
      </c>
      <c r="B14" s="148"/>
      <c r="C14" s="148"/>
      <c r="D14" s="201" t="s">
        <v>2</v>
      </c>
      <c r="E14" s="156" t="s">
        <v>177</v>
      </c>
      <c r="F14" s="106">
        <f>F16+F18</f>
        <v>45421.56</v>
      </c>
      <c r="G14" s="106">
        <f>G16+G18</f>
        <v>45421.56</v>
      </c>
      <c r="H14" s="106"/>
      <c r="I14" s="106"/>
      <c r="J14" s="106"/>
      <c r="K14" s="106"/>
      <c r="L14" s="106"/>
      <c r="M14" s="106"/>
      <c r="N14" s="106"/>
      <c r="O14" s="106"/>
      <c r="P14" s="106"/>
      <c r="Q14" s="106"/>
      <c r="R14" s="106"/>
      <c r="S14" s="106"/>
      <c r="T14" s="106"/>
    </row>
    <row r="15" ht="19.9" customHeight="1" spans="1:20">
      <c r="A15" s="148">
        <v>208</v>
      </c>
      <c r="B15" s="148" t="s">
        <v>178</v>
      </c>
      <c r="C15" s="148"/>
      <c r="D15" s="201" t="s">
        <v>2</v>
      </c>
      <c r="E15" s="156" t="s">
        <v>179</v>
      </c>
      <c r="F15" s="106">
        <v>44164.96</v>
      </c>
      <c r="G15" s="106">
        <v>44164.96</v>
      </c>
      <c r="H15" s="106"/>
      <c r="I15" s="106"/>
      <c r="J15" s="106"/>
      <c r="K15" s="106"/>
      <c r="L15" s="106"/>
      <c r="M15" s="106"/>
      <c r="N15" s="106"/>
      <c r="O15" s="106"/>
      <c r="P15" s="106"/>
      <c r="Q15" s="106"/>
      <c r="R15" s="106"/>
      <c r="S15" s="106"/>
      <c r="T15" s="106"/>
    </row>
    <row r="16" ht="19.9" customHeight="1" spans="1:20">
      <c r="A16" s="104" t="s">
        <v>180</v>
      </c>
      <c r="B16" s="148" t="s">
        <v>178</v>
      </c>
      <c r="C16" s="104" t="s">
        <v>178</v>
      </c>
      <c r="D16" s="95" t="s">
        <v>223</v>
      </c>
      <c r="E16" s="105" t="s">
        <v>182</v>
      </c>
      <c r="F16" s="106">
        <v>44164.96</v>
      </c>
      <c r="G16" s="106">
        <v>44164.96</v>
      </c>
      <c r="H16" s="106"/>
      <c r="I16" s="106"/>
      <c r="J16" s="106"/>
      <c r="K16" s="106"/>
      <c r="L16" s="106"/>
      <c r="M16" s="106"/>
      <c r="N16" s="106"/>
      <c r="O16" s="106"/>
      <c r="P16" s="106"/>
      <c r="Q16" s="106"/>
      <c r="R16" s="106"/>
      <c r="S16" s="106"/>
      <c r="T16" s="106"/>
    </row>
    <row r="17" ht="19.9" customHeight="1" spans="1:20">
      <c r="A17" s="104">
        <v>208</v>
      </c>
      <c r="B17" s="148" t="s">
        <v>183</v>
      </c>
      <c r="C17" s="104"/>
      <c r="D17" s="201" t="s">
        <v>2</v>
      </c>
      <c r="E17" s="169" t="s">
        <v>184</v>
      </c>
      <c r="F17" s="106">
        <v>1256.6</v>
      </c>
      <c r="G17" s="106">
        <v>1256.6</v>
      </c>
      <c r="H17" s="106"/>
      <c r="I17" s="106"/>
      <c r="J17" s="106"/>
      <c r="K17" s="106"/>
      <c r="L17" s="106"/>
      <c r="M17" s="106"/>
      <c r="N17" s="106"/>
      <c r="O17" s="106"/>
      <c r="P17" s="106"/>
      <c r="Q17" s="106"/>
      <c r="R17" s="106"/>
      <c r="S17" s="106"/>
      <c r="T17" s="106"/>
    </row>
    <row r="18" ht="19.9" customHeight="1" spans="1:20">
      <c r="A18" s="104" t="s">
        <v>180</v>
      </c>
      <c r="B18" s="148" t="s">
        <v>183</v>
      </c>
      <c r="C18" s="104" t="s">
        <v>185</v>
      </c>
      <c r="D18" s="95" t="s">
        <v>223</v>
      </c>
      <c r="E18" s="105" t="s">
        <v>224</v>
      </c>
      <c r="F18" s="106">
        <v>1256.6</v>
      </c>
      <c r="G18" s="106">
        <v>1256.6</v>
      </c>
      <c r="H18" s="106"/>
      <c r="I18" s="106"/>
      <c r="J18" s="106"/>
      <c r="K18" s="106"/>
      <c r="L18" s="106"/>
      <c r="M18" s="106"/>
      <c r="N18" s="106"/>
      <c r="O18" s="106"/>
      <c r="P18" s="106"/>
      <c r="Q18" s="106"/>
      <c r="R18" s="106"/>
      <c r="S18" s="106"/>
      <c r="T18" s="106"/>
    </row>
    <row r="19" ht="19.9" customHeight="1" spans="1:20">
      <c r="A19" s="104">
        <v>210</v>
      </c>
      <c r="B19" s="148"/>
      <c r="C19" s="104"/>
      <c r="D19" s="201" t="s">
        <v>2</v>
      </c>
      <c r="E19" s="105" t="s">
        <v>188</v>
      </c>
      <c r="F19" s="106">
        <f>F21+F22+F23</f>
        <v>31029.66</v>
      </c>
      <c r="G19" s="106">
        <f>G21+G23</f>
        <v>23095.9</v>
      </c>
      <c r="H19" s="106"/>
      <c r="I19" s="106"/>
      <c r="J19" s="106"/>
      <c r="K19" s="106"/>
      <c r="L19" s="106"/>
      <c r="M19" s="106"/>
      <c r="N19" s="106"/>
      <c r="O19" s="106">
        <f>O21+O23</f>
        <v>80</v>
      </c>
      <c r="P19" s="106"/>
      <c r="Q19" s="106"/>
      <c r="R19" s="106"/>
      <c r="S19" s="106"/>
      <c r="T19" s="106"/>
    </row>
    <row r="20" ht="19.9" customHeight="1" spans="1:20">
      <c r="A20" s="104">
        <v>210</v>
      </c>
      <c r="B20" s="148" t="s">
        <v>189</v>
      </c>
      <c r="C20" s="104"/>
      <c r="D20" s="201" t="s">
        <v>2</v>
      </c>
      <c r="E20" s="105" t="s">
        <v>190</v>
      </c>
      <c r="F20" s="106">
        <v>22775.9</v>
      </c>
      <c r="G20" s="106">
        <v>22775.9</v>
      </c>
      <c r="H20" s="106"/>
      <c r="I20" s="106"/>
      <c r="J20" s="106"/>
      <c r="K20" s="106"/>
      <c r="L20" s="106"/>
      <c r="M20" s="106"/>
      <c r="N20" s="106"/>
      <c r="O20" s="106"/>
      <c r="P20" s="106"/>
      <c r="Q20" s="106"/>
      <c r="R20" s="106"/>
      <c r="S20" s="106"/>
      <c r="T20" s="106"/>
    </row>
    <row r="21" ht="19.9" customHeight="1" spans="1:20">
      <c r="A21" s="104" t="s">
        <v>191</v>
      </c>
      <c r="B21" s="148" t="s">
        <v>189</v>
      </c>
      <c r="C21" s="104" t="s">
        <v>169</v>
      </c>
      <c r="D21" s="95" t="s">
        <v>223</v>
      </c>
      <c r="E21" s="105" t="s">
        <v>193</v>
      </c>
      <c r="F21" s="106">
        <v>22775.9</v>
      </c>
      <c r="G21" s="106">
        <v>22775.9</v>
      </c>
      <c r="H21" s="106"/>
      <c r="I21" s="106"/>
      <c r="J21" s="106"/>
      <c r="K21" s="106"/>
      <c r="L21" s="106"/>
      <c r="M21" s="106"/>
      <c r="N21" s="106"/>
      <c r="O21" s="106"/>
      <c r="P21" s="106"/>
      <c r="Q21" s="106"/>
      <c r="R21" s="106"/>
      <c r="S21" s="106"/>
      <c r="T21" s="106"/>
    </row>
    <row r="22" ht="19.9" customHeight="1" spans="1:20">
      <c r="A22" s="104" t="s">
        <v>191</v>
      </c>
      <c r="B22" s="148" t="s">
        <v>189</v>
      </c>
      <c r="C22" s="104" t="s">
        <v>194</v>
      </c>
      <c r="D22" s="95" t="s">
        <v>223</v>
      </c>
      <c r="E22" s="105" t="s">
        <v>196</v>
      </c>
      <c r="F22" s="106">
        <v>7853.76</v>
      </c>
      <c r="G22" s="106">
        <v>7853.76</v>
      </c>
      <c r="H22" s="106"/>
      <c r="I22" s="106"/>
      <c r="J22" s="106"/>
      <c r="K22" s="106"/>
      <c r="L22" s="106"/>
      <c r="M22" s="106"/>
      <c r="N22" s="106"/>
      <c r="O22" s="106"/>
      <c r="P22" s="106"/>
      <c r="Q22" s="106"/>
      <c r="R22" s="106"/>
      <c r="S22" s="106"/>
      <c r="T22" s="106"/>
    </row>
    <row r="23" ht="19.9" customHeight="1" spans="1:20">
      <c r="A23" s="104" t="s">
        <v>191</v>
      </c>
      <c r="B23" s="148" t="s">
        <v>189</v>
      </c>
      <c r="C23" s="104" t="s">
        <v>197</v>
      </c>
      <c r="D23" s="95" t="s">
        <v>223</v>
      </c>
      <c r="E23" s="105" t="s">
        <v>199</v>
      </c>
      <c r="F23" s="106">
        <v>400</v>
      </c>
      <c r="G23" s="106">
        <v>320</v>
      </c>
      <c r="H23" s="106"/>
      <c r="I23" s="106"/>
      <c r="J23" s="106"/>
      <c r="K23" s="106"/>
      <c r="L23" s="106"/>
      <c r="M23" s="106"/>
      <c r="N23" s="106"/>
      <c r="O23" s="106">
        <v>80</v>
      </c>
      <c r="P23" s="106"/>
      <c r="Q23" s="106"/>
      <c r="R23" s="106"/>
      <c r="S23" s="106"/>
      <c r="T23" s="106"/>
    </row>
    <row r="24" ht="19.9" customHeight="1" spans="1:20">
      <c r="A24" s="104">
        <v>221</v>
      </c>
      <c r="B24" s="148"/>
      <c r="C24" s="104"/>
      <c r="D24" s="201" t="s">
        <v>2</v>
      </c>
      <c r="E24" s="105" t="s">
        <v>200</v>
      </c>
      <c r="F24" s="106">
        <v>44643.72</v>
      </c>
      <c r="G24" s="106">
        <v>44643.72</v>
      </c>
      <c r="H24" s="106"/>
      <c r="I24" s="106"/>
      <c r="J24" s="106"/>
      <c r="K24" s="106"/>
      <c r="L24" s="106"/>
      <c r="M24" s="106"/>
      <c r="N24" s="106"/>
      <c r="O24" s="106"/>
      <c r="P24" s="106"/>
      <c r="Q24" s="106"/>
      <c r="R24" s="106"/>
      <c r="S24" s="106"/>
      <c r="T24" s="106"/>
    </row>
    <row r="25" ht="19.9" customHeight="1" spans="1:20">
      <c r="A25" s="104">
        <v>221</v>
      </c>
      <c r="B25" s="148" t="s">
        <v>185</v>
      </c>
      <c r="C25" s="104"/>
      <c r="D25" s="201" t="s">
        <v>2</v>
      </c>
      <c r="E25" s="105" t="s">
        <v>201</v>
      </c>
      <c r="F25" s="106">
        <v>44643.72</v>
      </c>
      <c r="G25" s="106">
        <v>44643.72</v>
      </c>
      <c r="H25" s="106"/>
      <c r="I25" s="106"/>
      <c r="J25" s="106"/>
      <c r="K25" s="106"/>
      <c r="L25" s="106"/>
      <c r="M25" s="106"/>
      <c r="N25" s="106"/>
      <c r="O25" s="106"/>
      <c r="P25" s="106"/>
      <c r="Q25" s="106"/>
      <c r="R25" s="106"/>
      <c r="S25" s="106"/>
      <c r="T25" s="106"/>
    </row>
    <row r="26" ht="19.9" customHeight="1" spans="1:20">
      <c r="A26" s="104" t="s">
        <v>202</v>
      </c>
      <c r="B26" s="148" t="s">
        <v>185</v>
      </c>
      <c r="C26" s="104" t="s">
        <v>169</v>
      </c>
      <c r="D26" s="95" t="s">
        <v>223</v>
      </c>
      <c r="E26" s="105" t="s">
        <v>225</v>
      </c>
      <c r="F26" s="106">
        <v>44643.72</v>
      </c>
      <c r="G26" s="106">
        <v>44643.72</v>
      </c>
      <c r="H26" s="106"/>
      <c r="I26" s="106"/>
      <c r="J26" s="106"/>
      <c r="K26" s="106"/>
      <c r="L26" s="106"/>
      <c r="M26" s="106"/>
      <c r="N26" s="106"/>
      <c r="O26" s="106"/>
      <c r="P26" s="106"/>
      <c r="Q26" s="106"/>
      <c r="R26" s="106"/>
      <c r="S26" s="106"/>
      <c r="T26" s="106"/>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24"/>
  <sheetViews>
    <sheetView topLeftCell="A4" workbookViewId="0">
      <selection activeCell="D22" sqref="D22:D23"/>
    </sheetView>
  </sheetViews>
  <sheetFormatPr defaultColWidth="10" defaultRowHeight="13.5"/>
  <cols>
    <col min="1" max="1" width="5.75" style="140" customWidth="1"/>
    <col min="2" max="2" width="4.125" customWidth="1"/>
    <col min="3" max="3" width="4.25" customWidth="1"/>
    <col min="4" max="4" width="6.125" customWidth="1"/>
    <col min="5" max="5" width="23.5" customWidth="1"/>
    <col min="6" max="6" width="9.375" customWidth="1"/>
    <col min="7" max="7" width="9.125" customWidth="1"/>
    <col min="8" max="8" width="9.375" customWidth="1"/>
    <col min="9" max="9" width="7.125" customWidth="1"/>
    <col min="10" max="11" width="9.75" customWidth="1"/>
  </cols>
  <sheetData>
    <row r="1" ht="26.25" customHeight="1" spans="1:1">
      <c r="A1" s="141" t="s">
        <v>226</v>
      </c>
    </row>
    <row r="2" ht="32.45" customHeight="1" spans="1:9">
      <c r="A2" s="86" t="s">
        <v>11</v>
      </c>
      <c r="B2" s="86"/>
      <c r="C2" s="86"/>
      <c r="D2" s="86"/>
      <c r="E2" s="86"/>
      <c r="F2" s="86"/>
      <c r="G2" s="86"/>
      <c r="H2" s="86"/>
      <c r="I2" s="86"/>
    </row>
    <row r="3" ht="21.2" customHeight="1" spans="1:9">
      <c r="A3" s="99" t="s">
        <v>227</v>
      </c>
      <c r="B3" s="99"/>
      <c r="C3" s="99"/>
      <c r="D3" s="99"/>
      <c r="E3" s="99"/>
      <c r="F3" s="99"/>
      <c r="G3" s="99"/>
      <c r="H3" s="99"/>
      <c r="I3" s="99"/>
    </row>
    <row r="4" ht="19.5" customHeight="1" spans="1:9">
      <c r="A4" s="92" t="s">
        <v>157</v>
      </c>
      <c r="B4" s="92"/>
      <c r="C4" s="92"/>
      <c r="D4" s="92" t="s">
        <v>206</v>
      </c>
      <c r="E4" s="92" t="s">
        <v>207</v>
      </c>
      <c r="F4" s="92" t="s">
        <v>160</v>
      </c>
      <c r="G4" s="92"/>
      <c r="H4" s="92"/>
      <c r="I4" s="92"/>
    </row>
    <row r="5" ht="33.2" customHeight="1" spans="1:9">
      <c r="A5" s="163" t="s">
        <v>165</v>
      </c>
      <c r="B5" s="92" t="s">
        <v>166</v>
      </c>
      <c r="C5" s="92" t="s">
        <v>167</v>
      </c>
      <c r="D5" s="92"/>
      <c r="E5" s="92"/>
      <c r="F5" s="92" t="s">
        <v>135</v>
      </c>
      <c r="G5" s="92" t="s">
        <v>228</v>
      </c>
      <c r="H5" s="92" t="s">
        <v>229</v>
      </c>
      <c r="I5" s="92" t="s">
        <v>217</v>
      </c>
    </row>
    <row r="6" ht="19.9" customHeight="1" spans="1:9">
      <c r="A6" s="145"/>
      <c r="B6" s="90"/>
      <c r="C6" s="90"/>
      <c r="D6" s="90"/>
      <c r="E6" s="90" t="s">
        <v>135</v>
      </c>
      <c r="F6" s="93">
        <v>556057.35</v>
      </c>
      <c r="G6" s="93">
        <v>493045.94</v>
      </c>
      <c r="H6" s="93">
        <v>62931.41</v>
      </c>
      <c r="I6" s="93">
        <v>80</v>
      </c>
    </row>
    <row r="7" ht="19.9" customHeight="1" spans="1:9">
      <c r="A7" s="145"/>
      <c r="B7" s="90"/>
      <c r="C7" s="90"/>
      <c r="D7" s="94" t="s">
        <v>153</v>
      </c>
      <c r="E7" s="94" t="s">
        <v>4</v>
      </c>
      <c r="F7" s="93">
        <v>556057.35</v>
      </c>
      <c r="G7" s="93">
        <v>493045.94</v>
      </c>
      <c r="H7" s="93">
        <v>62931.41</v>
      </c>
      <c r="I7" s="93">
        <v>80</v>
      </c>
    </row>
    <row r="8" ht="19.9" customHeight="1" spans="1:9">
      <c r="A8" s="164"/>
      <c r="B8" s="103"/>
      <c r="C8" s="103"/>
      <c r="D8" s="100" t="s">
        <v>154</v>
      </c>
      <c r="E8" s="100" t="s">
        <v>4</v>
      </c>
      <c r="F8" s="93">
        <f>F9+F12+F17+F22</f>
        <v>556057.35</v>
      </c>
      <c r="G8" s="93">
        <f t="shared" ref="G8:I8" si="0">G9+G12+G17+G22</f>
        <v>548123.59</v>
      </c>
      <c r="H8" s="93">
        <f t="shared" si="0"/>
        <v>272931.41</v>
      </c>
      <c r="I8" s="93">
        <f t="shared" si="0"/>
        <v>80</v>
      </c>
    </row>
    <row r="9" ht="19.9" customHeight="1" spans="1:9">
      <c r="A9" s="148">
        <v>206</v>
      </c>
      <c r="B9" s="104"/>
      <c r="C9" s="104"/>
      <c r="D9" s="95" t="s">
        <v>223</v>
      </c>
      <c r="E9" s="105" t="s">
        <v>168</v>
      </c>
      <c r="F9" s="96">
        <f>F11</f>
        <v>434962.41</v>
      </c>
      <c r="G9" s="96">
        <f>G11</f>
        <v>434962.41</v>
      </c>
      <c r="H9" s="96">
        <v>272931.41</v>
      </c>
      <c r="I9" s="96"/>
    </row>
    <row r="10" ht="19.9" customHeight="1" spans="1:9">
      <c r="A10" s="165">
        <v>206</v>
      </c>
      <c r="B10" s="166" t="s">
        <v>169</v>
      </c>
      <c r="C10" s="166"/>
      <c r="D10" s="201" t="s">
        <v>2</v>
      </c>
      <c r="E10" s="167" t="s">
        <v>170</v>
      </c>
      <c r="F10" s="168">
        <v>434962.41</v>
      </c>
      <c r="G10" s="168">
        <v>434962.41</v>
      </c>
      <c r="H10" s="168">
        <v>272931.41</v>
      </c>
      <c r="I10" s="168"/>
    </row>
    <row r="11" ht="19.9" customHeight="1" spans="1:9">
      <c r="A11" s="132" t="s">
        <v>171</v>
      </c>
      <c r="B11" s="132" t="s">
        <v>169</v>
      </c>
      <c r="C11" s="132" t="s">
        <v>169</v>
      </c>
      <c r="D11" s="201" t="s">
        <v>2</v>
      </c>
      <c r="E11" s="133" t="s">
        <v>173</v>
      </c>
      <c r="F11" s="131">
        <v>434962.41</v>
      </c>
      <c r="G11" s="131">
        <v>434962.41</v>
      </c>
      <c r="H11" s="131">
        <v>62931.41</v>
      </c>
      <c r="I11" s="131"/>
    </row>
    <row r="12" ht="19.9" customHeight="1" spans="1:9">
      <c r="A12" s="132">
        <v>208</v>
      </c>
      <c r="B12" s="137"/>
      <c r="C12" s="137"/>
      <c r="D12" s="201" t="s">
        <v>2</v>
      </c>
      <c r="E12" s="129" t="s">
        <v>177</v>
      </c>
      <c r="F12" s="131">
        <v>45421.56</v>
      </c>
      <c r="G12" s="131">
        <v>45421.56</v>
      </c>
      <c r="H12" s="131"/>
      <c r="I12" s="131"/>
    </row>
    <row r="13" ht="19.9" customHeight="1" spans="1:9">
      <c r="A13" s="132">
        <v>208</v>
      </c>
      <c r="B13" s="137" t="s">
        <v>178</v>
      </c>
      <c r="C13" s="137"/>
      <c r="D13" s="201" t="s">
        <v>2</v>
      </c>
      <c r="E13" s="129" t="s">
        <v>179</v>
      </c>
      <c r="F13" s="131">
        <v>44164.96</v>
      </c>
      <c r="G13" s="131">
        <v>44164.96</v>
      </c>
      <c r="H13" s="131"/>
      <c r="I13" s="131"/>
    </row>
    <row r="14" ht="19.9" customHeight="1" spans="1:9">
      <c r="A14" s="132" t="s">
        <v>180</v>
      </c>
      <c r="B14" s="137" t="s">
        <v>178</v>
      </c>
      <c r="C14" s="137" t="s">
        <v>178</v>
      </c>
      <c r="D14" s="95" t="s">
        <v>223</v>
      </c>
      <c r="E14" s="129" t="s">
        <v>182</v>
      </c>
      <c r="F14" s="131">
        <v>44164.96</v>
      </c>
      <c r="G14" s="131">
        <v>44164.96</v>
      </c>
      <c r="H14" s="131"/>
      <c r="I14" s="131"/>
    </row>
    <row r="15" spans="1:9">
      <c r="A15" s="125">
        <v>208</v>
      </c>
      <c r="B15" s="131" t="s">
        <v>183</v>
      </c>
      <c r="C15" s="131"/>
      <c r="D15" s="201" t="s">
        <v>2</v>
      </c>
      <c r="E15" s="131" t="s">
        <v>184</v>
      </c>
      <c r="F15" s="131">
        <v>1256.6</v>
      </c>
      <c r="G15" s="131">
        <v>1256.6</v>
      </c>
      <c r="H15" s="131"/>
      <c r="I15" s="131"/>
    </row>
    <row r="16" ht="19.5" spans="1:9">
      <c r="A16" s="125" t="s">
        <v>180</v>
      </c>
      <c r="B16" s="131" t="s">
        <v>183</v>
      </c>
      <c r="C16" s="131" t="s">
        <v>185</v>
      </c>
      <c r="D16" s="95" t="s">
        <v>223</v>
      </c>
      <c r="E16" s="131" t="s">
        <v>224</v>
      </c>
      <c r="F16" s="131">
        <v>1256.6</v>
      </c>
      <c r="G16" s="131">
        <v>1256.6</v>
      </c>
      <c r="H16" s="131"/>
      <c r="I16" s="131"/>
    </row>
    <row r="17" spans="1:9">
      <c r="A17" s="125">
        <v>210</v>
      </c>
      <c r="B17" s="131"/>
      <c r="C17" s="131"/>
      <c r="D17" s="201" t="s">
        <v>2</v>
      </c>
      <c r="E17" s="131" t="s">
        <v>188</v>
      </c>
      <c r="F17" s="131">
        <v>31029.66</v>
      </c>
      <c r="G17" s="131">
        <v>23095.9</v>
      </c>
      <c r="H17" s="131"/>
      <c r="I17" s="131">
        <v>80</v>
      </c>
    </row>
    <row r="18" spans="1:9">
      <c r="A18" s="125">
        <v>210</v>
      </c>
      <c r="B18" s="131" t="s">
        <v>189</v>
      </c>
      <c r="C18" s="131"/>
      <c r="D18" s="201" t="s">
        <v>2</v>
      </c>
      <c r="E18" s="131" t="s">
        <v>190</v>
      </c>
      <c r="F18" s="131">
        <v>22775.9</v>
      </c>
      <c r="G18" s="131">
        <v>22775.9</v>
      </c>
      <c r="H18" s="131"/>
      <c r="I18" s="131"/>
    </row>
    <row r="19" ht="19.5" spans="1:9">
      <c r="A19" s="125" t="s">
        <v>191</v>
      </c>
      <c r="B19" s="131" t="s">
        <v>189</v>
      </c>
      <c r="C19" s="131" t="s">
        <v>169</v>
      </c>
      <c r="D19" s="95" t="s">
        <v>223</v>
      </c>
      <c r="E19" s="131" t="s">
        <v>193</v>
      </c>
      <c r="F19" s="131">
        <v>22775.9</v>
      </c>
      <c r="G19" s="131">
        <v>22775.9</v>
      </c>
      <c r="H19" s="131"/>
      <c r="I19" s="131"/>
    </row>
    <row r="20" ht="19.5" spans="1:9">
      <c r="A20" s="125" t="s">
        <v>191</v>
      </c>
      <c r="B20" s="131" t="s">
        <v>189</v>
      </c>
      <c r="C20" s="131" t="s">
        <v>194</v>
      </c>
      <c r="D20" s="95" t="s">
        <v>223</v>
      </c>
      <c r="E20" s="131" t="s">
        <v>196</v>
      </c>
      <c r="F20" s="131">
        <v>7853.76</v>
      </c>
      <c r="G20" s="131">
        <v>7853.76</v>
      </c>
      <c r="H20" s="131"/>
      <c r="I20" s="131"/>
    </row>
    <row r="21" ht="19.5" spans="1:9">
      <c r="A21" s="125" t="s">
        <v>191</v>
      </c>
      <c r="B21" s="131" t="s">
        <v>189</v>
      </c>
      <c r="C21" s="131" t="s">
        <v>197</v>
      </c>
      <c r="D21" s="95" t="s">
        <v>223</v>
      </c>
      <c r="E21" s="131" t="s">
        <v>199</v>
      </c>
      <c r="F21" s="131">
        <v>400</v>
      </c>
      <c r="G21" s="131">
        <v>320</v>
      </c>
      <c r="H21" s="131"/>
      <c r="I21" s="131">
        <v>80</v>
      </c>
    </row>
    <row r="22" ht="19.5" spans="1:9">
      <c r="A22" s="125">
        <v>221</v>
      </c>
      <c r="B22" s="131"/>
      <c r="C22" s="131"/>
      <c r="D22" s="95" t="s">
        <v>223</v>
      </c>
      <c r="E22" s="131" t="s">
        <v>200</v>
      </c>
      <c r="F22" s="131">
        <v>44643.72</v>
      </c>
      <c r="G22" s="131">
        <v>44643.72</v>
      </c>
      <c r="H22" s="131"/>
      <c r="I22" s="131"/>
    </row>
    <row r="23" ht="19.5" spans="1:9">
      <c r="A23" s="125">
        <v>221</v>
      </c>
      <c r="B23" s="131" t="s">
        <v>185</v>
      </c>
      <c r="C23" s="131"/>
      <c r="D23" s="95" t="s">
        <v>223</v>
      </c>
      <c r="E23" s="131" t="s">
        <v>201</v>
      </c>
      <c r="F23" s="131">
        <v>44643.72</v>
      </c>
      <c r="G23" s="131">
        <v>44643.72</v>
      </c>
      <c r="H23" s="131"/>
      <c r="I23" s="131"/>
    </row>
    <row r="24" ht="19.5" spans="1:9">
      <c r="A24" s="125" t="s">
        <v>202</v>
      </c>
      <c r="B24" s="131" t="s">
        <v>185</v>
      </c>
      <c r="C24" s="131" t="s">
        <v>169</v>
      </c>
      <c r="D24" s="131" t="s">
        <v>223</v>
      </c>
      <c r="E24" s="131" t="s">
        <v>225</v>
      </c>
      <c r="F24" s="131">
        <v>44643.72</v>
      </c>
      <c r="G24" s="131">
        <v>44643.72</v>
      </c>
      <c r="H24" s="131"/>
      <c r="I24" s="131"/>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scale="9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40"/>
  <sheetViews>
    <sheetView workbookViewId="0">
      <selection activeCell="A6" sqref="A6"/>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5" customHeight="1" spans="1:1">
      <c r="A1" s="1" t="s">
        <v>230</v>
      </c>
    </row>
    <row r="2" ht="27.95" customHeight="1" spans="1:4">
      <c r="A2" s="86" t="s">
        <v>12</v>
      </c>
      <c r="B2" s="86"/>
      <c r="C2" s="86"/>
      <c r="D2" s="86"/>
    </row>
    <row r="3" ht="16.5" customHeight="1" spans="1:5">
      <c r="A3" s="99" t="s">
        <v>30</v>
      </c>
      <c r="B3" s="99"/>
      <c r="C3" s="99"/>
      <c r="D3" s="97" t="s">
        <v>31</v>
      </c>
      <c r="E3" s="54"/>
    </row>
    <row r="4" ht="17.65" customHeight="1" spans="1:5">
      <c r="A4" s="88" t="s">
        <v>32</v>
      </c>
      <c r="B4" s="88"/>
      <c r="C4" s="88" t="s">
        <v>33</v>
      </c>
      <c r="D4" s="88"/>
      <c r="E4" s="89"/>
    </row>
    <row r="5" ht="17.65" customHeight="1" spans="1:5">
      <c r="A5" s="88" t="s">
        <v>34</v>
      </c>
      <c r="B5" s="88" t="s">
        <v>35</v>
      </c>
      <c r="C5" s="88" t="s">
        <v>34</v>
      </c>
      <c r="D5" s="88" t="s">
        <v>35</v>
      </c>
      <c r="E5" s="89"/>
    </row>
    <row r="6" ht="17.65" customHeight="1" spans="1:5">
      <c r="A6" s="90" t="s">
        <v>231</v>
      </c>
      <c r="B6" s="93">
        <f>B7</f>
        <v>766057.35</v>
      </c>
      <c r="C6" s="90" t="s">
        <v>232</v>
      </c>
      <c r="D6" s="121">
        <f>B6</f>
        <v>766057.35</v>
      </c>
      <c r="E6" s="91"/>
    </row>
    <row r="7" ht="17.65" customHeight="1" spans="1:5">
      <c r="A7" s="98" t="s">
        <v>233</v>
      </c>
      <c r="B7" s="96">
        <f>B8</f>
        <v>766057.35</v>
      </c>
      <c r="C7" s="98" t="s">
        <v>40</v>
      </c>
      <c r="D7" s="101"/>
      <c r="E7" s="91"/>
    </row>
    <row r="8" ht="17.65" customHeight="1" spans="1:5">
      <c r="A8" s="98" t="s">
        <v>234</v>
      </c>
      <c r="B8" s="121">
        <v>766057.35</v>
      </c>
      <c r="C8" s="98" t="s">
        <v>44</v>
      </c>
      <c r="D8" s="101"/>
      <c r="E8" s="91"/>
    </row>
    <row r="9" ht="27.2" customHeight="1" spans="1:5">
      <c r="A9" s="98" t="s">
        <v>47</v>
      </c>
      <c r="B9" s="96"/>
      <c r="C9" s="98" t="s">
        <v>48</v>
      </c>
      <c r="D9" s="101"/>
      <c r="E9" s="91"/>
    </row>
    <row r="10" ht="17.65" customHeight="1" spans="1:5">
      <c r="A10" s="98" t="s">
        <v>235</v>
      </c>
      <c r="B10" s="96"/>
      <c r="C10" s="98" t="s">
        <v>52</v>
      </c>
      <c r="D10" s="101"/>
      <c r="E10" s="91"/>
    </row>
    <row r="11" ht="17.65" customHeight="1" spans="1:5">
      <c r="A11" s="98" t="s">
        <v>236</v>
      </c>
      <c r="B11" s="96"/>
      <c r="C11" s="98" t="s">
        <v>56</v>
      </c>
      <c r="D11" s="101"/>
      <c r="E11" s="91"/>
    </row>
    <row r="12" ht="17.65" customHeight="1" spans="1:5">
      <c r="A12" s="98" t="s">
        <v>237</v>
      </c>
      <c r="B12" s="96"/>
      <c r="C12" s="98" t="s">
        <v>60</v>
      </c>
      <c r="D12" s="101">
        <f>210000+434962.41</f>
        <v>644962.41</v>
      </c>
      <c r="E12" s="91"/>
    </row>
    <row r="13" ht="17.65" customHeight="1" spans="1:5">
      <c r="A13" s="90" t="s">
        <v>238</v>
      </c>
      <c r="B13" s="93"/>
      <c r="C13" s="98" t="s">
        <v>64</v>
      </c>
      <c r="D13" s="101"/>
      <c r="E13" s="91"/>
    </row>
    <row r="14" ht="17.65" customHeight="1" spans="1:5">
      <c r="A14" s="98" t="s">
        <v>233</v>
      </c>
      <c r="B14" s="96"/>
      <c r="C14" s="98" t="s">
        <v>68</v>
      </c>
      <c r="D14" s="101">
        <v>45421.56</v>
      </c>
      <c r="E14" s="91"/>
    </row>
    <row r="15" ht="17.65" customHeight="1" spans="1:5">
      <c r="A15" s="98" t="s">
        <v>235</v>
      </c>
      <c r="B15" s="96"/>
      <c r="C15" s="98" t="s">
        <v>72</v>
      </c>
      <c r="D15" s="101"/>
      <c r="E15" s="91"/>
    </row>
    <row r="16" ht="17.65" customHeight="1" spans="1:5">
      <c r="A16" s="98" t="s">
        <v>236</v>
      </c>
      <c r="B16" s="96"/>
      <c r="C16" s="98" t="s">
        <v>76</v>
      </c>
      <c r="D16" s="101">
        <v>31029.66</v>
      </c>
      <c r="E16" s="91"/>
    </row>
    <row r="17" ht="17.65" customHeight="1" spans="1:5">
      <c r="A17" s="98" t="s">
        <v>237</v>
      </c>
      <c r="B17" s="96"/>
      <c r="C17" s="98" t="s">
        <v>80</v>
      </c>
      <c r="D17" s="101"/>
      <c r="E17" s="91"/>
    </row>
    <row r="18" ht="17.65" customHeight="1" spans="1:5">
      <c r="A18" s="98"/>
      <c r="B18" s="96"/>
      <c r="C18" s="98" t="s">
        <v>84</v>
      </c>
      <c r="D18" s="101"/>
      <c r="E18" s="91"/>
    </row>
    <row r="19" ht="17.65" customHeight="1" spans="1:5">
      <c r="A19" s="98"/>
      <c r="B19" s="98"/>
      <c r="C19" s="98" t="s">
        <v>88</v>
      </c>
      <c r="D19" s="101"/>
      <c r="E19" s="91"/>
    </row>
    <row r="20" ht="17.65" customHeight="1" spans="1:5">
      <c r="A20" s="98"/>
      <c r="B20" s="98"/>
      <c r="C20" s="98" t="s">
        <v>92</v>
      </c>
      <c r="D20" s="101"/>
      <c r="E20" s="91"/>
    </row>
    <row r="21" ht="17.65" customHeight="1" spans="1:5">
      <c r="A21" s="98"/>
      <c r="B21" s="98"/>
      <c r="C21" s="98" t="s">
        <v>96</v>
      </c>
      <c r="D21" s="101"/>
      <c r="E21" s="91"/>
    </row>
    <row r="22" ht="17.65" customHeight="1" spans="1:5">
      <c r="A22" s="98"/>
      <c r="B22" s="98"/>
      <c r="C22" s="98" t="s">
        <v>99</v>
      </c>
      <c r="D22" s="101"/>
      <c r="E22" s="91"/>
    </row>
    <row r="23" ht="17.65" customHeight="1" spans="1:5">
      <c r="A23" s="98"/>
      <c r="B23" s="98"/>
      <c r="C23" s="98" t="s">
        <v>102</v>
      </c>
      <c r="D23" s="101"/>
      <c r="E23" s="91"/>
    </row>
    <row r="24" ht="17.65" customHeight="1" spans="1:5">
      <c r="A24" s="98"/>
      <c r="B24" s="98"/>
      <c r="C24" s="98" t="s">
        <v>104</v>
      </c>
      <c r="D24" s="101"/>
      <c r="E24" s="91"/>
    </row>
    <row r="25" ht="17.65" customHeight="1" spans="1:5">
      <c r="A25" s="98"/>
      <c r="B25" s="98"/>
      <c r="C25" s="98" t="s">
        <v>106</v>
      </c>
      <c r="D25" s="101"/>
      <c r="E25" s="91"/>
    </row>
    <row r="26" ht="17.65" customHeight="1" spans="1:5">
      <c r="A26" s="98"/>
      <c r="B26" s="98"/>
      <c r="C26" s="98" t="s">
        <v>108</v>
      </c>
      <c r="D26" s="101">
        <v>44643.72</v>
      </c>
      <c r="E26" s="91"/>
    </row>
    <row r="27" ht="17.65" customHeight="1" spans="1:5">
      <c r="A27" s="98"/>
      <c r="B27" s="98"/>
      <c r="C27" s="98" t="s">
        <v>110</v>
      </c>
      <c r="D27" s="101"/>
      <c r="E27" s="91"/>
    </row>
    <row r="28" ht="17.65" customHeight="1" spans="1:5">
      <c r="A28" s="98"/>
      <c r="B28" s="98"/>
      <c r="C28" s="98" t="s">
        <v>112</v>
      </c>
      <c r="D28" s="101"/>
      <c r="E28" s="91"/>
    </row>
    <row r="29" ht="17.65" customHeight="1" spans="1:5">
      <c r="A29" s="98"/>
      <c r="B29" s="98"/>
      <c r="C29" s="98" t="s">
        <v>114</v>
      </c>
      <c r="D29" s="101"/>
      <c r="E29" s="91"/>
    </row>
    <row r="30" ht="17.65" customHeight="1" spans="1:5">
      <c r="A30" s="98"/>
      <c r="B30" s="98"/>
      <c r="C30" s="98" t="s">
        <v>116</v>
      </c>
      <c r="D30" s="101"/>
      <c r="E30" s="91"/>
    </row>
    <row r="31" ht="17.65" customHeight="1" spans="1:5">
      <c r="A31" s="98"/>
      <c r="B31" s="98"/>
      <c r="C31" s="98" t="s">
        <v>118</v>
      </c>
      <c r="D31" s="101"/>
      <c r="E31" s="91"/>
    </row>
    <row r="32" ht="17.65" customHeight="1" spans="1:5">
      <c r="A32" s="98"/>
      <c r="B32" s="98"/>
      <c r="C32" s="98" t="s">
        <v>120</v>
      </c>
      <c r="D32" s="101"/>
      <c r="E32" s="91"/>
    </row>
    <row r="33" ht="17.65" customHeight="1" spans="1:5">
      <c r="A33" s="98"/>
      <c r="B33" s="98"/>
      <c r="C33" s="98" t="s">
        <v>122</v>
      </c>
      <c r="D33" s="101"/>
      <c r="E33" s="91"/>
    </row>
    <row r="34" ht="17.65" customHeight="1" spans="1:5">
      <c r="A34" s="98"/>
      <c r="B34" s="98"/>
      <c r="C34" s="98" t="s">
        <v>123</v>
      </c>
      <c r="D34" s="101"/>
      <c r="E34" s="91"/>
    </row>
    <row r="35" ht="17.65" customHeight="1" spans="1:5">
      <c r="A35" s="98"/>
      <c r="B35" s="98"/>
      <c r="C35" s="98" t="s">
        <v>124</v>
      </c>
      <c r="D35" s="101"/>
      <c r="E35" s="91"/>
    </row>
    <row r="36" ht="17.65" customHeight="1" spans="1:5">
      <c r="A36" s="98"/>
      <c r="B36" s="98"/>
      <c r="C36" s="98" t="s">
        <v>125</v>
      </c>
      <c r="D36" s="101"/>
      <c r="E36" s="91"/>
    </row>
    <row r="37" ht="17.65" customHeight="1" spans="1:5">
      <c r="A37" s="98"/>
      <c r="B37" s="98"/>
      <c r="C37" s="98"/>
      <c r="D37" s="98"/>
      <c r="E37" s="91"/>
    </row>
    <row r="38" ht="17.65" customHeight="1" spans="1:5">
      <c r="A38" s="90"/>
      <c r="B38" s="90"/>
      <c r="C38" s="90" t="s">
        <v>239</v>
      </c>
      <c r="D38" s="93"/>
      <c r="E38" s="162"/>
    </row>
    <row r="39" ht="17.65" customHeight="1" spans="1:5">
      <c r="A39" s="90"/>
      <c r="B39" s="90"/>
      <c r="C39" s="90"/>
      <c r="D39" s="90"/>
      <c r="E39" s="162"/>
    </row>
    <row r="40" ht="17.65" customHeight="1" spans="1:5">
      <c r="A40" s="92" t="s">
        <v>240</v>
      </c>
      <c r="B40" s="93">
        <f>B6</f>
        <v>766057.35</v>
      </c>
      <c r="C40" s="92" t="s">
        <v>241</v>
      </c>
      <c r="D40" s="121">
        <f>B40</f>
        <v>766057.35</v>
      </c>
      <c r="E40" s="16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K26"/>
  <sheetViews>
    <sheetView topLeftCell="A4" workbookViewId="0">
      <selection activeCell="F25" sqref="F25"/>
    </sheetView>
  </sheetViews>
  <sheetFormatPr defaultColWidth="10" defaultRowHeight="13.5"/>
  <cols>
    <col min="1" max="2" width="4.875" style="140" customWidth="1"/>
    <col min="3" max="3" width="6" style="140" customWidth="1"/>
    <col min="4" max="4" width="9" style="159" customWidth="1"/>
    <col min="5" max="5" width="18.75" customWidth="1"/>
    <col min="6" max="6" width="16.375" customWidth="1"/>
    <col min="7" max="7" width="11.5" customWidth="1"/>
    <col min="8" max="8" width="12.5" customWidth="1"/>
    <col min="9" max="9" width="14.625" customWidth="1"/>
    <col min="10" max="10" width="11.375" customWidth="1"/>
    <col min="11" max="11" width="19" customWidth="1"/>
    <col min="12" max="12" width="9.75" customWidth="1"/>
  </cols>
  <sheetData>
    <row r="1" ht="23.25" customHeight="1" spans="1:4">
      <c r="A1" s="141" t="s">
        <v>242</v>
      </c>
      <c r="D1" s="160"/>
    </row>
    <row r="2" ht="37.7" customHeight="1" spans="1:11">
      <c r="A2" s="86" t="s">
        <v>13</v>
      </c>
      <c r="B2" s="86"/>
      <c r="C2" s="86"/>
      <c r="D2" s="86"/>
      <c r="E2" s="86"/>
      <c r="F2" s="86"/>
      <c r="G2" s="86"/>
      <c r="H2" s="86"/>
      <c r="I2" s="86"/>
      <c r="J2" s="86"/>
      <c r="K2" s="86"/>
    </row>
    <row r="3" ht="21.2" customHeight="1" spans="1:11">
      <c r="A3" s="99" t="s">
        <v>30</v>
      </c>
      <c r="B3" s="99"/>
      <c r="C3" s="99"/>
      <c r="D3" s="99"/>
      <c r="E3" s="99"/>
      <c r="F3" s="99"/>
      <c r="G3" s="99"/>
      <c r="H3" s="99"/>
      <c r="I3" s="99"/>
      <c r="J3" s="97" t="s">
        <v>31</v>
      </c>
      <c r="K3" s="97"/>
    </row>
    <row r="4" ht="21.95" customHeight="1" spans="1:11">
      <c r="A4" s="149" t="s">
        <v>157</v>
      </c>
      <c r="B4" s="149"/>
      <c r="C4" s="149"/>
      <c r="D4" s="88" t="s">
        <v>158</v>
      </c>
      <c r="E4" s="88" t="s">
        <v>159</v>
      </c>
      <c r="F4" s="88" t="s">
        <v>135</v>
      </c>
      <c r="G4" s="88" t="s">
        <v>160</v>
      </c>
      <c r="H4" s="88"/>
      <c r="I4" s="88"/>
      <c r="J4" s="88"/>
      <c r="K4" s="88" t="s">
        <v>161</v>
      </c>
    </row>
    <row r="5" ht="18" customHeight="1" spans="1:11">
      <c r="A5" s="149"/>
      <c r="B5" s="149"/>
      <c r="C5" s="149"/>
      <c r="D5" s="88"/>
      <c r="E5" s="88"/>
      <c r="F5" s="88"/>
      <c r="G5" s="88" t="s">
        <v>137</v>
      </c>
      <c r="H5" s="88" t="s">
        <v>243</v>
      </c>
      <c r="I5" s="88"/>
      <c r="J5" s="88" t="s">
        <v>244</v>
      </c>
      <c r="K5" s="88"/>
    </row>
    <row r="6" ht="24.95" customHeight="1" spans="1:11">
      <c r="A6" s="149" t="s">
        <v>165</v>
      </c>
      <c r="B6" s="149" t="s">
        <v>166</v>
      </c>
      <c r="C6" s="149" t="s">
        <v>167</v>
      </c>
      <c r="D6" s="88"/>
      <c r="E6" s="88"/>
      <c r="F6" s="88"/>
      <c r="G6" s="88"/>
      <c r="H6" s="88" t="s">
        <v>228</v>
      </c>
      <c r="I6" s="88" t="s">
        <v>217</v>
      </c>
      <c r="J6" s="88"/>
      <c r="K6" s="88"/>
    </row>
    <row r="7" ht="19.9" customHeight="1" spans="1:11">
      <c r="A7" s="150"/>
      <c r="B7" s="150"/>
      <c r="C7" s="150"/>
      <c r="D7" s="92"/>
      <c r="E7" s="90" t="s">
        <v>135</v>
      </c>
      <c r="F7" s="93">
        <f>G7+K7</f>
        <v>766057.35</v>
      </c>
      <c r="G7" s="93">
        <v>556057.35</v>
      </c>
      <c r="H7" s="93">
        <v>493045.94</v>
      </c>
      <c r="I7" s="93">
        <v>80</v>
      </c>
      <c r="J7" s="93">
        <v>62931.41</v>
      </c>
      <c r="K7" s="93">
        <f>K8</f>
        <v>210000</v>
      </c>
    </row>
    <row r="8" ht="19.9" customHeight="1" spans="1:11">
      <c r="A8" s="150"/>
      <c r="B8" s="150"/>
      <c r="C8" s="150"/>
      <c r="D8" s="92" t="s">
        <v>153</v>
      </c>
      <c r="E8" s="90" t="s">
        <v>4</v>
      </c>
      <c r="F8" s="93">
        <f>G8+K8</f>
        <v>766057.35</v>
      </c>
      <c r="G8" s="93">
        <v>556057.35</v>
      </c>
      <c r="H8" s="93">
        <v>493045.94</v>
      </c>
      <c r="I8" s="93">
        <v>80</v>
      </c>
      <c r="J8" s="93">
        <v>62931.41</v>
      </c>
      <c r="K8" s="93">
        <f>K9</f>
        <v>210000</v>
      </c>
    </row>
    <row r="9" ht="19.9" customHeight="1" spans="1:11">
      <c r="A9" s="150"/>
      <c r="B9" s="150"/>
      <c r="C9" s="150"/>
      <c r="D9" s="161" t="s">
        <v>154</v>
      </c>
      <c r="E9" s="103" t="s">
        <v>4</v>
      </c>
      <c r="F9" s="93">
        <f>G9+K9</f>
        <v>766057.35</v>
      </c>
      <c r="G9" s="93">
        <v>556057.35</v>
      </c>
      <c r="H9" s="93">
        <v>493045.94</v>
      </c>
      <c r="I9" s="93">
        <v>80</v>
      </c>
      <c r="J9" s="93">
        <v>62931.41</v>
      </c>
      <c r="K9" s="93">
        <v>210000</v>
      </c>
    </row>
    <row r="10" ht="19.9" customHeight="1" spans="1:11">
      <c r="A10" s="150" t="s">
        <v>171</v>
      </c>
      <c r="B10" s="150"/>
      <c r="C10" s="150"/>
      <c r="D10" s="161">
        <v>206</v>
      </c>
      <c r="E10" s="105" t="s">
        <v>168</v>
      </c>
      <c r="F10" s="96">
        <f>F11</f>
        <v>644962.41</v>
      </c>
      <c r="G10" s="96">
        <f t="shared" ref="G10:K10" si="0">G11</f>
        <v>434962.41</v>
      </c>
      <c r="H10" s="96">
        <f t="shared" si="0"/>
        <v>372031</v>
      </c>
      <c r="I10" s="96"/>
      <c r="J10" s="96">
        <f t="shared" si="0"/>
        <v>62931.41</v>
      </c>
      <c r="K10" s="96">
        <f t="shared" si="0"/>
        <v>210000</v>
      </c>
    </row>
    <row r="11" ht="19.9" customHeight="1" spans="1:11">
      <c r="A11" s="150" t="s">
        <v>171</v>
      </c>
      <c r="B11" s="150" t="s">
        <v>169</v>
      </c>
      <c r="C11" s="150"/>
      <c r="D11" s="161">
        <v>20601</v>
      </c>
      <c r="E11" s="105" t="s">
        <v>170</v>
      </c>
      <c r="F11" s="96">
        <f>F12+F13</f>
        <v>644962.41</v>
      </c>
      <c r="G11" s="96">
        <f t="shared" ref="G11:K11" si="1">G12+G13</f>
        <v>434962.41</v>
      </c>
      <c r="H11" s="96">
        <f t="shared" si="1"/>
        <v>372031</v>
      </c>
      <c r="I11" s="96"/>
      <c r="J11" s="96">
        <f t="shared" si="1"/>
        <v>62931.41</v>
      </c>
      <c r="K11" s="96">
        <f t="shared" si="1"/>
        <v>210000</v>
      </c>
    </row>
    <row r="12" ht="19.9" customHeight="1" spans="1:11">
      <c r="A12" s="148" t="s">
        <v>171</v>
      </c>
      <c r="B12" s="148" t="s">
        <v>169</v>
      </c>
      <c r="C12" s="148" t="s">
        <v>169</v>
      </c>
      <c r="D12" s="104">
        <v>2060101</v>
      </c>
      <c r="E12" s="98" t="s">
        <v>173</v>
      </c>
      <c r="F12" s="96">
        <v>434962.41</v>
      </c>
      <c r="G12" s="96">
        <v>434962.41</v>
      </c>
      <c r="H12" s="101">
        <v>372031</v>
      </c>
      <c r="I12" s="101"/>
      <c r="J12" s="101">
        <v>62931.41</v>
      </c>
      <c r="K12" s="101"/>
    </row>
    <row r="13" ht="19.9" customHeight="1" spans="1:11">
      <c r="A13" s="148" t="s">
        <v>171</v>
      </c>
      <c r="B13" s="148" t="s">
        <v>174</v>
      </c>
      <c r="C13" s="148" t="s">
        <v>197</v>
      </c>
      <c r="D13" s="104">
        <v>2060799</v>
      </c>
      <c r="E13" s="156" t="s">
        <v>176</v>
      </c>
      <c r="F13" s="96">
        <v>210000</v>
      </c>
      <c r="G13" s="96"/>
      <c r="H13" s="101"/>
      <c r="I13" s="101"/>
      <c r="J13" s="101"/>
      <c r="K13" s="101">
        <v>210000</v>
      </c>
    </row>
    <row r="14" ht="19.9" customHeight="1" spans="1:11">
      <c r="A14" s="148" t="s">
        <v>180</v>
      </c>
      <c r="B14" s="148"/>
      <c r="C14" s="148"/>
      <c r="D14" s="104">
        <v>208</v>
      </c>
      <c r="E14" s="156" t="s">
        <v>177</v>
      </c>
      <c r="F14" s="96">
        <f>F15+F17</f>
        <v>45421.56</v>
      </c>
      <c r="G14" s="96">
        <f t="shared" ref="G14:H14" si="2">G15+G17</f>
        <v>45421.56</v>
      </c>
      <c r="H14" s="96">
        <f t="shared" si="2"/>
        <v>45421.56</v>
      </c>
      <c r="I14" s="101"/>
      <c r="J14" s="101"/>
      <c r="K14" s="101"/>
    </row>
    <row r="15" ht="19.9" customHeight="1" spans="1:11">
      <c r="A15" s="148" t="s">
        <v>180</v>
      </c>
      <c r="B15" s="148" t="s">
        <v>178</v>
      </c>
      <c r="C15" s="148"/>
      <c r="D15" s="104">
        <v>20805</v>
      </c>
      <c r="E15" s="156" t="s">
        <v>179</v>
      </c>
      <c r="F15" s="96">
        <f>F16</f>
        <v>44164.96</v>
      </c>
      <c r="G15" s="96">
        <f t="shared" ref="G15:H15" si="3">G16</f>
        <v>44164.96</v>
      </c>
      <c r="H15" s="96">
        <f t="shared" si="3"/>
        <v>44164.96</v>
      </c>
      <c r="I15" s="101"/>
      <c r="J15" s="101"/>
      <c r="K15" s="101"/>
    </row>
    <row r="16" ht="19.9" customHeight="1" spans="1:11">
      <c r="A16" s="148" t="s">
        <v>180</v>
      </c>
      <c r="B16" s="148" t="s">
        <v>178</v>
      </c>
      <c r="C16" s="148" t="s">
        <v>178</v>
      </c>
      <c r="D16" s="104">
        <v>2080505</v>
      </c>
      <c r="E16" s="98" t="s">
        <v>182</v>
      </c>
      <c r="F16" s="96">
        <v>44164.96</v>
      </c>
      <c r="G16" s="96">
        <v>44164.96</v>
      </c>
      <c r="H16" s="101">
        <v>44164.96</v>
      </c>
      <c r="I16" s="101"/>
      <c r="J16" s="101"/>
      <c r="K16" s="101"/>
    </row>
    <row r="17" ht="19.9" customHeight="1" spans="1:11">
      <c r="A17" s="148" t="s">
        <v>180</v>
      </c>
      <c r="B17" s="148" t="s">
        <v>183</v>
      </c>
      <c r="C17" s="148"/>
      <c r="D17" s="104">
        <v>20827</v>
      </c>
      <c r="E17" s="98" t="s">
        <v>184</v>
      </c>
      <c r="F17" s="96">
        <f>F18</f>
        <v>1256.6</v>
      </c>
      <c r="G17" s="96">
        <f t="shared" ref="G17:H17" si="4">G18</f>
        <v>1256.6</v>
      </c>
      <c r="H17" s="96">
        <f t="shared" si="4"/>
        <v>1256.6</v>
      </c>
      <c r="I17" s="101"/>
      <c r="J17" s="101"/>
      <c r="K17" s="101"/>
    </row>
    <row r="18" ht="19.9" customHeight="1" spans="1:11">
      <c r="A18" s="148" t="s">
        <v>180</v>
      </c>
      <c r="B18" s="148" t="s">
        <v>183</v>
      </c>
      <c r="C18" s="148" t="s">
        <v>185</v>
      </c>
      <c r="D18" s="104">
        <v>2082702</v>
      </c>
      <c r="E18" s="98" t="s">
        <v>224</v>
      </c>
      <c r="F18" s="96">
        <v>1256.6</v>
      </c>
      <c r="G18" s="96">
        <v>1256.6</v>
      </c>
      <c r="H18" s="101">
        <v>1256.6</v>
      </c>
      <c r="I18" s="101"/>
      <c r="J18" s="101"/>
      <c r="K18" s="101"/>
    </row>
    <row r="19" ht="19.9" customHeight="1" spans="1:11">
      <c r="A19" s="148" t="s">
        <v>191</v>
      </c>
      <c r="B19" s="148"/>
      <c r="C19" s="148"/>
      <c r="D19" s="104">
        <v>210</v>
      </c>
      <c r="E19" s="98" t="s">
        <v>188</v>
      </c>
      <c r="F19" s="96">
        <f>F20</f>
        <v>31029.66</v>
      </c>
      <c r="G19" s="96">
        <f t="shared" ref="G19:I19" si="5">G20</f>
        <v>31029.66</v>
      </c>
      <c r="H19" s="96">
        <f t="shared" si="5"/>
        <v>30949.66</v>
      </c>
      <c r="I19" s="96">
        <f t="shared" si="5"/>
        <v>80</v>
      </c>
      <c r="J19" s="101"/>
      <c r="K19" s="101"/>
    </row>
    <row r="20" ht="19.9" customHeight="1" spans="1:11">
      <c r="A20" s="148" t="s">
        <v>191</v>
      </c>
      <c r="B20" s="148" t="s">
        <v>189</v>
      </c>
      <c r="C20" s="148"/>
      <c r="D20" s="104">
        <v>21011</v>
      </c>
      <c r="E20" s="98" t="s">
        <v>190</v>
      </c>
      <c r="F20" s="96">
        <f>F21+F22+F23</f>
        <v>31029.66</v>
      </c>
      <c r="G20" s="96">
        <f t="shared" ref="G20:I20" si="6">G21+G22+G23</f>
        <v>31029.66</v>
      </c>
      <c r="H20" s="96">
        <f t="shared" si="6"/>
        <v>30949.66</v>
      </c>
      <c r="I20" s="96">
        <f t="shared" si="6"/>
        <v>80</v>
      </c>
      <c r="J20" s="101"/>
      <c r="K20" s="101"/>
    </row>
    <row r="21" ht="19.9" customHeight="1" spans="1:11">
      <c r="A21" s="148" t="s">
        <v>191</v>
      </c>
      <c r="B21" s="148" t="s">
        <v>189</v>
      </c>
      <c r="C21" s="148" t="s">
        <v>169</v>
      </c>
      <c r="D21" s="104">
        <v>2101101</v>
      </c>
      <c r="E21" s="98" t="s">
        <v>193</v>
      </c>
      <c r="F21" s="96">
        <v>22775.9</v>
      </c>
      <c r="G21" s="96">
        <v>22775.9</v>
      </c>
      <c r="H21" s="101">
        <v>22775.9</v>
      </c>
      <c r="I21" s="101"/>
      <c r="J21" s="101"/>
      <c r="K21" s="101"/>
    </row>
    <row r="22" ht="19.9" customHeight="1" spans="1:11">
      <c r="A22" s="148" t="s">
        <v>191</v>
      </c>
      <c r="B22" s="148" t="s">
        <v>189</v>
      </c>
      <c r="C22" s="148" t="s">
        <v>194</v>
      </c>
      <c r="D22" s="104">
        <v>2101103</v>
      </c>
      <c r="E22" s="98" t="s">
        <v>196</v>
      </c>
      <c r="F22" s="96">
        <v>7853.76</v>
      </c>
      <c r="G22" s="96">
        <v>7853.76</v>
      </c>
      <c r="H22" s="101">
        <v>7853.76</v>
      </c>
      <c r="I22" s="101"/>
      <c r="J22" s="101"/>
      <c r="K22" s="101"/>
    </row>
    <row r="23" ht="19.9" customHeight="1" spans="1:11">
      <c r="A23" s="148" t="s">
        <v>191</v>
      </c>
      <c r="B23" s="148" t="s">
        <v>189</v>
      </c>
      <c r="C23" s="148" t="s">
        <v>197</v>
      </c>
      <c r="D23" s="104">
        <v>2101199</v>
      </c>
      <c r="E23" s="98" t="s">
        <v>199</v>
      </c>
      <c r="F23" s="96">
        <v>400</v>
      </c>
      <c r="G23" s="96">
        <v>400</v>
      </c>
      <c r="H23" s="101">
        <v>320</v>
      </c>
      <c r="I23" s="101">
        <v>80</v>
      </c>
      <c r="J23" s="101"/>
      <c r="K23" s="101"/>
    </row>
    <row r="24" ht="19.9" customHeight="1" spans="1:11">
      <c r="A24" s="148" t="s">
        <v>202</v>
      </c>
      <c r="B24" s="148"/>
      <c r="C24" s="148"/>
      <c r="D24" s="104">
        <v>221</v>
      </c>
      <c r="E24" s="98" t="s">
        <v>200</v>
      </c>
      <c r="F24" s="96">
        <f>F25</f>
        <v>44643.72</v>
      </c>
      <c r="G24" s="96">
        <f t="shared" ref="G24:H24" si="7">G25</f>
        <v>44643.72</v>
      </c>
      <c r="H24" s="96">
        <f t="shared" si="7"/>
        <v>44643.72</v>
      </c>
      <c r="I24" s="101"/>
      <c r="J24" s="101"/>
      <c r="K24" s="101"/>
    </row>
    <row r="25" ht="19.9" customHeight="1" spans="1:11">
      <c r="A25" s="148" t="s">
        <v>202</v>
      </c>
      <c r="B25" s="148" t="s">
        <v>185</v>
      </c>
      <c r="C25" s="148"/>
      <c r="D25" s="104">
        <v>22102</v>
      </c>
      <c r="E25" s="98" t="s">
        <v>201</v>
      </c>
      <c r="F25" s="96">
        <f>F26</f>
        <v>44643.72</v>
      </c>
      <c r="G25" s="96">
        <f t="shared" ref="G25:H25" si="8">G26</f>
        <v>44643.72</v>
      </c>
      <c r="H25" s="96">
        <f t="shared" si="8"/>
        <v>44643.72</v>
      </c>
      <c r="I25" s="101"/>
      <c r="J25" s="101"/>
      <c r="K25" s="101"/>
    </row>
    <row r="26" ht="19.9" customHeight="1" spans="1:11">
      <c r="A26" s="148" t="s">
        <v>202</v>
      </c>
      <c r="B26" s="148" t="s">
        <v>185</v>
      </c>
      <c r="C26" s="148" t="s">
        <v>169</v>
      </c>
      <c r="D26" s="104">
        <v>2210201</v>
      </c>
      <c r="E26" s="98" t="s">
        <v>225</v>
      </c>
      <c r="F26" s="96">
        <v>44643.72</v>
      </c>
      <c r="G26" s="96">
        <v>44643.72</v>
      </c>
      <c r="H26" s="101">
        <v>44643.72</v>
      </c>
      <c r="I26" s="101"/>
      <c r="J26" s="101"/>
      <c r="K26" s="101"/>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2022-03-21T00:34:00Z</dcterms:created>
  <cp:lastPrinted>2022-03-30T08:49:00Z</cp:lastPrinted>
  <dcterms:modified xsi:type="dcterms:W3CDTF">2023-09-27T03:48:10Z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DD82282C068B468AB1A267A0AB8B8D44_13</vt:lpwstr>
  </property>
  <property fmtid="{D5CDD505-2E9C-101B-9397-08002B2CF9AE}" pid="3" name="KSOProductBuildVer">
    <vt:lpwstr>2052-12.1.0.15374</vt:lpwstr>
  </property>
</Properties>
</file>