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54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<sst xmlns="http://schemas.openxmlformats.org/spreadsheetml/2006/main" count="1894" uniqueCount="612">
  <si>
    <t>2022年部门预算公开表</t>
  </si>
  <si>
    <t>单位编码：</t>
  </si>
  <si>
    <t>105001</t>
  </si>
  <si>
    <t>单位名称：</t>
  </si>
  <si>
    <t>醴陵市委组织部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</si>
  <si>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</si>
  <si>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</si>
  <si>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</si>
  <si>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</si>
  <si>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</si>
  <si>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</si>
  <si>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</si>
  <si>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</si>
  <si>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</si>
  <si>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</si>
  <si>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</si>
  <si>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</si>
  <si>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</si>
  <si>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</si>
  <si>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</si>
  <si>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</si>
  <si>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</si>
  <si>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</si>
  <si>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</si>
  <si>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</si>
  <si>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</si>
  <si>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</si>
  <si>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</si>
  <si>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</si>
  <si>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</si>
  <si>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单位：105001-醴陵市委组织部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</si>
  <si>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</si>
  <si>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</si>
  <si>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</si>
  <si>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</si>
  <si>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</si>
  <si>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</si>
  <si>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</si>
  <si>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</si>
  <si>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</si>
  <si>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</si>
  <si>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</si>
  <si>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</si>
  <si>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</si>
  <si>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</si>
  <si>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</si>
  <si>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</si>
  <si>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</si>
  <si>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</si>
  <si>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</si>
  <si>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</si>
  <si>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</si>
  <si>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</si>
  <si>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</si>
  <si>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</si>
  <si>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</si>
  <si>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</si>
  <si>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</si>
  <si>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</si>
  <si>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</si>
  <si>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</si>
  <si>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</si>
  <si>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</si>
  <si>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</si>
  <si>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</si>
  <si>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</si>
  <si>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</si>
  <si>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</si>
  <si>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</si>
  <si>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</si>
  <si>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</si>
  <si>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</si>
  <si>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</si>
  <si>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</si>
  <si>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</si>
  <si>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</si>
  <si>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</si>
  <si>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</si>
  <si>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</si>
  <si>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</si>
  <si>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</si>
  <si>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</si>
  <si>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</si>
  <si>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</si>
  <si>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</si>
  <si>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</si>
  <si>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</si>
  <si>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</si>
  <si>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</si>
  <si>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</si>
  <si>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</si>
  <si>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</si>
  <si>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</si>
  <si>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</si>
  <si>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</si>
  <si>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</si>
  <si>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</si>
  <si>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</si>
  <si>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</si>
  <si>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</si>
  <si>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</si>
  <si>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</si>
  <si>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</si>
  <si>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</si>
  <si>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</si>
  <si>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</si>
  <si>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</si>
  <si>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</si>
  <si>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</si>
  <si>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</si>
  <si>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</si>
  <si>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</si>
  <si>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</si>
  <si>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</si>
  <si>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</si>
  <si>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</si>
  <si>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</si>
  <si>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</si>
  <si>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</si>
  <si>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</si>
  <si>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</si>
  <si>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</si>
  <si>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</si>
  <si>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</si>
  <si>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</si>
  <si>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</si>
  <si>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</si>
  <si>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</si>
  <si>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</si>
  <si>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</si>
  <si>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</si>
  <si>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</si>
  <si>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</si>
  <si>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</si>
  <si>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</si>
  <si>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</si>
  <si>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</si>
  <si>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</si>
  <si>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</si>
  <si>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</si>
  <si>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</si>
  <si>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</si>
  <si>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</si>
  <si>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</si>
  <si>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</si>
  <si>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</si>
  <si>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</si>
  <si>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</si>
  <si>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</si>
  <si>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</si>
  <si>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</si>
  <si>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</si>
  <si>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</si>
  <si>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 xml:space="preserve">  105001</t>
  </si>
  <si>
    <t xml:space="preserve">  醴陵市委组织部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</si>
  <si>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</si>
  <si>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</si>
  <si>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</si>
  <si>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</si>
  <si>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</si>
  <si>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</si>
  <si>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</si>
  <si>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</si>
  <si>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</si>
  <si>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</si>
  <si>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</si>
  <si>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</si>
  <si>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</si>
  <si>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</si>
  <si>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</si>
  <si>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99</t>
  </si>
  <si>
    <t xml:space="preserve">    2010399</t>
  </si>
  <si>
    <t xml:space="preserve">    其他政府办公厅（室）及相关机构事务支出</t>
  </si>
  <si>
    <t>32</t>
  </si>
  <si>
    <t>组织事务</t>
  </si>
  <si>
    <t>01</t>
  </si>
  <si>
    <t xml:space="preserve">    2013201</t>
  </si>
  <si>
    <t xml:space="preserve">    行政运行</t>
  </si>
  <si>
    <t>02</t>
  </si>
  <si>
    <t xml:space="preserve">    2013202</t>
  </si>
  <si>
    <t xml:space="preserve">    一般行政管理事务</t>
  </si>
  <si>
    <t xml:space="preserve">    2013299</t>
  </si>
  <si>
    <t xml:space="preserve">    其他组织事务支出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</si>
  <si>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</si>
  <si>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</si>
  <si>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</si>
  <si>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</si>
  <si>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</si>
  <si>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</si>
  <si>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 xml:space="preserve">    2080599</t>
  </si>
  <si>
    <t xml:space="preserve">    其他行政事业单位养老支出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</si>
  <si>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</si>
  <si>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</si>
  <si>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</si>
  <si>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</si>
  <si>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</si>
  <si>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</si>
  <si>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</si>
  <si>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</si>
  <si>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</si>
  <si>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</si>
  <si>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</si>
  <si>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</si>
  <si>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</si>
  <si>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</si>
  <si>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</si>
  <si>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</si>
  <si>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</si>
  <si>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</si>
  <si>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</si>
  <si>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</si>
  <si>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</si>
  <si>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</si>
  <si>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</si>
  <si>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</si>
  <si>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</si>
  <si>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</si>
  <si>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</si>
  <si>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</si>
  <si>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</si>
  <si>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</si>
  <si>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</si>
  <si>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</si>
  <si>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</si>
  <si>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</si>
  <si>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</si>
  <si>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</si>
  <si>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</si>
  <si>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</si>
  <si>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</si>
  <si>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</si>
  <si>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</si>
  <si>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</si>
  <si>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</si>
  <si>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</si>
  <si>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</si>
  <si>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</si>
  <si>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</si>
  <si>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</si>
  <si>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</si>
  <si>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</si>
  <si>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</si>
  <si>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2010399</t>
  </si>
  <si>
    <t xml:space="preserve">     2013201</t>
  </si>
  <si>
    <t xml:space="preserve">     2013202</t>
  </si>
  <si>
    <t xml:space="preserve">     2013299</t>
  </si>
  <si>
    <t xml:space="preserve">     2080505</t>
  </si>
  <si>
    <t xml:space="preserve">     2080599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</si>
  <si>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</si>
  <si>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</si>
  <si>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</si>
  <si>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</si>
  <si>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</si>
  <si>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</si>
  <si>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</si>
  <si>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</si>
  <si>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</si>
  <si>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</si>
  <si>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</si>
  <si>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</si>
  <si>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</si>
  <si>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</si>
  <si>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</si>
  <si>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</si>
  <si>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</si>
  <si>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</si>
  <si>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</si>
  <si>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</si>
  <si>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</si>
  <si>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</si>
  <si>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</si>
  <si>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</si>
  <si>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</si>
  <si>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</si>
  <si>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</si>
  <si>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</si>
  <si>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</si>
  <si>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</si>
  <si>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</si>
  <si>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</si>
  <si>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</si>
  <si>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</si>
  <si>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</si>
  <si>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</si>
  <si>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</si>
  <si>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</si>
  <si>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</si>
  <si>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</si>
  <si>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</si>
  <si>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</si>
  <si>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</si>
  <si>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</si>
  <si>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</si>
  <si>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</si>
  <si>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</si>
  <si>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</si>
  <si>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</si>
  <si>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</si>
  <si>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</si>
  <si>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</si>
  <si>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</si>
  <si>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</si>
  <si>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</si>
  <si>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</si>
  <si>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</si>
  <si>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</si>
  <si>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</si>
  <si>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</si>
  <si>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</si>
  <si>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</si>
  <si>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</si>
  <si>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</si>
  <si>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</si>
  <si>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</si>
  <si>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</si>
  <si>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</si>
  <si>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</si>
  <si>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</si>
  <si>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</si>
  <si>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</si>
  <si>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</si>
  <si>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</si>
  <si>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</si>
  <si>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</si>
  <si>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</si>
  <si>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</si>
  <si>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</si>
  <si>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</si>
  <si>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</si>
  <si>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</si>
  <si>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</si>
  <si>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</si>
  <si>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</si>
  <si>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</si>
  <si>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</si>
  <si>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</si>
  <si>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</si>
  <si>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</si>
  <si>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</si>
  <si>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</si>
  <si>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105001</t>
  </si>
  <si>
    <t>特定目标类党代表活动费</t>
  </si>
  <si>
    <t xml:space="preserve">   党代表活动费</t>
  </si>
  <si>
    <t>特定目标类党内关怀基金</t>
  </si>
  <si>
    <t xml:space="preserve">   党内关怀基金</t>
  </si>
  <si>
    <t>特定目标类党员管理信息化建设经费（含远程教育）</t>
  </si>
  <si>
    <t xml:space="preserve">   党员管理信息化建设经费（含远程教育）</t>
  </si>
  <si>
    <t>特定目标类党员教育经费</t>
  </si>
  <si>
    <t xml:space="preserve">   党员教育经费</t>
  </si>
  <si>
    <t>特定目标类干部大组工网、公务员网及干部信息网建设维护经费</t>
  </si>
  <si>
    <t xml:space="preserve">   干部大组工网、公务员网及干部信息网建设维护经费</t>
  </si>
  <si>
    <t>特定目标类干部教育培训经费</t>
  </si>
  <si>
    <t xml:space="preserve">   干部教育培训经费</t>
  </si>
  <si>
    <t>特定目标类公务员管理及立功奖励</t>
  </si>
  <si>
    <t xml:space="preserve">   公务员管理及立功奖励</t>
  </si>
  <si>
    <t>特定目标类老干部关心下一代经费</t>
  </si>
  <si>
    <t xml:space="preserve">   老干部关心下一代经费</t>
  </si>
  <si>
    <t>特定目标类老年保健协会经费</t>
  </si>
  <si>
    <t xml:space="preserve">   老年保健协会经费</t>
  </si>
  <si>
    <t>特定目标类老年书画协会经费</t>
  </si>
  <si>
    <t xml:space="preserve">   老年书画协会经费</t>
  </si>
  <si>
    <t>特定目标类离退休干部党支部书记工作经费</t>
  </si>
  <si>
    <t xml:space="preserve">   离退休干部党支部书记工作经费</t>
  </si>
  <si>
    <t>特定目标类离退休干部困难帮扶资金</t>
  </si>
  <si>
    <t xml:space="preserve">   离退休干部困难帮扶资金</t>
  </si>
  <si>
    <t>特定目标类人才战略专项经费</t>
  </si>
  <si>
    <t xml:space="preserve">   人才战略专项经费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</si>
  <si>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</si>
  <si>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</si>
  <si>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</si>
  <si>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</si>
  <si>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</si>
  <si>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</si>
  <si>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</si>
  <si>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</si>
  <si>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</si>
  <si>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</si>
  <si>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</si>
  <si>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</si>
  <si>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</si>
  <si>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</si>
  <si>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党代表活动费</t>
  </si>
  <si>
    <t>用于两级党代表工作活动费用</t>
  </si>
  <si>
    <t>满意度指标</t>
  </si>
  <si>
    <t>服务对象满意度指标</t>
  </si>
  <si>
    <t>党代表满意度</t>
  </si>
  <si>
    <t>90</t>
  </si>
  <si>
    <t>分</t>
  </si>
  <si>
    <t>≥</t>
  </si>
  <si>
    <t>成本指标</t>
  </si>
  <si>
    <t>经济成本指标</t>
  </si>
  <si>
    <t>活动费</t>
  </si>
  <si>
    <t>35.1</t>
  </si>
  <si>
    <t>金额（万）</t>
  </si>
  <si>
    <t>元</t>
  </si>
  <si>
    <t>＝</t>
  </si>
  <si>
    <t>产出指标</t>
  </si>
  <si>
    <t>质量指标</t>
  </si>
  <si>
    <t>活动完成度</t>
  </si>
  <si>
    <t>100</t>
  </si>
  <si>
    <t>时效指标</t>
  </si>
  <si>
    <t>完成时间</t>
  </si>
  <si>
    <t>12</t>
  </si>
  <si>
    <t>月份</t>
  </si>
  <si>
    <t>月</t>
  </si>
  <si>
    <t>数量指标</t>
  </si>
  <si>
    <t>上级要求的活动次数</t>
  </si>
  <si>
    <t>10</t>
  </si>
  <si>
    <t>次</t>
  </si>
  <si>
    <t>效益指标</t>
  </si>
  <si>
    <t>社会效益指标</t>
  </si>
  <si>
    <t>党代表效应</t>
  </si>
  <si>
    <t>80</t>
  </si>
  <si>
    <t xml:space="preserve">  党内关怀基金</t>
  </si>
  <si>
    <t>完成上级要求的慰问任务</t>
  </si>
  <si>
    <t>慰问对象满意度</t>
  </si>
  <si>
    <t>慰问次数</t>
  </si>
  <si>
    <t>年度慰问次数</t>
  </si>
  <si>
    <t>季度慰问次数</t>
  </si>
  <si>
    <t>30</t>
  </si>
  <si>
    <t>党内关怀</t>
  </si>
  <si>
    <t>20</t>
  </si>
  <si>
    <t xml:space="preserve">  党员管理信息化建设经费（含远程教育）</t>
  </si>
  <si>
    <t>完成上级要求的远程教育设备采购</t>
  </si>
  <si>
    <t>信息化建设</t>
  </si>
  <si>
    <t>65</t>
  </si>
  <si>
    <t>基层党建工作提升能力</t>
  </si>
  <si>
    <t>基层党建</t>
  </si>
  <si>
    <t>完成程度</t>
  </si>
  <si>
    <t>信息化设备</t>
  </si>
  <si>
    <t>60</t>
  </si>
  <si>
    <t>套</t>
  </si>
  <si>
    <t xml:space="preserve">  党员教育经费</t>
  </si>
  <si>
    <t>党建工作</t>
  </si>
  <si>
    <t>完成质量排名</t>
  </si>
  <si>
    <t>9</t>
  </si>
  <si>
    <t>县区排名</t>
  </si>
  <si>
    <t>名次</t>
  </si>
  <si>
    <t>＜</t>
  </si>
  <si>
    <t>开展党员教育活动</t>
  </si>
  <si>
    <t>上级满意度</t>
  </si>
  <si>
    <t>党员教育</t>
  </si>
  <si>
    <t xml:space="preserve">  干部大组工网、公务员网及干部信息网建设维护经费</t>
  </si>
  <si>
    <t>完成上级安排的网络升级</t>
  </si>
  <si>
    <t>升级次数</t>
  </si>
  <si>
    <t>1</t>
  </si>
  <si>
    <t>网络满意</t>
  </si>
  <si>
    <t>网络维护</t>
  </si>
  <si>
    <t>网络畅通</t>
  </si>
  <si>
    <t xml:space="preserve">  干部教育培训经费</t>
  </si>
  <si>
    <t>本级各类培训班</t>
  </si>
  <si>
    <t>季度培训次数</t>
  </si>
  <si>
    <t>3</t>
  </si>
  <si>
    <t>年度培训次数</t>
  </si>
  <si>
    <t>培训次数</t>
  </si>
  <si>
    <t>完成度</t>
  </si>
  <si>
    <t>领导满意度</t>
  </si>
  <si>
    <t>61</t>
  </si>
  <si>
    <t xml:space="preserve">  公务员管理及立功奖励</t>
  </si>
  <si>
    <t>发放立功奖励</t>
  </si>
  <si>
    <t>获奖满意度</t>
  </si>
  <si>
    <t>发放次数</t>
  </si>
  <si>
    <t>次数</t>
  </si>
  <si>
    <t>发放时间</t>
  </si>
  <si>
    <t>文件下发时间</t>
  </si>
  <si>
    <t>立功奖励</t>
  </si>
  <si>
    <t xml:space="preserve">  老干部关心下一代经费</t>
  </si>
  <si>
    <t>老干部关心下一代</t>
  </si>
  <si>
    <t>群众满意度</t>
  </si>
  <si>
    <t>关心慰问支出</t>
  </si>
  <si>
    <t>17</t>
  </si>
  <si>
    <t>增加社会影响</t>
  </si>
  <si>
    <t>95</t>
  </si>
  <si>
    <t>100%</t>
  </si>
  <si>
    <t>完成率</t>
  </si>
  <si>
    <t>百分比</t>
  </si>
  <si>
    <t>及时度</t>
  </si>
  <si>
    <t>及时率</t>
  </si>
  <si>
    <t>活动次数</t>
  </si>
  <si>
    <t>2</t>
  </si>
  <si>
    <t xml:space="preserve">  老年保健协会经费</t>
  </si>
  <si>
    <t>老年保健活动</t>
  </si>
  <si>
    <t>保健支出</t>
  </si>
  <si>
    <t>老干部满意度</t>
  </si>
  <si>
    <t>提高社会老年保健参与度</t>
  </si>
  <si>
    <t xml:space="preserve">  老年书画协会经费</t>
  </si>
  <si>
    <t>开展好老干部书画活动</t>
  </si>
  <si>
    <t>提高书画创作社会影响</t>
  </si>
  <si>
    <t>社区群众满意度</t>
  </si>
  <si>
    <t>书画活动支出</t>
  </si>
  <si>
    <t xml:space="preserve">  离退休干部党支部书记工作经费</t>
  </si>
  <si>
    <t>离退休干部党支部书记开展工作</t>
  </si>
  <si>
    <t>工作经费</t>
  </si>
  <si>
    <t>54.6</t>
  </si>
  <si>
    <t>提高社会影响</t>
  </si>
  <si>
    <t xml:space="preserve">  离退休干部困难帮扶资金</t>
  </si>
  <si>
    <t>每年定期慰问困难离退休干部</t>
  </si>
  <si>
    <t>慰问对象生活改善程度</t>
  </si>
  <si>
    <t>完成速度</t>
  </si>
  <si>
    <t>定量</t>
  </si>
  <si>
    <t>半年度慰问次数</t>
  </si>
  <si>
    <t>慰问金额</t>
  </si>
  <si>
    <t xml:space="preserve">  人才战略专项经费</t>
  </si>
  <si>
    <t>全市人才工作</t>
  </si>
  <si>
    <t>吸引、留住人才数量</t>
  </si>
  <si>
    <t>人</t>
  </si>
  <si>
    <t>吸引高质量人才</t>
  </si>
  <si>
    <t>完成次数</t>
  </si>
  <si>
    <t>人才战略</t>
  </si>
  <si>
    <t>高端人才</t>
  </si>
  <si>
    <t>整体支出绩效目标表</t>
  </si>
  <si>
    <t>单位：醴陵市委组织部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</si>
  <si>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</si>
  <si>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</si>
  <si>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</si>
  <si>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</si>
  <si>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</si>
  <si>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</si>
  <si>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</si>
  <si>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</si>
  <si>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</si>
  <si>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完成好全市的党建、组织、干部和人才工作</t>
  </si>
  <si>
    <t>重点工作任务完成</t>
  </si>
  <si>
    <t>任务完成率</t>
  </si>
  <si>
    <t>=</t>
  </si>
  <si>
    <t>%</t>
  </si>
  <si>
    <t>各项业务工作按时完成</t>
  </si>
  <si>
    <t>履职目标实现</t>
  </si>
  <si>
    <t>目标实现率</t>
  </si>
  <si>
    <t>有效推动各项工作按质按量完成</t>
  </si>
  <si>
    <t>履职效益</t>
  </si>
  <si>
    <t>履职评价分数</t>
  </si>
  <si>
    <t>年末各项工作评分90分以上</t>
  </si>
  <si>
    <t>满意度</t>
  </si>
  <si>
    <t>党员、干部、人才等工作满意度</t>
  </si>
  <si>
    <t>干部、党员引进人才对组织工作满意度和认可度在90%以上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</si>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</sst>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2" borderId="12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31" fillId="11" borderId="10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7"/>
      <c r="B4" s="78"/>
      <c r="C4" s="29"/>
      <c r="D4" s="77" t="s">
        <v>1</v>
      </c>
      <c r="E4" s="78" t="s">
        <v>2</v>
      </c>
      <c r="F4" s="78"/>
      <c r="G4" s="78"/>
      <c r="H4" s="78"/>
      <c r="I4" s="29"/>
    </row>
    <row r="5" ht="54.3" customHeight="1" spans="1:9">
      <c r="A5" s="77"/>
      <c r="B5" s="78"/>
      <c r="C5" s="29"/>
      <c r="D5" s="77" t="s">
        <v>3</v>
      </c>
      <c r="E5" s="78" t="s">
        <v>4</v>
      </c>
      <c r="F5" s="78"/>
      <c r="G5" s="78"/>
      <c r="H5" s="78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F18" sqref="F18:F1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5" customHeight="1" spans="1:14">
      <c r="A4" s="23" t="s">
        <v>155</v>
      </c>
      <c r="B4" s="23"/>
      <c r="C4" s="23"/>
      <c r="D4" s="23" t="s">
        <v>202</v>
      </c>
      <c r="E4" s="23" t="s">
        <v>203</v>
      </c>
      <c r="F4" s="23" t="s">
        <v>220</v>
      </c>
      <c r="G4" s="23" t="s">
        <v>205</v>
      </c>
      <c r="H4" s="23"/>
      <c r="I4" s="23"/>
      <c r="J4" s="23"/>
      <c r="K4" s="23"/>
      <c r="L4" s="23" t="s">
        <v>209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250</v>
      </c>
      <c r="I5" s="23" t="s">
        <v>251</v>
      </c>
      <c r="J5" s="23" t="s">
        <v>252</v>
      </c>
      <c r="K5" s="23" t="s">
        <v>253</v>
      </c>
      <c r="L5" s="23" t="s">
        <v>134</v>
      </c>
      <c r="M5" s="23" t="s">
        <v>221</v>
      </c>
      <c r="N5" s="23" t="s">
        <v>254</v>
      </c>
    </row>
    <row r="6" ht="22.8" customHeight="1" spans="1:14">
      <c r="A6" s="33"/>
      <c r="B6" s="33"/>
      <c r="C6" s="33"/>
      <c r="D6" s="33"/>
      <c r="E6" s="33" t="s">
        <v>134</v>
      </c>
      <c r="F6" s="46">
        <v>230.674816</v>
      </c>
      <c r="G6" s="46">
        <v>230.674816</v>
      </c>
      <c r="H6" s="46">
        <v>174.1653</v>
      </c>
      <c r="I6" s="46">
        <v>36.56968</v>
      </c>
      <c r="J6" s="46">
        <v>19.939836</v>
      </c>
      <c r="K6" s="46"/>
      <c r="L6" s="46"/>
      <c r="M6" s="46"/>
      <c r="N6" s="46"/>
    </row>
    <row r="7" ht="22.8" customHeight="1" spans="1:14">
      <c r="A7" s="33"/>
      <c r="B7" s="33"/>
      <c r="C7" s="33"/>
      <c r="D7" s="31" t="s">
        <v>152</v>
      </c>
      <c r="E7" s="31" t="s">
        <v>4</v>
      </c>
      <c r="F7" s="46">
        <v>230.674816</v>
      </c>
      <c r="G7" s="46">
        <v>230.674816</v>
      </c>
      <c r="H7" s="46">
        <v>174.1653</v>
      </c>
      <c r="I7" s="46">
        <v>36.56968</v>
      </c>
      <c r="J7" s="46">
        <v>19.939836</v>
      </c>
      <c r="K7" s="46"/>
      <c r="L7" s="46"/>
      <c r="M7" s="46"/>
      <c r="N7" s="46"/>
    </row>
    <row r="8" ht="22.8" customHeight="1" spans="1:14">
      <c r="A8" s="33"/>
      <c r="B8" s="33"/>
      <c r="C8" s="33"/>
      <c r="D8" s="39" t="s">
        <v>153</v>
      </c>
      <c r="E8" s="39" t="s">
        <v>154</v>
      </c>
      <c r="F8" s="46">
        <v>230.674816</v>
      </c>
      <c r="G8" s="46">
        <v>230.674816</v>
      </c>
      <c r="H8" s="46">
        <v>174.1653</v>
      </c>
      <c r="I8" s="46">
        <v>36.56968</v>
      </c>
      <c r="J8" s="46">
        <v>19.939836</v>
      </c>
      <c r="K8" s="46"/>
      <c r="L8" s="46"/>
      <c r="M8" s="46"/>
      <c r="N8" s="46"/>
    </row>
    <row r="9" ht="22.8" customHeight="1" spans="1:14">
      <c r="A9" s="42" t="s">
        <v>166</v>
      </c>
      <c r="B9" s="42"/>
      <c r="C9" s="42"/>
      <c r="D9" s="38" t="s">
        <v>219</v>
      </c>
      <c r="E9" s="43" t="s">
        <v>167</v>
      </c>
      <c r="F9" s="40">
        <f>F10</f>
        <v>174.1653</v>
      </c>
      <c r="G9" s="40">
        <f>G10</f>
        <v>174.1653</v>
      </c>
      <c r="H9" s="40">
        <f>H10</f>
        <v>174.1653</v>
      </c>
      <c r="I9" s="40">
        <f>I10</f>
        <v>0</v>
      </c>
      <c r="J9" s="40"/>
      <c r="K9" s="46"/>
      <c r="L9" s="46"/>
      <c r="M9" s="46"/>
      <c r="N9" s="46"/>
    </row>
    <row r="10" ht="22.8" customHeight="1" spans="1:14">
      <c r="A10" s="42" t="s">
        <v>166</v>
      </c>
      <c r="B10" s="42" t="s">
        <v>173</v>
      </c>
      <c r="C10" s="42"/>
      <c r="D10" s="38" t="s">
        <v>219</v>
      </c>
      <c r="E10" s="43" t="s">
        <v>174</v>
      </c>
      <c r="F10" s="40">
        <f>F11</f>
        <v>174.1653</v>
      </c>
      <c r="G10" s="40">
        <f>G11</f>
        <v>174.1653</v>
      </c>
      <c r="H10" s="40">
        <f>H11</f>
        <v>174.1653</v>
      </c>
      <c r="I10" s="40">
        <f>I11</f>
        <v>0</v>
      </c>
      <c r="J10" s="40"/>
      <c r="K10" s="46"/>
      <c r="L10" s="46"/>
      <c r="M10" s="46"/>
      <c r="N10" s="46"/>
    </row>
    <row r="11" ht="22.8" customHeight="1" spans="1:14">
      <c r="A11" s="42" t="s">
        <v>166</v>
      </c>
      <c r="B11" s="42" t="s">
        <v>173</v>
      </c>
      <c r="C11" s="42" t="s">
        <v>175</v>
      </c>
      <c r="D11" s="38" t="s">
        <v>219</v>
      </c>
      <c r="E11" s="24" t="s">
        <v>177</v>
      </c>
      <c r="F11" s="25">
        <v>174.1653</v>
      </c>
      <c r="G11" s="25">
        <v>174.1653</v>
      </c>
      <c r="H11" s="40">
        <v>174.1653</v>
      </c>
      <c r="I11" s="40"/>
      <c r="J11" s="40"/>
      <c r="K11" s="40"/>
      <c r="L11" s="25"/>
      <c r="M11" s="40"/>
      <c r="N11" s="40"/>
    </row>
    <row r="12" ht="22.8" customHeight="1" spans="1:14">
      <c r="A12" s="42" t="s">
        <v>183</v>
      </c>
      <c r="B12" s="42"/>
      <c r="C12" s="42"/>
      <c r="D12" s="38" t="s">
        <v>219</v>
      </c>
      <c r="E12" s="43" t="s">
        <v>184</v>
      </c>
      <c r="F12" s="25">
        <f>F13</f>
        <v>26.586448</v>
      </c>
      <c r="G12" s="25">
        <f>G13</f>
        <v>26.586448</v>
      </c>
      <c r="H12" s="25">
        <f>H13</f>
        <v>0</v>
      </c>
      <c r="I12" s="25">
        <f>I13</f>
        <v>26.586448</v>
      </c>
      <c r="J12" s="25"/>
      <c r="K12" s="40"/>
      <c r="L12" s="25"/>
      <c r="M12" s="40"/>
      <c r="N12" s="40"/>
    </row>
    <row r="13" ht="22.8" customHeight="1" spans="1:14">
      <c r="A13" s="42" t="s">
        <v>183</v>
      </c>
      <c r="B13" s="42" t="s">
        <v>185</v>
      </c>
      <c r="C13" s="42"/>
      <c r="D13" s="38" t="s">
        <v>219</v>
      </c>
      <c r="E13" s="43" t="s">
        <v>186</v>
      </c>
      <c r="F13" s="25">
        <f>F14</f>
        <v>26.586448</v>
      </c>
      <c r="G13" s="25">
        <f>G14</f>
        <v>26.586448</v>
      </c>
      <c r="H13" s="25">
        <f>H14</f>
        <v>0</v>
      </c>
      <c r="I13" s="25">
        <f>I14</f>
        <v>26.586448</v>
      </c>
      <c r="J13" s="25"/>
      <c r="K13" s="40"/>
      <c r="L13" s="25"/>
      <c r="M13" s="40"/>
      <c r="N13" s="40"/>
    </row>
    <row r="14" ht="22.8" customHeight="1" spans="1:14">
      <c r="A14" s="42" t="s">
        <v>183</v>
      </c>
      <c r="B14" s="42" t="s">
        <v>185</v>
      </c>
      <c r="C14" s="42" t="s">
        <v>185</v>
      </c>
      <c r="D14" s="38" t="s">
        <v>219</v>
      </c>
      <c r="E14" s="24" t="s">
        <v>188</v>
      </c>
      <c r="F14" s="25">
        <v>26.586448</v>
      </c>
      <c r="G14" s="25">
        <v>26.586448</v>
      </c>
      <c r="H14" s="40"/>
      <c r="I14" s="40">
        <v>26.586448</v>
      </c>
      <c r="J14" s="40"/>
      <c r="K14" s="40"/>
      <c r="L14" s="25"/>
      <c r="M14" s="40"/>
      <c r="N14" s="40"/>
    </row>
    <row r="15" ht="22.8" customHeight="1" spans="1:14">
      <c r="A15" s="42" t="s">
        <v>191</v>
      </c>
      <c r="B15" s="42"/>
      <c r="C15" s="42"/>
      <c r="D15" s="38" t="s">
        <v>219</v>
      </c>
      <c r="E15" s="43" t="s">
        <v>192</v>
      </c>
      <c r="F15" s="25">
        <f>F16</f>
        <v>9.983232</v>
      </c>
      <c r="G15" s="25">
        <f>G16</f>
        <v>9.983232</v>
      </c>
      <c r="H15" s="25">
        <f>H16</f>
        <v>0</v>
      </c>
      <c r="I15" s="25">
        <f>I16</f>
        <v>9.983232</v>
      </c>
      <c r="J15" s="25"/>
      <c r="K15" s="40"/>
      <c r="L15" s="25"/>
      <c r="M15" s="40"/>
      <c r="N15" s="40"/>
    </row>
    <row r="16" ht="22.8" customHeight="1" spans="1:14">
      <c r="A16" s="42" t="s">
        <v>191</v>
      </c>
      <c r="B16" s="42" t="s">
        <v>193</v>
      </c>
      <c r="C16" s="42"/>
      <c r="D16" s="38" t="s">
        <v>219</v>
      </c>
      <c r="E16" s="43" t="s">
        <v>194</v>
      </c>
      <c r="F16" s="25">
        <f>F17</f>
        <v>9.983232</v>
      </c>
      <c r="G16" s="25">
        <f>G17</f>
        <v>9.983232</v>
      </c>
      <c r="H16" s="25">
        <f>H17</f>
        <v>0</v>
      </c>
      <c r="I16" s="25">
        <f>I17</f>
        <v>9.983232</v>
      </c>
      <c r="J16" s="25"/>
      <c r="K16" s="40"/>
      <c r="L16" s="25"/>
      <c r="M16" s="40"/>
      <c r="N16" s="40"/>
    </row>
    <row r="17" ht="22.8" customHeight="1" spans="1:14">
      <c r="A17" s="42" t="s">
        <v>191</v>
      </c>
      <c r="B17" s="42" t="s">
        <v>193</v>
      </c>
      <c r="C17" s="42" t="s">
        <v>175</v>
      </c>
      <c r="D17" s="38" t="s">
        <v>219</v>
      </c>
      <c r="E17" s="24" t="s">
        <v>196</v>
      </c>
      <c r="F17" s="25">
        <v>9.983232</v>
      </c>
      <c r="G17" s="25">
        <v>9.983232</v>
      </c>
      <c r="H17" s="40"/>
      <c r="I17" s="40">
        <v>9.983232</v>
      </c>
      <c r="J17" s="40"/>
      <c r="K17" s="40"/>
      <c r="L17" s="25"/>
      <c r="M17" s="40"/>
      <c r="N17" s="40"/>
    </row>
    <row r="18" ht="22.8" customHeight="1" spans="1:14">
      <c r="A18" s="42" t="s">
        <v>197</v>
      </c>
      <c r="B18" s="42"/>
      <c r="C18" s="42"/>
      <c r="D18" s="38" t="s">
        <v>219</v>
      </c>
      <c r="E18" s="43" t="s">
        <v>198</v>
      </c>
      <c r="F18" s="25">
        <f>F19</f>
        <v>19.939836</v>
      </c>
      <c r="G18" s="25">
        <f>G19</f>
        <v>19.939836</v>
      </c>
      <c r="H18" s="25">
        <f>H19</f>
        <v>0</v>
      </c>
      <c r="I18" s="25">
        <f>I19</f>
        <v>0</v>
      </c>
      <c r="J18" s="25">
        <f>J19</f>
        <v>19.939836</v>
      </c>
      <c r="K18" s="40"/>
      <c r="L18" s="25"/>
      <c r="M18" s="40"/>
      <c r="N18" s="40"/>
    </row>
    <row r="19" ht="22.8" customHeight="1" spans="1:14">
      <c r="A19" s="42" t="s">
        <v>197</v>
      </c>
      <c r="B19" s="42" t="s">
        <v>178</v>
      </c>
      <c r="C19" s="42"/>
      <c r="D19" s="38" t="s">
        <v>219</v>
      </c>
      <c r="E19" s="43" t="s">
        <v>199</v>
      </c>
      <c r="F19" s="25">
        <f>F20</f>
        <v>19.939836</v>
      </c>
      <c r="G19" s="25">
        <f>G20</f>
        <v>19.939836</v>
      </c>
      <c r="H19" s="25">
        <f>H20</f>
        <v>0</v>
      </c>
      <c r="I19" s="25">
        <f>I20</f>
        <v>0</v>
      </c>
      <c r="J19" s="25">
        <f>J20</f>
        <v>19.939836</v>
      </c>
      <c r="K19" s="40"/>
      <c r="L19" s="25"/>
      <c r="M19" s="40"/>
      <c r="N19" s="40"/>
    </row>
    <row r="20" ht="22.8" customHeight="1" spans="1:14">
      <c r="A20" s="42" t="s">
        <v>197</v>
      </c>
      <c r="B20" s="42" t="s">
        <v>178</v>
      </c>
      <c r="C20" s="42" t="s">
        <v>175</v>
      </c>
      <c r="D20" s="38" t="s">
        <v>219</v>
      </c>
      <c r="E20" s="24" t="s">
        <v>201</v>
      </c>
      <c r="F20" s="25">
        <v>19.939836</v>
      </c>
      <c r="G20" s="25">
        <v>19.939836</v>
      </c>
      <c r="H20" s="40"/>
      <c r="I20" s="40"/>
      <c r="J20" s="40">
        <v>19.939836</v>
      </c>
      <c r="K20" s="40"/>
      <c r="L20" s="25"/>
      <c r="M20" s="40"/>
      <c r="N20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4" workbookViewId="0">
      <selection activeCell="G9" sqref="G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14.0333333333333" customWidth="1"/>
    <col min="6" max="6" width="7.21666666666667" customWidth="1"/>
    <col min="7" max="10" width="6.925" customWidth="1"/>
    <col min="11" max="11" width="4.80833333333333" customWidth="1"/>
    <col min="12" max="16" width="6.925" customWidth="1"/>
    <col min="17" max="17" width="5.38333333333333" customWidth="1"/>
    <col min="18" max="18" width="6.25" customWidth="1"/>
    <col min="19" max="19" width="4.80833333333333" customWidth="1"/>
    <col min="20" max="21" width="5.775" customWidth="1"/>
    <col min="22" max="22" width="7.59166666666667" customWidth="1"/>
    <col min="23" max="24" width="9.76666666666667" customWidth="1"/>
  </cols>
  <sheetData>
    <row r="1" ht="16.35" customHeight="1" spans="1:1">
      <c r="A1" s="29"/>
    </row>
    <row r="2" ht="50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7" t="s">
        <v>31</v>
      </c>
      <c r="V3" s="27"/>
    </row>
    <row r="4" ht="26.7" customHeight="1" spans="1:22">
      <c r="A4" s="23" t="s">
        <v>155</v>
      </c>
      <c r="B4" s="23"/>
      <c r="C4" s="23"/>
      <c r="D4" s="23" t="s">
        <v>202</v>
      </c>
      <c r="E4" s="23" t="s">
        <v>203</v>
      </c>
      <c r="F4" s="23" t="s">
        <v>220</v>
      </c>
      <c r="G4" s="23" t="s">
        <v>255</v>
      </c>
      <c r="H4" s="23"/>
      <c r="I4" s="23"/>
      <c r="J4" s="23"/>
      <c r="K4" s="23"/>
      <c r="L4" s="23" t="s">
        <v>256</v>
      </c>
      <c r="M4" s="23"/>
      <c r="N4" s="23"/>
      <c r="O4" s="23"/>
      <c r="P4" s="23"/>
      <c r="Q4" s="23"/>
      <c r="R4" s="23" t="s">
        <v>252</v>
      </c>
      <c r="S4" s="23" t="s">
        <v>257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258</v>
      </c>
      <c r="I5" s="23" t="s">
        <v>259</v>
      </c>
      <c r="J5" s="23" t="s">
        <v>260</v>
      </c>
      <c r="K5" s="23" t="s">
        <v>261</v>
      </c>
      <c r="L5" s="23" t="s">
        <v>134</v>
      </c>
      <c r="M5" s="23" t="s">
        <v>262</v>
      </c>
      <c r="N5" s="23" t="s">
        <v>263</v>
      </c>
      <c r="O5" s="23" t="s">
        <v>264</v>
      </c>
      <c r="P5" s="23" t="s">
        <v>265</v>
      </c>
      <c r="Q5" s="23" t="s">
        <v>266</v>
      </c>
      <c r="R5" s="23"/>
      <c r="S5" s="23" t="s">
        <v>134</v>
      </c>
      <c r="T5" s="23" t="s">
        <v>267</v>
      </c>
      <c r="U5" s="23" t="s">
        <v>268</v>
      </c>
      <c r="V5" s="23" t="s">
        <v>253</v>
      </c>
    </row>
    <row r="6" ht="22.8" customHeight="1" spans="1:22">
      <c r="A6" s="33"/>
      <c r="B6" s="33"/>
      <c r="C6" s="33"/>
      <c r="D6" s="33"/>
      <c r="E6" s="33" t="s">
        <v>134</v>
      </c>
      <c r="F6" s="32">
        <v>230.674816</v>
      </c>
      <c r="G6" s="32">
        <v>174.1653</v>
      </c>
      <c r="H6" s="32">
        <v>104.6252</v>
      </c>
      <c r="I6" s="32">
        <v>61.488</v>
      </c>
      <c r="J6" s="32">
        <v>8.0521</v>
      </c>
      <c r="K6" s="32"/>
      <c r="L6" s="32">
        <v>36.56968</v>
      </c>
      <c r="M6" s="32">
        <v>26.586448</v>
      </c>
      <c r="N6" s="32"/>
      <c r="O6" s="32">
        <v>9.983232</v>
      </c>
      <c r="P6" s="32"/>
      <c r="Q6" s="32"/>
      <c r="R6" s="32">
        <v>19.939836</v>
      </c>
      <c r="S6" s="32"/>
      <c r="T6" s="32"/>
      <c r="U6" s="32"/>
      <c r="V6" s="32"/>
    </row>
    <row r="7" ht="22.8" customHeight="1" spans="1:22">
      <c r="A7" s="33"/>
      <c r="B7" s="33"/>
      <c r="C7" s="33"/>
      <c r="D7" s="31" t="s">
        <v>152</v>
      </c>
      <c r="E7" s="31" t="s">
        <v>4</v>
      </c>
      <c r="F7" s="32">
        <v>230.674816</v>
      </c>
      <c r="G7" s="32">
        <v>174.1653</v>
      </c>
      <c r="H7" s="32">
        <v>104.6252</v>
      </c>
      <c r="I7" s="32">
        <v>61.488</v>
      </c>
      <c r="J7" s="32">
        <v>8.0521</v>
      </c>
      <c r="K7" s="32"/>
      <c r="L7" s="32">
        <v>36.56968</v>
      </c>
      <c r="M7" s="32">
        <v>26.586448</v>
      </c>
      <c r="N7" s="32"/>
      <c r="O7" s="32">
        <v>9.983232</v>
      </c>
      <c r="P7" s="32"/>
      <c r="Q7" s="32"/>
      <c r="R7" s="32">
        <v>19.939836</v>
      </c>
      <c r="S7" s="32"/>
      <c r="T7" s="32"/>
      <c r="U7" s="32"/>
      <c r="V7" s="32"/>
    </row>
    <row r="8" ht="22.8" customHeight="1" spans="1:22">
      <c r="A8" s="33"/>
      <c r="B8" s="33"/>
      <c r="C8" s="33"/>
      <c r="D8" s="39" t="s">
        <v>153</v>
      </c>
      <c r="E8" s="39" t="s">
        <v>154</v>
      </c>
      <c r="F8" s="32">
        <v>230.674816</v>
      </c>
      <c r="G8" s="32">
        <v>174.1653</v>
      </c>
      <c r="H8" s="32">
        <v>104.6252</v>
      </c>
      <c r="I8" s="32">
        <v>61.488</v>
      </c>
      <c r="J8" s="32">
        <v>8.0521</v>
      </c>
      <c r="K8" s="32"/>
      <c r="L8" s="32">
        <v>36.56968</v>
      </c>
      <c r="M8" s="32">
        <v>26.586448</v>
      </c>
      <c r="N8" s="32"/>
      <c r="O8" s="32">
        <v>9.983232</v>
      </c>
      <c r="P8" s="32"/>
      <c r="Q8" s="32"/>
      <c r="R8" s="32">
        <v>19.939836</v>
      </c>
      <c r="S8" s="32"/>
      <c r="T8" s="32"/>
      <c r="U8" s="32"/>
      <c r="V8" s="32"/>
    </row>
    <row r="9" ht="22.8" customHeight="1" spans="1:22">
      <c r="A9" s="42" t="s">
        <v>166</v>
      </c>
      <c r="B9" s="42"/>
      <c r="C9" s="42"/>
      <c r="D9" s="38" t="s">
        <v>219</v>
      </c>
      <c r="E9" s="43" t="s">
        <v>167</v>
      </c>
      <c r="F9" s="40">
        <f t="shared" ref="F9:F13" si="0">F10</f>
        <v>174.1653</v>
      </c>
      <c r="G9" s="40">
        <f t="shared" ref="G9:R9" si="1">G10</f>
        <v>174.1653</v>
      </c>
      <c r="H9" s="40">
        <f t="shared" si="1"/>
        <v>104.6252</v>
      </c>
      <c r="I9" s="40">
        <f t="shared" si="1"/>
        <v>61.488</v>
      </c>
      <c r="J9" s="40">
        <f t="shared" si="1"/>
        <v>8.0521</v>
      </c>
      <c r="K9" s="40">
        <f t="shared" si="1"/>
        <v>0</v>
      </c>
      <c r="L9" s="40">
        <f t="shared" si="1"/>
        <v>0</v>
      </c>
      <c r="M9" s="40">
        <f t="shared" si="1"/>
        <v>0</v>
      </c>
      <c r="N9" s="40">
        <f t="shared" si="1"/>
        <v>0</v>
      </c>
      <c r="O9" s="40">
        <f t="shared" si="1"/>
        <v>0</v>
      </c>
      <c r="P9" s="40">
        <f t="shared" si="1"/>
        <v>0</v>
      </c>
      <c r="Q9" s="40">
        <f t="shared" si="1"/>
        <v>0</v>
      </c>
      <c r="R9" s="40">
        <f t="shared" si="1"/>
        <v>0</v>
      </c>
      <c r="S9" s="32"/>
      <c r="T9" s="32"/>
      <c r="U9" s="32"/>
      <c r="V9" s="32"/>
    </row>
    <row r="10" ht="22.8" customHeight="1" spans="1:22">
      <c r="A10" s="42" t="s">
        <v>166</v>
      </c>
      <c r="B10" s="42" t="s">
        <v>173</v>
      </c>
      <c r="C10" s="42"/>
      <c r="D10" s="38" t="s">
        <v>219</v>
      </c>
      <c r="E10" s="43" t="s">
        <v>174</v>
      </c>
      <c r="F10" s="40">
        <f t="shared" si="0"/>
        <v>174.1653</v>
      </c>
      <c r="G10" s="40">
        <f t="shared" ref="G10:R10" si="2">G11</f>
        <v>174.1653</v>
      </c>
      <c r="H10" s="40">
        <f t="shared" si="2"/>
        <v>104.6252</v>
      </c>
      <c r="I10" s="40">
        <f t="shared" si="2"/>
        <v>61.488</v>
      </c>
      <c r="J10" s="40">
        <f t="shared" si="2"/>
        <v>8.0521</v>
      </c>
      <c r="K10" s="40">
        <f t="shared" si="2"/>
        <v>0</v>
      </c>
      <c r="L10" s="40">
        <f t="shared" si="2"/>
        <v>0</v>
      </c>
      <c r="M10" s="40">
        <f t="shared" si="2"/>
        <v>0</v>
      </c>
      <c r="N10" s="40">
        <f t="shared" si="2"/>
        <v>0</v>
      </c>
      <c r="O10" s="40">
        <f t="shared" si="2"/>
        <v>0</v>
      </c>
      <c r="P10" s="40">
        <f t="shared" si="2"/>
        <v>0</v>
      </c>
      <c r="Q10" s="40">
        <f t="shared" si="2"/>
        <v>0</v>
      </c>
      <c r="R10" s="40">
        <f t="shared" si="2"/>
        <v>0</v>
      </c>
      <c r="S10" s="32"/>
      <c r="T10" s="32"/>
      <c r="U10" s="32"/>
      <c r="V10" s="32"/>
    </row>
    <row r="11" ht="22.8" customHeight="1" spans="1:22">
      <c r="A11" s="42" t="s">
        <v>166</v>
      </c>
      <c r="B11" s="42" t="s">
        <v>173</v>
      </c>
      <c r="C11" s="42" t="s">
        <v>175</v>
      </c>
      <c r="D11" s="38" t="s">
        <v>219</v>
      </c>
      <c r="E11" s="24" t="s">
        <v>177</v>
      </c>
      <c r="F11" s="25">
        <v>174.1653</v>
      </c>
      <c r="G11" s="40">
        <v>174.1653</v>
      </c>
      <c r="H11" s="40">
        <v>104.6252</v>
      </c>
      <c r="I11" s="40">
        <v>61.488</v>
      </c>
      <c r="J11" s="40">
        <v>8.0521</v>
      </c>
      <c r="K11" s="40"/>
      <c r="L11" s="25"/>
      <c r="M11" s="40"/>
      <c r="N11" s="40"/>
      <c r="O11" s="40"/>
      <c r="P11" s="40"/>
      <c r="Q11" s="40"/>
      <c r="R11" s="40"/>
      <c r="S11" s="25"/>
      <c r="T11" s="40"/>
      <c r="U11" s="40"/>
      <c r="V11" s="40"/>
    </row>
    <row r="12" ht="22.8" customHeight="1" spans="1:22">
      <c r="A12" s="42" t="s">
        <v>183</v>
      </c>
      <c r="B12" s="42"/>
      <c r="C12" s="42"/>
      <c r="D12" s="38" t="s">
        <v>219</v>
      </c>
      <c r="E12" s="43" t="s">
        <v>184</v>
      </c>
      <c r="F12" s="25">
        <f t="shared" si="0"/>
        <v>26.586448</v>
      </c>
      <c r="G12" s="25">
        <f t="shared" ref="G12:R12" si="3">G13</f>
        <v>0</v>
      </c>
      <c r="H12" s="25">
        <f t="shared" si="3"/>
        <v>0</v>
      </c>
      <c r="I12" s="25">
        <f t="shared" si="3"/>
        <v>0</v>
      </c>
      <c r="J12" s="25">
        <f t="shared" si="3"/>
        <v>0</v>
      </c>
      <c r="K12" s="25">
        <f t="shared" si="3"/>
        <v>0</v>
      </c>
      <c r="L12" s="25">
        <f t="shared" si="3"/>
        <v>26.586448</v>
      </c>
      <c r="M12" s="25">
        <f t="shared" si="3"/>
        <v>26.586448</v>
      </c>
      <c r="N12" s="25">
        <f t="shared" si="3"/>
        <v>0</v>
      </c>
      <c r="O12" s="25">
        <f t="shared" si="3"/>
        <v>0</v>
      </c>
      <c r="P12" s="25">
        <f t="shared" si="3"/>
        <v>0</v>
      </c>
      <c r="Q12" s="25">
        <f t="shared" si="3"/>
        <v>0</v>
      </c>
      <c r="R12" s="25">
        <f t="shared" si="3"/>
        <v>0</v>
      </c>
      <c r="S12" s="25"/>
      <c r="T12" s="40"/>
      <c r="U12" s="40"/>
      <c r="V12" s="40"/>
    </row>
    <row r="13" ht="22.8" customHeight="1" spans="1:22">
      <c r="A13" s="42" t="s">
        <v>183</v>
      </c>
      <c r="B13" s="42" t="s">
        <v>185</v>
      </c>
      <c r="C13" s="42"/>
      <c r="D13" s="38" t="s">
        <v>219</v>
      </c>
      <c r="E13" s="43" t="s">
        <v>186</v>
      </c>
      <c r="F13" s="25">
        <f t="shared" si="0"/>
        <v>26.586448</v>
      </c>
      <c r="G13" s="25">
        <f t="shared" ref="G13:R13" si="4">G14</f>
        <v>0</v>
      </c>
      <c r="H13" s="25">
        <f t="shared" si="4"/>
        <v>0</v>
      </c>
      <c r="I13" s="25">
        <f t="shared" si="4"/>
        <v>0</v>
      </c>
      <c r="J13" s="25">
        <f t="shared" si="4"/>
        <v>0</v>
      </c>
      <c r="K13" s="25">
        <f t="shared" si="4"/>
        <v>0</v>
      </c>
      <c r="L13" s="25">
        <f t="shared" si="4"/>
        <v>26.586448</v>
      </c>
      <c r="M13" s="25">
        <f t="shared" si="4"/>
        <v>26.586448</v>
      </c>
      <c r="N13" s="25">
        <f t="shared" si="4"/>
        <v>0</v>
      </c>
      <c r="O13" s="25">
        <f t="shared" si="4"/>
        <v>0</v>
      </c>
      <c r="P13" s="25">
        <f t="shared" si="4"/>
        <v>0</v>
      </c>
      <c r="Q13" s="25">
        <f t="shared" si="4"/>
        <v>0</v>
      </c>
      <c r="R13" s="25">
        <f t="shared" si="4"/>
        <v>0</v>
      </c>
      <c r="S13" s="25"/>
      <c r="T13" s="40"/>
      <c r="U13" s="40"/>
      <c r="V13" s="40"/>
    </row>
    <row r="14" ht="22.8" customHeight="1" spans="1:22">
      <c r="A14" s="42" t="s">
        <v>183</v>
      </c>
      <c r="B14" s="42" t="s">
        <v>185</v>
      </c>
      <c r="C14" s="42" t="s">
        <v>185</v>
      </c>
      <c r="D14" s="38" t="s">
        <v>219</v>
      </c>
      <c r="E14" s="24" t="s">
        <v>188</v>
      </c>
      <c r="F14" s="25">
        <v>26.586448</v>
      </c>
      <c r="G14" s="40"/>
      <c r="H14" s="40"/>
      <c r="I14" s="40"/>
      <c r="J14" s="40"/>
      <c r="K14" s="40"/>
      <c r="L14" s="25">
        <v>26.586448</v>
      </c>
      <c r="M14" s="40">
        <v>26.586448</v>
      </c>
      <c r="N14" s="40"/>
      <c r="O14" s="40"/>
      <c r="P14" s="40"/>
      <c r="Q14" s="40"/>
      <c r="R14" s="40"/>
      <c r="S14" s="25"/>
      <c r="T14" s="40"/>
      <c r="U14" s="40"/>
      <c r="V14" s="40"/>
    </row>
    <row r="15" ht="22.8" customHeight="1" spans="1:22">
      <c r="A15" s="42" t="s">
        <v>191</v>
      </c>
      <c r="B15" s="42"/>
      <c r="C15" s="42"/>
      <c r="D15" s="38" t="s">
        <v>219</v>
      </c>
      <c r="E15" s="43" t="s">
        <v>192</v>
      </c>
      <c r="F15" s="25">
        <f t="shared" ref="F15:F19" si="5">F16</f>
        <v>9.983232</v>
      </c>
      <c r="G15" s="25">
        <f t="shared" ref="G15:R15" si="6">G16</f>
        <v>0</v>
      </c>
      <c r="H15" s="25">
        <f t="shared" si="6"/>
        <v>0</v>
      </c>
      <c r="I15" s="25">
        <f t="shared" si="6"/>
        <v>0</v>
      </c>
      <c r="J15" s="25">
        <f t="shared" si="6"/>
        <v>0</v>
      </c>
      <c r="K15" s="25">
        <f t="shared" si="6"/>
        <v>0</v>
      </c>
      <c r="L15" s="25">
        <f t="shared" si="6"/>
        <v>9.983232</v>
      </c>
      <c r="M15" s="25">
        <f t="shared" si="6"/>
        <v>0</v>
      </c>
      <c r="N15" s="25">
        <f t="shared" si="6"/>
        <v>0</v>
      </c>
      <c r="O15" s="25">
        <f t="shared" si="6"/>
        <v>9.983232</v>
      </c>
      <c r="P15" s="25">
        <f t="shared" si="6"/>
        <v>0</v>
      </c>
      <c r="Q15" s="25">
        <f t="shared" si="6"/>
        <v>0</v>
      </c>
      <c r="R15" s="25">
        <f t="shared" si="6"/>
        <v>0</v>
      </c>
      <c r="S15" s="25"/>
      <c r="T15" s="40"/>
      <c r="U15" s="40"/>
      <c r="V15" s="40"/>
    </row>
    <row r="16" ht="22.8" customHeight="1" spans="1:22">
      <c r="A16" s="42" t="s">
        <v>191</v>
      </c>
      <c r="B16" s="42" t="s">
        <v>193</v>
      </c>
      <c r="C16" s="42"/>
      <c r="D16" s="38" t="s">
        <v>219</v>
      </c>
      <c r="E16" s="43" t="s">
        <v>194</v>
      </c>
      <c r="F16" s="25">
        <f t="shared" si="5"/>
        <v>9.983232</v>
      </c>
      <c r="G16" s="25">
        <f t="shared" ref="G16:R16" si="7">G17</f>
        <v>0</v>
      </c>
      <c r="H16" s="25">
        <f t="shared" si="7"/>
        <v>0</v>
      </c>
      <c r="I16" s="25">
        <f t="shared" si="7"/>
        <v>0</v>
      </c>
      <c r="J16" s="25">
        <f t="shared" si="7"/>
        <v>0</v>
      </c>
      <c r="K16" s="25">
        <f t="shared" si="7"/>
        <v>0</v>
      </c>
      <c r="L16" s="25">
        <f t="shared" si="7"/>
        <v>9.983232</v>
      </c>
      <c r="M16" s="25">
        <f t="shared" si="7"/>
        <v>0</v>
      </c>
      <c r="N16" s="25">
        <f t="shared" si="7"/>
        <v>0</v>
      </c>
      <c r="O16" s="25">
        <f t="shared" si="7"/>
        <v>9.983232</v>
      </c>
      <c r="P16" s="25">
        <f t="shared" si="7"/>
        <v>0</v>
      </c>
      <c r="Q16" s="25">
        <f t="shared" si="7"/>
        <v>0</v>
      </c>
      <c r="R16" s="25">
        <f t="shared" si="7"/>
        <v>0</v>
      </c>
      <c r="S16" s="25"/>
      <c r="T16" s="40"/>
      <c r="U16" s="40"/>
      <c r="V16" s="40"/>
    </row>
    <row r="17" ht="22.8" customHeight="1" spans="1:22">
      <c r="A17" s="42" t="s">
        <v>191</v>
      </c>
      <c r="B17" s="42" t="s">
        <v>193</v>
      </c>
      <c r="C17" s="42" t="s">
        <v>175</v>
      </c>
      <c r="D17" s="38" t="s">
        <v>219</v>
      </c>
      <c r="E17" s="24" t="s">
        <v>196</v>
      </c>
      <c r="F17" s="25">
        <v>9.983232</v>
      </c>
      <c r="G17" s="40"/>
      <c r="H17" s="40"/>
      <c r="I17" s="40"/>
      <c r="J17" s="40"/>
      <c r="K17" s="40"/>
      <c r="L17" s="25">
        <v>9.983232</v>
      </c>
      <c r="M17" s="40"/>
      <c r="N17" s="40"/>
      <c r="O17" s="40">
        <v>9.983232</v>
      </c>
      <c r="P17" s="40"/>
      <c r="Q17" s="40"/>
      <c r="R17" s="40"/>
      <c r="S17" s="25"/>
      <c r="T17" s="40"/>
      <c r="U17" s="40"/>
      <c r="V17" s="40"/>
    </row>
    <row r="18" ht="22.8" customHeight="1" spans="1:22">
      <c r="A18" s="42" t="s">
        <v>197</v>
      </c>
      <c r="B18" s="42"/>
      <c r="C18" s="42"/>
      <c r="D18" s="38" t="s">
        <v>219</v>
      </c>
      <c r="E18" s="43" t="s">
        <v>198</v>
      </c>
      <c r="F18" s="25">
        <f>F19</f>
        <v>19.939836</v>
      </c>
      <c r="G18" s="25">
        <f t="shared" ref="G18:R18" si="8">G19</f>
        <v>0</v>
      </c>
      <c r="H18" s="25">
        <f t="shared" si="8"/>
        <v>0</v>
      </c>
      <c r="I18" s="25">
        <f t="shared" si="8"/>
        <v>0</v>
      </c>
      <c r="J18" s="25">
        <f t="shared" si="8"/>
        <v>0</v>
      </c>
      <c r="K18" s="25">
        <f t="shared" si="8"/>
        <v>0</v>
      </c>
      <c r="L18" s="25">
        <f t="shared" si="8"/>
        <v>0</v>
      </c>
      <c r="M18" s="25">
        <f t="shared" si="8"/>
        <v>0</v>
      </c>
      <c r="N18" s="25">
        <f t="shared" si="8"/>
        <v>0</v>
      </c>
      <c r="O18" s="25">
        <f t="shared" si="8"/>
        <v>0</v>
      </c>
      <c r="P18" s="25">
        <f t="shared" si="8"/>
        <v>0</v>
      </c>
      <c r="Q18" s="25">
        <f t="shared" si="8"/>
        <v>0</v>
      </c>
      <c r="R18" s="25">
        <f t="shared" si="8"/>
        <v>19.939836</v>
      </c>
      <c r="S18" s="25"/>
      <c r="T18" s="40"/>
      <c r="U18" s="40"/>
      <c r="V18" s="40"/>
    </row>
    <row r="19" ht="22.8" customHeight="1" spans="1:22">
      <c r="A19" s="42" t="s">
        <v>197</v>
      </c>
      <c r="B19" s="42" t="s">
        <v>178</v>
      </c>
      <c r="C19" s="42"/>
      <c r="D19" s="38" t="s">
        <v>219</v>
      </c>
      <c r="E19" s="43" t="s">
        <v>199</v>
      </c>
      <c r="F19" s="25">
        <f>F20</f>
        <v>19.939836</v>
      </c>
      <c r="G19" s="25">
        <f t="shared" ref="G19:R19" si="9">G20</f>
        <v>0</v>
      </c>
      <c r="H19" s="25">
        <f t="shared" si="9"/>
        <v>0</v>
      </c>
      <c r="I19" s="25">
        <f t="shared" si="9"/>
        <v>0</v>
      </c>
      <c r="J19" s="25">
        <f t="shared" si="9"/>
        <v>0</v>
      </c>
      <c r="K19" s="25">
        <f t="shared" si="9"/>
        <v>0</v>
      </c>
      <c r="L19" s="25">
        <f t="shared" si="9"/>
        <v>0</v>
      </c>
      <c r="M19" s="25">
        <f t="shared" si="9"/>
        <v>0</v>
      </c>
      <c r="N19" s="25">
        <f t="shared" si="9"/>
        <v>0</v>
      </c>
      <c r="O19" s="25">
        <f t="shared" si="9"/>
        <v>0</v>
      </c>
      <c r="P19" s="25">
        <f t="shared" si="9"/>
        <v>0</v>
      </c>
      <c r="Q19" s="25">
        <f t="shared" si="9"/>
        <v>0</v>
      </c>
      <c r="R19" s="25">
        <f t="shared" si="9"/>
        <v>19.939836</v>
      </c>
      <c r="S19" s="25"/>
      <c r="T19" s="40"/>
      <c r="U19" s="40"/>
      <c r="V19" s="40"/>
    </row>
    <row r="20" ht="22.8" customHeight="1" spans="1:22">
      <c r="A20" s="42" t="s">
        <v>197</v>
      </c>
      <c r="B20" s="42" t="s">
        <v>178</v>
      </c>
      <c r="C20" s="42" t="s">
        <v>175</v>
      </c>
      <c r="D20" s="38" t="s">
        <v>219</v>
      </c>
      <c r="E20" s="24" t="s">
        <v>201</v>
      </c>
      <c r="F20" s="25">
        <v>19.939836</v>
      </c>
      <c r="G20" s="40"/>
      <c r="H20" s="40"/>
      <c r="I20" s="40"/>
      <c r="J20" s="40"/>
      <c r="K20" s="40"/>
      <c r="L20" s="25"/>
      <c r="M20" s="40"/>
      <c r="N20" s="40"/>
      <c r="O20" s="40"/>
      <c r="P20" s="40"/>
      <c r="Q20" s="40"/>
      <c r="R20" s="40">
        <v>19.939836</v>
      </c>
      <c r="S20" s="25"/>
      <c r="T20" s="40"/>
      <c r="U20" s="40"/>
      <c r="V20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A9:F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9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7" t="s">
        <v>31</v>
      </c>
      <c r="K3" s="27"/>
    </row>
    <row r="4" ht="23.25" customHeight="1" spans="1:11">
      <c r="A4" s="23" t="s">
        <v>155</v>
      </c>
      <c r="B4" s="23"/>
      <c r="C4" s="23"/>
      <c r="D4" s="23" t="s">
        <v>202</v>
      </c>
      <c r="E4" s="23" t="s">
        <v>203</v>
      </c>
      <c r="F4" s="23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274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3"/>
      <c r="B6" s="33"/>
      <c r="C6" s="33"/>
      <c r="D6" s="33"/>
      <c r="E6" s="33" t="s">
        <v>134</v>
      </c>
      <c r="F6" s="32">
        <v>1.656</v>
      </c>
      <c r="G6" s="32">
        <v>1.656</v>
      </c>
      <c r="H6" s="32"/>
      <c r="I6" s="32"/>
      <c r="J6" s="32"/>
      <c r="K6" s="32"/>
    </row>
    <row r="7" ht="22.8" customHeight="1" spans="1:11">
      <c r="A7" s="33"/>
      <c r="B7" s="33"/>
      <c r="C7" s="33"/>
      <c r="D7" s="31" t="s">
        <v>152</v>
      </c>
      <c r="E7" s="31" t="s">
        <v>4</v>
      </c>
      <c r="F7" s="32">
        <v>1.656</v>
      </c>
      <c r="G7" s="32">
        <v>1.656</v>
      </c>
      <c r="H7" s="32"/>
      <c r="I7" s="32"/>
      <c r="J7" s="32"/>
      <c r="K7" s="32"/>
    </row>
    <row r="8" ht="22.8" customHeight="1" spans="1:11">
      <c r="A8" s="33"/>
      <c r="B8" s="33"/>
      <c r="C8" s="33"/>
      <c r="D8" s="39" t="s">
        <v>153</v>
      </c>
      <c r="E8" s="39" t="s">
        <v>154</v>
      </c>
      <c r="F8" s="32">
        <v>1.656</v>
      </c>
      <c r="G8" s="32">
        <v>1.656</v>
      </c>
      <c r="H8" s="32"/>
      <c r="I8" s="32"/>
      <c r="J8" s="32"/>
      <c r="K8" s="32"/>
    </row>
    <row r="9" ht="22.8" customHeight="1" spans="1:11">
      <c r="A9" s="42" t="s">
        <v>166</v>
      </c>
      <c r="B9" s="42"/>
      <c r="C9" s="42"/>
      <c r="D9" s="38" t="s">
        <v>219</v>
      </c>
      <c r="E9" s="43" t="s">
        <v>167</v>
      </c>
      <c r="F9" s="40">
        <f>F10</f>
        <v>1.656</v>
      </c>
      <c r="G9" s="40">
        <f>G10</f>
        <v>1.656</v>
      </c>
      <c r="H9" s="32"/>
      <c r="I9" s="32"/>
      <c r="J9" s="32"/>
      <c r="K9" s="32"/>
    </row>
    <row r="10" ht="22.8" customHeight="1" spans="1:11">
      <c r="A10" s="42" t="s">
        <v>166</v>
      </c>
      <c r="B10" s="42" t="s">
        <v>173</v>
      </c>
      <c r="C10" s="42"/>
      <c r="D10" s="38" t="s">
        <v>219</v>
      </c>
      <c r="E10" s="43" t="s">
        <v>174</v>
      </c>
      <c r="F10" s="40">
        <f>F11</f>
        <v>1.656</v>
      </c>
      <c r="G10" s="40">
        <f>G11</f>
        <v>1.656</v>
      </c>
      <c r="H10" s="32"/>
      <c r="I10" s="32"/>
      <c r="J10" s="32"/>
      <c r="K10" s="32"/>
    </row>
    <row r="11" ht="22.8" customHeight="1" spans="1:11">
      <c r="A11" s="42" t="s">
        <v>166</v>
      </c>
      <c r="B11" s="42" t="s">
        <v>173</v>
      </c>
      <c r="C11" s="42" t="s">
        <v>175</v>
      </c>
      <c r="D11" s="38" t="s">
        <v>219</v>
      </c>
      <c r="E11" s="24" t="s">
        <v>177</v>
      </c>
      <c r="F11" s="25">
        <v>1.656</v>
      </c>
      <c r="G11" s="40">
        <v>1.656</v>
      </c>
      <c r="H11" s="40"/>
      <c r="I11" s="40"/>
      <c r="J11" s="40"/>
      <c r="K11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9" sqref="A9:F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15" customHeight="1" spans="1:18">
      <c r="A4" s="23" t="s">
        <v>155</v>
      </c>
      <c r="B4" s="23"/>
      <c r="C4" s="23"/>
      <c r="D4" s="23" t="s">
        <v>202</v>
      </c>
      <c r="E4" s="23" t="s">
        <v>203</v>
      </c>
      <c r="F4" s="23" t="s">
        <v>269</v>
      </c>
      <c r="G4" s="23" t="s">
        <v>275</v>
      </c>
      <c r="H4" s="23" t="s">
        <v>276</v>
      </c>
      <c r="I4" s="23" t="s">
        <v>277</v>
      </c>
      <c r="J4" s="23" t="s">
        <v>278</v>
      </c>
      <c r="K4" s="23" t="s">
        <v>279</v>
      </c>
      <c r="L4" s="23" t="s">
        <v>280</v>
      </c>
      <c r="M4" s="23" t="s">
        <v>281</v>
      </c>
      <c r="N4" s="23" t="s">
        <v>271</v>
      </c>
      <c r="O4" s="23" t="s">
        <v>282</v>
      </c>
      <c r="P4" s="23" t="s">
        <v>283</v>
      </c>
      <c r="Q4" s="23" t="s">
        <v>272</v>
      </c>
      <c r="R4" s="23" t="s">
        <v>274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3"/>
      <c r="B6" s="33"/>
      <c r="C6" s="33"/>
      <c r="D6" s="33"/>
      <c r="E6" s="33" t="s">
        <v>134</v>
      </c>
      <c r="F6" s="32">
        <v>1.656</v>
      </c>
      <c r="G6" s="32"/>
      <c r="H6" s="32"/>
      <c r="I6" s="32"/>
      <c r="J6" s="32"/>
      <c r="K6" s="32">
        <v>1.656</v>
      </c>
      <c r="L6" s="32"/>
      <c r="M6" s="32"/>
      <c r="N6" s="32"/>
      <c r="O6" s="32"/>
      <c r="P6" s="32"/>
      <c r="Q6" s="32"/>
      <c r="R6" s="32"/>
    </row>
    <row r="7" ht="22.8" customHeight="1" spans="1:18">
      <c r="A7" s="33"/>
      <c r="B7" s="33"/>
      <c r="C7" s="33"/>
      <c r="D7" s="31" t="s">
        <v>152</v>
      </c>
      <c r="E7" s="31" t="s">
        <v>4</v>
      </c>
      <c r="F7" s="32">
        <v>1.656</v>
      </c>
      <c r="G7" s="32"/>
      <c r="H7" s="32"/>
      <c r="I7" s="32"/>
      <c r="J7" s="32"/>
      <c r="K7" s="32">
        <v>1.656</v>
      </c>
      <c r="L7" s="32"/>
      <c r="M7" s="32"/>
      <c r="N7" s="32"/>
      <c r="O7" s="32"/>
      <c r="P7" s="32"/>
      <c r="Q7" s="32"/>
      <c r="R7" s="32"/>
    </row>
    <row r="8" ht="22.8" customHeight="1" spans="1:18">
      <c r="A8" s="33"/>
      <c r="B8" s="33"/>
      <c r="C8" s="33"/>
      <c r="D8" s="39" t="s">
        <v>153</v>
      </c>
      <c r="E8" s="39" t="s">
        <v>154</v>
      </c>
      <c r="F8" s="32">
        <v>1.656</v>
      </c>
      <c r="G8" s="32"/>
      <c r="H8" s="32"/>
      <c r="I8" s="32"/>
      <c r="J8" s="32"/>
      <c r="K8" s="32">
        <v>1.656</v>
      </c>
      <c r="L8" s="32"/>
      <c r="M8" s="32"/>
      <c r="N8" s="32"/>
      <c r="O8" s="32"/>
      <c r="P8" s="32"/>
      <c r="Q8" s="32"/>
      <c r="R8" s="32"/>
    </row>
    <row r="9" ht="22.8" customHeight="1" spans="1:18">
      <c r="A9" s="42" t="s">
        <v>166</v>
      </c>
      <c r="B9" s="42"/>
      <c r="C9" s="42"/>
      <c r="D9" s="38" t="s">
        <v>219</v>
      </c>
      <c r="E9" s="43" t="s">
        <v>167</v>
      </c>
      <c r="F9" s="40">
        <f>F10</f>
        <v>1.656</v>
      </c>
      <c r="G9" s="40"/>
      <c r="H9" s="40"/>
      <c r="I9" s="40"/>
      <c r="J9" s="40"/>
      <c r="K9" s="40">
        <f>K10</f>
        <v>1.656</v>
      </c>
      <c r="L9" s="32"/>
      <c r="M9" s="32"/>
      <c r="N9" s="32"/>
      <c r="O9" s="32"/>
      <c r="P9" s="32"/>
      <c r="Q9" s="32"/>
      <c r="R9" s="32"/>
    </row>
    <row r="10" ht="22.8" customHeight="1" spans="1:18">
      <c r="A10" s="42" t="s">
        <v>166</v>
      </c>
      <c r="B10" s="42" t="s">
        <v>173</v>
      </c>
      <c r="C10" s="42"/>
      <c r="D10" s="38" t="s">
        <v>219</v>
      </c>
      <c r="E10" s="43" t="s">
        <v>174</v>
      </c>
      <c r="F10" s="40">
        <f>F11</f>
        <v>1.656</v>
      </c>
      <c r="G10" s="40"/>
      <c r="H10" s="40"/>
      <c r="I10" s="40"/>
      <c r="J10" s="40"/>
      <c r="K10" s="40">
        <f>K11</f>
        <v>1.656</v>
      </c>
      <c r="L10" s="32"/>
      <c r="M10" s="32"/>
      <c r="N10" s="32"/>
      <c r="O10" s="32"/>
      <c r="P10" s="32"/>
      <c r="Q10" s="32"/>
      <c r="R10" s="32"/>
    </row>
    <row r="11" ht="22.8" customHeight="1" spans="1:18">
      <c r="A11" s="42" t="s">
        <v>166</v>
      </c>
      <c r="B11" s="42" t="s">
        <v>173</v>
      </c>
      <c r="C11" s="42" t="s">
        <v>175</v>
      </c>
      <c r="D11" s="38" t="s">
        <v>219</v>
      </c>
      <c r="E11" s="24" t="s">
        <v>177</v>
      </c>
      <c r="F11" s="25">
        <v>1.656</v>
      </c>
      <c r="G11" s="40"/>
      <c r="H11" s="40"/>
      <c r="I11" s="40"/>
      <c r="J11" s="40"/>
      <c r="K11" s="40">
        <v>1.656</v>
      </c>
      <c r="L11" s="40"/>
      <c r="M11" s="40"/>
      <c r="N11" s="40"/>
      <c r="O11" s="40"/>
      <c r="P11" s="40"/>
      <c r="Q11" s="40"/>
      <c r="R11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A2" workbookViewId="0">
      <selection activeCell="F10" sqref="A9:F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6.63333333333333" customWidth="1"/>
    <col min="19" max="20" width="7.18333333333333" customWidth="1"/>
    <col min="21" max="22" width="9.76666666666667" customWidth="1"/>
  </cols>
  <sheetData>
    <row r="1" ht="16.35" customHeight="1" spans="1:1">
      <c r="A1" s="2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45" customHeight="1" spans="1:20">
      <c r="A4" s="23" t="s">
        <v>155</v>
      </c>
      <c r="B4" s="23"/>
      <c r="C4" s="23"/>
      <c r="D4" s="23" t="s">
        <v>202</v>
      </c>
      <c r="E4" s="23" t="s">
        <v>203</v>
      </c>
      <c r="F4" s="23" t="s">
        <v>269</v>
      </c>
      <c r="G4" s="23" t="s">
        <v>206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284</v>
      </c>
      <c r="I5" s="23" t="s">
        <v>285</v>
      </c>
      <c r="J5" s="23" t="s">
        <v>286</v>
      </c>
      <c r="K5" s="23" t="s">
        <v>287</v>
      </c>
      <c r="L5" s="23" t="s">
        <v>288</v>
      </c>
      <c r="M5" s="23" t="s">
        <v>289</v>
      </c>
      <c r="N5" s="23" t="s">
        <v>290</v>
      </c>
      <c r="O5" s="23" t="s">
        <v>291</v>
      </c>
      <c r="P5" s="23" t="s">
        <v>292</v>
      </c>
      <c r="Q5" s="23" t="s">
        <v>293</v>
      </c>
      <c r="R5" s="23" t="s">
        <v>134</v>
      </c>
      <c r="S5" s="23" t="s">
        <v>294</v>
      </c>
      <c r="T5" s="23" t="s">
        <v>254</v>
      </c>
    </row>
    <row r="6" ht="22.8" customHeight="1" spans="1:20">
      <c r="A6" s="33"/>
      <c r="B6" s="33"/>
      <c r="C6" s="33"/>
      <c r="D6" s="33"/>
      <c r="E6" s="33" t="s">
        <v>134</v>
      </c>
      <c r="F6" s="46">
        <v>305.988265</v>
      </c>
      <c r="G6" s="46">
        <v>305.988265</v>
      </c>
      <c r="H6" s="46">
        <v>166.488265</v>
      </c>
      <c r="I6" s="46">
        <v>15</v>
      </c>
      <c r="J6" s="46">
        <v>10</v>
      </c>
      <c r="K6" s="46">
        <v>0</v>
      </c>
      <c r="L6" s="46">
        <v>15</v>
      </c>
      <c r="M6" s="46">
        <v>1.5</v>
      </c>
      <c r="N6" s="46">
        <v>0</v>
      </c>
      <c r="O6" s="46">
        <v>0</v>
      </c>
      <c r="P6" s="46">
        <v>10</v>
      </c>
      <c r="Q6" s="46">
        <v>88</v>
      </c>
      <c r="R6" s="46"/>
      <c r="S6" s="46"/>
      <c r="T6" s="46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46">
        <v>305.988265</v>
      </c>
      <c r="G7" s="46">
        <v>305.988265</v>
      </c>
      <c r="H7" s="46">
        <v>166.488265</v>
      </c>
      <c r="I7" s="46">
        <v>15</v>
      </c>
      <c r="J7" s="46">
        <v>10</v>
      </c>
      <c r="K7" s="46">
        <v>0</v>
      </c>
      <c r="L7" s="46">
        <v>15</v>
      </c>
      <c r="M7" s="46">
        <v>1.5</v>
      </c>
      <c r="N7" s="46">
        <v>0</v>
      </c>
      <c r="O7" s="46">
        <v>0</v>
      </c>
      <c r="P7" s="46">
        <v>10</v>
      </c>
      <c r="Q7" s="46">
        <v>88</v>
      </c>
      <c r="R7" s="46"/>
      <c r="S7" s="46"/>
      <c r="T7" s="46"/>
    </row>
    <row r="8" ht="22.8" customHeight="1" spans="1:20">
      <c r="A8" s="33"/>
      <c r="B8" s="33"/>
      <c r="C8" s="33"/>
      <c r="D8" s="39" t="s">
        <v>153</v>
      </c>
      <c r="E8" s="39" t="s">
        <v>154</v>
      </c>
      <c r="F8" s="46">
        <v>305.988265</v>
      </c>
      <c r="G8" s="46">
        <v>305.988265</v>
      </c>
      <c r="H8" s="46">
        <v>166.488265</v>
      </c>
      <c r="I8" s="46">
        <v>15</v>
      </c>
      <c r="J8" s="46">
        <v>10</v>
      </c>
      <c r="K8" s="46">
        <v>0</v>
      </c>
      <c r="L8" s="46">
        <v>15</v>
      </c>
      <c r="M8" s="46">
        <v>1.5</v>
      </c>
      <c r="N8" s="46">
        <v>0</v>
      </c>
      <c r="O8" s="46">
        <v>0</v>
      </c>
      <c r="P8" s="46">
        <v>10</v>
      </c>
      <c r="Q8" s="46">
        <v>88</v>
      </c>
      <c r="R8" s="46"/>
      <c r="S8" s="46"/>
      <c r="T8" s="46"/>
    </row>
    <row r="9" ht="22.8" customHeight="1" spans="1:20">
      <c r="A9" s="42" t="s">
        <v>166</v>
      </c>
      <c r="B9" s="42"/>
      <c r="C9" s="42"/>
      <c r="D9" s="38" t="s">
        <v>219</v>
      </c>
      <c r="E9" s="43" t="s">
        <v>167</v>
      </c>
      <c r="F9" s="40">
        <f>F10</f>
        <v>305.988265</v>
      </c>
      <c r="G9" s="40">
        <f t="shared" ref="G9:Q9" si="0">G10</f>
        <v>305.988265</v>
      </c>
      <c r="H9" s="40">
        <f t="shared" si="0"/>
        <v>166.488265</v>
      </c>
      <c r="I9" s="40">
        <f t="shared" si="0"/>
        <v>15</v>
      </c>
      <c r="J9" s="40">
        <f t="shared" si="0"/>
        <v>10</v>
      </c>
      <c r="K9" s="40">
        <f t="shared" si="0"/>
        <v>0</v>
      </c>
      <c r="L9" s="40">
        <f t="shared" si="0"/>
        <v>15</v>
      </c>
      <c r="M9" s="40">
        <f t="shared" si="0"/>
        <v>1.5</v>
      </c>
      <c r="N9" s="40">
        <f t="shared" si="0"/>
        <v>0</v>
      </c>
      <c r="O9" s="40">
        <f t="shared" si="0"/>
        <v>0</v>
      </c>
      <c r="P9" s="40">
        <f t="shared" si="0"/>
        <v>10</v>
      </c>
      <c r="Q9" s="40">
        <f t="shared" si="0"/>
        <v>88</v>
      </c>
      <c r="R9" s="46"/>
      <c r="S9" s="46"/>
      <c r="T9" s="46"/>
    </row>
    <row r="10" ht="22.8" customHeight="1" spans="1:20">
      <c r="A10" s="42" t="s">
        <v>166</v>
      </c>
      <c r="B10" s="42" t="s">
        <v>173</v>
      </c>
      <c r="C10" s="42"/>
      <c r="D10" s="38" t="s">
        <v>219</v>
      </c>
      <c r="E10" s="43" t="s">
        <v>174</v>
      </c>
      <c r="F10" s="40">
        <f>F11</f>
        <v>305.988265</v>
      </c>
      <c r="G10" s="40">
        <f t="shared" ref="G10:Q10" si="1">G11</f>
        <v>305.988265</v>
      </c>
      <c r="H10" s="40">
        <f t="shared" si="1"/>
        <v>166.488265</v>
      </c>
      <c r="I10" s="40">
        <f t="shared" si="1"/>
        <v>15</v>
      </c>
      <c r="J10" s="40">
        <f t="shared" si="1"/>
        <v>10</v>
      </c>
      <c r="K10" s="40">
        <f t="shared" si="1"/>
        <v>0</v>
      </c>
      <c r="L10" s="40">
        <f t="shared" si="1"/>
        <v>15</v>
      </c>
      <c r="M10" s="40">
        <f t="shared" si="1"/>
        <v>1.5</v>
      </c>
      <c r="N10" s="40">
        <f t="shared" si="1"/>
        <v>0</v>
      </c>
      <c r="O10" s="40">
        <f t="shared" si="1"/>
        <v>0</v>
      </c>
      <c r="P10" s="40">
        <f t="shared" si="1"/>
        <v>10</v>
      </c>
      <c r="Q10" s="40">
        <f t="shared" si="1"/>
        <v>88</v>
      </c>
      <c r="R10" s="46"/>
      <c r="S10" s="46"/>
      <c r="T10" s="46"/>
    </row>
    <row r="11" ht="22.8" customHeight="1" spans="1:20">
      <c r="A11" s="42" t="s">
        <v>166</v>
      </c>
      <c r="B11" s="42" t="s">
        <v>173</v>
      </c>
      <c r="C11" s="42" t="s">
        <v>175</v>
      </c>
      <c r="D11" s="38" t="s">
        <v>219</v>
      </c>
      <c r="E11" s="24" t="s">
        <v>177</v>
      </c>
      <c r="F11" s="25">
        <v>305.988265</v>
      </c>
      <c r="G11" s="40">
        <v>305.988265</v>
      </c>
      <c r="H11" s="40">
        <v>166.488265</v>
      </c>
      <c r="I11" s="40">
        <v>15</v>
      </c>
      <c r="J11" s="40">
        <v>10</v>
      </c>
      <c r="K11" s="40"/>
      <c r="L11" s="40">
        <v>15</v>
      </c>
      <c r="M11" s="40">
        <v>1.5</v>
      </c>
      <c r="N11" s="40"/>
      <c r="O11" s="40"/>
      <c r="P11" s="40">
        <v>10</v>
      </c>
      <c r="Q11" s="40">
        <v>88</v>
      </c>
      <c r="R11" s="40"/>
      <c r="S11" s="40"/>
      <c r="T11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K18" sqref="K1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9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5" customHeight="1" spans="1:33">
      <c r="A4" s="23" t="s">
        <v>155</v>
      </c>
      <c r="B4" s="23"/>
      <c r="C4" s="23"/>
      <c r="D4" s="23" t="s">
        <v>202</v>
      </c>
      <c r="E4" s="23" t="s">
        <v>203</v>
      </c>
      <c r="F4" s="23" t="s">
        <v>295</v>
      </c>
      <c r="G4" s="23" t="s">
        <v>296</v>
      </c>
      <c r="H4" s="23" t="s">
        <v>297</v>
      </c>
      <c r="I4" s="23" t="s">
        <v>298</v>
      </c>
      <c r="J4" s="23" t="s">
        <v>299</v>
      </c>
      <c r="K4" s="23" t="s">
        <v>300</v>
      </c>
      <c r="L4" s="23" t="s">
        <v>301</v>
      </c>
      <c r="M4" s="23" t="s">
        <v>302</v>
      </c>
      <c r="N4" s="23" t="s">
        <v>303</v>
      </c>
      <c r="O4" s="23" t="s">
        <v>304</v>
      </c>
      <c r="P4" s="23" t="s">
        <v>305</v>
      </c>
      <c r="Q4" s="23" t="s">
        <v>290</v>
      </c>
      <c r="R4" s="23" t="s">
        <v>292</v>
      </c>
      <c r="S4" s="23" t="s">
        <v>306</v>
      </c>
      <c r="T4" s="23" t="s">
        <v>285</v>
      </c>
      <c r="U4" s="23" t="s">
        <v>286</v>
      </c>
      <c r="V4" s="23" t="s">
        <v>289</v>
      </c>
      <c r="W4" s="23" t="s">
        <v>307</v>
      </c>
      <c r="X4" s="23" t="s">
        <v>308</v>
      </c>
      <c r="Y4" s="23" t="s">
        <v>309</v>
      </c>
      <c r="Z4" s="23" t="s">
        <v>310</v>
      </c>
      <c r="AA4" s="23" t="s">
        <v>288</v>
      </c>
      <c r="AB4" s="23" t="s">
        <v>311</v>
      </c>
      <c r="AC4" s="23" t="s">
        <v>312</v>
      </c>
      <c r="AD4" s="23" t="s">
        <v>291</v>
      </c>
      <c r="AE4" s="23" t="s">
        <v>313</v>
      </c>
      <c r="AF4" s="23" t="s">
        <v>314</v>
      </c>
      <c r="AG4" s="23" t="s">
        <v>293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7"/>
      <c r="B6" s="45"/>
      <c r="C6" s="45"/>
      <c r="D6" s="24"/>
      <c r="E6" s="24" t="s">
        <v>134</v>
      </c>
      <c r="F6" s="46">
        <v>305.988265</v>
      </c>
      <c r="G6" s="46">
        <v>88.54</v>
      </c>
      <c r="H6" s="46">
        <v>22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4</v>
      </c>
      <c r="Q6" s="46">
        <v>0</v>
      </c>
      <c r="R6" s="46">
        <v>10</v>
      </c>
      <c r="S6" s="46">
        <v>0</v>
      </c>
      <c r="T6" s="46">
        <v>15</v>
      </c>
      <c r="U6" s="46">
        <v>10</v>
      </c>
      <c r="V6" s="46">
        <v>1.5</v>
      </c>
      <c r="W6" s="46">
        <v>0</v>
      </c>
      <c r="X6" s="46">
        <v>0</v>
      </c>
      <c r="Y6" s="46">
        <v>0</v>
      </c>
      <c r="Z6" s="46">
        <v>10</v>
      </c>
      <c r="AA6" s="46">
        <v>5</v>
      </c>
      <c r="AB6" s="46">
        <v>39.779306</v>
      </c>
      <c r="AC6" s="46">
        <v>7.168959</v>
      </c>
      <c r="AD6" s="46">
        <v>0</v>
      </c>
      <c r="AE6" s="46">
        <v>5</v>
      </c>
      <c r="AF6" s="46">
        <v>0</v>
      </c>
      <c r="AG6" s="46">
        <v>88</v>
      </c>
    </row>
    <row r="7" ht="22.8" customHeight="1" spans="1:33">
      <c r="A7" s="33"/>
      <c r="B7" s="33"/>
      <c r="C7" s="33"/>
      <c r="D7" s="31" t="s">
        <v>152</v>
      </c>
      <c r="E7" s="31" t="s">
        <v>4</v>
      </c>
      <c r="F7" s="46">
        <v>305.988265</v>
      </c>
      <c r="G7" s="46">
        <v>88.54</v>
      </c>
      <c r="H7" s="46">
        <v>22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6">
        <v>4</v>
      </c>
      <c r="Q7" s="46">
        <v>0</v>
      </c>
      <c r="R7" s="46">
        <v>10</v>
      </c>
      <c r="S7" s="46">
        <v>0</v>
      </c>
      <c r="T7" s="46">
        <v>15</v>
      </c>
      <c r="U7" s="46">
        <v>10</v>
      </c>
      <c r="V7" s="46">
        <v>1.5</v>
      </c>
      <c r="W7" s="46">
        <v>0</v>
      </c>
      <c r="X7" s="46">
        <v>0</v>
      </c>
      <c r="Y7" s="46">
        <v>0</v>
      </c>
      <c r="Z7" s="46">
        <v>10</v>
      </c>
      <c r="AA7" s="46">
        <v>5</v>
      </c>
      <c r="AB7" s="46">
        <v>39.779306</v>
      </c>
      <c r="AC7" s="46">
        <v>7.168959</v>
      </c>
      <c r="AD7" s="46">
        <v>0</v>
      </c>
      <c r="AE7" s="46">
        <v>5</v>
      </c>
      <c r="AF7" s="46">
        <v>0</v>
      </c>
      <c r="AG7" s="46">
        <v>88</v>
      </c>
    </row>
    <row r="8" ht="22.8" customHeight="1" spans="1:33">
      <c r="A8" s="33"/>
      <c r="B8" s="33"/>
      <c r="C8" s="33"/>
      <c r="D8" s="39" t="s">
        <v>153</v>
      </c>
      <c r="E8" s="39" t="s">
        <v>154</v>
      </c>
      <c r="F8" s="46">
        <v>305.988265</v>
      </c>
      <c r="G8" s="46">
        <v>88.54</v>
      </c>
      <c r="H8" s="46">
        <v>22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4</v>
      </c>
      <c r="Q8" s="46">
        <v>0</v>
      </c>
      <c r="R8" s="46">
        <v>10</v>
      </c>
      <c r="S8" s="46">
        <v>0</v>
      </c>
      <c r="T8" s="46">
        <v>15</v>
      </c>
      <c r="U8" s="46">
        <v>10</v>
      </c>
      <c r="V8" s="46">
        <v>1.5</v>
      </c>
      <c r="W8" s="46">
        <v>0</v>
      </c>
      <c r="X8" s="46">
        <v>0</v>
      </c>
      <c r="Y8" s="46">
        <v>0</v>
      </c>
      <c r="Z8" s="46">
        <v>10</v>
      </c>
      <c r="AA8" s="46">
        <v>5</v>
      </c>
      <c r="AB8" s="46">
        <v>39.779306</v>
      </c>
      <c r="AC8" s="46">
        <v>7.168959</v>
      </c>
      <c r="AD8" s="46">
        <v>0</v>
      </c>
      <c r="AE8" s="46">
        <v>5</v>
      </c>
      <c r="AF8" s="46">
        <v>0</v>
      </c>
      <c r="AG8" s="46">
        <v>88</v>
      </c>
    </row>
    <row r="9" ht="22.8" customHeight="1" spans="1:33">
      <c r="A9" s="42" t="s">
        <v>166</v>
      </c>
      <c r="B9" s="42"/>
      <c r="C9" s="42"/>
      <c r="D9" s="38" t="s">
        <v>219</v>
      </c>
      <c r="E9" s="43" t="s">
        <v>167</v>
      </c>
      <c r="F9" s="40">
        <f>F10</f>
        <v>305.988265</v>
      </c>
      <c r="G9" s="40">
        <f t="shared" ref="G9:AG9" si="0">G10</f>
        <v>88.54</v>
      </c>
      <c r="H9" s="40">
        <f t="shared" si="0"/>
        <v>22</v>
      </c>
      <c r="I9" s="40">
        <f t="shared" si="0"/>
        <v>0</v>
      </c>
      <c r="J9" s="40">
        <f t="shared" si="0"/>
        <v>0</v>
      </c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40">
        <f t="shared" si="0"/>
        <v>0</v>
      </c>
      <c r="P9" s="40">
        <f t="shared" si="0"/>
        <v>4</v>
      </c>
      <c r="Q9" s="40">
        <f t="shared" si="0"/>
        <v>0</v>
      </c>
      <c r="R9" s="40">
        <f t="shared" si="0"/>
        <v>10</v>
      </c>
      <c r="S9" s="40">
        <f t="shared" si="0"/>
        <v>0</v>
      </c>
      <c r="T9" s="40">
        <f t="shared" si="0"/>
        <v>15</v>
      </c>
      <c r="U9" s="40">
        <f t="shared" si="0"/>
        <v>10</v>
      </c>
      <c r="V9" s="40">
        <f t="shared" si="0"/>
        <v>1.5</v>
      </c>
      <c r="W9" s="40">
        <f t="shared" si="0"/>
        <v>0</v>
      </c>
      <c r="X9" s="40">
        <f t="shared" si="0"/>
        <v>0</v>
      </c>
      <c r="Y9" s="40">
        <f t="shared" si="0"/>
        <v>0</v>
      </c>
      <c r="Z9" s="40">
        <f t="shared" si="0"/>
        <v>10</v>
      </c>
      <c r="AA9" s="40">
        <f t="shared" si="0"/>
        <v>5</v>
      </c>
      <c r="AB9" s="40">
        <f t="shared" si="0"/>
        <v>39.779306</v>
      </c>
      <c r="AC9" s="40">
        <f t="shared" si="0"/>
        <v>7.168959</v>
      </c>
      <c r="AD9" s="40">
        <f t="shared" si="0"/>
        <v>0</v>
      </c>
      <c r="AE9" s="40">
        <f t="shared" si="0"/>
        <v>5</v>
      </c>
      <c r="AF9" s="40">
        <f t="shared" si="0"/>
        <v>0</v>
      </c>
      <c r="AG9" s="40">
        <f t="shared" si="0"/>
        <v>88</v>
      </c>
    </row>
    <row r="10" ht="22.8" customHeight="1" spans="1:33">
      <c r="A10" s="42" t="s">
        <v>166</v>
      </c>
      <c r="B10" s="42" t="s">
        <v>173</v>
      </c>
      <c r="C10" s="42"/>
      <c r="D10" s="38" t="s">
        <v>219</v>
      </c>
      <c r="E10" s="43" t="s">
        <v>174</v>
      </c>
      <c r="F10" s="40">
        <f>F11</f>
        <v>305.988265</v>
      </c>
      <c r="G10" s="40">
        <f t="shared" ref="G10:AG10" si="1">G11</f>
        <v>88.54</v>
      </c>
      <c r="H10" s="40">
        <f t="shared" si="1"/>
        <v>22</v>
      </c>
      <c r="I10" s="40">
        <f t="shared" si="1"/>
        <v>0</v>
      </c>
      <c r="J10" s="40">
        <f t="shared" si="1"/>
        <v>0</v>
      </c>
      <c r="K10" s="40">
        <f t="shared" si="1"/>
        <v>0</v>
      </c>
      <c r="L10" s="40">
        <f t="shared" si="1"/>
        <v>0</v>
      </c>
      <c r="M10" s="40">
        <f t="shared" si="1"/>
        <v>0</v>
      </c>
      <c r="N10" s="40">
        <f t="shared" si="1"/>
        <v>0</v>
      </c>
      <c r="O10" s="40">
        <f t="shared" si="1"/>
        <v>0</v>
      </c>
      <c r="P10" s="40">
        <f t="shared" si="1"/>
        <v>4</v>
      </c>
      <c r="Q10" s="40">
        <f t="shared" si="1"/>
        <v>0</v>
      </c>
      <c r="R10" s="40">
        <f t="shared" si="1"/>
        <v>10</v>
      </c>
      <c r="S10" s="40">
        <f t="shared" si="1"/>
        <v>0</v>
      </c>
      <c r="T10" s="40">
        <f t="shared" si="1"/>
        <v>15</v>
      </c>
      <c r="U10" s="40">
        <f t="shared" si="1"/>
        <v>10</v>
      </c>
      <c r="V10" s="40">
        <f t="shared" si="1"/>
        <v>1.5</v>
      </c>
      <c r="W10" s="40">
        <f t="shared" si="1"/>
        <v>0</v>
      </c>
      <c r="X10" s="40">
        <f t="shared" si="1"/>
        <v>0</v>
      </c>
      <c r="Y10" s="40">
        <f t="shared" si="1"/>
        <v>0</v>
      </c>
      <c r="Z10" s="40">
        <f t="shared" si="1"/>
        <v>10</v>
      </c>
      <c r="AA10" s="40">
        <f t="shared" si="1"/>
        <v>5</v>
      </c>
      <c r="AB10" s="40">
        <f t="shared" si="1"/>
        <v>39.779306</v>
      </c>
      <c r="AC10" s="40">
        <f t="shared" si="1"/>
        <v>7.168959</v>
      </c>
      <c r="AD10" s="40">
        <f t="shared" si="1"/>
        <v>0</v>
      </c>
      <c r="AE10" s="40">
        <f t="shared" si="1"/>
        <v>5</v>
      </c>
      <c r="AF10" s="40">
        <f t="shared" si="1"/>
        <v>0</v>
      </c>
      <c r="AG10" s="40">
        <f t="shared" si="1"/>
        <v>88</v>
      </c>
    </row>
    <row r="11" ht="22.8" customHeight="1" spans="1:33">
      <c r="A11" s="42" t="s">
        <v>166</v>
      </c>
      <c r="B11" s="42" t="s">
        <v>173</v>
      </c>
      <c r="C11" s="42" t="s">
        <v>175</v>
      </c>
      <c r="D11" s="38" t="s">
        <v>219</v>
      </c>
      <c r="E11" s="24" t="s">
        <v>177</v>
      </c>
      <c r="F11" s="40">
        <v>305.988265</v>
      </c>
      <c r="G11" s="40">
        <v>88.54</v>
      </c>
      <c r="H11" s="40">
        <v>22</v>
      </c>
      <c r="I11" s="40"/>
      <c r="J11" s="40"/>
      <c r="K11" s="40"/>
      <c r="L11" s="40"/>
      <c r="M11" s="40"/>
      <c r="N11" s="40"/>
      <c r="O11" s="40"/>
      <c r="P11" s="40">
        <v>4</v>
      </c>
      <c r="Q11" s="40"/>
      <c r="R11" s="40">
        <v>10</v>
      </c>
      <c r="S11" s="40"/>
      <c r="T11" s="40">
        <v>15</v>
      </c>
      <c r="U11" s="40">
        <v>10</v>
      </c>
      <c r="V11" s="40">
        <v>1.5</v>
      </c>
      <c r="W11" s="40"/>
      <c r="X11" s="40"/>
      <c r="Y11" s="40"/>
      <c r="Z11" s="40">
        <v>10</v>
      </c>
      <c r="AA11" s="40">
        <v>5</v>
      </c>
      <c r="AB11" s="40">
        <v>39.779306</v>
      </c>
      <c r="AC11" s="40">
        <v>7.168959</v>
      </c>
      <c r="AD11" s="40"/>
      <c r="AE11" s="40">
        <v>5</v>
      </c>
      <c r="AF11" s="40"/>
      <c r="AG11" s="40">
        <v>88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315</v>
      </c>
      <c r="B4" s="23" t="s">
        <v>316</v>
      </c>
      <c r="C4" s="23" t="s">
        <v>317</v>
      </c>
      <c r="D4" s="23" t="s">
        <v>318</v>
      </c>
      <c r="E4" s="23" t="s">
        <v>319</v>
      </c>
      <c r="F4" s="23"/>
      <c r="G4" s="23"/>
      <c r="H4" s="23" t="s">
        <v>320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321</v>
      </c>
      <c r="G5" s="23" t="s">
        <v>322</v>
      </c>
      <c r="H5" s="23"/>
    </row>
    <row r="6" ht="22.8" customHeight="1" spans="1:8">
      <c r="A6" s="33"/>
      <c r="B6" s="33" t="s">
        <v>134</v>
      </c>
      <c r="C6" s="32">
        <v>1.5</v>
      </c>
      <c r="D6" s="32"/>
      <c r="E6" s="32"/>
      <c r="F6" s="32"/>
      <c r="G6" s="32"/>
      <c r="H6" s="32">
        <v>1.5</v>
      </c>
    </row>
    <row r="7" ht="22.8" customHeight="1" spans="1:8">
      <c r="A7" s="31" t="s">
        <v>152</v>
      </c>
      <c r="B7" s="31" t="s">
        <v>4</v>
      </c>
      <c r="C7" s="32">
        <v>1.5</v>
      </c>
      <c r="D7" s="32"/>
      <c r="E7" s="32"/>
      <c r="F7" s="32"/>
      <c r="G7" s="32"/>
      <c r="H7" s="32">
        <v>1.5</v>
      </c>
    </row>
    <row r="8" ht="22.8" customHeight="1" spans="1:8">
      <c r="A8" s="38" t="s">
        <v>153</v>
      </c>
      <c r="B8" s="38" t="s">
        <v>154</v>
      </c>
      <c r="C8" s="40">
        <v>1.5</v>
      </c>
      <c r="D8" s="40"/>
      <c r="E8" s="25"/>
      <c r="F8" s="40"/>
      <c r="G8" s="40"/>
      <c r="H8" s="40">
        <v>1.5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7" sqref="B1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323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240</v>
      </c>
      <c r="F5" s="23"/>
      <c r="G5" s="23" t="s">
        <v>241</v>
      </c>
      <c r="H5" s="23"/>
    </row>
    <row r="6" ht="27.6" customHeight="1" spans="1:8">
      <c r="A6" s="23"/>
      <c r="B6" s="23"/>
      <c r="C6" s="23"/>
      <c r="D6" s="23"/>
      <c r="E6" s="23" t="s">
        <v>221</v>
      </c>
      <c r="F6" s="23" t="s">
        <v>213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8.38333333333333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155</v>
      </c>
      <c r="B4" s="23"/>
      <c r="C4" s="23"/>
      <c r="D4" s="23" t="s">
        <v>202</v>
      </c>
      <c r="E4" s="23" t="s">
        <v>203</v>
      </c>
      <c r="F4" s="23" t="s">
        <v>204</v>
      </c>
      <c r="G4" s="23" t="s">
        <v>205</v>
      </c>
      <c r="H4" s="23" t="s">
        <v>206</v>
      </c>
      <c r="I4" s="23" t="s">
        <v>207</v>
      </c>
      <c r="J4" s="23" t="s">
        <v>208</v>
      </c>
      <c r="K4" s="23" t="s">
        <v>209</v>
      </c>
      <c r="L4" s="23" t="s">
        <v>210</v>
      </c>
      <c r="M4" s="23" t="s">
        <v>211</v>
      </c>
      <c r="N4" s="23" t="s">
        <v>212</v>
      </c>
      <c r="O4" s="23" t="s">
        <v>213</v>
      </c>
      <c r="P4" s="23" t="s">
        <v>214</v>
      </c>
      <c r="Q4" s="23" t="s">
        <v>215</v>
      </c>
      <c r="R4" s="23" t="s">
        <v>216</v>
      </c>
      <c r="S4" s="23" t="s">
        <v>217</v>
      </c>
      <c r="T4" s="23" t="s">
        <v>218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9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3" customHeight="1" spans="1:20">
      <c r="A4" s="23" t="s">
        <v>155</v>
      </c>
      <c r="B4" s="23"/>
      <c r="C4" s="23"/>
      <c r="D4" s="23" t="s">
        <v>202</v>
      </c>
      <c r="E4" s="23" t="s">
        <v>203</v>
      </c>
      <c r="F4" s="23" t="s">
        <v>220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221</v>
      </c>
      <c r="I5" s="23" t="s">
        <v>222</v>
      </c>
      <c r="J5" s="23" t="s">
        <v>213</v>
      </c>
      <c r="K5" s="23" t="s">
        <v>134</v>
      </c>
      <c r="L5" s="23" t="s">
        <v>224</v>
      </c>
      <c r="M5" s="23" t="s">
        <v>225</v>
      </c>
      <c r="N5" s="23" t="s">
        <v>215</v>
      </c>
      <c r="O5" s="23" t="s">
        <v>226</v>
      </c>
      <c r="P5" s="23" t="s">
        <v>227</v>
      </c>
      <c r="Q5" s="23" t="s">
        <v>228</v>
      </c>
      <c r="R5" s="23" t="s">
        <v>211</v>
      </c>
      <c r="S5" s="23" t="s">
        <v>214</v>
      </c>
      <c r="T5" s="23" t="s">
        <v>218</v>
      </c>
    </row>
    <row r="6" ht="22.8" customHeight="1" spans="1:20">
      <c r="A6" s="33"/>
      <c r="B6" s="33"/>
      <c r="C6" s="33"/>
      <c r="D6" s="33"/>
      <c r="E6" s="33" t="s">
        <v>134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2"/>
      <c r="B9" s="42"/>
      <c r="C9" s="42"/>
      <c r="D9" s="38"/>
      <c r="E9" s="43"/>
      <c r="F9" s="40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67" customWidth="1"/>
    <col min="2" max="2" width="9.88333333333333" style="67" customWidth="1"/>
    <col min="3" max="3" width="52.3833333333333" style="67" customWidth="1"/>
    <col min="4" max="4" width="9.75" style="67" customWidth="1"/>
    <col min="5" max="16384" width="10" style="67"/>
  </cols>
  <sheetData>
    <row r="1" ht="32.85" customHeight="1" spans="1:3">
      <c r="A1" s="29"/>
      <c r="B1" s="30" t="s">
        <v>5</v>
      </c>
      <c r="C1" s="30"/>
    </row>
    <row r="2" ht="24.95" customHeight="1" spans="2:3">
      <c r="B2" s="30"/>
      <c r="C2" s="30"/>
    </row>
    <row r="3" ht="31.15" customHeight="1" spans="2:3">
      <c r="B3" s="68" t="s">
        <v>6</v>
      </c>
      <c r="C3" s="68"/>
    </row>
    <row r="4" ht="32.65" customHeight="1" spans="2:3">
      <c r="B4" s="69">
        <v>1</v>
      </c>
      <c r="C4" s="70" t="s">
        <v>7</v>
      </c>
    </row>
    <row r="5" ht="32.65" customHeight="1" spans="2:3">
      <c r="B5" s="69">
        <v>2</v>
      </c>
      <c r="C5" s="71" t="s">
        <v>8</v>
      </c>
    </row>
    <row r="6" ht="32.65" customHeight="1" spans="2:3">
      <c r="B6" s="69">
        <v>3</v>
      </c>
      <c r="C6" s="70" t="s">
        <v>9</v>
      </c>
    </row>
    <row r="7" ht="32.65" customHeight="1" spans="2:3">
      <c r="B7" s="69">
        <v>4</v>
      </c>
      <c r="C7" s="70" t="s">
        <v>10</v>
      </c>
    </row>
    <row r="8" ht="32.65" customHeight="1" spans="2:3">
      <c r="B8" s="69">
        <v>5</v>
      </c>
      <c r="C8" s="70" t="s">
        <v>11</v>
      </c>
    </row>
    <row r="9" ht="32.65" customHeight="1" spans="2:3">
      <c r="B9" s="69">
        <v>6</v>
      </c>
      <c r="C9" s="70" t="s">
        <v>12</v>
      </c>
    </row>
    <row r="10" ht="32.65" customHeight="1" spans="2:3">
      <c r="B10" s="69">
        <v>7</v>
      </c>
      <c r="C10" s="70" t="s">
        <v>13</v>
      </c>
    </row>
    <row r="11" ht="32.65" customHeight="1" spans="2:3">
      <c r="B11" s="69">
        <v>8</v>
      </c>
      <c r="C11" s="70" t="s">
        <v>14</v>
      </c>
    </row>
    <row r="12" ht="32.65" customHeight="1" spans="2:3">
      <c r="B12" s="69">
        <v>9</v>
      </c>
      <c r="C12" s="70" t="s">
        <v>15</v>
      </c>
    </row>
    <row r="13" ht="32.65" customHeight="1" spans="2:3">
      <c r="B13" s="69">
        <v>10</v>
      </c>
      <c r="C13" s="70" t="s">
        <v>16</v>
      </c>
    </row>
    <row r="14" ht="32.65" customHeight="1" spans="2:3">
      <c r="B14" s="69">
        <v>11</v>
      </c>
      <c r="C14" s="70" t="s">
        <v>17</v>
      </c>
    </row>
    <row r="15" ht="32.65" customHeight="1" spans="2:3">
      <c r="B15" s="69">
        <v>12</v>
      </c>
      <c r="C15" s="70" t="s">
        <v>18</v>
      </c>
    </row>
    <row r="16" ht="32.65" customHeight="1" spans="2:3">
      <c r="B16" s="69">
        <v>13</v>
      </c>
      <c r="C16" s="70" t="s">
        <v>19</v>
      </c>
    </row>
    <row r="17" ht="32.65" customHeight="1" spans="2:3">
      <c r="B17" s="69">
        <v>14</v>
      </c>
      <c r="C17" s="70" t="s">
        <v>20</v>
      </c>
    </row>
    <row r="18" ht="32.65" customHeight="1" spans="2:3">
      <c r="B18" s="69">
        <v>15</v>
      </c>
      <c r="C18" s="70" t="s">
        <v>21</v>
      </c>
    </row>
    <row r="19" ht="32.65" customHeight="1" spans="2:3">
      <c r="B19" s="69">
        <v>16</v>
      </c>
      <c r="C19" s="70" t="s">
        <v>22</v>
      </c>
    </row>
    <row r="20" ht="32.65" customHeight="1" spans="2:3">
      <c r="B20" s="69">
        <v>17</v>
      </c>
      <c r="C20" s="70" t="s">
        <v>23</v>
      </c>
    </row>
    <row r="21" ht="32.65" customHeight="1" spans="2:3">
      <c r="B21" s="69">
        <v>18</v>
      </c>
      <c r="C21" s="70" t="s">
        <v>24</v>
      </c>
    </row>
    <row r="22" ht="32.65" customHeight="1" spans="2:3">
      <c r="B22" s="69">
        <v>19</v>
      </c>
      <c r="C22" s="70" t="s">
        <v>25</v>
      </c>
    </row>
    <row r="23" ht="32.65" customHeight="1" spans="2:3">
      <c r="B23" s="69">
        <v>20</v>
      </c>
      <c r="C23" s="70" t="s">
        <v>26</v>
      </c>
    </row>
    <row r="24" ht="32.65" customHeight="1" spans="2:3">
      <c r="B24" s="69">
        <v>21</v>
      </c>
      <c r="C24" s="70" t="s">
        <v>27</v>
      </c>
    </row>
    <row r="25" ht="32.65" customHeight="1" spans="2:3">
      <c r="B25" s="72">
        <v>22</v>
      </c>
      <c r="C25" s="73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324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325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240</v>
      </c>
      <c r="F5" s="23"/>
      <c r="G5" s="23" t="s">
        <v>241</v>
      </c>
      <c r="H5" s="23"/>
    </row>
    <row r="6" ht="23.25" customHeight="1" spans="1:8">
      <c r="A6" s="23"/>
      <c r="B6" s="23"/>
      <c r="C6" s="23"/>
      <c r="D6" s="23"/>
      <c r="E6" s="23" t="s">
        <v>221</v>
      </c>
      <c r="F6" s="23" t="s">
        <v>213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9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240</v>
      </c>
      <c r="F5" s="23"/>
      <c r="G5" s="23" t="s">
        <v>241</v>
      </c>
      <c r="H5" s="23"/>
    </row>
    <row r="6" ht="35.35" customHeight="1" spans="1:8">
      <c r="A6" s="23"/>
      <c r="B6" s="23"/>
      <c r="C6" s="23"/>
      <c r="D6" s="23"/>
      <c r="E6" s="23" t="s">
        <v>221</v>
      </c>
      <c r="F6" s="23" t="s">
        <v>213</v>
      </c>
      <c r="G6" s="23"/>
      <c r="H6" s="23"/>
    </row>
    <row r="7" ht="22.8" customHeight="1" spans="1:8">
      <c r="A7" s="33"/>
      <c r="B7" s="37" t="s">
        <v>134</v>
      </c>
      <c r="C7" s="32">
        <v>0</v>
      </c>
      <c r="D7" s="32"/>
      <c r="E7" s="32"/>
      <c r="F7" s="32"/>
      <c r="G7" s="32"/>
      <c r="H7" s="32"/>
    </row>
    <row r="8" ht="22.8" customHeight="1" spans="1:8">
      <c r="A8" s="31"/>
      <c r="B8" s="31"/>
      <c r="C8" s="32"/>
      <c r="D8" s="32"/>
      <c r="E8" s="32"/>
      <c r="F8" s="32"/>
      <c r="G8" s="32"/>
      <c r="H8" s="32"/>
    </row>
    <row r="9" ht="22.8" customHeight="1" spans="1:8">
      <c r="A9" s="39"/>
      <c r="B9" s="39"/>
      <c r="C9" s="32"/>
      <c r="D9" s="32"/>
      <c r="E9" s="32"/>
      <c r="F9" s="32"/>
      <c r="G9" s="32"/>
      <c r="H9" s="32"/>
    </row>
    <row r="10" ht="22.8" customHeight="1" spans="1:8">
      <c r="A10" s="39"/>
      <c r="B10" s="39"/>
      <c r="C10" s="32"/>
      <c r="D10" s="32"/>
      <c r="E10" s="32"/>
      <c r="F10" s="32"/>
      <c r="G10" s="32"/>
      <c r="H10" s="32"/>
    </row>
    <row r="11" ht="22.8" customHeight="1" spans="1:8">
      <c r="A11" s="39"/>
      <c r="B11" s="39"/>
      <c r="C11" s="32"/>
      <c r="D11" s="32"/>
      <c r="E11" s="32"/>
      <c r="F11" s="32"/>
      <c r="G11" s="32"/>
      <c r="H11" s="32"/>
    </row>
    <row r="12" ht="22.8" customHeight="1" spans="1:8">
      <c r="A12" s="38"/>
      <c r="B12" s="38"/>
      <c r="C12" s="25"/>
      <c r="D12" s="25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C4"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9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7" t="s">
        <v>31</v>
      </c>
      <c r="O3" s="27"/>
    </row>
    <row r="4" ht="26.05" customHeight="1" spans="1:15">
      <c r="A4" s="23" t="s">
        <v>202</v>
      </c>
      <c r="B4" s="35"/>
      <c r="C4" s="23" t="s">
        <v>327</v>
      </c>
      <c r="D4" s="23" t="s">
        <v>328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329</v>
      </c>
      <c r="O4" s="23"/>
    </row>
    <row r="5" ht="31.9" customHeight="1" spans="1:15">
      <c r="A5" s="23"/>
      <c r="B5" s="35"/>
      <c r="C5" s="23"/>
      <c r="D5" s="23" t="s">
        <v>330</v>
      </c>
      <c r="E5" s="23" t="s">
        <v>137</v>
      </c>
      <c r="F5" s="23"/>
      <c r="G5" s="23"/>
      <c r="H5" s="23"/>
      <c r="I5" s="23"/>
      <c r="J5" s="23"/>
      <c r="K5" s="23" t="s">
        <v>331</v>
      </c>
      <c r="L5" s="23" t="s">
        <v>139</v>
      </c>
      <c r="M5" s="23" t="s">
        <v>140</v>
      </c>
      <c r="N5" s="23" t="s">
        <v>332</v>
      </c>
      <c r="O5" s="23" t="s">
        <v>333</v>
      </c>
    </row>
    <row r="6" ht="44.85" customHeight="1" spans="1:15">
      <c r="A6" s="23"/>
      <c r="B6" s="35"/>
      <c r="C6" s="23"/>
      <c r="D6" s="23"/>
      <c r="E6" s="23" t="s">
        <v>334</v>
      </c>
      <c r="F6" s="23" t="s">
        <v>335</v>
      </c>
      <c r="G6" s="23" t="s">
        <v>336</v>
      </c>
      <c r="H6" s="23" t="s">
        <v>337</v>
      </c>
      <c r="I6" s="23" t="s">
        <v>338</v>
      </c>
      <c r="J6" s="23" t="s">
        <v>339</v>
      </c>
      <c r="K6" s="23"/>
      <c r="L6" s="23"/>
      <c r="M6" s="23"/>
      <c r="N6" s="23"/>
      <c r="O6" s="23"/>
    </row>
    <row r="7" ht="22.8" customHeight="1" spans="1:15">
      <c r="A7" s="33"/>
      <c r="B7" s="36"/>
      <c r="C7" s="37" t="s">
        <v>134</v>
      </c>
      <c r="D7" s="32">
        <v>476.7</v>
      </c>
      <c r="E7" s="32">
        <v>476.7</v>
      </c>
      <c r="F7" s="32">
        <v>476.7</v>
      </c>
      <c r="G7" s="32"/>
      <c r="H7" s="32"/>
      <c r="I7" s="32"/>
      <c r="J7" s="32"/>
      <c r="K7" s="32"/>
      <c r="L7" s="32"/>
      <c r="M7" s="32"/>
      <c r="N7" s="32">
        <v>476.7</v>
      </c>
      <c r="O7" s="33"/>
    </row>
    <row r="8" ht="22.8" customHeight="1" spans="1:15">
      <c r="A8" s="31" t="s">
        <v>152</v>
      </c>
      <c r="B8" s="36"/>
      <c r="C8" s="31" t="s">
        <v>4</v>
      </c>
      <c r="D8" s="32">
        <v>476.7</v>
      </c>
      <c r="E8" s="32">
        <v>476.7</v>
      </c>
      <c r="F8" s="32">
        <v>476.7</v>
      </c>
      <c r="G8" s="32"/>
      <c r="H8" s="32"/>
      <c r="I8" s="32"/>
      <c r="J8" s="32"/>
      <c r="K8" s="32"/>
      <c r="L8" s="32"/>
      <c r="M8" s="32"/>
      <c r="N8" s="32">
        <v>476.7</v>
      </c>
      <c r="O8" s="33"/>
    </row>
    <row r="9" ht="22.8" customHeight="1" spans="1:15">
      <c r="A9" s="38" t="s">
        <v>340</v>
      </c>
      <c r="B9" s="36" t="s">
        <v>341</v>
      </c>
      <c r="C9" s="38" t="s">
        <v>342</v>
      </c>
      <c r="D9" s="25">
        <v>35.1</v>
      </c>
      <c r="E9" s="25">
        <v>35.1</v>
      </c>
      <c r="F9" s="25">
        <v>35.1</v>
      </c>
      <c r="G9" s="25"/>
      <c r="H9" s="25"/>
      <c r="I9" s="25"/>
      <c r="J9" s="25"/>
      <c r="K9" s="25"/>
      <c r="L9" s="25"/>
      <c r="M9" s="25"/>
      <c r="N9" s="25">
        <v>35.1</v>
      </c>
      <c r="O9" s="24"/>
    </row>
    <row r="10" ht="22.8" customHeight="1" spans="1:15">
      <c r="A10" s="38" t="s">
        <v>340</v>
      </c>
      <c r="B10" s="36" t="s">
        <v>343</v>
      </c>
      <c r="C10" s="38" t="s">
        <v>344</v>
      </c>
      <c r="D10" s="25">
        <v>20</v>
      </c>
      <c r="E10" s="25">
        <v>20</v>
      </c>
      <c r="F10" s="25">
        <v>20</v>
      </c>
      <c r="G10" s="25"/>
      <c r="H10" s="25"/>
      <c r="I10" s="25"/>
      <c r="J10" s="25"/>
      <c r="K10" s="25"/>
      <c r="L10" s="25"/>
      <c r="M10" s="25"/>
      <c r="N10" s="25">
        <v>20</v>
      </c>
      <c r="O10" s="24"/>
    </row>
    <row r="11" ht="22.8" customHeight="1" spans="1:15">
      <c r="A11" s="38" t="s">
        <v>340</v>
      </c>
      <c r="B11" s="36" t="s">
        <v>345</v>
      </c>
      <c r="C11" s="38" t="s">
        <v>346</v>
      </c>
      <c r="D11" s="25">
        <v>65</v>
      </c>
      <c r="E11" s="25">
        <v>65</v>
      </c>
      <c r="F11" s="25">
        <v>65</v>
      </c>
      <c r="G11" s="25"/>
      <c r="H11" s="25"/>
      <c r="I11" s="25"/>
      <c r="J11" s="25"/>
      <c r="K11" s="25"/>
      <c r="L11" s="25"/>
      <c r="M11" s="25"/>
      <c r="N11" s="25">
        <v>65</v>
      </c>
      <c r="O11" s="24"/>
    </row>
    <row r="12" ht="22.8" customHeight="1" spans="1:15">
      <c r="A12" s="38" t="s">
        <v>340</v>
      </c>
      <c r="B12" s="36" t="s">
        <v>347</v>
      </c>
      <c r="C12" s="38" t="s">
        <v>348</v>
      </c>
      <c r="D12" s="25">
        <v>80</v>
      </c>
      <c r="E12" s="25">
        <v>80</v>
      </c>
      <c r="F12" s="25">
        <v>80</v>
      </c>
      <c r="G12" s="25"/>
      <c r="H12" s="25"/>
      <c r="I12" s="25"/>
      <c r="J12" s="25"/>
      <c r="K12" s="25"/>
      <c r="L12" s="25"/>
      <c r="M12" s="25"/>
      <c r="N12" s="25">
        <v>80</v>
      </c>
      <c r="O12" s="24"/>
    </row>
    <row r="13" ht="22.8" customHeight="1" spans="1:15">
      <c r="A13" s="38" t="s">
        <v>340</v>
      </c>
      <c r="B13" s="36" t="s">
        <v>349</v>
      </c>
      <c r="C13" s="38" t="s">
        <v>350</v>
      </c>
      <c r="D13" s="25">
        <v>10</v>
      </c>
      <c r="E13" s="25">
        <v>10</v>
      </c>
      <c r="F13" s="25">
        <v>10</v>
      </c>
      <c r="G13" s="25"/>
      <c r="H13" s="25"/>
      <c r="I13" s="25"/>
      <c r="J13" s="25"/>
      <c r="K13" s="25"/>
      <c r="L13" s="25"/>
      <c r="M13" s="25"/>
      <c r="N13" s="25">
        <v>10</v>
      </c>
      <c r="O13" s="24"/>
    </row>
    <row r="14" ht="22.8" customHeight="1" spans="1:15">
      <c r="A14" s="38" t="s">
        <v>340</v>
      </c>
      <c r="B14" s="36" t="s">
        <v>351</v>
      </c>
      <c r="C14" s="38" t="s">
        <v>352</v>
      </c>
      <c r="D14" s="25">
        <v>61</v>
      </c>
      <c r="E14" s="25">
        <v>61</v>
      </c>
      <c r="F14" s="25">
        <v>61</v>
      </c>
      <c r="G14" s="25"/>
      <c r="H14" s="25"/>
      <c r="I14" s="25"/>
      <c r="J14" s="25"/>
      <c r="K14" s="25"/>
      <c r="L14" s="25"/>
      <c r="M14" s="25"/>
      <c r="N14" s="25">
        <v>61</v>
      </c>
      <c r="O14" s="24"/>
    </row>
    <row r="15" ht="22.8" customHeight="1" spans="1:15">
      <c r="A15" s="38" t="s">
        <v>340</v>
      </c>
      <c r="B15" s="36" t="s">
        <v>353</v>
      </c>
      <c r="C15" s="38" t="s">
        <v>354</v>
      </c>
      <c r="D15" s="25">
        <v>30</v>
      </c>
      <c r="E15" s="25">
        <v>30</v>
      </c>
      <c r="F15" s="25">
        <v>30</v>
      </c>
      <c r="G15" s="25"/>
      <c r="H15" s="25"/>
      <c r="I15" s="25"/>
      <c r="J15" s="25"/>
      <c r="K15" s="25"/>
      <c r="L15" s="25"/>
      <c r="M15" s="25"/>
      <c r="N15" s="25">
        <v>30</v>
      </c>
      <c r="O15" s="24"/>
    </row>
    <row r="16" ht="22.8" customHeight="1" spans="1:15">
      <c r="A16" s="38" t="s">
        <v>340</v>
      </c>
      <c r="B16" s="36" t="s">
        <v>355</v>
      </c>
      <c r="C16" s="38" t="s">
        <v>356</v>
      </c>
      <c r="D16" s="25">
        <v>17</v>
      </c>
      <c r="E16" s="25">
        <v>17</v>
      </c>
      <c r="F16" s="25">
        <v>17</v>
      </c>
      <c r="G16" s="25"/>
      <c r="H16" s="25"/>
      <c r="I16" s="25"/>
      <c r="J16" s="25"/>
      <c r="K16" s="25"/>
      <c r="L16" s="25"/>
      <c r="M16" s="25"/>
      <c r="N16" s="25">
        <v>17</v>
      </c>
      <c r="O16" s="24"/>
    </row>
    <row r="17" ht="22.8" customHeight="1" spans="1:15">
      <c r="A17" s="38" t="s">
        <v>340</v>
      </c>
      <c r="B17" s="36" t="s">
        <v>357</v>
      </c>
      <c r="C17" s="38" t="s">
        <v>358</v>
      </c>
      <c r="D17" s="25">
        <v>17</v>
      </c>
      <c r="E17" s="25">
        <v>17</v>
      </c>
      <c r="F17" s="25">
        <v>17</v>
      </c>
      <c r="G17" s="25"/>
      <c r="H17" s="25"/>
      <c r="I17" s="25"/>
      <c r="J17" s="25"/>
      <c r="K17" s="25"/>
      <c r="L17" s="25"/>
      <c r="M17" s="25"/>
      <c r="N17" s="25">
        <v>17</v>
      </c>
      <c r="O17" s="24"/>
    </row>
    <row r="18" ht="22.8" customHeight="1" spans="1:15">
      <c r="A18" s="38" t="s">
        <v>340</v>
      </c>
      <c r="B18" s="36" t="s">
        <v>359</v>
      </c>
      <c r="C18" s="38" t="s">
        <v>360</v>
      </c>
      <c r="D18" s="25">
        <v>17</v>
      </c>
      <c r="E18" s="25">
        <v>17</v>
      </c>
      <c r="F18" s="25">
        <v>17</v>
      </c>
      <c r="G18" s="25"/>
      <c r="H18" s="25"/>
      <c r="I18" s="25"/>
      <c r="J18" s="25"/>
      <c r="K18" s="25"/>
      <c r="L18" s="25"/>
      <c r="M18" s="25"/>
      <c r="N18" s="25">
        <v>17</v>
      </c>
      <c r="O18" s="24"/>
    </row>
    <row r="19" ht="22.8" customHeight="1" spans="1:15">
      <c r="A19" s="38" t="s">
        <v>340</v>
      </c>
      <c r="B19" s="36" t="s">
        <v>361</v>
      </c>
      <c r="C19" s="38" t="s">
        <v>362</v>
      </c>
      <c r="D19" s="25">
        <v>54.6</v>
      </c>
      <c r="E19" s="25">
        <v>54.6</v>
      </c>
      <c r="F19" s="25">
        <v>54.6</v>
      </c>
      <c r="G19" s="25"/>
      <c r="H19" s="25"/>
      <c r="I19" s="25"/>
      <c r="J19" s="25"/>
      <c r="K19" s="25"/>
      <c r="L19" s="25"/>
      <c r="M19" s="25"/>
      <c r="N19" s="25">
        <v>54.6</v>
      </c>
      <c r="O19" s="24"/>
    </row>
    <row r="20" ht="22.8" customHeight="1" spans="1:15">
      <c r="A20" s="38" t="s">
        <v>340</v>
      </c>
      <c r="B20" s="36" t="s">
        <v>363</v>
      </c>
      <c r="C20" s="38" t="s">
        <v>364</v>
      </c>
      <c r="D20" s="25">
        <v>10</v>
      </c>
      <c r="E20" s="25">
        <v>10</v>
      </c>
      <c r="F20" s="25">
        <v>10</v>
      </c>
      <c r="G20" s="25"/>
      <c r="H20" s="25"/>
      <c r="I20" s="25"/>
      <c r="J20" s="25"/>
      <c r="K20" s="25"/>
      <c r="L20" s="25"/>
      <c r="M20" s="25"/>
      <c r="N20" s="25">
        <v>10</v>
      </c>
      <c r="O20" s="24"/>
    </row>
    <row r="21" ht="22.8" customHeight="1" spans="1:15">
      <c r="A21" s="38" t="s">
        <v>340</v>
      </c>
      <c r="B21" s="36" t="s">
        <v>365</v>
      </c>
      <c r="C21" s="38" t="s">
        <v>366</v>
      </c>
      <c r="D21" s="25">
        <v>60</v>
      </c>
      <c r="E21" s="25">
        <v>60</v>
      </c>
      <c r="F21" s="25">
        <v>60</v>
      </c>
      <c r="G21" s="25"/>
      <c r="H21" s="25"/>
      <c r="I21" s="25"/>
      <c r="J21" s="25"/>
      <c r="K21" s="25"/>
      <c r="L21" s="25"/>
      <c r="M21" s="25"/>
      <c r="N21" s="25">
        <v>60</v>
      </c>
      <c r="O21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"/>
  <sheetViews>
    <sheetView topLeftCell="B63" workbookViewId="0">
      <selection activeCell="H77" sqref="H7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15.9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5" customHeight="1" spans="1:13">
      <c r="A2" s="29"/>
      <c r="B2" s="29"/>
      <c r="C2" s="30" t="s">
        <v>367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202</v>
      </c>
      <c r="B4" s="23" t="s">
        <v>368</v>
      </c>
      <c r="C4" s="23" t="s">
        <v>369</v>
      </c>
      <c r="D4" s="23" t="s">
        <v>370</v>
      </c>
      <c r="E4" s="23" t="s">
        <v>371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372</v>
      </c>
      <c r="F5" s="23" t="s">
        <v>373</v>
      </c>
      <c r="G5" s="23" t="s">
        <v>374</v>
      </c>
      <c r="H5" s="23" t="s">
        <v>375</v>
      </c>
      <c r="I5" s="23" t="s">
        <v>376</v>
      </c>
      <c r="J5" s="23" t="s">
        <v>377</v>
      </c>
      <c r="K5" s="23" t="s">
        <v>378</v>
      </c>
      <c r="L5" s="23" t="s">
        <v>379</v>
      </c>
      <c r="M5" s="23" t="s">
        <v>380</v>
      </c>
    </row>
    <row r="6" ht="20" customHeight="1" spans="1:13">
      <c r="A6" s="31" t="s">
        <v>2</v>
      </c>
      <c r="B6" s="31" t="s">
        <v>4</v>
      </c>
      <c r="C6" s="32">
        <v>476.7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31" customHeight="1" spans="1:13">
      <c r="A7" s="24" t="s">
        <v>153</v>
      </c>
      <c r="B7" s="24" t="s">
        <v>381</v>
      </c>
      <c r="C7" s="25">
        <v>35.1</v>
      </c>
      <c r="D7" s="24" t="s">
        <v>382</v>
      </c>
      <c r="E7" s="33" t="s">
        <v>383</v>
      </c>
      <c r="F7" s="24" t="s">
        <v>384</v>
      </c>
      <c r="G7" s="24" t="s">
        <v>385</v>
      </c>
      <c r="H7" s="24" t="s">
        <v>386</v>
      </c>
      <c r="I7" s="24" t="s">
        <v>387</v>
      </c>
      <c r="J7" s="24" t="s">
        <v>385</v>
      </c>
      <c r="K7" s="24" t="s">
        <v>387</v>
      </c>
      <c r="L7" s="24" t="s">
        <v>388</v>
      </c>
      <c r="M7" s="24"/>
    </row>
    <row r="8" ht="31" customHeight="1" spans="1:13">
      <c r="A8" s="24"/>
      <c r="B8" s="24"/>
      <c r="C8" s="25"/>
      <c r="D8" s="24"/>
      <c r="E8" s="33" t="s">
        <v>389</v>
      </c>
      <c r="F8" s="24" t="s">
        <v>390</v>
      </c>
      <c r="G8" s="24" t="s">
        <v>391</v>
      </c>
      <c r="H8" s="24" t="s">
        <v>392</v>
      </c>
      <c r="I8" s="24" t="s">
        <v>393</v>
      </c>
      <c r="J8" s="24" t="s">
        <v>391</v>
      </c>
      <c r="K8" s="24" t="s">
        <v>394</v>
      </c>
      <c r="L8" s="24" t="s">
        <v>395</v>
      </c>
      <c r="M8" s="24"/>
    </row>
    <row r="9" ht="31" customHeight="1" spans="1:13">
      <c r="A9" s="24"/>
      <c r="B9" s="24"/>
      <c r="C9" s="25"/>
      <c r="D9" s="24"/>
      <c r="E9" s="33" t="s">
        <v>396</v>
      </c>
      <c r="F9" s="24" t="s">
        <v>397</v>
      </c>
      <c r="G9" s="24" t="s">
        <v>398</v>
      </c>
      <c r="H9" s="24" t="s">
        <v>399</v>
      </c>
      <c r="I9" s="24" t="s">
        <v>387</v>
      </c>
      <c r="J9" s="24" t="s">
        <v>398</v>
      </c>
      <c r="K9" s="24" t="s">
        <v>387</v>
      </c>
      <c r="L9" s="24" t="s">
        <v>395</v>
      </c>
      <c r="M9" s="24"/>
    </row>
    <row r="10" ht="31" customHeight="1" spans="1:13">
      <c r="A10" s="24"/>
      <c r="B10" s="24"/>
      <c r="C10" s="25"/>
      <c r="D10" s="24"/>
      <c r="E10" s="33"/>
      <c r="F10" s="24" t="s">
        <v>400</v>
      </c>
      <c r="G10" s="24" t="s">
        <v>401</v>
      </c>
      <c r="H10" s="24" t="s">
        <v>402</v>
      </c>
      <c r="I10" s="24" t="s">
        <v>403</v>
      </c>
      <c r="J10" s="24" t="s">
        <v>401</v>
      </c>
      <c r="K10" s="24" t="s">
        <v>404</v>
      </c>
      <c r="L10" s="24" t="s">
        <v>395</v>
      </c>
      <c r="M10" s="24"/>
    </row>
    <row r="11" ht="31" customHeight="1" spans="1:13">
      <c r="A11" s="24"/>
      <c r="B11" s="24"/>
      <c r="C11" s="25"/>
      <c r="D11" s="24"/>
      <c r="E11" s="33"/>
      <c r="F11" s="24" t="s">
        <v>405</v>
      </c>
      <c r="G11" s="24" t="s">
        <v>406</v>
      </c>
      <c r="H11" s="24" t="s">
        <v>407</v>
      </c>
      <c r="I11" s="24" t="s">
        <v>408</v>
      </c>
      <c r="J11" s="24" t="s">
        <v>406</v>
      </c>
      <c r="K11" s="24" t="s">
        <v>408</v>
      </c>
      <c r="L11" s="24" t="s">
        <v>388</v>
      </c>
      <c r="M11" s="24"/>
    </row>
    <row r="12" ht="31" customHeight="1" spans="1:13">
      <c r="A12" s="24"/>
      <c r="B12" s="24"/>
      <c r="C12" s="25"/>
      <c r="D12" s="24"/>
      <c r="E12" s="33" t="s">
        <v>409</v>
      </c>
      <c r="F12" s="24" t="s">
        <v>410</v>
      </c>
      <c r="G12" s="24" t="s">
        <v>411</v>
      </c>
      <c r="H12" s="24" t="s">
        <v>412</v>
      </c>
      <c r="I12" s="24" t="s">
        <v>387</v>
      </c>
      <c r="J12" s="24" t="s">
        <v>411</v>
      </c>
      <c r="K12" s="24" t="s">
        <v>387</v>
      </c>
      <c r="L12" s="24" t="s">
        <v>388</v>
      </c>
      <c r="M12" s="24"/>
    </row>
    <row r="13" ht="31" customHeight="1" spans="1:13">
      <c r="A13" s="24" t="s">
        <v>153</v>
      </c>
      <c r="B13" s="24" t="s">
        <v>413</v>
      </c>
      <c r="C13" s="25">
        <v>20</v>
      </c>
      <c r="D13" s="24" t="s">
        <v>414</v>
      </c>
      <c r="E13" s="33" t="s">
        <v>383</v>
      </c>
      <c r="F13" s="24" t="s">
        <v>384</v>
      </c>
      <c r="G13" s="24" t="s">
        <v>415</v>
      </c>
      <c r="H13" s="24" t="s">
        <v>386</v>
      </c>
      <c r="I13" s="24" t="s">
        <v>387</v>
      </c>
      <c r="J13" s="24" t="s">
        <v>415</v>
      </c>
      <c r="K13" s="24" t="s">
        <v>387</v>
      </c>
      <c r="L13" s="24" t="s">
        <v>388</v>
      </c>
      <c r="M13" s="24"/>
    </row>
    <row r="14" ht="31" customHeight="1" spans="1:13">
      <c r="A14" s="24"/>
      <c r="B14" s="24"/>
      <c r="C14" s="25"/>
      <c r="D14" s="24"/>
      <c r="E14" s="33" t="s">
        <v>409</v>
      </c>
      <c r="F14" s="24" t="s">
        <v>410</v>
      </c>
      <c r="G14" s="24" t="s">
        <v>416</v>
      </c>
      <c r="H14" s="24" t="s">
        <v>399</v>
      </c>
      <c r="I14" s="24" t="s">
        <v>408</v>
      </c>
      <c r="J14" s="24" t="s">
        <v>416</v>
      </c>
      <c r="K14" s="24" t="s">
        <v>408</v>
      </c>
      <c r="L14" s="24" t="s">
        <v>388</v>
      </c>
      <c r="M14" s="24"/>
    </row>
    <row r="15" ht="31" customHeight="1" spans="1:13">
      <c r="A15" s="24"/>
      <c r="B15" s="24"/>
      <c r="C15" s="25"/>
      <c r="D15" s="24"/>
      <c r="E15" s="33" t="s">
        <v>396</v>
      </c>
      <c r="F15" s="24" t="s">
        <v>397</v>
      </c>
      <c r="G15" s="24" t="s">
        <v>416</v>
      </c>
      <c r="H15" s="24" t="s">
        <v>399</v>
      </c>
      <c r="I15" s="24" t="s">
        <v>408</v>
      </c>
      <c r="J15" s="24" t="s">
        <v>416</v>
      </c>
      <c r="K15" s="24" t="s">
        <v>408</v>
      </c>
      <c r="L15" s="24" t="s">
        <v>388</v>
      </c>
      <c r="M15" s="24"/>
    </row>
    <row r="16" ht="31" customHeight="1" spans="1:13">
      <c r="A16" s="24"/>
      <c r="B16" s="24"/>
      <c r="C16" s="25"/>
      <c r="D16" s="24"/>
      <c r="E16" s="33"/>
      <c r="F16" s="24" t="s">
        <v>405</v>
      </c>
      <c r="G16" s="24" t="s">
        <v>417</v>
      </c>
      <c r="H16" s="24" t="s">
        <v>399</v>
      </c>
      <c r="I16" s="24" t="s">
        <v>408</v>
      </c>
      <c r="J16" s="24" t="s">
        <v>417</v>
      </c>
      <c r="K16" s="24" t="s">
        <v>408</v>
      </c>
      <c r="L16" s="24" t="s">
        <v>388</v>
      </c>
      <c r="M16" s="24"/>
    </row>
    <row r="17" ht="31" customHeight="1" spans="1:13">
      <c r="A17" s="24"/>
      <c r="B17" s="24"/>
      <c r="C17" s="25"/>
      <c r="D17" s="24"/>
      <c r="E17" s="33"/>
      <c r="F17" s="24" t="s">
        <v>400</v>
      </c>
      <c r="G17" s="24" t="s">
        <v>418</v>
      </c>
      <c r="H17" s="24" t="s">
        <v>419</v>
      </c>
      <c r="I17" s="24" t="s">
        <v>408</v>
      </c>
      <c r="J17" s="24" t="s">
        <v>418</v>
      </c>
      <c r="K17" s="24" t="s">
        <v>408</v>
      </c>
      <c r="L17" s="24" t="s">
        <v>388</v>
      </c>
      <c r="M17" s="24"/>
    </row>
    <row r="18" ht="31" customHeight="1" spans="1:13">
      <c r="A18" s="24"/>
      <c r="B18" s="24"/>
      <c r="C18" s="25"/>
      <c r="D18" s="24"/>
      <c r="E18" s="33" t="s">
        <v>389</v>
      </c>
      <c r="F18" s="24" t="s">
        <v>390</v>
      </c>
      <c r="G18" s="24" t="s">
        <v>420</v>
      </c>
      <c r="H18" s="24" t="s">
        <v>421</v>
      </c>
      <c r="I18" s="24" t="s">
        <v>393</v>
      </c>
      <c r="J18" s="24" t="s">
        <v>420</v>
      </c>
      <c r="K18" s="24" t="s">
        <v>394</v>
      </c>
      <c r="L18" s="24" t="s">
        <v>395</v>
      </c>
      <c r="M18" s="24"/>
    </row>
    <row r="19" ht="31" customHeight="1" spans="1:13">
      <c r="A19" s="24" t="s">
        <v>153</v>
      </c>
      <c r="B19" s="24" t="s">
        <v>422</v>
      </c>
      <c r="C19" s="25">
        <v>65</v>
      </c>
      <c r="D19" s="24" t="s">
        <v>423</v>
      </c>
      <c r="E19" s="33" t="s">
        <v>389</v>
      </c>
      <c r="F19" s="24" t="s">
        <v>390</v>
      </c>
      <c r="G19" s="24" t="s">
        <v>424</v>
      </c>
      <c r="H19" s="24" t="s">
        <v>425</v>
      </c>
      <c r="I19" s="24" t="s">
        <v>393</v>
      </c>
      <c r="J19" s="24" t="s">
        <v>424</v>
      </c>
      <c r="K19" s="24" t="s">
        <v>394</v>
      </c>
      <c r="L19" s="24" t="s">
        <v>395</v>
      </c>
      <c r="M19" s="24"/>
    </row>
    <row r="20" ht="31" customHeight="1" spans="1:13">
      <c r="A20" s="24"/>
      <c r="B20" s="24"/>
      <c r="C20" s="25"/>
      <c r="D20" s="24"/>
      <c r="E20" s="33" t="s">
        <v>409</v>
      </c>
      <c r="F20" s="24" t="s">
        <v>410</v>
      </c>
      <c r="G20" s="24" t="s">
        <v>426</v>
      </c>
      <c r="H20" s="24" t="s">
        <v>399</v>
      </c>
      <c r="I20" s="24" t="s">
        <v>387</v>
      </c>
      <c r="J20" s="24" t="s">
        <v>426</v>
      </c>
      <c r="K20" s="24" t="s">
        <v>387</v>
      </c>
      <c r="L20" s="24" t="s">
        <v>395</v>
      </c>
      <c r="M20" s="24"/>
    </row>
    <row r="21" ht="31" customHeight="1" spans="1:13">
      <c r="A21" s="24"/>
      <c r="B21" s="24"/>
      <c r="C21" s="25"/>
      <c r="D21" s="24"/>
      <c r="E21" s="33" t="s">
        <v>383</v>
      </c>
      <c r="F21" s="24" t="s">
        <v>384</v>
      </c>
      <c r="G21" s="24" t="s">
        <v>427</v>
      </c>
      <c r="H21" s="24" t="s">
        <v>399</v>
      </c>
      <c r="I21" s="24" t="s">
        <v>387</v>
      </c>
      <c r="J21" s="24" t="s">
        <v>427</v>
      </c>
      <c r="K21" s="24" t="s">
        <v>387</v>
      </c>
      <c r="L21" s="24" t="s">
        <v>395</v>
      </c>
      <c r="M21" s="24"/>
    </row>
    <row r="22" ht="31" customHeight="1" spans="1:13">
      <c r="A22" s="24"/>
      <c r="B22" s="24"/>
      <c r="C22" s="25"/>
      <c r="D22" s="24"/>
      <c r="E22" s="33" t="s">
        <v>396</v>
      </c>
      <c r="F22" s="24" t="s">
        <v>397</v>
      </c>
      <c r="G22" s="24" t="s">
        <v>428</v>
      </c>
      <c r="H22" s="24" t="s">
        <v>399</v>
      </c>
      <c r="I22" s="24" t="s">
        <v>387</v>
      </c>
      <c r="J22" s="24" t="s">
        <v>428</v>
      </c>
      <c r="K22" s="24" t="s">
        <v>387</v>
      </c>
      <c r="L22" s="24" t="s">
        <v>395</v>
      </c>
      <c r="M22" s="24"/>
    </row>
    <row r="23" ht="31" customHeight="1" spans="1:13">
      <c r="A23" s="24"/>
      <c r="B23" s="24"/>
      <c r="C23" s="25"/>
      <c r="D23" s="24"/>
      <c r="E23" s="33"/>
      <c r="F23" s="24" t="s">
        <v>400</v>
      </c>
      <c r="G23" s="24" t="s">
        <v>401</v>
      </c>
      <c r="H23" s="24" t="s">
        <v>402</v>
      </c>
      <c r="I23" s="24" t="s">
        <v>404</v>
      </c>
      <c r="J23" s="24" t="s">
        <v>401</v>
      </c>
      <c r="K23" s="24" t="s">
        <v>404</v>
      </c>
      <c r="L23" s="24" t="s">
        <v>395</v>
      </c>
      <c r="M23" s="24"/>
    </row>
    <row r="24" ht="31" customHeight="1" spans="1:13">
      <c r="A24" s="24"/>
      <c r="B24" s="24"/>
      <c r="C24" s="25"/>
      <c r="D24" s="24"/>
      <c r="E24" s="33"/>
      <c r="F24" s="24" t="s">
        <v>405</v>
      </c>
      <c r="G24" s="24" t="s">
        <v>429</v>
      </c>
      <c r="H24" s="24" t="s">
        <v>430</v>
      </c>
      <c r="I24" s="24" t="s">
        <v>431</v>
      </c>
      <c r="J24" s="24" t="s">
        <v>429</v>
      </c>
      <c r="K24" s="24" t="s">
        <v>431</v>
      </c>
      <c r="L24" s="24" t="s">
        <v>388</v>
      </c>
      <c r="M24" s="24"/>
    </row>
    <row r="25" ht="31" customHeight="1" spans="1:13">
      <c r="A25" s="24" t="s">
        <v>153</v>
      </c>
      <c r="B25" s="24" t="s">
        <v>432</v>
      </c>
      <c r="C25" s="25">
        <v>80</v>
      </c>
      <c r="D25" s="24" t="s">
        <v>433</v>
      </c>
      <c r="E25" s="33" t="s">
        <v>396</v>
      </c>
      <c r="F25" s="24" t="s">
        <v>397</v>
      </c>
      <c r="G25" s="24" t="s">
        <v>434</v>
      </c>
      <c r="H25" s="24" t="s">
        <v>435</v>
      </c>
      <c r="I25" s="24" t="s">
        <v>436</v>
      </c>
      <c r="J25" s="24" t="s">
        <v>434</v>
      </c>
      <c r="K25" s="24" t="s">
        <v>437</v>
      </c>
      <c r="L25" s="24" t="s">
        <v>438</v>
      </c>
      <c r="M25" s="24"/>
    </row>
    <row r="26" ht="31" customHeight="1" spans="1:13">
      <c r="A26" s="24"/>
      <c r="B26" s="24"/>
      <c r="C26" s="25"/>
      <c r="D26" s="24"/>
      <c r="E26" s="33"/>
      <c r="F26" s="24" t="s">
        <v>400</v>
      </c>
      <c r="G26" s="24" t="s">
        <v>401</v>
      </c>
      <c r="H26" s="24" t="s">
        <v>402</v>
      </c>
      <c r="I26" s="24" t="s">
        <v>404</v>
      </c>
      <c r="J26" s="24" t="s">
        <v>401</v>
      </c>
      <c r="K26" s="24" t="s">
        <v>404</v>
      </c>
      <c r="L26" s="24" t="s">
        <v>395</v>
      </c>
      <c r="M26" s="24"/>
    </row>
    <row r="27" ht="31" customHeight="1" spans="1:13">
      <c r="A27" s="24"/>
      <c r="B27" s="24"/>
      <c r="C27" s="25"/>
      <c r="D27" s="24"/>
      <c r="E27" s="33"/>
      <c r="F27" s="24" t="s">
        <v>405</v>
      </c>
      <c r="G27" s="24" t="s">
        <v>439</v>
      </c>
      <c r="H27" s="24" t="s">
        <v>407</v>
      </c>
      <c r="I27" s="24" t="s">
        <v>408</v>
      </c>
      <c r="J27" s="24" t="s">
        <v>439</v>
      </c>
      <c r="K27" s="24" t="s">
        <v>408</v>
      </c>
      <c r="L27" s="24" t="s">
        <v>388</v>
      </c>
      <c r="M27" s="24"/>
    </row>
    <row r="28" ht="31" customHeight="1" spans="1:13">
      <c r="A28" s="24"/>
      <c r="B28" s="24"/>
      <c r="C28" s="25"/>
      <c r="D28" s="24"/>
      <c r="E28" s="33" t="s">
        <v>409</v>
      </c>
      <c r="F28" s="24" t="s">
        <v>410</v>
      </c>
      <c r="G28" s="24" t="s">
        <v>433</v>
      </c>
      <c r="H28" s="24" t="s">
        <v>412</v>
      </c>
      <c r="I28" s="24" t="s">
        <v>387</v>
      </c>
      <c r="J28" s="24" t="s">
        <v>433</v>
      </c>
      <c r="K28" s="24" t="s">
        <v>387</v>
      </c>
      <c r="L28" s="24" t="s">
        <v>388</v>
      </c>
      <c r="M28" s="24"/>
    </row>
    <row r="29" ht="31" customHeight="1" spans="1:13">
      <c r="A29" s="24"/>
      <c r="B29" s="24"/>
      <c r="C29" s="25"/>
      <c r="D29" s="24"/>
      <c r="E29" s="33" t="s">
        <v>383</v>
      </c>
      <c r="F29" s="24" t="s">
        <v>384</v>
      </c>
      <c r="G29" s="24" t="s">
        <v>440</v>
      </c>
      <c r="H29" s="24" t="s">
        <v>386</v>
      </c>
      <c r="I29" s="24" t="s">
        <v>387</v>
      </c>
      <c r="J29" s="24" t="s">
        <v>440</v>
      </c>
      <c r="K29" s="24" t="s">
        <v>387</v>
      </c>
      <c r="L29" s="24" t="s">
        <v>388</v>
      </c>
      <c r="M29" s="24"/>
    </row>
    <row r="30" ht="31" customHeight="1" spans="1:13">
      <c r="A30" s="24"/>
      <c r="B30" s="24"/>
      <c r="C30" s="25"/>
      <c r="D30" s="24"/>
      <c r="E30" s="33" t="s">
        <v>389</v>
      </c>
      <c r="F30" s="24" t="s">
        <v>390</v>
      </c>
      <c r="G30" s="24" t="s">
        <v>441</v>
      </c>
      <c r="H30" s="24" t="s">
        <v>412</v>
      </c>
      <c r="I30" s="24" t="s">
        <v>393</v>
      </c>
      <c r="J30" s="24" t="s">
        <v>441</v>
      </c>
      <c r="K30" s="24" t="s">
        <v>394</v>
      </c>
      <c r="L30" s="24" t="s">
        <v>395</v>
      </c>
      <c r="M30" s="24"/>
    </row>
    <row r="31" ht="31" customHeight="1" spans="1:13">
      <c r="A31" s="24" t="s">
        <v>153</v>
      </c>
      <c r="B31" s="24" t="s">
        <v>442</v>
      </c>
      <c r="C31" s="25">
        <v>10</v>
      </c>
      <c r="D31" s="24" t="s">
        <v>443</v>
      </c>
      <c r="E31" s="33" t="s">
        <v>396</v>
      </c>
      <c r="F31" s="24" t="s">
        <v>397</v>
      </c>
      <c r="G31" s="24" t="s">
        <v>444</v>
      </c>
      <c r="H31" s="24" t="s">
        <v>445</v>
      </c>
      <c r="I31" s="24" t="s">
        <v>408</v>
      </c>
      <c r="J31" s="24" t="s">
        <v>444</v>
      </c>
      <c r="K31" s="24" t="s">
        <v>408</v>
      </c>
      <c r="L31" s="24" t="s">
        <v>388</v>
      </c>
      <c r="M31" s="24"/>
    </row>
    <row r="32" ht="31" customHeight="1" spans="1:13">
      <c r="A32" s="24"/>
      <c r="B32" s="24"/>
      <c r="C32" s="25"/>
      <c r="D32" s="24"/>
      <c r="E32" s="33"/>
      <c r="F32" s="24" t="s">
        <v>405</v>
      </c>
      <c r="G32" s="24" t="s">
        <v>444</v>
      </c>
      <c r="H32" s="24" t="s">
        <v>445</v>
      </c>
      <c r="I32" s="24" t="s">
        <v>408</v>
      </c>
      <c r="J32" s="24" t="s">
        <v>444</v>
      </c>
      <c r="K32" s="24" t="s">
        <v>408</v>
      </c>
      <c r="L32" s="24" t="s">
        <v>388</v>
      </c>
      <c r="M32" s="24"/>
    </row>
    <row r="33" ht="31" customHeight="1" spans="1:13">
      <c r="A33" s="24"/>
      <c r="B33" s="24"/>
      <c r="C33" s="25"/>
      <c r="D33" s="24"/>
      <c r="E33" s="33"/>
      <c r="F33" s="24" t="s">
        <v>400</v>
      </c>
      <c r="G33" s="24" t="s">
        <v>444</v>
      </c>
      <c r="H33" s="24" t="s">
        <v>445</v>
      </c>
      <c r="I33" s="24" t="s">
        <v>408</v>
      </c>
      <c r="J33" s="24" t="s">
        <v>444</v>
      </c>
      <c r="K33" s="24" t="s">
        <v>408</v>
      </c>
      <c r="L33" s="24" t="s">
        <v>388</v>
      </c>
      <c r="M33" s="24"/>
    </row>
    <row r="34" ht="31" customHeight="1" spans="1:13">
      <c r="A34" s="24"/>
      <c r="B34" s="24"/>
      <c r="C34" s="25"/>
      <c r="D34" s="24"/>
      <c r="E34" s="33" t="s">
        <v>383</v>
      </c>
      <c r="F34" s="24" t="s">
        <v>384</v>
      </c>
      <c r="G34" s="24" t="s">
        <v>446</v>
      </c>
      <c r="H34" s="24" t="s">
        <v>386</v>
      </c>
      <c r="I34" s="24" t="s">
        <v>387</v>
      </c>
      <c r="J34" s="24" t="s">
        <v>446</v>
      </c>
      <c r="K34" s="24" t="s">
        <v>387</v>
      </c>
      <c r="L34" s="24" t="s">
        <v>388</v>
      </c>
      <c r="M34" s="24"/>
    </row>
    <row r="35" ht="31" customHeight="1" spans="1:13">
      <c r="A35" s="24"/>
      <c r="B35" s="24"/>
      <c r="C35" s="25"/>
      <c r="D35" s="24"/>
      <c r="E35" s="33" t="s">
        <v>389</v>
      </c>
      <c r="F35" s="24" t="s">
        <v>390</v>
      </c>
      <c r="G35" s="24" t="s">
        <v>447</v>
      </c>
      <c r="H35" s="24" t="s">
        <v>407</v>
      </c>
      <c r="I35" s="24" t="s">
        <v>393</v>
      </c>
      <c r="J35" s="24" t="s">
        <v>447</v>
      </c>
      <c r="K35" s="24" t="s">
        <v>394</v>
      </c>
      <c r="L35" s="24" t="s">
        <v>395</v>
      </c>
      <c r="M35" s="24"/>
    </row>
    <row r="36" ht="31" customHeight="1" spans="1:13">
      <c r="A36" s="24"/>
      <c r="B36" s="24"/>
      <c r="C36" s="25"/>
      <c r="D36" s="24"/>
      <c r="E36" s="33" t="s">
        <v>409</v>
      </c>
      <c r="F36" s="24" t="s">
        <v>410</v>
      </c>
      <c r="G36" s="24" t="s">
        <v>448</v>
      </c>
      <c r="H36" s="24" t="s">
        <v>412</v>
      </c>
      <c r="I36" s="24" t="s">
        <v>387</v>
      </c>
      <c r="J36" s="24" t="s">
        <v>448</v>
      </c>
      <c r="K36" s="24" t="s">
        <v>387</v>
      </c>
      <c r="L36" s="24" t="s">
        <v>388</v>
      </c>
      <c r="M36" s="24"/>
    </row>
    <row r="37" ht="31" customHeight="1" spans="1:13">
      <c r="A37" s="24" t="s">
        <v>153</v>
      </c>
      <c r="B37" s="24" t="s">
        <v>449</v>
      </c>
      <c r="C37" s="25">
        <v>61</v>
      </c>
      <c r="D37" s="24" t="s">
        <v>450</v>
      </c>
      <c r="E37" s="33" t="s">
        <v>396</v>
      </c>
      <c r="F37" s="24" t="s">
        <v>397</v>
      </c>
      <c r="G37" s="24" t="s">
        <v>451</v>
      </c>
      <c r="H37" s="24" t="s">
        <v>452</v>
      </c>
      <c r="I37" s="24" t="s">
        <v>408</v>
      </c>
      <c r="J37" s="24" t="s">
        <v>451</v>
      </c>
      <c r="K37" s="24" t="s">
        <v>408</v>
      </c>
      <c r="L37" s="24" t="s">
        <v>388</v>
      </c>
      <c r="M37" s="24"/>
    </row>
    <row r="38" ht="31" customHeight="1" spans="1:13">
      <c r="A38" s="24"/>
      <c r="B38" s="24"/>
      <c r="C38" s="25"/>
      <c r="D38" s="24"/>
      <c r="E38" s="33"/>
      <c r="F38" s="24" t="s">
        <v>400</v>
      </c>
      <c r="G38" s="24" t="s">
        <v>453</v>
      </c>
      <c r="H38" s="24" t="s">
        <v>407</v>
      </c>
      <c r="I38" s="24" t="s">
        <v>408</v>
      </c>
      <c r="J38" s="24" t="s">
        <v>453</v>
      </c>
      <c r="K38" s="24" t="s">
        <v>408</v>
      </c>
      <c r="L38" s="24" t="s">
        <v>388</v>
      </c>
      <c r="M38" s="24"/>
    </row>
    <row r="39" ht="31" customHeight="1" spans="1:13">
      <c r="A39" s="24"/>
      <c r="B39" s="24"/>
      <c r="C39" s="25"/>
      <c r="D39" s="24"/>
      <c r="E39" s="33"/>
      <c r="F39" s="24" t="s">
        <v>405</v>
      </c>
      <c r="G39" s="24" t="s">
        <v>454</v>
      </c>
      <c r="H39" s="24" t="s">
        <v>407</v>
      </c>
      <c r="I39" s="24" t="s">
        <v>408</v>
      </c>
      <c r="J39" s="24" t="s">
        <v>454</v>
      </c>
      <c r="K39" s="24" t="s">
        <v>408</v>
      </c>
      <c r="L39" s="24" t="s">
        <v>388</v>
      </c>
      <c r="M39" s="24"/>
    </row>
    <row r="40" ht="31" customHeight="1" spans="1:13">
      <c r="A40" s="24"/>
      <c r="B40" s="24"/>
      <c r="C40" s="25"/>
      <c r="D40" s="24"/>
      <c r="E40" s="33" t="s">
        <v>409</v>
      </c>
      <c r="F40" s="24" t="s">
        <v>410</v>
      </c>
      <c r="G40" s="24" t="s">
        <v>455</v>
      </c>
      <c r="H40" s="24" t="s">
        <v>412</v>
      </c>
      <c r="I40" s="24" t="s">
        <v>387</v>
      </c>
      <c r="J40" s="24" t="s">
        <v>455</v>
      </c>
      <c r="K40" s="24" t="s">
        <v>387</v>
      </c>
      <c r="L40" s="24" t="s">
        <v>388</v>
      </c>
      <c r="M40" s="24"/>
    </row>
    <row r="41" ht="31" customHeight="1" spans="1:13">
      <c r="A41" s="24"/>
      <c r="B41" s="24"/>
      <c r="C41" s="25"/>
      <c r="D41" s="24"/>
      <c r="E41" s="33" t="s">
        <v>383</v>
      </c>
      <c r="F41" s="24" t="s">
        <v>384</v>
      </c>
      <c r="G41" s="24" t="s">
        <v>456</v>
      </c>
      <c r="H41" s="24" t="s">
        <v>412</v>
      </c>
      <c r="I41" s="24" t="s">
        <v>387</v>
      </c>
      <c r="J41" s="24" t="s">
        <v>456</v>
      </c>
      <c r="K41" s="24" t="s">
        <v>387</v>
      </c>
      <c r="L41" s="24" t="s">
        <v>388</v>
      </c>
      <c r="M41" s="24"/>
    </row>
    <row r="42" ht="31" customHeight="1" spans="1:13">
      <c r="A42" s="24"/>
      <c r="B42" s="24"/>
      <c r="C42" s="25"/>
      <c r="D42" s="24"/>
      <c r="E42" s="33" t="s">
        <v>389</v>
      </c>
      <c r="F42" s="24" t="s">
        <v>390</v>
      </c>
      <c r="G42" s="24" t="s">
        <v>286</v>
      </c>
      <c r="H42" s="24" t="s">
        <v>457</v>
      </c>
      <c r="I42" s="24" t="s">
        <v>393</v>
      </c>
      <c r="J42" s="24" t="s">
        <v>286</v>
      </c>
      <c r="K42" s="24" t="s">
        <v>394</v>
      </c>
      <c r="L42" s="24" t="s">
        <v>395</v>
      </c>
      <c r="M42" s="24"/>
    </row>
    <row r="43" ht="31" customHeight="1" spans="1:13">
      <c r="A43" s="24" t="s">
        <v>153</v>
      </c>
      <c r="B43" s="24" t="s">
        <v>458</v>
      </c>
      <c r="C43" s="25">
        <v>30</v>
      </c>
      <c r="D43" s="24" t="s">
        <v>459</v>
      </c>
      <c r="E43" s="33" t="s">
        <v>383</v>
      </c>
      <c r="F43" s="24" t="s">
        <v>384</v>
      </c>
      <c r="G43" s="24" t="s">
        <v>460</v>
      </c>
      <c r="H43" s="24" t="s">
        <v>412</v>
      </c>
      <c r="I43" s="24" t="s">
        <v>387</v>
      </c>
      <c r="J43" s="24" t="s">
        <v>460</v>
      </c>
      <c r="K43" s="24" t="s">
        <v>387</v>
      </c>
      <c r="L43" s="24" t="s">
        <v>388</v>
      </c>
      <c r="M43" s="24"/>
    </row>
    <row r="44" ht="31" customHeight="1" spans="1:13">
      <c r="A44" s="24"/>
      <c r="B44" s="24"/>
      <c r="C44" s="25"/>
      <c r="D44" s="24"/>
      <c r="E44" s="33" t="s">
        <v>396</v>
      </c>
      <c r="F44" s="24" t="s">
        <v>405</v>
      </c>
      <c r="G44" s="24" t="s">
        <v>461</v>
      </c>
      <c r="H44" s="28">
        <v>70</v>
      </c>
      <c r="I44" s="24" t="s">
        <v>462</v>
      </c>
      <c r="J44" s="24" t="s">
        <v>461</v>
      </c>
      <c r="K44" s="24" t="s">
        <v>408</v>
      </c>
      <c r="L44" s="24" t="s">
        <v>388</v>
      </c>
      <c r="M44" s="24"/>
    </row>
    <row r="45" ht="31" customHeight="1" spans="1:13">
      <c r="A45" s="24"/>
      <c r="B45" s="24"/>
      <c r="C45" s="25"/>
      <c r="D45" s="24"/>
      <c r="E45" s="33"/>
      <c r="F45" s="24" t="s">
        <v>397</v>
      </c>
      <c r="G45" s="24" t="s">
        <v>463</v>
      </c>
      <c r="H45" s="24" t="s">
        <v>402</v>
      </c>
      <c r="I45" s="24" t="s">
        <v>403</v>
      </c>
      <c r="J45" s="24" t="s">
        <v>463</v>
      </c>
      <c r="K45" s="24" t="s">
        <v>404</v>
      </c>
      <c r="L45" s="24" t="s">
        <v>395</v>
      </c>
      <c r="M45" s="24"/>
    </row>
    <row r="46" ht="31" customHeight="1" spans="1:13">
      <c r="A46" s="24"/>
      <c r="B46" s="24"/>
      <c r="C46" s="25"/>
      <c r="D46" s="24"/>
      <c r="E46" s="33"/>
      <c r="F46" s="24" t="s">
        <v>400</v>
      </c>
      <c r="G46" s="24" t="s">
        <v>464</v>
      </c>
      <c r="H46" s="24" t="s">
        <v>402</v>
      </c>
      <c r="I46" s="24" t="s">
        <v>403</v>
      </c>
      <c r="J46" s="24" t="s">
        <v>464</v>
      </c>
      <c r="K46" s="24" t="s">
        <v>404</v>
      </c>
      <c r="L46" s="24" t="s">
        <v>395</v>
      </c>
      <c r="M46" s="24"/>
    </row>
    <row r="47" ht="31" customHeight="1" spans="1:13">
      <c r="A47" s="24"/>
      <c r="B47" s="24"/>
      <c r="C47" s="25"/>
      <c r="D47" s="24"/>
      <c r="E47" s="33" t="s">
        <v>409</v>
      </c>
      <c r="F47" s="24" t="s">
        <v>410</v>
      </c>
      <c r="G47" s="24" t="s">
        <v>461</v>
      </c>
      <c r="H47" s="28">
        <v>70</v>
      </c>
      <c r="I47" s="24" t="s">
        <v>462</v>
      </c>
      <c r="J47" s="24" t="s">
        <v>461</v>
      </c>
      <c r="K47" s="24" t="s">
        <v>408</v>
      </c>
      <c r="L47" s="24" t="s">
        <v>388</v>
      </c>
      <c r="M47" s="24"/>
    </row>
    <row r="48" ht="31" customHeight="1" spans="1:13">
      <c r="A48" s="24"/>
      <c r="B48" s="24"/>
      <c r="C48" s="25"/>
      <c r="D48" s="24"/>
      <c r="E48" s="33" t="s">
        <v>389</v>
      </c>
      <c r="F48" s="24" t="s">
        <v>390</v>
      </c>
      <c r="G48" s="24" t="s">
        <v>465</v>
      </c>
      <c r="H48" s="24" t="s">
        <v>419</v>
      </c>
      <c r="I48" s="24" t="s">
        <v>393</v>
      </c>
      <c r="J48" s="24" t="s">
        <v>465</v>
      </c>
      <c r="K48" s="24" t="s">
        <v>394</v>
      </c>
      <c r="L48" s="24" t="s">
        <v>395</v>
      </c>
      <c r="M48" s="24"/>
    </row>
    <row r="49" ht="31" customHeight="1" spans="1:13">
      <c r="A49" s="24" t="s">
        <v>153</v>
      </c>
      <c r="B49" s="24" t="s">
        <v>466</v>
      </c>
      <c r="C49" s="25">
        <v>17</v>
      </c>
      <c r="D49" s="24" t="s">
        <v>467</v>
      </c>
      <c r="E49" s="33" t="s">
        <v>383</v>
      </c>
      <c r="F49" s="24" t="s">
        <v>384</v>
      </c>
      <c r="G49" s="24" t="s">
        <v>468</v>
      </c>
      <c r="H49" s="24" t="s">
        <v>386</v>
      </c>
      <c r="I49" s="24" t="s">
        <v>387</v>
      </c>
      <c r="J49" s="24" t="s">
        <v>468</v>
      </c>
      <c r="K49" s="24" t="s">
        <v>387</v>
      </c>
      <c r="L49" s="24" t="s">
        <v>388</v>
      </c>
      <c r="M49" s="24"/>
    </row>
    <row r="50" ht="31" customHeight="1" spans="1:13">
      <c r="A50" s="24"/>
      <c r="B50" s="24"/>
      <c r="C50" s="25"/>
      <c r="D50" s="24"/>
      <c r="E50" s="33" t="s">
        <v>389</v>
      </c>
      <c r="F50" s="24" t="s">
        <v>390</v>
      </c>
      <c r="G50" s="24" t="s">
        <v>469</v>
      </c>
      <c r="H50" s="24" t="s">
        <v>470</v>
      </c>
      <c r="I50" s="24" t="s">
        <v>393</v>
      </c>
      <c r="J50" s="24" t="s">
        <v>469</v>
      </c>
      <c r="K50" s="24" t="s">
        <v>394</v>
      </c>
      <c r="L50" s="24" t="s">
        <v>395</v>
      </c>
      <c r="M50" s="24"/>
    </row>
    <row r="51" ht="31" customHeight="1" spans="1:13">
      <c r="A51" s="24"/>
      <c r="B51" s="24"/>
      <c r="C51" s="25"/>
      <c r="D51" s="24"/>
      <c r="E51" s="33" t="s">
        <v>409</v>
      </c>
      <c r="F51" s="24" t="s">
        <v>410</v>
      </c>
      <c r="G51" s="24" t="s">
        <v>471</v>
      </c>
      <c r="H51" s="24" t="s">
        <v>472</v>
      </c>
      <c r="I51" s="24" t="s">
        <v>387</v>
      </c>
      <c r="J51" s="24" t="s">
        <v>471</v>
      </c>
      <c r="K51" s="24" t="s">
        <v>387</v>
      </c>
      <c r="L51" s="24" t="s">
        <v>388</v>
      </c>
      <c r="M51" s="24"/>
    </row>
    <row r="52" ht="31" customHeight="1" spans="1:13">
      <c r="A52" s="24"/>
      <c r="B52" s="24"/>
      <c r="C52" s="25"/>
      <c r="D52" s="24"/>
      <c r="E52" s="33" t="s">
        <v>396</v>
      </c>
      <c r="F52" s="24" t="s">
        <v>397</v>
      </c>
      <c r="G52" s="24" t="s">
        <v>455</v>
      </c>
      <c r="H52" s="24" t="s">
        <v>473</v>
      </c>
      <c r="I52" s="24" t="s">
        <v>474</v>
      </c>
      <c r="J52" s="24" t="s">
        <v>455</v>
      </c>
      <c r="K52" s="24" t="s">
        <v>475</v>
      </c>
      <c r="L52" s="24" t="s">
        <v>395</v>
      </c>
      <c r="M52" s="24"/>
    </row>
    <row r="53" ht="31" customHeight="1" spans="1:13">
      <c r="A53" s="24"/>
      <c r="B53" s="24"/>
      <c r="C53" s="25"/>
      <c r="D53" s="24"/>
      <c r="E53" s="33"/>
      <c r="F53" s="24" t="s">
        <v>400</v>
      </c>
      <c r="G53" s="24" t="s">
        <v>476</v>
      </c>
      <c r="H53" s="24" t="s">
        <v>473</v>
      </c>
      <c r="I53" s="24" t="s">
        <v>477</v>
      </c>
      <c r="J53" s="24" t="s">
        <v>476</v>
      </c>
      <c r="K53" s="24" t="s">
        <v>475</v>
      </c>
      <c r="L53" s="24" t="s">
        <v>395</v>
      </c>
      <c r="M53" s="24"/>
    </row>
    <row r="54" ht="31" customHeight="1" spans="1:13">
      <c r="A54" s="24"/>
      <c r="B54" s="24"/>
      <c r="C54" s="25"/>
      <c r="D54" s="24"/>
      <c r="E54" s="33"/>
      <c r="F54" s="24" t="s">
        <v>405</v>
      </c>
      <c r="G54" s="24" t="s">
        <v>478</v>
      </c>
      <c r="H54" s="24" t="s">
        <v>479</v>
      </c>
      <c r="I54" s="24" t="s">
        <v>408</v>
      </c>
      <c r="J54" s="24" t="s">
        <v>478</v>
      </c>
      <c r="K54" s="24" t="s">
        <v>408</v>
      </c>
      <c r="L54" s="24" t="s">
        <v>388</v>
      </c>
      <c r="M54" s="24"/>
    </row>
    <row r="55" ht="31" customHeight="1" spans="1:13">
      <c r="A55" s="24" t="s">
        <v>153</v>
      </c>
      <c r="B55" s="24" t="s">
        <v>480</v>
      </c>
      <c r="C55" s="25">
        <v>17</v>
      </c>
      <c r="D55" s="24" t="s">
        <v>481</v>
      </c>
      <c r="E55" s="33" t="s">
        <v>389</v>
      </c>
      <c r="F55" s="24" t="s">
        <v>390</v>
      </c>
      <c r="G55" s="24" t="s">
        <v>482</v>
      </c>
      <c r="H55" s="24" t="s">
        <v>470</v>
      </c>
      <c r="I55" s="24" t="s">
        <v>393</v>
      </c>
      <c r="J55" s="24" t="s">
        <v>482</v>
      </c>
      <c r="K55" s="24" t="s">
        <v>394</v>
      </c>
      <c r="L55" s="24" t="s">
        <v>395</v>
      </c>
      <c r="M55" s="24"/>
    </row>
    <row r="56" ht="31" customHeight="1" spans="1:13">
      <c r="A56" s="24"/>
      <c r="B56" s="24"/>
      <c r="C56" s="25"/>
      <c r="D56" s="24"/>
      <c r="E56" s="33" t="s">
        <v>383</v>
      </c>
      <c r="F56" s="24" t="s">
        <v>384</v>
      </c>
      <c r="G56" s="24" t="s">
        <v>483</v>
      </c>
      <c r="H56" s="24" t="s">
        <v>472</v>
      </c>
      <c r="I56" s="24" t="s">
        <v>387</v>
      </c>
      <c r="J56" s="24" t="s">
        <v>483</v>
      </c>
      <c r="K56" s="24" t="s">
        <v>387</v>
      </c>
      <c r="L56" s="24" t="s">
        <v>388</v>
      </c>
      <c r="M56" s="24"/>
    </row>
    <row r="57" ht="31" customHeight="1" spans="1:13">
      <c r="A57" s="24"/>
      <c r="B57" s="24"/>
      <c r="C57" s="25"/>
      <c r="D57" s="24"/>
      <c r="E57" s="33" t="s">
        <v>396</v>
      </c>
      <c r="F57" s="24" t="s">
        <v>405</v>
      </c>
      <c r="G57" s="24" t="s">
        <v>478</v>
      </c>
      <c r="H57" s="24" t="s">
        <v>479</v>
      </c>
      <c r="I57" s="24" t="s">
        <v>408</v>
      </c>
      <c r="J57" s="24" t="s">
        <v>478</v>
      </c>
      <c r="K57" s="24" t="s">
        <v>408</v>
      </c>
      <c r="L57" s="24" t="s">
        <v>388</v>
      </c>
      <c r="M57" s="24"/>
    </row>
    <row r="58" ht="31" customHeight="1" spans="1:13">
      <c r="A58" s="24"/>
      <c r="B58" s="24"/>
      <c r="C58" s="25"/>
      <c r="D58" s="24"/>
      <c r="E58" s="33"/>
      <c r="F58" s="24" t="s">
        <v>400</v>
      </c>
      <c r="G58" s="24" t="s">
        <v>476</v>
      </c>
      <c r="H58" s="24" t="s">
        <v>473</v>
      </c>
      <c r="I58" s="24" t="s">
        <v>477</v>
      </c>
      <c r="J58" s="24" t="s">
        <v>476</v>
      </c>
      <c r="K58" s="24" t="s">
        <v>475</v>
      </c>
      <c r="L58" s="24" t="s">
        <v>395</v>
      </c>
      <c r="M58" s="24"/>
    </row>
    <row r="59" ht="31" customHeight="1" spans="1:13">
      <c r="A59" s="24"/>
      <c r="B59" s="24"/>
      <c r="C59" s="25"/>
      <c r="D59" s="24"/>
      <c r="E59" s="33"/>
      <c r="F59" s="24" t="s">
        <v>397</v>
      </c>
      <c r="G59" s="24" t="s">
        <v>455</v>
      </c>
      <c r="H59" s="24" t="s">
        <v>473</v>
      </c>
      <c r="I59" s="24" t="s">
        <v>474</v>
      </c>
      <c r="J59" s="24" t="s">
        <v>455</v>
      </c>
      <c r="K59" s="24" t="s">
        <v>475</v>
      </c>
      <c r="L59" s="24" t="s">
        <v>395</v>
      </c>
      <c r="M59" s="24"/>
    </row>
    <row r="60" ht="31" customHeight="1" spans="1:13">
      <c r="A60" s="24"/>
      <c r="B60" s="24"/>
      <c r="C60" s="25"/>
      <c r="D60" s="24"/>
      <c r="E60" s="33" t="s">
        <v>409</v>
      </c>
      <c r="F60" s="24" t="s">
        <v>410</v>
      </c>
      <c r="G60" s="24" t="s">
        <v>484</v>
      </c>
      <c r="H60" s="24" t="s">
        <v>472</v>
      </c>
      <c r="I60" s="24" t="s">
        <v>387</v>
      </c>
      <c r="J60" s="24" t="s">
        <v>484</v>
      </c>
      <c r="K60" s="24" t="s">
        <v>387</v>
      </c>
      <c r="L60" s="24" t="s">
        <v>388</v>
      </c>
      <c r="M60" s="24"/>
    </row>
    <row r="61" ht="31" customHeight="1" spans="1:13">
      <c r="A61" s="24" t="s">
        <v>153</v>
      </c>
      <c r="B61" s="24" t="s">
        <v>485</v>
      </c>
      <c r="C61" s="25">
        <v>17</v>
      </c>
      <c r="D61" s="24" t="s">
        <v>486</v>
      </c>
      <c r="E61" s="33" t="s">
        <v>409</v>
      </c>
      <c r="F61" s="24" t="s">
        <v>410</v>
      </c>
      <c r="G61" s="24" t="s">
        <v>487</v>
      </c>
      <c r="H61" s="24" t="s">
        <v>386</v>
      </c>
      <c r="I61" s="24" t="s">
        <v>387</v>
      </c>
      <c r="J61" s="24" t="s">
        <v>487</v>
      </c>
      <c r="K61" s="24" t="s">
        <v>387</v>
      </c>
      <c r="L61" s="24" t="s">
        <v>388</v>
      </c>
      <c r="M61" s="24"/>
    </row>
    <row r="62" ht="31" customHeight="1" spans="1:13">
      <c r="A62" s="24"/>
      <c r="B62" s="24"/>
      <c r="C62" s="25"/>
      <c r="D62" s="24"/>
      <c r="E62" s="33" t="s">
        <v>396</v>
      </c>
      <c r="F62" s="24" t="s">
        <v>400</v>
      </c>
      <c r="G62" s="24" t="s">
        <v>476</v>
      </c>
      <c r="H62" s="24" t="s">
        <v>473</v>
      </c>
      <c r="I62" s="24" t="s">
        <v>477</v>
      </c>
      <c r="J62" s="24" t="s">
        <v>476</v>
      </c>
      <c r="K62" s="24" t="s">
        <v>475</v>
      </c>
      <c r="L62" s="24" t="s">
        <v>395</v>
      </c>
      <c r="M62" s="24"/>
    </row>
    <row r="63" ht="31" customHeight="1" spans="1:13">
      <c r="A63" s="24"/>
      <c r="B63" s="24"/>
      <c r="C63" s="25"/>
      <c r="D63" s="24"/>
      <c r="E63" s="33"/>
      <c r="F63" s="24" t="s">
        <v>397</v>
      </c>
      <c r="G63" s="24" t="s">
        <v>455</v>
      </c>
      <c r="H63" s="24" t="s">
        <v>473</v>
      </c>
      <c r="I63" s="24" t="s">
        <v>474</v>
      </c>
      <c r="J63" s="24" t="s">
        <v>455</v>
      </c>
      <c r="K63" s="24" t="s">
        <v>475</v>
      </c>
      <c r="L63" s="24" t="s">
        <v>395</v>
      </c>
      <c r="M63" s="24"/>
    </row>
    <row r="64" ht="31" customHeight="1" spans="1:13">
      <c r="A64" s="24"/>
      <c r="B64" s="24"/>
      <c r="C64" s="25"/>
      <c r="D64" s="24"/>
      <c r="E64" s="33"/>
      <c r="F64" s="24" t="s">
        <v>405</v>
      </c>
      <c r="G64" s="24" t="s">
        <v>478</v>
      </c>
      <c r="H64" s="24" t="s">
        <v>479</v>
      </c>
      <c r="I64" s="24" t="s">
        <v>408</v>
      </c>
      <c r="J64" s="24" t="s">
        <v>478</v>
      </c>
      <c r="K64" s="24" t="s">
        <v>408</v>
      </c>
      <c r="L64" s="24" t="s">
        <v>388</v>
      </c>
      <c r="M64" s="24"/>
    </row>
    <row r="65" ht="31" customHeight="1" spans="1:13">
      <c r="A65" s="24"/>
      <c r="B65" s="24"/>
      <c r="C65" s="25"/>
      <c r="D65" s="24"/>
      <c r="E65" s="33" t="s">
        <v>383</v>
      </c>
      <c r="F65" s="24" t="s">
        <v>384</v>
      </c>
      <c r="G65" s="24" t="s">
        <v>488</v>
      </c>
      <c r="H65" s="24" t="s">
        <v>472</v>
      </c>
      <c r="I65" s="24" t="s">
        <v>387</v>
      </c>
      <c r="J65" s="24" t="s">
        <v>488</v>
      </c>
      <c r="K65" s="24" t="s">
        <v>387</v>
      </c>
      <c r="L65" s="24" t="s">
        <v>388</v>
      </c>
      <c r="M65" s="24"/>
    </row>
    <row r="66" ht="31" customHeight="1" spans="1:13">
      <c r="A66" s="24"/>
      <c r="B66" s="24"/>
      <c r="C66" s="25"/>
      <c r="D66" s="24"/>
      <c r="E66" s="33" t="s">
        <v>389</v>
      </c>
      <c r="F66" s="24" t="s">
        <v>390</v>
      </c>
      <c r="G66" s="24" t="s">
        <v>489</v>
      </c>
      <c r="H66" s="24" t="s">
        <v>470</v>
      </c>
      <c r="I66" s="24" t="s">
        <v>393</v>
      </c>
      <c r="J66" s="24" t="s">
        <v>489</v>
      </c>
      <c r="K66" s="24" t="s">
        <v>394</v>
      </c>
      <c r="L66" s="24" t="s">
        <v>395</v>
      </c>
      <c r="M66" s="24"/>
    </row>
    <row r="67" ht="31" customHeight="1" spans="1:13">
      <c r="A67" s="24" t="s">
        <v>153</v>
      </c>
      <c r="B67" s="24" t="s">
        <v>490</v>
      </c>
      <c r="C67" s="25">
        <v>54.6</v>
      </c>
      <c r="D67" s="24" t="s">
        <v>491</v>
      </c>
      <c r="E67" s="33" t="s">
        <v>383</v>
      </c>
      <c r="F67" s="24" t="s">
        <v>384</v>
      </c>
      <c r="G67" s="24" t="s">
        <v>468</v>
      </c>
      <c r="H67" s="24" t="s">
        <v>386</v>
      </c>
      <c r="I67" s="24" t="s">
        <v>387</v>
      </c>
      <c r="J67" s="24" t="s">
        <v>468</v>
      </c>
      <c r="K67" s="24" t="s">
        <v>387</v>
      </c>
      <c r="L67" s="24" t="s">
        <v>388</v>
      </c>
      <c r="M67" s="24"/>
    </row>
    <row r="68" ht="31" customHeight="1" spans="1:13">
      <c r="A68" s="24"/>
      <c r="B68" s="24"/>
      <c r="C68" s="25"/>
      <c r="D68" s="24"/>
      <c r="E68" s="33" t="s">
        <v>389</v>
      </c>
      <c r="F68" s="24" t="s">
        <v>390</v>
      </c>
      <c r="G68" s="24" t="s">
        <v>492</v>
      </c>
      <c r="H68" s="24" t="s">
        <v>493</v>
      </c>
      <c r="I68" s="24" t="s">
        <v>393</v>
      </c>
      <c r="J68" s="24" t="s">
        <v>492</v>
      </c>
      <c r="K68" s="24" t="s">
        <v>394</v>
      </c>
      <c r="L68" s="24" t="s">
        <v>395</v>
      </c>
      <c r="M68" s="24"/>
    </row>
    <row r="69" ht="31" customHeight="1" spans="1:13">
      <c r="A69" s="24"/>
      <c r="B69" s="24"/>
      <c r="C69" s="25"/>
      <c r="D69" s="24"/>
      <c r="E69" s="33" t="s">
        <v>396</v>
      </c>
      <c r="F69" s="24" t="s">
        <v>405</v>
      </c>
      <c r="G69" s="24" t="s">
        <v>478</v>
      </c>
      <c r="H69" s="24" t="s">
        <v>407</v>
      </c>
      <c r="I69" s="24" t="s">
        <v>408</v>
      </c>
      <c r="J69" s="24" t="s">
        <v>478</v>
      </c>
      <c r="K69" s="24" t="s">
        <v>408</v>
      </c>
      <c r="L69" s="24" t="s">
        <v>388</v>
      </c>
      <c r="M69" s="24"/>
    </row>
    <row r="70" ht="31" customHeight="1" spans="1:13">
      <c r="A70" s="24"/>
      <c r="B70" s="24"/>
      <c r="C70" s="25"/>
      <c r="D70" s="24"/>
      <c r="E70" s="33"/>
      <c r="F70" s="24" t="s">
        <v>400</v>
      </c>
      <c r="G70" s="24" t="s">
        <v>476</v>
      </c>
      <c r="H70" s="24" t="s">
        <v>473</v>
      </c>
      <c r="I70" s="24" t="s">
        <v>477</v>
      </c>
      <c r="J70" s="24" t="s">
        <v>476</v>
      </c>
      <c r="K70" s="24" t="s">
        <v>475</v>
      </c>
      <c r="L70" s="24" t="s">
        <v>395</v>
      </c>
      <c r="M70" s="24"/>
    </row>
    <row r="71" ht="31" customHeight="1" spans="1:13">
      <c r="A71" s="24"/>
      <c r="B71" s="24"/>
      <c r="C71" s="25"/>
      <c r="D71" s="24"/>
      <c r="E71" s="33"/>
      <c r="F71" s="24" t="s">
        <v>397</v>
      </c>
      <c r="G71" s="24" t="s">
        <v>455</v>
      </c>
      <c r="H71" s="24" t="s">
        <v>473</v>
      </c>
      <c r="I71" s="24" t="s">
        <v>474</v>
      </c>
      <c r="J71" s="24" t="s">
        <v>455</v>
      </c>
      <c r="K71" s="24" t="s">
        <v>475</v>
      </c>
      <c r="L71" s="24" t="s">
        <v>395</v>
      </c>
      <c r="M71" s="24"/>
    </row>
    <row r="72" ht="31" customHeight="1" spans="1:13">
      <c r="A72" s="24"/>
      <c r="B72" s="24"/>
      <c r="C72" s="25"/>
      <c r="D72" s="24"/>
      <c r="E72" s="33" t="s">
        <v>409</v>
      </c>
      <c r="F72" s="24" t="s">
        <v>410</v>
      </c>
      <c r="G72" s="24" t="s">
        <v>494</v>
      </c>
      <c r="H72" s="24" t="s">
        <v>386</v>
      </c>
      <c r="I72" s="24" t="s">
        <v>387</v>
      </c>
      <c r="J72" s="24" t="s">
        <v>494</v>
      </c>
      <c r="K72" s="24" t="s">
        <v>387</v>
      </c>
      <c r="L72" s="24" t="s">
        <v>388</v>
      </c>
      <c r="M72" s="24"/>
    </row>
    <row r="73" ht="31" customHeight="1" spans="1:13">
      <c r="A73" s="24" t="s">
        <v>153</v>
      </c>
      <c r="B73" s="24" t="s">
        <v>495</v>
      </c>
      <c r="C73" s="25">
        <v>10</v>
      </c>
      <c r="D73" s="24" t="s">
        <v>496</v>
      </c>
      <c r="E73" s="33" t="s">
        <v>409</v>
      </c>
      <c r="F73" s="24" t="s">
        <v>410</v>
      </c>
      <c r="G73" s="24" t="s">
        <v>497</v>
      </c>
      <c r="H73" s="24" t="s">
        <v>399</v>
      </c>
      <c r="I73" s="24" t="s">
        <v>387</v>
      </c>
      <c r="J73" s="24" t="s">
        <v>497</v>
      </c>
      <c r="K73" s="24" t="s">
        <v>387</v>
      </c>
      <c r="L73" s="24" t="s">
        <v>395</v>
      </c>
      <c r="M73" s="24"/>
    </row>
    <row r="74" ht="31" customHeight="1" spans="1:13">
      <c r="A74" s="24"/>
      <c r="B74" s="24"/>
      <c r="C74" s="25"/>
      <c r="D74" s="24"/>
      <c r="E74" s="33" t="s">
        <v>396</v>
      </c>
      <c r="F74" s="24" t="s">
        <v>400</v>
      </c>
      <c r="G74" s="24" t="s">
        <v>498</v>
      </c>
      <c r="H74" s="24" t="s">
        <v>402</v>
      </c>
      <c r="I74" s="24" t="s">
        <v>404</v>
      </c>
      <c r="J74" s="24" t="s">
        <v>498</v>
      </c>
      <c r="K74" s="24" t="s">
        <v>404</v>
      </c>
      <c r="L74" s="24" t="s">
        <v>499</v>
      </c>
      <c r="M74" s="24"/>
    </row>
    <row r="75" ht="31" customHeight="1" spans="1:13">
      <c r="A75" s="24"/>
      <c r="B75" s="24"/>
      <c r="C75" s="25"/>
      <c r="D75" s="24"/>
      <c r="E75" s="33"/>
      <c r="F75" s="24" t="s">
        <v>397</v>
      </c>
      <c r="G75" s="24" t="s">
        <v>500</v>
      </c>
      <c r="H75" s="28">
        <v>25</v>
      </c>
      <c r="I75" s="24" t="s">
        <v>408</v>
      </c>
      <c r="J75" s="24" t="s">
        <v>418</v>
      </c>
      <c r="K75" s="24" t="s">
        <v>408</v>
      </c>
      <c r="L75" s="24" t="s">
        <v>388</v>
      </c>
      <c r="M75" s="24"/>
    </row>
    <row r="76" ht="31" customHeight="1" spans="1:13">
      <c r="A76" s="24"/>
      <c r="B76" s="24"/>
      <c r="C76" s="25"/>
      <c r="D76" s="24"/>
      <c r="E76" s="33"/>
      <c r="F76" s="24" t="s">
        <v>405</v>
      </c>
      <c r="G76" s="24" t="s">
        <v>417</v>
      </c>
      <c r="H76" s="28">
        <v>50</v>
      </c>
      <c r="I76" s="24" t="s">
        <v>408</v>
      </c>
      <c r="J76" s="24" t="s">
        <v>417</v>
      </c>
      <c r="K76" s="24" t="s">
        <v>408</v>
      </c>
      <c r="L76" s="24" t="s">
        <v>388</v>
      </c>
      <c r="M76" s="24"/>
    </row>
    <row r="77" ht="31" customHeight="1" spans="1:13">
      <c r="A77" s="24"/>
      <c r="B77" s="24"/>
      <c r="C77" s="25"/>
      <c r="D77" s="24"/>
      <c r="E77" s="33" t="s">
        <v>383</v>
      </c>
      <c r="F77" s="24" t="s">
        <v>384</v>
      </c>
      <c r="G77" s="24" t="s">
        <v>415</v>
      </c>
      <c r="H77" s="24" t="s">
        <v>399</v>
      </c>
      <c r="I77" s="24" t="s">
        <v>387</v>
      </c>
      <c r="J77" s="24" t="s">
        <v>415</v>
      </c>
      <c r="K77" s="24" t="s">
        <v>387</v>
      </c>
      <c r="L77" s="24" t="s">
        <v>395</v>
      </c>
      <c r="M77" s="24"/>
    </row>
    <row r="78" ht="31" customHeight="1" spans="1:13">
      <c r="A78" s="24"/>
      <c r="B78" s="24"/>
      <c r="C78" s="25"/>
      <c r="D78" s="24"/>
      <c r="E78" s="33" t="s">
        <v>389</v>
      </c>
      <c r="F78" s="24" t="s">
        <v>390</v>
      </c>
      <c r="G78" s="24" t="s">
        <v>501</v>
      </c>
      <c r="H78" s="24" t="s">
        <v>407</v>
      </c>
      <c r="I78" s="24" t="s">
        <v>393</v>
      </c>
      <c r="J78" s="24" t="s">
        <v>501</v>
      </c>
      <c r="K78" s="24" t="s">
        <v>394</v>
      </c>
      <c r="L78" s="24" t="s">
        <v>395</v>
      </c>
      <c r="M78" s="24"/>
    </row>
    <row r="79" ht="31" customHeight="1" spans="1:13">
      <c r="A79" s="24" t="s">
        <v>153</v>
      </c>
      <c r="B79" s="24" t="s">
        <v>502</v>
      </c>
      <c r="C79" s="25">
        <v>60</v>
      </c>
      <c r="D79" s="24" t="s">
        <v>503</v>
      </c>
      <c r="E79" s="33" t="s">
        <v>409</v>
      </c>
      <c r="F79" s="24" t="s">
        <v>410</v>
      </c>
      <c r="G79" s="24" t="s">
        <v>504</v>
      </c>
      <c r="H79" s="24" t="s">
        <v>399</v>
      </c>
      <c r="I79" s="24" t="s">
        <v>505</v>
      </c>
      <c r="J79" s="24" t="s">
        <v>504</v>
      </c>
      <c r="K79" s="24" t="s">
        <v>505</v>
      </c>
      <c r="L79" s="24" t="s">
        <v>388</v>
      </c>
      <c r="M79" s="24"/>
    </row>
    <row r="80" ht="31" customHeight="1" spans="1:13">
      <c r="A80" s="24"/>
      <c r="B80" s="24"/>
      <c r="C80" s="25"/>
      <c r="D80" s="24"/>
      <c r="E80" s="33" t="s">
        <v>396</v>
      </c>
      <c r="F80" s="24" t="s">
        <v>400</v>
      </c>
      <c r="G80" s="24" t="s">
        <v>498</v>
      </c>
      <c r="H80" s="24" t="s">
        <v>402</v>
      </c>
      <c r="I80" s="24" t="s">
        <v>404</v>
      </c>
      <c r="J80" s="24" t="s">
        <v>498</v>
      </c>
      <c r="K80" s="24" t="s">
        <v>404</v>
      </c>
      <c r="L80" s="24" t="s">
        <v>395</v>
      </c>
      <c r="M80" s="24"/>
    </row>
    <row r="81" ht="31" customHeight="1" spans="1:13">
      <c r="A81" s="24"/>
      <c r="B81" s="24"/>
      <c r="C81" s="25"/>
      <c r="D81" s="24"/>
      <c r="E81" s="33"/>
      <c r="F81" s="24" t="s">
        <v>397</v>
      </c>
      <c r="G81" s="24" t="s">
        <v>506</v>
      </c>
      <c r="H81" s="24" t="s">
        <v>399</v>
      </c>
      <c r="I81" s="24" t="s">
        <v>505</v>
      </c>
      <c r="J81" s="24" t="s">
        <v>506</v>
      </c>
      <c r="K81" s="24" t="s">
        <v>505</v>
      </c>
      <c r="L81" s="24" t="s">
        <v>388</v>
      </c>
      <c r="M81" s="24"/>
    </row>
    <row r="82" ht="31" customHeight="1" spans="1:13">
      <c r="A82" s="24"/>
      <c r="B82" s="24"/>
      <c r="C82" s="25"/>
      <c r="D82" s="24"/>
      <c r="E82" s="33"/>
      <c r="F82" s="24" t="s">
        <v>405</v>
      </c>
      <c r="G82" s="24" t="s">
        <v>507</v>
      </c>
      <c r="H82" s="24" t="s">
        <v>407</v>
      </c>
      <c r="I82" s="24" t="s">
        <v>408</v>
      </c>
      <c r="J82" s="24" t="s">
        <v>507</v>
      </c>
      <c r="K82" s="24" t="s">
        <v>408</v>
      </c>
      <c r="L82" s="24" t="s">
        <v>388</v>
      </c>
      <c r="M82" s="24"/>
    </row>
    <row r="83" ht="31" customHeight="1" spans="1:13">
      <c r="A83" s="24"/>
      <c r="B83" s="24"/>
      <c r="C83" s="25"/>
      <c r="D83" s="24"/>
      <c r="E83" s="33" t="s">
        <v>389</v>
      </c>
      <c r="F83" s="24" t="s">
        <v>390</v>
      </c>
      <c r="G83" s="24" t="s">
        <v>508</v>
      </c>
      <c r="H83" s="24" t="s">
        <v>430</v>
      </c>
      <c r="I83" s="24" t="s">
        <v>393</v>
      </c>
      <c r="J83" s="24" t="s">
        <v>508</v>
      </c>
      <c r="K83" s="24" t="s">
        <v>394</v>
      </c>
      <c r="L83" s="24" t="s">
        <v>395</v>
      </c>
      <c r="M83" s="24"/>
    </row>
    <row r="84" ht="31" customHeight="1" spans="1:13">
      <c r="A84" s="24"/>
      <c r="B84" s="24"/>
      <c r="C84" s="25"/>
      <c r="D84" s="24"/>
      <c r="E84" s="33" t="s">
        <v>383</v>
      </c>
      <c r="F84" s="24" t="s">
        <v>384</v>
      </c>
      <c r="G84" s="24" t="s">
        <v>509</v>
      </c>
      <c r="H84" s="24" t="s">
        <v>472</v>
      </c>
      <c r="I84" s="24" t="s">
        <v>387</v>
      </c>
      <c r="J84" s="24" t="s">
        <v>509</v>
      </c>
      <c r="K84" s="24" t="s">
        <v>387</v>
      </c>
      <c r="L84" s="24" t="s">
        <v>388</v>
      </c>
      <c r="M84" s="24"/>
    </row>
  </sheetData>
  <mergeCells count="73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48"/>
    <mergeCell ref="A49:A54"/>
    <mergeCell ref="A55:A60"/>
    <mergeCell ref="A61:A66"/>
    <mergeCell ref="A67:A72"/>
    <mergeCell ref="A73:A78"/>
    <mergeCell ref="A79:A84"/>
    <mergeCell ref="B4:B5"/>
    <mergeCell ref="B7:B12"/>
    <mergeCell ref="B13:B18"/>
    <mergeCell ref="B19:B24"/>
    <mergeCell ref="B25:B30"/>
    <mergeCell ref="B31:B36"/>
    <mergeCell ref="B37:B42"/>
    <mergeCell ref="B43:B48"/>
    <mergeCell ref="B49:B54"/>
    <mergeCell ref="B55:B60"/>
    <mergeCell ref="B61:B66"/>
    <mergeCell ref="B67:B72"/>
    <mergeCell ref="B73:B78"/>
    <mergeCell ref="B79:B84"/>
    <mergeCell ref="C4:C5"/>
    <mergeCell ref="C7:C12"/>
    <mergeCell ref="C13:C18"/>
    <mergeCell ref="C19:C24"/>
    <mergeCell ref="C25:C30"/>
    <mergeCell ref="C31:C36"/>
    <mergeCell ref="C37:C42"/>
    <mergeCell ref="C43:C48"/>
    <mergeCell ref="C49:C54"/>
    <mergeCell ref="C55:C60"/>
    <mergeCell ref="C61:C66"/>
    <mergeCell ref="C67:C72"/>
    <mergeCell ref="C73:C78"/>
    <mergeCell ref="C79:C84"/>
    <mergeCell ref="D4:D5"/>
    <mergeCell ref="D7:D12"/>
    <mergeCell ref="D13:D18"/>
    <mergeCell ref="D19:D24"/>
    <mergeCell ref="D25:D30"/>
    <mergeCell ref="D31:D36"/>
    <mergeCell ref="D37:D42"/>
    <mergeCell ref="D43:D48"/>
    <mergeCell ref="D49:D54"/>
    <mergeCell ref="D55:D60"/>
    <mergeCell ref="D61:D66"/>
    <mergeCell ref="D67:D72"/>
    <mergeCell ref="D73:D78"/>
    <mergeCell ref="D79:D84"/>
    <mergeCell ref="E9:E11"/>
    <mergeCell ref="E15:E17"/>
    <mergeCell ref="E22:E24"/>
    <mergeCell ref="E25:E27"/>
    <mergeCell ref="E31:E33"/>
    <mergeCell ref="E37:E39"/>
    <mergeCell ref="E44:E46"/>
    <mergeCell ref="E52:E54"/>
    <mergeCell ref="E57:E59"/>
    <mergeCell ref="E62:E64"/>
    <mergeCell ref="E69:E71"/>
    <mergeCell ref="E74:E76"/>
    <mergeCell ref="E80:E8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E1" workbookViewId="0">
      <selection activeCell="Q9" sqref="Q9"/>
    </sheetView>
  </sheetViews>
  <sheetFormatPr defaultColWidth="10" defaultRowHeight="13.5"/>
  <cols>
    <col min="1" max="1" width="4.8" customWidth="1"/>
    <col min="2" max="2" width="8.84166666666667" customWidth="1"/>
    <col min="3" max="3" width="6.05833333333333" customWidth="1"/>
    <col min="4" max="9" width="7.4" customWidth="1"/>
    <col min="10" max="10" width="9.325" customWidth="1"/>
    <col min="11" max="11" width="7.05833333333333" customWidth="1"/>
    <col min="12" max="12" width="11.1333333333333" customWidth="1"/>
    <col min="13" max="13" width="9.76666666666667" customWidth="1"/>
    <col min="14" max="16" width="6.05" customWidth="1"/>
    <col min="17" max="17" width="16.6333333333333" customWidth="1"/>
    <col min="18" max="18" width="10.3833333333333" customWidth="1"/>
    <col min="19" max="19" width="9.76666666666667" customWidth="1"/>
  </cols>
  <sheetData>
    <row r="1" ht="42.25" customHeight="1" spans="1:18">
      <c r="A1" s="21" t="s">
        <v>510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511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55" customHeight="1" spans="1:18">
      <c r="A3" s="23" t="s">
        <v>315</v>
      </c>
      <c r="B3" s="23" t="s">
        <v>316</v>
      </c>
      <c r="C3" s="23" t="s">
        <v>512</v>
      </c>
      <c r="D3" s="23"/>
      <c r="E3" s="23"/>
      <c r="F3" s="23"/>
      <c r="G3" s="23"/>
      <c r="H3" s="23"/>
      <c r="I3" s="23"/>
      <c r="J3" s="23" t="s">
        <v>513</v>
      </c>
      <c r="K3" s="23" t="s">
        <v>514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369</v>
      </c>
      <c r="D4" s="23" t="s">
        <v>515</v>
      </c>
      <c r="E4" s="23"/>
      <c r="F4" s="23"/>
      <c r="G4" s="23"/>
      <c r="H4" s="23" t="s">
        <v>516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517</v>
      </c>
      <c r="F5" s="23" t="s">
        <v>141</v>
      </c>
      <c r="G5" s="23" t="s">
        <v>518</v>
      </c>
      <c r="H5" s="23" t="s">
        <v>158</v>
      </c>
      <c r="I5" s="23" t="s">
        <v>159</v>
      </c>
      <c r="J5" s="23"/>
      <c r="K5" s="23" t="s">
        <v>372</v>
      </c>
      <c r="L5" s="23" t="s">
        <v>373</v>
      </c>
      <c r="M5" s="23" t="s">
        <v>374</v>
      </c>
      <c r="N5" s="23" t="s">
        <v>379</v>
      </c>
      <c r="O5" s="23" t="s">
        <v>375</v>
      </c>
      <c r="P5" s="23" t="s">
        <v>519</v>
      </c>
      <c r="Q5" s="23" t="s">
        <v>520</v>
      </c>
      <c r="R5" s="23" t="s">
        <v>380</v>
      </c>
    </row>
    <row r="6" ht="19.8" customHeight="1" spans="1:18">
      <c r="A6" s="24" t="s">
        <v>2</v>
      </c>
      <c r="B6" s="24" t="s">
        <v>4</v>
      </c>
      <c r="C6" s="25">
        <v>1020.019081</v>
      </c>
      <c r="D6" s="25">
        <v>1020.019081</v>
      </c>
      <c r="E6" s="25"/>
      <c r="F6" s="25"/>
      <c r="G6" s="25"/>
      <c r="H6" s="25">
        <v>543.319081</v>
      </c>
      <c r="I6" s="25">
        <v>476.7</v>
      </c>
      <c r="J6" s="24" t="s">
        <v>521</v>
      </c>
      <c r="K6" s="26" t="s">
        <v>396</v>
      </c>
      <c r="L6" s="26" t="s">
        <v>522</v>
      </c>
      <c r="M6" s="26" t="s">
        <v>523</v>
      </c>
      <c r="N6" s="26" t="s">
        <v>524</v>
      </c>
      <c r="O6" s="26">
        <v>100</v>
      </c>
      <c r="P6" s="26" t="s">
        <v>525</v>
      </c>
      <c r="Q6" s="26" t="s">
        <v>526</v>
      </c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527</v>
      </c>
      <c r="M7" s="26" t="s">
        <v>528</v>
      </c>
      <c r="N7" s="26" t="s">
        <v>388</v>
      </c>
      <c r="O7" s="26">
        <v>100</v>
      </c>
      <c r="P7" s="26" t="s">
        <v>525</v>
      </c>
      <c r="Q7" s="26" t="s">
        <v>529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409</v>
      </c>
      <c r="L8" s="26" t="s">
        <v>530</v>
      </c>
      <c r="M8" s="26" t="s">
        <v>531</v>
      </c>
      <c r="N8" s="26" t="s">
        <v>388</v>
      </c>
      <c r="O8" s="26">
        <v>90</v>
      </c>
      <c r="P8" s="26" t="s">
        <v>387</v>
      </c>
      <c r="Q8" s="26" t="s">
        <v>532</v>
      </c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533</v>
      </c>
      <c r="M9" s="26" t="s">
        <v>534</v>
      </c>
      <c r="N9" s="26" t="s">
        <v>388</v>
      </c>
      <c r="O9" s="26">
        <v>90</v>
      </c>
      <c r="P9" s="26" t="s">
        <v>525</v>
      </c>
      <c r="Q9" s="28" t="s">
        <v>535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F9" sqref="F9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单位：105001-醴陵市委组织部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536</v>
      </c>
      <c r="B3" s="9"/>
      <c r="C3" s="8" t="s">
        <v>537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240</v>
      </c>
      <c r="E4" s="12" t="s">
        <v>241</v>
      </c>
    </row>
    <row r="5" spans="1:5">
      <c r="A5" s="13">
        <v>301</v>
      </c>
      <c r="B5" s="14" t="s">
        <v>221</v>
      </c>
      <c r="C5" s="15">
        <f t="shared" ref="C5:C68" si="0">D5+E5</f>
        <v>230.674816</v>
      </c>
      <c r="D5" s="15">
        <f>SUM(D6:D18)</f>
        <v>230.674816</v>
      </c>
      <c r="E5" s="15">
        <f>SUM(E6:E18)</f>
        <v>0</v>
      </c>
    </row>
    <row r="6" spans="1:5">
      <c r="A6" s="16">
        <v>30101</v>
      </c>
      <c r="B6" s="17" t="s">
        <v>538</v>
      </c>
      <c r="C6" s="15">
        <f t="shared" si="0"/>
        <v>104.6252</v>
      </c>
      <c r="D6" s="15">
        <f>'9工资福利'!H6</f>
        <v>104.6252</v>
      </c>
      <c r="E6" s="15"/>
    </row>
    <row r="7" spans="1:5">
      <c r="A7" s="16">
        <v>30102</v>
      </c>
      <c r="B7" s="17" t="s">
        <v>539</v>
      </c>
      <c r="C7" s="15">
        <f t="shared" si="0"/>
        <v>61.488</v>
      </c>
      <c r="D7" s="15">
        <f>'9工资福利'!I6</f>
        <v>61.488</v>
      </c>
      <c r="E7" s="15"/>
    </row>
    <row r="8" spans="1:5">
      <c r="A8" s="16">
        <v>30103</v>
      </c>
      <c r="B8" s="17" t="s">
        <v>540</v>
      </c>
      <c r="C8" s="15">
        <f t="shared" si="0"/>
        <v>8.0521</v>
      </c>
      <c r="D8" s="15">
        <f>'9工资福利'!J6</f>
        <v>8.0521</v>
      </c>
      <c r="E8" s="15"/>
    </row>
    <row r="9" spans="1:5">
      <c r="A9" s="16">
        <v>30106</v>
      </c>
      <c r="B9" s="17" t="s">
        <v>541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542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543</v>
      </c>
      <c r="C11" s="15">
        <f t="shared" si="0"/>
        <v>26.586448</v>
      </c>
      <c r="D11" s="15">
        <f>'9工资福利'!M6</f>
        <v>26.586448</v>
      </c>
      <c r="E11" s="15"/>
    </row>
    <row r="12" spans="1:5">
      <c r="A12" s="16">
        <v>30109</v>
      </c>
      <c r="B12" s="17" t="s">
        <v>544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545</v>
      </c>
      <c r="C13" s="15">
        <f t="shared" si="0"/>
        <v>9.983232</v>
      </c>
      <c r="D13" s="15">
        <f>'9工资福利'!O6</f>
        <v>9.983232</v>
      </c>
      <c r="E13" s="15"/>
    </row>
    <row r="14" spans="1:5">
      <c r="A14" s="16">
        <v>30111</v>
      </c>
      <c r="B14" s="17" t="s">
        <v>546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547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548</v>
      </c>
      <c r="C16" s="15">
        <f t="shared" si="0"/>
        <v>19.939836</v>
      </c>
      <c r="D16" s="15">
        <f>'9工资福利'!R6</f>
        <v>19.939836</v>
      </c>
      <c r="E16" s="15"/>
    </row>
    <row r="17" spans="1:5">
      <c r="A17" s="16">
        <v>30114</v>
      </c>
      <c r="B17" s="17" t="s">
        <v>549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550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294</v>
      </c>
      <c r="C19" s="15">
        <f t="shared" si="0"/>
        <v>305.988265</v>
      </c>
      <c r="D19" s="15">
        <f>SUM(D20:D46)</f>
        <v>0</v>
      </c>
      <c r="E19" s="15">
        <f>SUM(E20:E46)</f>
        <v>305.988265</v>
      </c>
    </row>
    <row r="20" spans="1:5">
      <c r="A20" s="16">
        <v>30201</v>
      </c>
      <c r="B20" s="17" t="s">
        <v>551</v>
      </c>
      <c r="C20" s="15">
        <f t="shared" si="0"/>
        <v>88.54</v>
      </c>
      <c r="D20" s="15"/>
      <c r="E20" s="15">
        <f>'13商品服务'!G6</f>
        <v>88.54</v>
      </c>
    </row>
    <row r="21" spans="1:5">
      <c r="A21" s="16">
        <v>30202</v>
      </c>
      <c r="B21" s="17" t="s">
        <v>552</v>
      </c>
      <c r="C21" s="15">
        <f t="shared" si="0"/>
        <v>22</v>
      </c>
      <c r="D21" s="15"/>
      <c r="E21" s="15">
        <f>'13商品服务'!H6</f>
        <v>22</v>
      </c>
    </row>
    <row r="22" spans="1:5">
      <c r="A22" s="16">
        <v>30203</v>
      </c>
      <c r="B22" s="17" t="s">
        <v>553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554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555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556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557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558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559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560</v>
      </c>
      <c r="C29" s="15">
        <f t="shared" si="0"/>
        <v>4</v>
      </c>
      <c r="D29" s="15"/>
      <c r="E29" s="15">
        <f>'13商品服务'!P6</f>
        <v>4</v>
      </c>
    </row>
    <row r="30" spans="1:5">
      <c r="A30" s="16">
        <v>30212</v>
      </c>
      <c r="B30" s="17" t="s">
        <v>561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562</v>
      </c>
      <c r="C31" s="15">
        <f t="shared" si="0"/>
        <v>10</v>
      </c>
      <c r="D31" s="15"/>
      <c r="E31" s="15">
        <f>'13商品服务'!R6</f>
        <v>10</v>
      </c>
    </row>
    <row r="32" spans="1:5">
      <c r="A32" s="16">
        <v>30214</v>
      </c>
      <c r="B32" s="17" t="s">
        <v>563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564</v>
      </c>
      <c r="C33" s="15">
        <f t="shared" si="0"/>
        <v>15</v>
      </c>
      <c r="D33" s="15"/>
      <c r="E33" s="15">
        <f>'13商品服务'!T6</f>
        <v>15</v>
      </c>
    </row>
    <row r="34" spans="1:5">
      <c r="A34" s="16">
        <v>30216</v>
      </c>
      <c r="B34" s="17" t="s">
        <v>565</v>
      </c>
      <c r="C34" s="15">
        <f t="shared" si="0"/>
        <v>10</v>
      </c>
      <c r="D34" s="15"/>
      <c r="E34" s="15">
        <f>'13商品服务'!U6</f>
        <v>10</v>
      </c>
    </row>
    <row r="35" spans="1:5">
      <c r="A35" s="16">
        <v>30217</v>
      </c>
      <c r="B35" s="17" t="s">
        <v>566</v>
      </c>
      <c r="C35" s="15">
        <f t="shared" si="0"/>
        <v>1.5</v>
      </c>
      <c r="D35" s="15"/>
      <c r="E35" s="15">
        <f>'13商品服务'!V6</f>
        <v>1.5</v>
      </c>
    </row>
    <row r="36" spans="1:5">
      <c r="A36" s="16">
        <v>30218</v>
      </c>
      <c r="B36" s="17" t="s">
        <v>567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568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569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570</v>
      </c>
      <c r="C39" s="15">
        <f t="shared" si="0"/>
        <v>10</v>
      </c>
      <c r="D39" s="15"/>
      <c r="E39" s="15">
        <f>'13商品服务'!Z6</f>
        <v>10</v>
      </c>
    </row>
    <row r="40" spans="1:5">
      <c r="A40" s="16">
        <v>30227</v>
      </c>
      <c r="B40" s="17" t="s">
        <v>571</v>
      </c>
      <c r="C40" s="15">
        <f t="shared" si="0"/>
        <v>5</v>
      </c>
      <c r="D40" s="15"/>
      <c r="E40" s="15">
        <f>'13商品服务'!AA6</f>
        <v>5</v>
      </c>
    </row>
    <row r="41" spans="1:5">
      <c r="A41" s="16">
        <v>30228</v>
      </c>
      <c r="B41" s="17" t="s">
        <v>572</v>
      </c>
      <c r="C41" s="15">
        <f t="shared" si="0"/>
        <v>39.779306</v>
      </c>
      <c r="D41" s="15"/>
      <c r="E41" s="15">
        <f>'13商品服务'!AB6</f>
        <v>39.779306</v>
      </c>
    </row>
    <row r="42" spans="1:5">
      <c r="A42" s="16">
        <v>30229</v>
      </c>
      <c r="B42" s="17" t="s">
        <v>573</v>
      </c>
      <c r="C42" s="15">
        <f t="shared" si="0"/>
        <v>7.168959</v>
      </c>
      <c r="D42" s="15"/>
      <c r="E42" s="15">
        <f>'13商品服务'!AC6</f>
        <v>7.168959</v>
      </c>
    </row>
    <row r="43" spans="1:5">
      <c r="A43" s="16">
        <v>30231</v>
      </c>
      <c r="B43" s="17" t="s">
        <v>574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575</v>
      </c>
      <c r="C44" s="15">
        <f t="shared" si="0"/>
        <v>5</v>
      </c>
      <c r="D44" s="15"/>
      <c r="E44" s="15">
        <f>'13商品服务'!AE6</f>
        <v>5</v>
      </c>
    </row>
    <row r="45" spans="1:5">
      <c r="A45" s="16">
        <v>30240</v>
      </c>
      <c r="B45" s="17" t="s">
        <v>576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577</v>
      </c>
      <c r="C46" s="15">
        <f t="shared" si="0"/>
        <v>88</v>
      </c>
      <c r="D46" s="15"/>
      <c r="E46" s="15">
        <f>'13商品服务'!AG6</f>
        <v>88</v>
      </c>
    </row>
    <row r="47" spans="1:5">
      <c r="A47" s="13">
        <v>303</v>
      </c>
      <c r="B47" s="14" t="s">
        <v>213</v>
      </c>
      <c r="C47" s="15">
        <f t="shared" si="0"/>
        <v>1.656</v>
      </c>
      <c r="D47" s="15">
        <f>SUM(D48:D59)</f>
        <v>1.656</v>
      </c>
      <c r="E47" s="15">
        <f>SUM(E48:E59)</f>
        <v>0</v>
      </c>
    </row>
    <row r="48" spans="1:5">
      <c r="A48" s="16">
        <v>30301</v>
      </c>
      <c r="B48" s="17" t="s">
        <v>578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579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580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581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582</v>
      </c>
      <c r="C52" s="15">
        <f t="shared" si="0"/>
        <v>1.656</v>
      </c>
      <c r="D52" s="15">
        <f>'11个人家庭'!K6</f>
        <v>1.656</v>
      </c>
      <c r="E52" s="15"/>
    </row>
    <row r="53" spans="1:5">
      <c r="A53" s="16">
        <v>30306</v>
      </c>
      <c r="B53" s="17" t="s">
        <v>583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584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585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586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587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588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589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215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590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591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227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592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593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594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595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596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597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598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599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600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601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602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603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604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605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606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607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608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609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610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611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538.319081</v>
      </c>
      <c r="D85" s="20">
        <f>D80+D63+D60+D47+D19+D5</f>
        <v>232.330816</v>
      </c>
      <c r="E85" s="20">
        <f>E80+E63+E60+E47+E19+E5</f>
        <v>305.988265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19" sqref="F1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9"/>
      <c r="H1" s="65"/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3" t="s">
        <v>39</v>
      </c>
      <c r="B6" s="25">
        <v>1020.019081</v>
      </c>
      <c r="C6" s="24" t="s">
        <v>40</v>
      </c>
      <c r="D6" s="40">
        <v>953.509565</v>
      </c>
      <c r="E6" s="33" t="s">
        <v>41</v>
      </c>
      <c r="F6" s="32">
        <v>543.319081</v>
      </c>
      <c r="G6" s="24" t="s">
        <v>42</v>
      </c>
      <c r="H6" s="25">
        <v>230.674816</v>
      </c>
    </row>
    <row r="7" ht="16.25" customHeight="1" spans="1:8">
      <c r="A7" s="24" t="s">
        <v>43</v>
      </c>
      <c r="B7" s="25">
        <v>1020.019081</v>
      </c>
      <c r="C7" s="24" t="s">
        <v>44</v>
      </c>
      <c r="D7" s="40"/>
      <c r="E7" s="24" t="s">
        <v>45</v>
      </c>
      <c r="F7" s="25">
        <v>230.674816</v>
      </c>
      <c r="G7" s="24" t="s">
        <v>46</v>
      </c>
      <c r="H7" s="25">
        <v>747.688265</v>
      </c>
    </row>
    <row r="8" ht="16.25" customHeight="1" spans="1:8">
      <c r="A8" s="33" t="s">
        <v>47</v>
      </c>
      <c r="B8" s="25"/>
      <c r="C8" s="24" t="s">
        <v>48</v>
      </c>
      <c r="D8" s="40"/>
      <c r="E8" s="24" t="s">
        <v>49</v>
      </c>
      <c r="F8" s="25">
        <v>310.988265</v>
      </c>
      <c r="G8" s="24" t="s">
        <v>50</v>
      </c>
      <c r="H8" s="25">
        <v>5</v>
      </c>
    </row>
    <row r="9" ht="16.25" customHeight="1" spans="1:8">
      <c r="A9" s="24" t="s">
        <v>51</v>
      </c>
      <c r="B9" s="25"/>
      <c r="C9" s="24" t="s">
        <v>52</v>
      </c>
      <c r="D9" s="40"/>
      <c r="E9" s="24" t="s">
        <v>53</v>
      </c>
      <c r="F9" s="25">
        <v>1.656</v>
      </c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0"/>
      <c r="E10" s="33" t="s">
        <v>57</v>
      </c>
      <c r="F10" s="32">
        <v>476.7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40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40"/>
      <c r="E12" s="24" t="s">
        <v>65</v>
      </c>
      <c r="F12" s="25">
        <v>441.7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0">
        <v>36.586448</v>
      </c>
      <c r="E13" s="24" t="s">
        <v>69</v>
      </c>
      <c r="F13" s="25">
        <v>35</v>
      </c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0"/>
      <c r="E14" s="24" t="s">
        <v>73</v>
      </c>
      <c r="F14" s="25"/>
      <c r="G14" s="24" t="s">
        <v>74</v>
      </c>
      <c r="H14" s="25">
        <v>36.656</v>
      </c>
    </row>
    <row r="15" ht="16.25" customHeight="1" spans="1:8">
      <c r="A15" s="24" t="s">
        <v>75</v>
      </c>
      <c r="B15" s="25"/>
      <c r="C15" s="24" t="s">
        <v>76</v>
      </c>
      <c r="D15" s="40">
        <v>9.983232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0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0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0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0"/>
      <c r="E19" s="24" t="s">
        <v>93</v>
      </c>
      <c r="F19" s="25"/>
      <c r="G19" s="24" t="s">
        <v>94</v>
      </c>
      <c r="H19" s="25"/>
    </row>
    <row r="20" ht="16.25" customHeight="1" spans="1:8">
      <c r="A20" s="33" t="s">
        <v>95</v>
      </c>
      <c r="B20" s="32"/>
      <c r="C20" s="24" t="s">
        <v>96</v>
      </c>
      <c r="D20" s="40"/>
      <c r="E20" s="24" t="s">
        <v>97</v>
      </c>
      <c r="F20" s="25"/>
      <c r="G20" s="24"/>
      <c r="H20" s="25"/>
    </row>
    <row r="21" ht="16.25" customHeight="1" spans="1:8">
      <c r="A21" s="33" t="s">
        <v>98</v>
      </c>
      <c r="B21" s="32"/>
      <c r="C21" s="24" t="s">
        <v>99</v>
      </c>
      <c r="D21" s="40"/>
      <c r="E21" s="33" t="s">
        <v>100</v>
      </c>
      <c r="F21" s="32"/>
      <c r="G21" s="24"/>
      <c r="H21" s="25"/>
    </row>
    <row r="22" ht="16.25" customHeight="1" spans="1:8">
      <c r="A22" s="33" t="s">
        <v>101</v>
      </c>
      <c r="B22" s="32"/>
      <c r="C22" s="24" t="s">
        <v>102</v>
      </c>
      <c r="D22" s="40"/>
      <c r="E22" s="24"/>
      <c r="F22" s="24"/>
      <c r="G22" s="24"/>
      <c r="H22" s="25"/>
    </row>
    <row r="23" ht="16.25" customHeight="1" spans="1:8">
      <c r="A23" s="33" t="s">
        <v>103</v>
      </c>
      <c r="B23" s="32"/>
      <c r="C23" s="24" t="s">
        <v>104</v>
      </c>
      <c r="D23" s="40"/>
      <c r="E23" s="24"/>
      <c r="F23" s="24"/>
      <c r="G23" s="24"/>
      <c r="H23" s="25"/>
    </row>
    <row r="24" ht="16.25" customHeight="1" spans="1:8">
      <c r="A24" s="33" t="s">
        <v>105</v>
      </c>
      <c r="B24" s="32"/>
      <c r="C24" s="24" t="s">
        <v>106</v>
      </c>
      <c r="D24" s="40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0">
        <v>19.939836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0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0"/>
      <c r="E27" s="24"/>
      <c r="F27" s="24"/>
      <c r="G27" s="24"/>
      <c r="H27" s="25"/>
    </row>
    <row r="28" ht="16.25" customHeight="1" spans="1:8">
      <c r="A28" s="33" t="s">
        <v>113</v>
      </c>
      <c r="B28" s="32"/>
      <c r="C28" s="24" t="s">
        <v>114</v>
      </c>
      <c r="D28" s="40"/>
      <c r="E28" s="24"/>
      <c r="F28" s="24"/>
      <c r="G28" s="24"/>
      <c r="H28" s="25"/>
    </row>
    <row r="29" ht="16.25" customHeight="1" spans="1:8">
      <c r="A29" s="33" t="s">
        <v>115</v>
      </c>
      <c r="B29" s="32"/>
      <c r="C29" s="24" t="s">
        <v>116</v>
      </c>
      <c r="D29" s="40"/>
      <c r="E29" s="24"/>
      <c r="F29" s="24"/>
      <c r="G29" s="24"/>
      <c r="H29" s="25"/>
    </row>
    <row r="30" ht="16.25" customHeight="1" spans="1:8">
      <c r="A30" s="33" t="s">
        <v>117</v>
      </c>
      <c r="B30" s="32"/>
      <c r="C30" s="24" t="s">
        <v>118</v>
      </c>
      <c r="D30" s="40"/>
      <c r="E30" s="24"/>
      <c r="F30" s="24"/>
      <c r="G30" s="24"/>
      <c r="H30" s="25"/>
    </row>
    <row r="31" ht="16.25" customHeight="1" spans="1:8">
      <c r="A31" s="33" t="s">
        <v>119</v>
      </c>
      <c r="B31" s="32"/>
      <c r="C31" s="24" t="s">
        <v>120</v>
      </c>
      <c r="D31" s="40"/>
      <c r="E31" s="24"/>
      <c r="F31" s="24"/>
      <c r="G31" s="24"/>
      <c r="H31" s="25"/>
    </row>
    <row r="32" ht="16.25" customHeight="1" spans="1:8">
      <c r="A32" s="33" t="s">
        <v>121</v>
      </c>
      <c r="B32" s="32"/>
      <c r="C32" s="24" t="s">
        <v>122</v>
      </c>
      <c r="D32" s="40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0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0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0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3" t="s">
        <v>126</v>
      </c>
      <c r="B37" s="32">
        <v>1020.019081</v>
      </c>
      <c r="C37" s="33" t="s">
        <v>127</v>
      </c>
      <c r="D37" s="32">
        <v>1020.019081</v>
      </c>
      <c r="E37" s="33" t="s">
        <v>127</v>
      </c>
      <c r="F37" s="32">
        <v>1020.019081</v>
      </c>
      <c r="G37" s="33" t="s">
        <v>127</v>
      </c>
      <c r="H37" s="32">
        <v>1020.019081</v>
      </c>
    </row>
    <row r="38" ht="16.2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25" customHeight="1" spans="1:8">
      <c r="A39" s="24"/>
      <c r="B39" s="32"/>
      <c r="C39" s="24"/>
      <c r="D39" s="25"/>
      <c r="E39" s="33"/>
      <c r="F39" s="32"/>
      <c r="G39" s="33"/>
      <c r="H39" s="32"/>
    </row>
    <row r="40" ht="16.25" customHeight="1" spans="1:8">
      <c r="A40" s="33" t="s">
        <v>130</v>
      </c>
      <c r="B40" s="32">
        <v>1020.019081</v>
      </c>
      <c r="C40" s="33" t="s">
        <v>131</v>
      </c>
      <c r="D40" s="32">
        <v>1020.019081</v>
      </c>
      <c r="E40" s="33" t="s">
        <v>131</v>
      </c>
      <c r="F40" s="32">
        <v>1020.019081</v>
      </c>
      <c r="G40" s="33" t="s">
        <v>131</v>
      </c>
      <c r="H40" s="32">
        <v>1020.019081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A2" workbookViewId="0">
      <selection activeCell="E5" sqref="E5:E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25" width="5" customWidth="1"/>
    <col min="26" max="26" width="9.76666666666667" customWidth="1"/>
  </cols>
  <sheetData>
    <row r="1" ht="16.35" customHeight="1" spans="1:1">
      <c r="A1" s="2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4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53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33"/>
      <c r="B7" s="33" t="s">
        <v>134</v>
      </c>
      <c r="C7" s="46">
        <v>1020.019081</v>
      </c>
      <c r="D7" s="46">
        <v>1020.019081</v>
      </c>
      <c r="E7" s="46">
        <v>1020.019081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31" t="s">
        <v>152</v>
      </c>
      <c r="B8" s="31" t="s">
        <v>4</v>
      </c>
      <c r="C8" s="46">
        <v>1020.019081</v>
      </c>
      <c r="D8" s="46">
        <v>1020.019081</v>
      </c>
      <c r="E8" s="46">
        <v>1020.019081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28" t="s">
        <v>153</v>
      </c>
      <c r="B9" s="28" t="s">
        <v>154</v>
      </c>
      <c r="C9" s="25">
        <v>1020.019081</v>
      </c>
      <c r="D9" s="25">
        <v>1020.019081</v>
      </c>
      <c r="E9" s="25">
        <v>1020.019081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8" workbookViewId="0">
      <selection activeCell="F24" sqref="A23:F2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9"/>
      <c r="D1" s="53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2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55" t="s">
        <v>134</v>
      </c>
      <c r="E6" s="55"/>
      <c r="F6" s="56">
        <v>1020.019081</v>
      </c>
      <c r="G6" s="57">
        <v>543.319081</v>
      </c>
      <c r="H6" s="57">
        <v>476.7</v>
      </c>
      <c r="I6" s="57"/>
      <c r="J6" s="55"/>
      <c r="K6" s="55"/>
    </row>
    <row r="7" ht="22.8" customHeight="1" spans="1:11">
      <c r="A7" s="58"/>
      <c r="B7" s="58"/>
      <c r="C7" s="58"/>
      <c r="D7" s="59" t="s">
        <v>152</v>
      </c>
      <c r="E7" s="59" t="s">
        <v>4</v>
      </c>
      <c r="F7" s="56">
        <v>1020.019081</v>
      </c>
      <c r="G7" s="56">
        <v>543.319081</v>
      </c>
      <c r="H7" s="56">
        <v>476.7</v>
      </c>
      <c r="I7" s="56"/>
      <c r="J7" s="64"/>
      <c r="K7" s="64"/>
    </row>
    <row r="8" ht="22.8" customHeight="1" spans="1:11">
      <c r="A8" s="58"/>
      <c r="B8" s="58"/>
      <c r="C8" s="58"/>
      <c r="D8" s="59" t="s">
        <v>153</v>
      </c>
      <c r="E8" s="59" t="s">
        <v>154</v>
      </c>
      <c r="F8" s="56">
        <v>1020.019081</v>
      </c>
      <c r="G8" s="56">
        <v>543.319081</v>
      </c>
      <c r="H8" s="56">
        <v>476.7</v>
      </c>
      <c r="I8" s="56"/>
      <c r="J8" s="64"/>
      <c r="K8" s="64"/>
    </row>
    <row r="9" s="47" customFormat="1" ht="22.8" customHeight="1" spans="1:11">
      <c r="A9" s="60" t="s">
        <v>166</v>
      </c>
      <c r="B9" s="60"/>
      <c r="C9" s="60"/>
      <c r="D9" s="61">
        <v>201</v>
      </c>
      <c r="E9" s="62" t="s">
        <v>167</v>
      </c>
      <c r="F9" s="63">
        <f>+F10+F12</f>
        <v>953.509565</v>
      </c>
      <c r="G9" s="63">
        <f>+G10+G12</f>
        <v>486.809565</v>
      </c>
      <c r="H9" s="63">
        <f>+H10+H12</f>
        <v>466.7</v>
      </c>
      <c r="I9" s="63"/>
      <c r="J9" s="62"/>
      <c r="K9" s="62"/>
    </row>
    <row r="10" s="47" customFormat="1" ht="22.8" customHeight="1" spans="1:11">
      <c r="A10" s="60" t="s">
        <v>166</v>
      </c>
      <c r="B10" s="60" t="s">
        <v>168</v>
      </c>
      <c r="C10" s="60"/>
      <c r="D10" s="61">
        <v>20103</v>
      </c>
      <c r="E10" s="62" t="s">
        <v>169</v>
      </c>
      <c r="F10" s="63">
        <f>F11</f>
        <v>51</v>
      </c>
      <c r="G10" s="63">
        <f>G11</f>
        <v>0</v>
      </c>
      <c r="H10" s="63">
        <f>H11</f>
        <v>51</v>
      </c>
      <c r="I10" s="63"/>
      <c r="J10" s="62"/>
      <c r="K10" s="62"/>
    </row>
    <row r="11" s="47" customFormat="1" ht="22.8" customHeight="1" spans="1:11">
      <c r="A11" s="60" t="s">
        <v>166</v>
      </c>
      <c r="B11" s="60" t="s">
        <v>168</v>
      </c>
      <c r="C11" s="60" t="s">
        <v>170</v>
      </c>
      <c r="D11" s="61" t="s">
        <v>171</v>
      </c>
      <c r="E11" s="62" t="s">
        <v>172</v>
      </c>
      <c r="F11" s="63">
        <v>51</v>
      </c>
      <c r="G11" s="63"/>
      <c r="H11" s="63">
        <v>51</v>
      </c>
      <c r="I11" s="63"/>
      <c r="J11" s="62"/>
      <c r="K11" s="62"/>
    </row>
    <row r="12" s="47" customFormat="1" ht="22.8" customHeight="1" spans="1:11">
      <c r="A12" s="60" t="s">
        <v>166</v>
      </c>
      <c r="B12" s="60" t="s">
        <v>173</v>
      </c>
      <c r="C12" s="60"/>
      <c r="D12" s="61">
        <v>20132</v>
      </c>
      <c r="E12" s="62" t="s">
        <v>174</v>
      </c>
      <c r="F12" s="63">
        <f>+F13+F14+F15</f>
        <v>902.509565</v>
      </c>
      <c r="G12" s="63">
        <f>+G13+G14+G15</f>
        <v>486.809565</v>
      </c>
      <c r="H12" s="63">
        <f>+H13+H14+H15</f>
        <v>415.7</v>
      </c>
      <c r="I12" s="63"/>
      <c r="J12" s="62"/>
      <c r="K12" s="62"/>
    </row>
    <row r="13" ht="22.8" customHeight="1" spans="1:11">
      <c r="A13" s="60" t="s">
        <v>166</v>
      </c>
      <c r="B13" s="60" t="s">
        <v>173</v>
      </c>
      <c r="C13" s="60" t="s">
        <v>175</v>
      </c>
      <c r="D13" s="61" t="s">
        <v>176</v>
      </c>
      <c r="E13" s="62" t="s">
        <v>177</v>
      </c>
      <c r="F13" s="63">
        <f>G13+H13</f>
        <v>486.809565</v>
      </c>
      <c r="G13" s="63">
        <v>486.809565</v>
      </c>
      <c r="H13" s="63"/>
      <c r="I13" s="63"/>
      <c r="J13" s="62"/>
      <c r="K13" s="62"/>
    </row>
    <row r="14" ht="22.8" customHeight="1" spans="1:11">
      <c r="A14" s="60" t="s">
        <v>166</v>
      </c>
      <c r="B14" s="60" t="s">
        <v>173</v>
      </c>
      <c r="C14" s="60" t="s">
        <v>178</v>
      </c>
      <c r="D14" s="61" t="s">
        <v>179</v>
      </c>
      <c r="E14" s="62" t="s">
        <v>180</v>
      </c>
      <c r="F14" s="63">
        <v>240.1</v>
      </c>
      <c r="G14" s="63"/>
      <c r="H14" s="63">
        <v>240.1</v>
      </c>
      <c r="I14" s="63"/>
      <c r="J14" s="62"/>
      <c r="K14" s="62"/>
    </row>
    <row r="15" ht="22.8" customHeight="1" spans="1:11">
      <c r="A15" s="60" t="s">
        <v>166</v>
      </c>
      <c r="B15" s="60" t="s">
        <v>173</v>
      </c>
      <c r="C15" s="60" t="s">
        <v>170</v>
      </c>
      <c r="D15" s="61" t="s">
        <v>181</v>
      </c>
      <c r="E15" s="62" t="s">
        <v>182</v>
      </c>
      <c r="F15" s="63">
        <v>175.6</v>
      </c>
      <c r="G15" s="63"/>
      <c r="H15" s="63">
        <v>175.6</v>
      </c>
      <c r="I15" s="63"/>
      <c r="J15" s="62"/>
      <c r="K15" s="62"/>
    </row>
    <row r="16" customFormat="1" ht="22.8" customHeight="1" spans="1:11">
      <c r="A16" s="60" t="s">
        <v>183</v>
      </c>
      <c r="B16" s="60"/>
      <c r="C16" s="60"/>
      <c r="D16" s="61">
        <v>208</v>
      </c>
      <c r="E16" s="62" t="s">
        <v>184</v>
      </c>
      <c r="F16" s="63">
        <f>F17</f>
        <v>36.586448</v>
      </c>
      <c r="G16" s="63">
        <f>G17</f>
        <v>26.586448</v>
      </c>
      <c r="H16" s="63">
        <f>H17</f>
        <v>10</v>
      </c>
      <c r="I16" s="63"/>
      <c r="J16" s="62"/>
      <c r="K16" s="62"/>
    </row>
    <row r="17" customFormat="1" ht="22.8" customHeight="1" spans="1:11">
      <c r="A17" s="60" t="s">
        <v>183</v>
      </c>
      <c r="B17" s="60" t="s">
        <v>185</v>
      </c>
      <c r="C17" s="60"/>
      <c r="D17" s="61">
        <v>20805</v>
      </c>
      <c r="E17" s="62" t="s">
        <v>186</v>
      </c>
      <c r="F17" s="63">
        <f>F18+F19</f>
        <v>36.586448</v>
      </c>
      <c r="G17" s="63">
        <f>G18+G19</f>
        <v>26.586448</v>
      </c>
      <c r="H17" s="63">
        <f>H18+H19</f>
        <v>10</v>
      </c>
      <c r="I17" s="63"/>
      <c r="J17" s="62"/>
      <c r="K17" s="62"/>
    </row>
    <row r="18" customFormat="1" ht="22.8" customHeight="1" spans="1:11">
      <c r="A18" s="60" t="s">
        <v>183</v>
      </c>
      <c r="B18" s="60" t="s">
        <v>185</v>
      </c>
      <c r="C18" s="60" t="s">
        <v>185</v>
      </c>
      <c r="D18" s="61" t="s">
        <v>187</v>
      </c>
      <c r="E18" s="62" t="s">
        <v>188</v>
      </c>
      <c r="F18" s="63">
        <v>26.586448</v>
      </c>
      <c r="G18" s="63">
        <v>26.586448</v>
      </c>
      <c r="H18" s="63"/>
      <c r="I18" s="63"/>
      <c r="J18" s="62"/>
      <c r="K18" s="62"/>
    </row>
    <row r="19" customFormat="1" ht="22.8" customHeight="1" spans="1:11">
      <c r="A19" s="60" t="s">
        <v>183</v>
      </c>
      <c r="B19" s="60" t="s">
        <v>185</v>
      </c>
      <c r="C19" s="60" t="s">
        <v>170</v>
      </c>
      <c r="D19" s="61" t="s">
        <v>189</v>
      </c>
      <c r="E19" s="62" t="s">
        <v>190</v>
      </c>
      <c r="F19" s="63">
        <v>10</v>
      </c>
      <c r="G19" s="63"/>
      <c r="H19" s="63">
        <v>10</v>
      </c>
      <c r="I19" s="63"/>
      <c r="J19" s="62"/>
      <c r="K19" s="62"/>
    </row>
    <row r="20" customFormat="1" ht="22.8" customHeight="1" spans="1:11">
      <c r="A20" s="60" t="s">
        <v>191</v>
      </c>
      <c r="B20" s="60"/>
      <c r="C20" s="60"/>
      <c r="D20" s="61">
        <v>210</v>
      </c>
      <c r="E20" s="62" t="s">
        <v>192</v>
      </c>
      <c r="F20" s="63">
        <f>F21</f>
        <v>9.983232</v>
      </c>
      <c r="G20" s="63">
        <f>G21</f>
        <v>9.983232</v>
      </c>
      <c r="H20" s="63">
        <f>H21</f>
        <v>0</v>
      </c>
      <c r="I20" s="63"/>
      <c r="J20" s="62"/>
      <c r="K20" s="62"/>
    </row>
    <row r="21" customFormat="1" ht="22.8" customHeight="1" spans="1:11">
      <c r="A21" s="60" t="s">
        <v>191</v>
      </c>
      <c r="B21" s="60" t="s">
        <v>193</v>
      </c>
      <c r="C21" s="60"/>
      <c r="D21" s="61">
        <v>21011</v>
      </c>
      <c r="E21" s="62" t="s">
        <v>194</v>
      </c>
      <c r="F21" s="63">
        <f>F22</f>
        <v>9.983232</v>
      </c>
      <c r="G21" s="63">
        <f>G22</f>
        <v>9.983232</v>
      </c>
      <c r="H21" s="63">
        <f>H22</f>
        <v>0</v>
      </c>
      <c r="I21" s="63"/>
      <c r="J21" s="62"/>
      <c r="K21" s="62"/>
    </row>
    <row r="22" customFormat="1" ht="22.8" customHeight="1" spans="1:11">
      <c r="A22" s="60" t="s">
        <v>191</v>
      </c>
      <c r="B22" s="60" t="s">
        <v>193</v>
      </c>
      <c r="C22" s="60" t="s">
        <v>175</v>
      </c>
      <c r="D22" s="61" t="s">
        <v>195</v>
      </c>
      <c r="E22" s="62" t="s">
        <v>196</v>
      </c>
      <c r="F22" s="63">
        <v>9.983232</v>
      </c>
      <c r="G22" s="63">
        <v>9.983232</v>
      </c>
      <c r="H22" s="63"/>
      <c r="I22" s="63"/>
      <c r="J22" s="62"/>
      <c r="K22" s="62"/>
    </row>
    <row r="23" customFormat="1" ht="22.8" customHeight="1" spans="1:11">
      <c r="A23" s="60" t="s">
        <v>197</v>
      </c>
      <c r="B23" s="60"/>
      <c r="C23" s="60"/>
      <c r="D23" s="61">
        <v>221</v>
      </c>
      <c r="E23" s="62" t="s">
        <v>198</v>
      </c>
      <c r="F23" s="63">
        <f>F24</f>
        <v>19.939836</v>
      </c>
      <c r="G23" s="63">
        <f>G24</f>
        <v>19.939836</v>
      </c>
      <c r="H23" s="63">
        <f>H24</f>
        <v>0</v>
      </c>
      <c r="I23" s="63"/>
      <c r="J23" s="62"/>
      <c r="K23" s="62"/>
    </row>
    <row r="24" customFormat="1" ht="22.8" customHeight="1" spans="1:11">
      <c r="A24" s="60" t="s">
        <v>197</v>
      </c>
      <c r="B24" s="60" t="s">
        <v>178</v>
      </c>
      <c r="C24" s="60"/>
      <c r="D24" s="61">
        <v>22102</v>
      </c>
      <c r="E24" s="62" t="s">
        <v>199</v>
      </c>
      <c r="F24" s="63">
        <f>F25</f>
        <v>19.939836</v>
      </c>
      <c r="G24" s="63">
        <f>G25</f>
        <v>19.939836</v>
      </c>
      <c r="H24" s="63">
        <f>H25</f>
        <v>0</v>
      </c>
      <c r="I24" s="63"/>
      <c r="J24" s="62"/>
      <c r="K24" s="62"/>
    </row>
    <row r="25" customFormat="1" ht="22.8" customHeight="1" spans="1:11">
      <c r="A25" s="60" t="s">
        <v>197</v>
      </c>
      <c r="B25" s="60" t="s">
        <v>178</v>
      </c>
      <c r="C25" s="60" t="s">
        <v>175</v>
      </c>
      <c r="D25" s="61" t="s">
        <v>200</v>
      </c>
      <c r="E25" s="62" t="s">
        <v>201</v>
      </c>
      <c r="F25" s="63">
        <v>19.939836</v>
      </c>
      <c r="G25" s="63">
        <v>19.939836</v>
      </c>
      <c r="H25" s="63"/>
      <c r="I25" s="63"/>
      <c r="J25" s="62"/>
      <c r="K25" s="6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9" workbookViewId="0">
      <selection activeCell="A23" sqref="A23:F2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20" width="5.95" customWidth="1"/>
    <col min="21" max="22" width="9.76666666666667" customWidth="1"/>
  </cols>
  <sheetData>
    <row r="1" ht="16.35" customHeight="1" spans="1:1">
      <c r="A1" s="29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8" customHeight="1" spans="1:20">
      <c r="A4" s="37" t="s">
        <v>155</v>
      </c>
      <c r="B4" s="37"/>
      <c r="C4" s="37"/>
      <c r="D4" s="37" t="s">
        <v>202</v>
      </c>
      <c r="E4" s="37" t="s">
        <v>203</v>
      </c>
      <c r="F4" s="37" t="s">
        <v>204</v>
      </c>
      <c r="G4" s="37" t="s">
        <v>205</v>
      </c>
      <c r="H4" s="37" t="s">
        <v>206</v>
      </c>
      <c r="I4" s="37" t="s">
        <v>207</v>
      </c>
      <c r="J4" s="37" t="s">
        <v>208</v>
      </c>
      <c r="K4" s="37" t="s">
        <v>209</v>
      </c>
      <c r="L4" s="37" t="s">
        <v>210</v>
      </c>
      <c r="M4" s="37" t="s">
        <v>211</v>
      </c>
      <c r="N4" s="37" t="s">
        <v>212</v>
      </c>
      <c r="O4" s="37" t="s">
        <v>213</v>
      </c>
      <c r="P4" s="37" t="s">
        <v>214</v>
      </c>
      <c r="Q4" s="37" t="s">
        <v>215</v>
      </c>
      <c r="R4" s="37" t="s">
        <v>216</v>
      </c>
      <c r="S4" s="37" t="s">
        <v>217</v>
      </c>
      <c r="T4" s="37" t="s">
        <v>218</v>
      </c>
    </row>
    <row r="5" ht="20.7" customHeight="1" spans="1:20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33"/>
      <c r="B6" s="33"/>
      <c r="C6" s="33"/>
      <c r="D6" s="33"/>
      <c r="E6" s="33" t="s">
        <v>134</v>
      </c>
      <c r="F6" s="32">
        <v>1020.019081</v>
      </c>
      <c r="G6" s="32">
        <v>230.674816</v>
      </c>
      <c r="H6" s="32">
        <v>747.688265</v>
      </c>
      <c r="I6" s="32">
        <v>5</v>
      </c>
      <c r="J6" s="32"/>
      <c r="K6" s="32"/>
      <c r="L6" s="32"/>
      <c r="M6" s="32"/>
      <c r="N6" s="32"/>
      <c r="O6" s="32">
        <v>36.656</v>
      </c>
      <c r="P6" s="32"/>
      <c r="Q6" s="32"/>
      <c r="R6" s="32"/>
      <c r="S6" s="32"/>
      <c r="T6" s="32"/>
    </row>
    <row r="7" ht="22.8" customHeight="1" spans="1:20">
      <c r="A7" s="33"/>
      <c r="B7" s="33"/>
      <c r="C7" s="33"/>
      <c r="D7" s="31" t="s">
        <v>152</v>
      </c>
      <c r="E7" s="31" t="s">
        <v>4</v>
      </c>
      <c r="F7" s="32">
        <v>1020.019081</v>
      </c>
      <c r="G7" s="32">
        <v>230.674816</v>
      </c>
      <c r="H7" s="32">
        <v>747.688265</v>
      </c>
      <c r="I7" s="32">
        <v>5</v>
      </c>
      <c r="J7" s="32"/>
      <c r="K7" s="32"/>
      <c r="L7" s="32"/>
      <c r="M7" s="32"/>
      <c r="N7" s="32"/>
      <c r="O7" s="32">
        <v>36.656</v>
      </c>
      <c r="P7" s="32"/>
      <c r="Q7" s="32"/>
      <c r="R7" s="32"/>
      <c r="S7" s="32"/>
      <c r="T7" s="32"/>
    </row>
    <row r="8" ht="22.8" customHeight="1" spans="1:20">
      <c r="A8" s="41"/>
      <c r="B8" s="41"/>
      <c r="C8" s="41"/>
      <c r="D8" s="39" t="s">
        <v>153</v>
      </c>
      <c r="E8" s="39" t="s">
        <v>154</v>
      </c>
      <c r="F8" s="32">
        <v>1020.019081</v>
      </c>
      <c r="G8" s="52">
        <v>230.674816</v>
      </c>
      <c r="H8" s="52">
        <v>747.688265</v>
      </c>
      <c r="I8" s="52">
        <v>5</v>
      </c>
      <c r="J8" s="52"/>
      <c r="K8" s="52"/>
      <c r="L8" s="52"/>
      <c r="M8" s="52"/>
      <c r="N8" s="52"/>
      <c r="O8" s="52">
        <v>36.656</v>
      </c>
      <c r="P8" s="52"/>
      <c r="Q8" s="52"/>
      <c r="R8" s="52"/>
      <c r="S8" s="52"/>
      <c r="T8" s="52"/>
    </row>
    <row r="9" s="47" customFormat="1" ht="22.8" customHeight="1" spans="1:20">
      <c r="A9" s="42" t="s">
        <v>166</v>
      </c>
      <c r="B9" s="42"/>
      <c r="C9" s="42"/>
      <c r="D9" s="38" t="s">
        <v>219</v>
      </c>
      <c r="E9" s="43" t="s">
        <v>167</v>
      </c>
      <c r="F9" s="44">
        <f>+F10+F12</f>
        <v>953.509565</v>
      </c>
      <c r="G9" s="44">
        <f t="shared" ref="G9:O9" si="0">+G10+G12</f>
        <v>174.1653</v>
      </c>
      <c r="H9" s="44">
        <f t="shared" si="0"/>
        <v>747.688265</v>
      </c>
      <c r="I9" s="44">
        <f t="shared" si="0"/>
        <v>5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0</v>
      </c>
      <c r="O9" s="44">
        <f t="shared" si="0"/>
        <v>26.656</v>
      </c>
      <c r="P9" s="44"/>
      <c r="Q9" s="44"/>
      <c r="R9" s="44"/>
      <c r="S9" s="44"/>
      <c r="T9" s="44"/>
    </row>
    <row r="10" s="47" customFormat="1" ht="22.8" customHeight="1" spans="1:20">
      <c r="A10" s="42" t="s">
        <v>166</v>
      </c>
      <c r="B10" s="42" t="s">
        <v>168</v>
      </c>
      <c r="C10" s="42"/>
      <c r="D10" s="38" t="s">
        <v>219</v>
      </c>
      <c r="E10" s="43" t="s">
        <v>169</v>
      </c>
      <c r="F10" s="44">
        <f>F11</f>
        <v>51</v>
      </c>
      <c r="G10" s="44">
        <f t="shared" ref="G10:O10" si="1">G11</f>
        <v>0</v>
      </c>
      <c r="H10" s="44">
        <f t="shared" si="1"/>
        <v>51</v>
      </c>
      <c r="I10" s="44">
        <f t="shared" si="1"/>
        <v>0</v>
      </c>
      <c r="J10" s="44">
        <f t="shared" si="1"/>
        <v>0</v>
      </c>
      <c r="K10" s="44">
        <f t="shared" si="1"/>
        <v>0</v>
      </c>
      <c r="L10" s="44">
        <f t="shared" si="1"/>
        <v>0</v>
      </c>
      <c r="M10" s="44">
        <f t="shared" si="1"/>
        <v>0</v>
      </c>
      <c r="N10" s="44">
        <f t="shared" si="1"/>
        <v>0</v>
      </c>
      <c r="O10" s="44">
        <f t="shared" si="1"/>
        <v>0</v>
      </c>
      <c r="P10" s="44"/>
      <c r="Q10" s="44"/>
      <c r="R10" s="44"/>
      <c r="S10" s="44"/>
      <c r="T10" s="44"/>
    </row>
    <row r="11" s="47" customFormat="1" ht="22.8" customHeight="1" spans="1:20">
      <c r="A11" s="42" t="s">
        <v>166</v>
      </c>
      <c r="B11" s="42" t="s">
        <v>168</v>
      </c>
      <c r="C11" s="42" t="s">
        <v>170</v>
      </c>
      <c r="D11" s="38" t="s">
        <v>219</v>
      </c>
      <c r="E11" s="43" t="s">
        <v>172</v>
      </c>
      <c r="F11" s="44">
        <v>51</v>
      </c>
      <c r="G11" s="44"/>
      <c r="H11" s="44">
        <v>51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s="47" customFormat="1" ht="22.8" customHeight="1" spans="1:20">
      <c r="A12" s="42" t="s">
        <v>166</v>
      </c>
      <c r="B12" s="42" t="s">
        <v>173</v>
      </c>
      <c r="C12" s="42"/>
      <c r="D12" s="38" t="s">
        <v>219</v>
      </c>
      <c r="E12" s="43" t="s">
        <v>174</v>
      </c>
      <c r="F12" s="44">
        <f>+F13+F14+F15</f>
        <v>902.509565</v>
      </c>
      <c r="G12" s="44">
        <f t="shared" ref="G12:O12" si="2">+G13+G14+G15</f>
        <v>174.1653</v>
      </c>
      <c r="H12" s="44">
        <f t="shared" si="2"/>
        <v>696.688265</v>
      </c>
      <c r="I12" s="44">
        <f t="shared" si="2"/>
        <v>5</v>
      </c>
      <c r="J12" s="44">
        <f t="shared" si="2"/>
        <v>0</v>
      </c>
      <c r="K12" s="44">
        <f t="shared" si="2"/>
        <v>0</v>
      </c>
      <c r="L12" s="44">
        <f t="shared" si="2"/>
        <v>0</v>
      </c>
      <c r="M12" s="44">
        <f t="shared" si="2"/>
        <v>0</v>
      </c>
      <c r="N12" s="44">
        <f t="shared" si="2"/>
        <v>0</v>
      </c>
      <c r="O12" s="44">
        <f t="shared" si="2"/>
        <v>26.656</v>
      </c>
      <c r="P12" s="44"/>
      <c r="Q12" s="44"/>
      <c r="R12" s="44"/>
      <c r="S12" s="44"/>
      <c r="T12" s="44"/>
    </row>
    <row r="13" s="47" customFormat="1" ht="22.8" customHeight="1" spans="1:20">
      <c r="A13" s="42" t="s">
        <v>166</v>
      </c>
      <c r="B13" s="42" t="s">
        <v>173</v>
      </c>
      <c r="C13" s="42" t="s">
        <v>175</v>
      </c>
      <c r="D13" s="38" t="s">
        <v>219</v>
      </c>
      <c r="E13" s="43" t="s">
        <v>177</v>
      </c>
      <c r="F13" s="44">
        <v>486.809565</v>
      </c>
      <c r="G13" s="44">
        <v>174.1653</v>
      </c>
      <c r="H13" s="44">
        <v>305.988265</v>
      </c>
      <c r="I13" s="44">
        <v>5</v>
      </c>
      <c r="J13" s="44"/>
      <c r="K13" s="44"/>
      <c r="L13" s="44"/>
      <c r="M13" s="44"/>
      <c r="N13" s="44"/>
      <c r="O13" s="44">
        <v>1.656</v>
      </c>
      <c r="P13" s="44"/>
      <c r="Q13" s="44"/>
      <c r="R13" s="44"/>
      <c r="S13" s="44"/>
      <c r="T13" s="44"/>
    </row>
    <row r="14" s="47" customFormat="1" ht="22.8" customHeight="1" spans="1:20">
      <c r="A14" s="42" t="s">
        <v>166</v>
      </c>
      <c r="B14" s="42" t="s">
        <v>173</v>
      </c>
      <c r="C14" s="42" t="s">
        <v>178</v>
      </c>
      <c r="D14" s="38" t="s">
        <v>219</v>
      </c>
      <c r="E14" s="43" t="s">
        <v>180</v>
      </c>
      <c r="F14" s="44">
        <v>240.1</v>
      </c>
      <c r="G14" s="44"/>
      <c r="H14" s="44">
        <v>215.1</v>
      </c>
      <c r="I14" s="44"/>
      <c r="J14" s="44"/>
      <c r="K14" s="44"/>
      <c r="L14" s="44"/>
      <c r="M14" s="44"/>
      <c r="N14" s="44"/>
      <c r="O14" s="44">
        <v>25</v>
      </c>
      <c r="P14" s="44"/>
      <c r="Q14" s="44"/>
      <c r="R14" s="44"/>
      <c r="S14" s="44"/>
      <c r="T14" s="44"/>
    </row>
    <row r="15" s="47" customFormat="1" ht="22.8" customHeight="1" spans="1:20">
      <c r="A15" s="42" t="s">
        <v>166</v>
      </c>
      <c r="B15" s="42" t="s">
        <v>173</v>
      </c>
      <c r="C15" s="42" t="s">
        <v>170</v>
      </c>
      <c r="D15" s="38" t="s">
        <v>219</v>
      </c>
      <c r="E15" s="43" t="s">
        <v>182</v>
      </c>
      <c r="F15" s="44">
        <v>175.6</v>
      </c>
      <c r="G15" s="44"/>
      <c r="H15" s="44">
        <v>175.6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="47" customFormat="1" ht="22.8" customHeight="1" spans="1:20">
      <c r="A16" s="42" t="s">
        <v>183</v>
      </c>
      <c r="B16" s="42"/>
      <c r="C16" s="42"/>
      <c r="D16" s="38" t="s">
        <v>219</v>
      </c>
      <c r="E16" s="43" t="s">
        <v>184</v>
      </c>
      <c r="F16" s="44">
        <f t="shared" ref="F16:F21" si="3">F17</f>
        <v>36.586448</v>
      </c>
      <c r="G16" s="44">
        <f t="shared" ref="G16:O16" si="4">G17</f>
        <v>26.586448</v>
      </c>
      <c r="H16" s="44">
        <f t="shared" si="4"/>
        <v>0</v>
      </c>
      <c r="I16" s="44">
        <f t="shared" si="4"/>
        <v>0</v>
      </c>
      <c r="J16" s="44">
        <f t="shared" si="4"/>
        <v>0</v>
      </c>
      <c r="K16" s="44">
        <f t="shared" si="4"/>
        <v>0</v>
      </c>
      <c r="L16" s="44">
        <f t="shared" si="4"/>
        <v>0</v>
      </c>
      <c r="M16" s="44">
        <f t="shared" si="4"/>
        <v>0</v>
      </c>
      <c r="N16" s="44">
        <f t="shared" si="4"/>
        <v>0</v>
      </c>
      <c r="O16" s="44">
        <f t="shared" si="4"/>
        <v>10</v>
      </c>
      <c r="P16" s="44"/>
      <c r="Q16" s="44"/>
      <c r="R16" s="44"/>
      <c r="S16" s="44"/>
      <c r="T16" s="44"/>
    </row>
    <row r="17" s="47" customFormat="1" ht="22.8" customHeight="1" spans="1:20">
      <c r="A17" s="42" t="s">
        <v>183</v>
      </c>
      <c r="B17" s="42" t="s">
        <v>185</v>
      </c>
      <c r="C17" s="42"/>
      <c r="D17" s="38" t="s">
        <v>219</v>
      </c>
      <c r="E17" s="43" t="s">
        <v>186</v>
      </c>
      <c r="F17" s="44">
        <f>F18+F19</f>
        <v>36.586448</v>
      </c>
      <c r="G17" s="44">
        <f t="shared" ref="G17:O17" si="5">G18+G19</f>
        <v>26.586448</v>
      </c>
      <c r="H17" s="44">
        <f t="shared" si="5"/>
        <v>0</v>
      </c>
      <c r="I17" s="44">
        <f t="shared" si="5"/>
        <v>0</v>
      </c>
      <c r="J17" s="44">
        <f t="shared" si="5"/>
        <v>0</v>
      </c>
      <c r="K17" s="44">
        <f t="shared" si="5"/>
        <v>0</v>
      </c>
      <c r="L17" s="44">
        <f t="shared" si="5"/>
        <v>0</v>
      </c>
      <c r="M17" s="44">
        <f t="shared" si="5"/>
        <v>0</v>
      </c>
      <c r="N17" s="44">
        <f t="shared" si="5"/>
        <v>0</v>
      </c>
      <c r="O17" s="44">
        <f t="shared" si="5"/>
        <v>10</v>
      </c>
      <c r="P17" s="44"/>
      <c r="Q17" s="44"/>
      <c r="R17" s="44"/>
      <c r="S17" s="44"/>
      <c r="T17" s="44"/>
    </row>
    <row r="18" s="47" customFormat="1" ht="22.8" customHeight="1" spans="1:20">
      <c r="A18" s="42" t="s">
        <v>183</v>
      </c>
      <c r="B18" s="42" t="s">
        <v>185</v>
      </c>
      <c r="C18" s="42" t="s">
        <v>185</v>
      </c>
      <c r="D18" s="38" t="s">
        <v>219</v>
      </c>
      <c r="E18" s="43" t="s">
        <v>188</v>
      </c>
      <c r="F18" s="44">
        <v>26.586448</v>
      </c>
      <c r="G18" s="44">
        <v>26.586448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="47" customFormat="1" ht="22.8" customHeight="1" spans="1:20">
      <c r="A19" s="42" t="s">
        <v>183</v>
      </c>
      <c r="B19" s="42" t="s">
        <v>185</v>
      </c>
      <c r="C19" s="42" t="s">
        <v>170</v>
      </c>
      <c r="D19" s="38" t="s">
        <v>219</v>
      </c>
      <c r="E19" s="43" t="s">
        <v>190</v>
      </c>
      <c r="F19" s="44">
        <v>10</v>
      </c>
      <c r="G19" s="44"/>
      <c r="H19" s="44"/>
      <c r="I19" s="44"/>
      <c r="J19" s="44"/>
      <c r="K19" s="44"/>
      <c r="L19" s="44"/>
      <c r="M19" s="44"/>
      <c r="N19" s="44"/>
      <c r="O19" s="44">
        <v>10</v>
      </c>
      <c r="P19" s="44"/>
      <c r="Q19" s="44"/>
      <c r="R19" s="44"/>
      <c r="S19" s="44"/>
      <c r="T19" s="44"/>
    </row>
    <row r="20" s="47" customFormat="1" ht="22.8" customHeight="1" spans="1:20">
      <c r="A20" s="42" t="s">
        <v>191</v>
      </c>
      <c r="B20" s="42"/>
      <c r="C20" s="42"/>
      <c r="D20" s="38" t="s">
        <v>219</v>
      </c>
      <c r="E20" s="43" t="s">
        <v>192</v>
      </c>
      <c r="F20" s="44">
        <f t="shared" si="3"/>
        <v>9.983232</v>
      </c>
      <c r="G20" s="44">
        <f>G21</f>
        <v>9.983232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="47" customFormat="1" ht="22.8" customHeight="1" spans="1:20">
      <c r="A21" s="42" t="s">
        <v>191</v>
      </c>
      <c r="B21" s="42" t="s">
        <v>193</v>
      </c>
      <c r="C21" s="42"/>
      <c r="D21" s="38" t="s">
        <v>219</v>
      </c>
      <c r="E21" s="43" t="s">
        <v>194</v>
      </c>
      <c r="F21" s="44">
        <f t="shared" si="3"/>
        <v>9.983232</v>
      </c>
      <c r="G21" s="44">
        <f>G22</f>
        <v>9.983232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="47" customFormat="1" ht="22.8" customHeight="1" spans="1:20">
      <c r="A22" s="42" t="s">
        <v>191</v>
      </c>
      <c r="B22" s="42" t="s">
        <v>193</v>
      </c>
      <c r="C22" s="42" t="s">
        <v>175</v>
      </c>
      <c r="D22" s="38" t="s">
        <v>219</v>
      </c>
      <c r="E22" s="43" t="s">
        <v>196</v>
      </c>
      <c r="F22" s="44">
        <v>9.983232</v>
      </c>
      <c r="G22" s="44">
        <v>9.983232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="47" customFormat="1" ht="22.8" customHeight="1" spans="1:20">
      <c r="A23" s="42" t="s">
        <v>197</v>
      </c>
      <c r="B23" s="42"/>
      <c r="C23" s="42"/>
      <c r="D23" s="38" t="s">
        <v>219</v>
      </c>
      <c r="E23" s="43" t="s">
        <v>198</v>
      </c>
      <c r="F23" s="44">
        <f>F24</f>
        <v>19.939836</v>
      </c>
      <c r="G23" s="44">
        <f>G24</f>
        <v>19.939836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="47" customFormat="1" ht="22.8" customHeight="1" spans="1:20">
      <c r="A24" s="42" t="s">
        <v>197</v>
      </c>
      <c r="B24" s="42" t="s">
        <v>178</v>
      </c>
      <c r="C24" s="42"/>
      <c r="D24" s="38" t="s">
        <v>219</v>
      </c>
      <c r="E24" s="43" t="s">
        <v>199</v>
      </c>
      <c r="F24" s="44">
        <f>F25</f>
        <v>19.939836</v>
      </c>
      <c r="G24" s="44">
        <f>G25</f>
        <v>19.939836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="47" customFormat="1" ht="22.8" customHeight="1" spans="1:20">
      <c r="A25" s="42" t="s">
        <v>197</v>
      </c>
      <c r="B25" s="42" t="s">
        <v>178</v>
      </c>
      <c r="C25" s="42" t="s">
        <v>175</v>
      </c>
      <c r="D25" s="38" t="s">
        <v>219</v>
      </c>
      <c r="E25" s="43" t="s">
        <v>201</v>
      </c>
      <c r="F25" s="44">
        <v>19.939836</v>
      </c>
      <c r="G25" s="44">
        <v>19.939836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11" workbookViewId="0">
      <selection activeCell="A23" sqref="A23:E24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18" width="7.18333333333333" customWidth="1"/>
    <col min="19" max="19" width="7.05833333333333" customWidth="1"/>
    <col min="20" max="21" width="6.11666666666667" customWidth="1"/>
    <col min="22" max="23" width="9.76666666666667" customWidth="1"/>
  </cols>
  <sheetData>
    <row r="1" ht="16.35" customHeight="1" spans="1:1">
      <c r="A1" s="2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4" customHeight="1" spans="1:21">
      <c r="A4" s="37" t="s">
        <v>155</v>
      </c>
      <c r="B4" s="37"/>
      <c r="C4" s="37"/>
      <c r="D4" s="37" t="s">
        <v>202</v>
      </c>
      <c r="E4" s="37" t="s">
        <v>203</v>
      </c>
      <c r="F4" s="37" t="s">
        <v>220</v>
      </c>
      <c r="G4" s="37" t="s">
        <v>158</v>
      </c>
      <c r="H4" s="37"/>
      <c r="I4" s="37"/>
      <c r="J4" s="37"/>
      <c r="K4" s="37" t="s">
        <v>159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163</v>
      </c>
      <c r="B5" s="37" t="s">
        <v>164</v>
      </c>
      <c r="C5" s="37" t="s">
        <v>165</v>
      </c>
      <c r="D5" s="37"/>
      <c r="E5" s="37"/>
      <c r="F5" s="37"/>
      <c r="G5" s="37" t="s">
        <v>134</v>
      </c>
      <c r="H5" s="37" t="s">
        <v>221</v>
      </c>
      <c r="I5" s="37" t="s">
        <v>222</v>
      </c>
      <c r="J5" s="37" t="s">
        <v>213</v>
      </c>
      <c r="K5" s="37" t="s">
        <v>134</v>
      </c>
      <c r="L5" s="37" t="s">
        <v>223</v>
      </c>
      <c r="M5" s="37" t="s">
        <v>224</v>
      </c>
      <c r="N5" s="37" t="s">
        <v>225</v>
      </c>
      <c r="O5" s="37" t="s">
        <v>215</v>
      </c>
      <c r="P5" s="37" t="s">
        <v>226</v>
      </c>
      <c r="Q5" s="37" t="s">
        <v>227</v>
      </c>
      <c r="R5" s="37" t="s">
        <v>228</v>
      </c>
      <c r="S5" s="37" t="s">
        <v>211</v>
      </c>
      <c r="T5" s="37" t="s">
        <v>214</v>
      </c>
      <c r="U5" s="37" t="s">
        <v>218</v>
      </c>
    </row>
    <row r="6" ht="22.8" customHeight="1" spans="1:21">
      <c r="A6" s="33"/>
      <c r="B6" s="33"/>
      <c r="C6" s="33"/>
      <c r="D6" s="33"/>
      <c r="E6" s="33" t="s">
        <v>134</v>
      </c>
      <c r="F6" s="32">
        <v>1015.019081</v>
      </c>
      <c r="G6" s="32">
        <v>538.319081</v>
      </c>
      <c r="H6" s="32">
        <v>230.674816</v>
      </c>
      <c r="I6" s="32">
        <v>305.988265</v>
      </c>
      <c r="J6" s="32">
        <v>1.656</v>
      </c>
      <c r="K6" s="32">
        <v>476.7</v>
      </c>
      <c r="L6" s="32"/>
      <c r="M6" s="32">
        <v>441.7</v>
      </c>
      <c r="N6" s="32">
        <v>35</v>
      </c>
      <c r="O6" s="32"/>
      <c r="P6" s="32"/>
      <c r="Q6" s="32"/>
      <c r="R6" s="32"/>
      <c r="S6" s="32"/>
      <c r="T6" s="32"/>
      <c r="U6" s="32"/>
    </row>
    <row r="7" ht="22.8" customHeight="1" spans="1:21">
      <c r="A7" s="33"/>
      <c r="B7" s="33"/>
      <c r="C7" s="33"/>
      <c r="D7" s="31" t="s">
        <v>152</v>
      </c>
      <c r="E7" s="31" t="s">
        <v>4</v>
      </c>
      <c r="F7" s="32">
        <v>1015.019081</v>
      </c>
      <c r="G7" s="32">
        <v>538.319081</v>
      </c>
      <c r="H7" s="32">
        <v>230.674816</v>
      </c>
      <c r="I7" s="32">
        <v>305.988265</v>
      </c>
      <c r="J7" s="32">
        <v>1.656</v>
      </c>
      <c r="K7" s="32">
        <v>476.7</v>
      </c>
      <c r="L7" s="32">
        <v>0</v>
      </c>
      <c r="M7" s="32">
        <v>441.7</v>
      </c>
      <c r="N7" s="32">
        <v>35</v>
      </c>
      <c r="O7" s="32"/>
      <c r="P7" s="32"/>
      <c r="Q7" s="32"/>
      <c r="R7" s="32"/>
      <c r="S7" s="32"/>
      <c r="T7" s="32"/>
      <c r="U7" s="32"/>
    </row>
    <row r="8" ht="22.8" customHeight="1" spans="1:21">
      <c r="A8" s="41"/>
      <c r="B8" s="41"/>
      <c r="C8" s="41"/>
      <c r="D8" s="39" t="s">
        <v>153</v>
      </c>
      <c r="E8" s="39" t="s">
        <v>154</v>
      </c>
      <c r="F8" s="32">
        <v>1015.019081</v>
      </c>
      <c r="G8" s="32">
        <v>538.319081</v>
      </c>
      <c r="H8" s="32">
        <v>230.674816</v>
      </c>
      <c r="I8" s="32">
        <v>305.988265</v>
      </c>
      <c r="J8" s="32">
        <v>1.656</v>
      </c>
      <c r="K8" s="32">
        <v>476.7</v>
      </c>
      <c r="L8" s="32">
        <v>0</v>
      </c>
      <c r="M8" s="32">
        <v>441.7</v>
      </c>
      <c r="N8" s="32">
        <v>35</v>
      </c>
      <c r="O8" s="32"/>
      <c r="P8" s="32"/>
      <c r="Q8" s="32"/>
      <c r="R8" s="32"/>
      <c r="S8" s="32"/>
      <c r="T8" s="32"/>
      <c r="U8" s="32"/>
    </row>
    <row r="9" ht="22.8" customHeight="1" spans="1:21">
      <c r="A9" s="42" t="s">
        <v>166</v>
      </c>
      <c r="B9" s="42"/>
      <c r="C9" s="42"/>
      <c r="D9" s="38" t="s">
        <v>219</v>
      </c>
      <c r="E9" s="43" t="s">
        <v>167</v>
      </c>
      <c r="F9" s="44">
        <f>+F10+F12</f>
        <v>948.509565</v>
      </c>
      <c r="G9" s="44">
        <f t="shared" ref="G9:N9" si="0">+G10+G12</f>
        <v>481.809565</v>
      </c>
      <c r="H9" s="44">
        <f t="shared" si="0"/>
        <v>174.1653</v>
      </c>
      <c r="I9" s="44">
        <f t="shared" si="0"/>
        <v>305.988265</v>
      </c>
      <c r="J9" s="44">
        <f t="shared" si="0"/>
        <v>1.656</v>
      </c>
      <c r="K9" s="44">
        <f t="shared" si="0"/>
        <v>466.7</v>
      </c>
      <c r="L9" s="44">
        <f t="shared" si="0"/>
        <v>0</v>
      </c>
      <c r="M9" s="44">
        <f t="shared" si="0"/>
        <v>441.7</v>
      </c>
      <c r="N9" s="44">
        <f t="shared" si="0"/>
        <v>25</v>
      </c>
      <c r="O9" s="32"/>
      <c r="P9" s="32"/>
      <c r="Q9" s="32"/>
      <c r="R9" s="32"/>
      <c r="S9" s="32"/>
      <c r="T9" s="32"/>
      <c r="U9" s="32"/>
    </row>
    <row r="10" ht="22.8" customHeight="1" spans="1:21">
      <c r="A10" s="42" t="s">
        <v>166</v>
      </c>
      <c r="B10" s="42" t="s">
        <v>168</v>
      </c>
      <c r="C10" s="42"/>
      <c r="D10" s="38" t="s">
        <v>219</v>
      </c>
      <c r="E10" s="43" t="s">
        <v>169</v>
      </c>
      <c r="F10" s="44">
        <f>F11</f>
        <v>51</v>
      </c>
      <c r="G10" s="44">
        <f t="shared" ref="G10:N10" si="1">G11</f>
        <v>0</v>
      </c>
      <c r="H10" s="44">
        <f t="shared" si="1"/>
        <v>0</v>
      </c>
      <c r="I10" s="44">
        <f t="shared" si="1"/>
        <v>0</v>
      </c>
      <c r="J10" s="44">
        <f t="shared" si="1"/>
        <v>0</v>
      </c>
      <c r="K10" s="44">
        <f t="shared" si="1"/>
        <v>51</v>
      </c>
      <c r="L10" s="44">
        <f t="shared" si="1"/>
        <v>0</v>
      </c>
      <c r="M10" s="44">
        <f t="shared" si="1"/>
        <v>51</v>
      </c>
      <c r="N10" s="44">
        <f t="shared" si="1"/>
        <v>0</v>
      </c>
      <c r="O10" s="32"/>
      <c r="P10" s="32"/>
      <c r="Q10" s="32"/>
      <c r="R10" s="32"/>
      <c r="S10" s="32"/>
      <c r="T10" s="32"/>
      <c r="U10" s="32"/>
    </row>
    <row r="11" ht="22.8" customHeight="1" spans="1:21">
      <c r="A11" s="42" t="s">
        <v>166</v>
      </c>
      <c r="B11" s="42" t="s">
        <v>168</v>
      </c>
      <c r="C11" s="42" t="s">
        <v>170</v>
      </c>
      <c r="D11" s="38" t="s">
        <v>219</v>
      </c>
      <c r="E11" s="43" t="s">
        <v>172</v>
      </c>
      <c r="F11" s="40">
        <v>51</v>
      </c>
      <c r="G11" s="25"/>
      <c r="H11" s="25"/>
      <c r="I11" s="25"/>
      <c r="J11" s="25"/>
      <c r="K11" s="25">
        <v>51</v>
      </c>
      <c r="L11" s="25"/>
      <c r="M11" s="25">
        <v>51</v>
      </c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2" t="s">
        <v>166</v>
      </c>
      <c r="B12" s="42" t="s">
        <v>173</v>
      </c>
      <c r="C12" s="42"/>
      <c r="D12" s="38" t="s">
        <v>219</v>
      </c>
      <c r="E12" s="43" t="s">
        <v>174</v>
      </c>
      <c r="F12" s="44">
        <f>+F13+F14+F15</f>
        <v>897.509565</v>
      </c>
      <c r="G12" s="44">
        <f t="shared" ref="G12:N12" si="2">+G13+G14+G15</f>
        <v>481.809565</v>
      </c>
      <c r="H12" s="44">
        <f t="shared" si="2"/>
        <v>174.1653</v>
      </c>
      <c r="I12" s="44">
        <f t="shared" si="2"/>
        <v>305.988265</v>
      </c>
      <c r="J12" s="44">
        <f t="shared" si="2"/>
        <v>1.656</v>
      </c>
      <c r="K12" s="44">
        <f t="shared" si="2"/>
        <v>415.7</v>
      </c>
      <c r="L12" s="44">
        <f t="shared" si="2"/>
        <v>0</v>
      </c>
      <c r="M12" s="44">
        <f t="shared" si="2"/>
        <v>390.7</v>
      </c>
      <c r="N12" s="44">
        <f t="shared" si="2"/>
        <v>25</v>
      </c>
      <c r="O12" s="32"/>
      <c r="P12" s="32"/>
      <c r="Q12" s="32"/>
      <c r="R12" s="32"/>
      <c r="S12" s="32"/>
      <c r="T12" s="32"/>
      <c r="U12" s="32"/>
    </row>
    <row r="13" ht="22.8" customHeight="1" spans="1:21">
      <c r="A13" s="42" t="s">
        <v>166</v>
      </c>
      <c r="B13" s="42" t="s">
        <v>173</v>
      </c>
      <c r="C13" s="42" t="s">
        <v>175</v>
      </c>
      <c r="D13" s="38" t="s">
        <v>219</v>
      </c>
      <c r="E13" s="43" t="s">
        <v>177</v>
      </c>
      <c r="F13" s="40">
        <v>481.809565</v>
      </c>
      <c r="G13" s="25">
        <v>481.809565</v>
      </c>
      <c r="H13" s="25">
        <v>174.1653</v>
      </c>
      <c r="I13" s="25">
        <v>305.988265</v>
      </c>
      <c r="J13" s="25">
        <v>1.656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8" customHeight="1" spans="1:21">
      <c r="A14" s="42" t="s">
        <v>166</v>
      </c>
      <c r="B14" s="42" t="s">
        <v>173</v>
      </c>
      <c r="C14" s="42" t="s">
        <v>178</v>
      </c>
      <c r="D14" s="38" t="s">
        <v>219</v>
      </c>
      <c r="E14" s="43" t="s">
        <v>180</v>
      </c>
      <c r="F14" s="40">
        <v>240.1</v>
      </c>
      <c r="G14" s="25"/>
      <c r="H14" s="25"/>
      <c r="I14" s="25"/>
      <c r="J14" s="25"/>
      <c r="K14" s="25">
        <v>240.1</v>
      </c>
      <c r="L14" s="25"/>
      <c r="M14" s="25">
        <v>215.1</v>
      </c>
      <c r="N14" s="25">
        <v>25</v>
      </c>
      <c r="O14" s="25"/>
      <c r="P14" s="25"/>
      <c r="Q14" s="25"/>
      <c r="R14" s="25"/>
      <c r="S14" s="25"/>
      <c r="T14" s="25"/>
      <c r="U14" s="25"/>
    </row>
    <row r="15" ht="22.8" customHeight="1" spans="1:21">
      <c r="A15" s="42" t="s">
        <v>166</v>
      </c>
      <c r="B15" s="42" t="s">
        <v>173</v>
      </c>
      <c r="C15" s="42" t="s">
        <v>170</v>
      </c>
      <c r="D15" s="38" t="s">
        <v>219</v>
      </c>
      <c r="E15" s="43" t="s">
        <v>182</v>
      </c>
      <c r="F15" s="40">
        <v>175.6</v>
      </c>
      <c r="G15" s="25"/>
      <c r="H15" s="25"/>
      <c r="I15" s="25"/>
      <c r="J15" s="25"/>
      <c r="K15" s="25">
        <v>175.6</v>
      </c>
      <c r="L15" s="25"/>
      <c r="M15" s="25">
        <v>175.6</v>
      </c>
      <c r="N15" s="25"/>
      <c r="O15" s="25"/>
      <c r="P15" s="25"/>
      <c r="Q15" s="25"/>
      <c r="R15" s="25"/>
      <c r="S15" s="25"/>
      <c r="T15" s="25"/>
      <c r="U15" s="25"/>
    </row>
    <row r="16" ht="22.8" customHeight="1" spans="1:21">
      <c r="A16" s="42" t="s">
        <v>183</v>
      </c>
      <c r="B16" s="42"/>
      <c r="C16" s="42"/>
      <c r="D16" s="38" t="s">
        <v>219</v>
      </c>
      <c r="E16" s="43" t="s">
        <v>184</v>
      </c>
      <c r="F16" s="44">
        <f t="shared" ref="F16:F21" si="3">F17</f>
        <v>36.586448</v>
      </c>
      <c r="G16" s="44">
        <f t="shared" ref="G16:N16" si="4">G17</f>
        <v>26.586448</v>
      </c>
      <c r="H16" s="44">
        <f t="shared" si="4"/>
        <v>26.586448</v>
      </c>
      <c r="I16" s="44">
        <f t="shared" si="4"/>
        <v>0</v>
      </c>
      <c r="J16" s="44">
        <f t="shared" si="4"/>
        <v>0</v>
      </c>
      <c r="K16" s="44">
        <f t="shared" si="4"/>
        <v>10</v>
      </c>
      <c r="L16" s="44">
        <f t="shared" si="4"/>
        <v>0</v>
      </c>
      <c r="M16" s="44">
        <f t="shared" si="4"/>
        <v>0</v>
      </c>
      <c r="N16" s="44">
        <f t="shared" si="4"/>
        <v>10</v>
      </c>
      <c r="O16" s="25"/>
      <c r="P16" s="25"/>
      <c r="Q16" s="25"/>
      <c r="R16" s="25"/>
      <c r="S16" s="25"/>
      <c r="T16" s="25"/>
      <c r="U16" s="25"/>
    </row>
    <row r="17" ht="22.8" customHeight="1" spans="1:21">
      <c r="A17" s="42" t="s">
        <v>183</v>
      </c>
      <c r="B17" s="42" t="s">
        <v>185</v>
      </c>
      <c r="C17" s="42"/>
      <c r="D17" s="38" t="s">
        <v>219</v>
      </c>
      <c r="E17" s="43" t="s">
        <v>186</v>
      </c>
      <c r="F17" s="44">
        <f>F18+F19</f>
        <v>36.586448</v>
      </c>
      <c r="G17" s="44">
        <f t="shared" ref="G17:N17" si="5">G18+G19</f>
        <v>26.586448</v>
      </c>
      <c r="H17" s="44">
        <f t="shared" si="5"/>
        <v>26.586448</v>
      </c>
      <c r="I17" s="44">
        <f t="shared" si="5"/>
        <v>0</v>
      </c>
      <c r="J17" s="44">
        <f t="shared" si="5"/>
        <v>0</v>
      </c>
      <c r="K17" s="44">
        <f t="shared" si="5"/>
        <v>10</v>
      </c>
      <c r="L17" s="44">
        <f t="shared" si="5"/>
        <v>0</v>
      </c>
      <c r="M17" s="44">
        <f t="shared" si="5"/>
        <v>0</v>
      </c>
      <c r="N17" s="44">
        <f t="shared" si="5"/>
        <v>10</v>
      </c>
      <c r="O17" s="25"/>
      <c r="P17" s="25"/>
      <c r="Q17" s="25"/>
      <c r="R17" s="25"/>
      <c r="S17" s="25"/>
      <c r="T17" s="25"/>
      <c r="U17" s="25"/>
    </row>
    <row r="18" ht="22.8" customHeight="1" spans="1:21">
      <c r="A18" s="42" t="s">
        <v>183</v>
      </c>
      <c r="B18" s="42" t="s">
        <v>185</v>
      </c>
      <c r="C18" s="42" t="s">
        <v>185</v>
      </c>
      <c r="D18" s="38" t="s">
        <v>219</v>
      </c>
      <c r="E18" s="43" t="s">
        <v>188</v>
      </c>
      <c r="F18" s="40">
        <v>26.586448</v>
      </c>
      <c r="G18" s="25">
        <v>26.586448</v>
      </c>
      <c r="H18" s="25">
        <v>26.586448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ht="22.8" customHeight="1" spans="1:21">
      <c r="A19" s="42" t="s">
        <v>183</v>
      </c>
      <c r="B19" s="42" t="s">
        <v>185</v>
      </c>
      <c r="C19" s="42" t="s">
        <v>170</v>
      </c>
      <c r="D19" s="38" t="s">
        <v>219</v>
      </c>
      <c r="E19" s="43" t="s">
        <v>190</v>
      </c>
      <c r="F19" s="40">
        <v>10</v>
      </c>
      <c r="G19" s="25"/>
      <c r="H19" s="25"/>
      <c r="I19" s="25"/>
      <c r="J19" s="25"/>
      <c r="K19" s="25">
        <v>10</v>
      </c>
      <c r="L19" s="25"/>
      <c r="M19" s="25"/>
      <c r="N19" s="25">
        <v>10</v>
      </c>
      <c r="O19" s="25"/>
      <c r="P19" s="25"/>
      <c r="Q19" s="25"/>
      <c r="R19" s="25"/>
      <c r="S19" s="25"/>
      <c r="T19" s="25"/>
      <c r="U19" s="25"/>
    </row>
    <row r="20" ht="22.8" customHeight="1" spans="1:21">
      <c r="A20" s="42" t="s">
        <v>191</v>
      </c>
      <c r="B20" s="42"/>
      <c r="C20" s="42"/>
      <c r="D20" s="38" t="s">
        <v>219</v>
      </c>
      <c r="E20" s="43" t="s">
        <v>192</v>
      </c>
      <c r="F20" s="44">
        <f t="shared" si="3"/>
        <v>9.983232</v>
      </c>
      <c r="G20" s="44">
        <f>G21</f>
        <v>9.983232</v>
      </c>
      <c r="H20" s="44">
        <f>H21</f>
        <v>9.983232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ht="22.8" customHeight="1" spans="1:21">
      <c r="A21" s="42" t="s">
        <v>191</v>
      </c>
      <c r="B21" s="42" t="s">
        <v>193</v>
      </c>
      <c r="C21" s="42"/>
      <c r="D21" s="38" t="s">
        <v>219</v>
      </c>
      <c r="E21" s="43" t="s">
        <v>194</v>
      </c>
      <c r="F21" s="44">
        <f t="shared" si="3"/>
        <v>9.983232</v>
      </c>
      <c r="G21" s="44">
        <f>G22</f>
        <v>9.983232</v>
      </c>
      <c r="H21" s="44">
        <f>H22</f>
        <v>9.983232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ht="22.8" customHeight="1" spans="1:21">
      <c r="A22" s="42" t="s">
        <v>191</v>
      </c>
      <c r="B22" s="42" t="s">
        <v>193</v>
      </c>
      <c r="C22" s="42" t="s">
        <v>175</v>
      </c>
      <c r="D22" s="38" t="s">
        <v>219</v>
      </c>
      <c r="E22" s="43" t="s">
        <v>196</v>
      </c>
      <c r="F22" s="40">
        <v>9.983232</v>
      </c>
      <c r="G22" s="25">
        <v>9.983232</v>
      </c>
      <c r="H22" s="25">
        <v>9.983232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ht="22.8" customHeight="1" spans="1:21">
      <c r="A23" s="42" t="s">
        <v>197</v>
      </c>
      <c r="B23" s="42"/>
      <c r="C23" s="42"/>
      <c r="D23" s="38" t="s">
        <v>219</v>
      </c>
      <c r="E23" s="43" t="s">
        <v>198</v>
      </c>
      <c r="F23" s="44">
        <f>F24</f>
        <v>19.939836</v>
      </c>
      <c r="G23" s="44">
        <f>G24</f>
        <v>19.939836</v>
      </c>
      <c r="H23" s="44">
        <f>H24</f>
        <v>19.939836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</row>
    <row r="24" ht="22.8" customHeight="1" spans="1:21">
      <c r="A24" s="42" t="s">
        <v>197</v>
      </c>
      <c r="B24" s="42" t="s">
        <v>178</v>
      </c>
      <c r="C24" s="42"/>
      <c r="D24" s="38" t="s">
        <v>219</v>
      </c>
      <c r="E24" s="43" t="s">
        <v>199</v>
      </c>
      <c r="F24" s="44">
        <f>F25</f>
        <v>19.939836</v>
      </c>
      <c r="G24" s="44">
        <f>G25</f>
        <v>19.939836</v>
      </c>
      <c r="H24" s="44">
        <f>H25</f>
        <v>19.939836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ht="22.8" customHeight="1" spans="1:21">
      <c r="A25" s="42" t="s">
        <v>197</v>
      </c>
      <c r="B25" s="42" t="s">
        <v>178</v>
      </c>
      <c r="C25" s="42" t="s">
        <v>175</v>
      </c>
      <c r="D25" s="38" t="s">
        <v>219</v>
      </c>
      <c r="E25" s="43" t="s">
        <v>201</v>
      </c>
      <c r="F25" s="40">
        <v>19.939836</v>
      </c>
      <c r="G25" s="25">
        <v>19.939836</v>
      </c>
      <c r="H25" s="25">
        <v>19.939836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" workbookViewId="0">
      <selection activeCell="F39" sqref="F3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9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9"/>
    </row>
    <row r="4" ht="20.2" customHeight="1" spans="1:5">
      <c r="A4" s="23" t="s">
        <v>32</v>
      </c>
      <c r="B4" s="23"/>
      <c r="C4" s="23" t="s">
        <v>33</v>
      </c>
      <c r="D4" s="23"/>
      <c r="E4" s="35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" customHeight="1" spans="1:5">
      <c r="A6" s="33" t="s">
        <v>229</v>
      </c>
      <c r="B6" s="32">
        <v>1020.019081</v>
      </c>
      <c r="C6" s="33" t="s">
        <v>230</v>
      </c>
      <c r="D6" s="46">
        <v>1020.019081</v>
      </c>
      <c r="E6" s="36"/>
    </row>
    <row r="7" ht="20" customHeight="1" spans="1:5">
      <c r="A7" s="24" t="s">
        <v>231</v>
      </c>
      <c r="B7" s="25">
        <v>1020.019081</v>
      </c>
      <c r="C7" s="24" t="s">
        <v>40</v>
      </c>
      <c r="D7" s="40">
        <v>953.509565</v>
      </c>
      <c r="E7" s="36"/>
    </row>
    <row r="8" ht="20" customHeight="1" spans="1:5">
      <c r="A8" s="24" t="s">
        <v>232</v>
      </c>
      <c r="B8" s="25">
        <v>1020.019081</v>
      </c>
      <c r="C8" s="24" t="s">
        <v>44</v>
      </c>
      <c r="D8" s="40"/>
      <c r="E8" s="36"/>
    </row>
    <row r="9" ht="20" customHeight="1" spans="1:5">
      <c r="A9" s="24" t="s">
        <v>47</v>
      </c>
      <c r="B9" s="25"/>
      <c r="C9" s="24" t="s">
        <v>48</v>
      </c>
      <c r="D9" s="40"/>
      <c r="E9" s="36"/>
    </row>
    <row r="10" ht="20" customHeight="1" spans="1:5">
      <c r="A10" s="24" t="s">
        <v>233</v>
      </c>
      <c r="B10" s="25"/>
      <c r="C10" s="24" t="s">
        <v>52</v>
      </c>
      <c r="D10" s="40"/>
      <c r="E10" s="36"/>
    </row>
    <row r="11" ht="20" customHeight="1" spans="1:5">
      <c r="A11" s="24" t="s">
        <v>234</v>
      </c>
      <c r="B11" s="25"/>
      <c r="C11" s="24" t="s">
        <v>56</v>
      </c>
      <c r="D11" s="40"/>
      <c r="E11" s="36"/>
    </row>
    <row r="12" ht="20" customHeight="1" spans="1:5">
      <c r="A12" s="24" t="s">
        <v>235</v>
      </c>
      <c r="B12" s="25"/>
      <c r="C12" s="24" t="s">
        <v>60</v>
      </c>
      <c r="D12" s="40"/>
      <c r="E12" s="36"/>
    </row>
    <row r="13" ht="20" customHeight="1" spans="1:5">
      <c r="A13" s="33" t="s">
        <v>236</v>
      </c>
      <c r="B13" s="32"/>
      <c r="C13" s="24" t="s">
        <v>64</v>
      </c>
      <c r="D13" s="40"/>
      <c r="E13" s="36"/>
    </row>
    <row r="14" ht="20" customHeight="1" spans="1:5">
      <c r="A14" s="24" t="s">
        <v>231</v>
      </c>
      <c r="B14" s="25"/>
      <c r="C14" s="24" t="s">
        <v>68</v>
      </c>
      <c r="D14" s="40">
        <v>36.586448</v>
      </c>
      <c r="E14" s="36"/>
    </row>
    <row r="15" ht="20" customHeight="1" spans="1:5">
      <c r="A15" s="24" t="s">
        <v>233</v>
      </c>
      <c r="B15" s="25"/>
      <c r="C15" s="24" t="s">
        <v>72</v>
      </c>
      <c r="D15" s="40"/>
      <c r="E15" s="36"/>
    </row>
    <row r="16" ht="20" customHeight="1" spans="1:5">
      <c r="A16" s="24" t="s">
        <v>234</v>
      </c>
      <c r="B16" s="25"/>
      <c r="C16" s="24" t="s">
        <v>76</v>
      </c>
      <c r="D16" s="40">
        <v>9.983232</v>
      </c>
      <c r="E16" s="36"/>
    </row>
    <row r="17" ht="20" customHeight="1" spans="1:5">
      <c r="A17" s="24" t="s">
        <v>235</v>
      </c>
      <c r="B17" s="25"/>
      <c r="C17" s="24" t="s">
        <v>80</v>
      </c>
      <c r="D17" s="40"/>
      <c r="E17" s="36"/>
    </row>
    <row r="18" ht="20" customHeight="1" spans="1:5">
      <c r="A18" s="24"/>
      <c r="B18" s="25"/>
      <c r="C18" s="24" t="s">
        <v>84</v>
      </c>
      <c r="D18" s="40"/>
      <c r="E18" s="36"/>
    </row>
    <row r="19" ht="20" customHeight="1" spans="1:5">
      <c r="A19" s="24"/>
      <c r="B19" s="24"/>
      <c r="C19" s="24" t="s">
        <v>88</v>
      </c>
      <c r="D19" s="40"/>
      <c r="E19" s="36"/>
    </row>
    <row r="20" ht="20" customHeight="1" spans="1:5">
      <c r="A20" s="24"/>
      <c r="B20" s="24"/>
      <c r="C20" s="24" t="s">
        <v>92</v>
      </c>
      <c r="D20" s="40"/>
      <c r="E20" s="36"/>
    </row>
    <row r="21" ht="20" customHeight="1" spans="1:5">
      <c r="A21" s="24"/>
      <c r="B21" s="24"/>
      <c r="C21" s="24" t="s">
        <v>96</v>
      </c>
      <c r="D21" s="40"/>
      <c r="E21" s="36"/>
    </row>
    <row r="22" ht="20" customHeight="1" spans="1:5">
      <c r="A22" s="24"/>
      <c r="B22" s="24"/>
      <c r="C22" s="24" t="s">
        <v>99</v>
      </c>
      <c r="D22" s="40"/>
      <c r="E22" s="36"/>
    </row>
    <row r="23" ht="20" customHeight="1" spans="1:5">
      <c r="A23" s="24"/>
      <c r="B23" s="24"/>
      <c r="C23" s="24" t="s">
        <v>102</v>
      </c>
      <c r="D23" s="40"/>
      <c r="E23" s="36"/>
    </row>
    <row r="24" ht="20" customHeight="1" spans="1:5">
      <c r="A24" s="24"/>
      <c r="B24" s="24"/>
      <c r="C24" s="24" t="s">
        <v>104</v>
      </c>
      <c r="D24" s="40"/>
      <c r="E24" s="36"/>
    </row>
    <row r="25" ht="20" customHeight="1" spans="1:5">
      <c r="A25" s="24"/>
      <c r="B25" s="24"/>
      <c r="C25" s="24" t="s">
        <v>106</v>
      </c>
      <c r="D25" s="40"/>
      <c r="E25" s="36"/>
    </row>
    <row r="26" ht="20" customHeight="1" spans="1:5">
      <c r="A26" s="24"/>
      <c r="B26" s="24"/>
      <c r="C26" s="24" t="s">
        <v>108</v>
      </c>
      <c r="D26" s="40">
        <v>19.939836</v>
      </c>
      <c r="E26" s="36"/>
    </row>
    <row r="27" ht="20" customHeight="1" spans="1:5">
      <c r="A27" s="24"/>
      <c r="B27" s="24"/>
      <c r="C27" s="24" t="s">
        <v>110</v>
      </c>
      <c r="D27" s="40"/>
      <c r="E27" s="36"/>
    </row>
    <row r="28" ht="20" customHeight="1" spans="1:5">
      <c r="A28" s="24"/>
      <c r="B28" s="24"/>
      <c r="C28" s="24" t="s">
        <v>112</v>
      </c>
      <c r="D28" s="40"/>
      <c r="E28" s="36"/>
    </row>
    <row r="29" ht="20" customHeight="1" spans="1:5">
      <c r="A29" s="24"/>
      <c r="B29" s="24"/>
      <c r="C29" s="24" t="s">
        <v>114</v>
      </c>
      <c r="D29" s="40"/>
      <c r="E29" s="36"/>
    </row>
    <row r="30" ht="20" customHeight="1" spans="1:5">
      <c r="A30" s="24"/>
      <c r="B30" s="24"/>
      <c r="C30" s="24" t="s">
        <v>116</v>
      </c>
      <c r="D30" s="40"/>
      <c r="E30" s="36"/>
    </row>
    <row r="31" ht="20" customHeight="1" spans="1:5">
      <c r="A31" s="24"/>
      <c r="B31" s="24"/>
      <c r="C31" s="24" t="s">
        <v>118</v>
      </c>
      <c r="D31" s="40"/>
      <c r="E31" s="36"/>
    </row>
    <row r="32" ht="20" customHeight="1" spans="1:5">
      <c r="A32" s="24"/>
      <c r="B32" s="24"/>
      <c r="C32" s="24" t="s">
        <v>120</v>
      </c>
      <c r="D32" s="40"/>
      <c r="E32" s="36"/>
    </row>
    <row r="33" ht="20" customHeight="1" spans="1:5">
      <c r="A33" s="24"/>
      <c r="B33" s="24"/>
      <c r="C33" s="24" t="s">
        <v>122</v>
      </c>
      <c r="D33" s="40"/>
      <c r="E33" s="36"/>
    </row>
    <row r="34" ht="20" customHeight="1" spans="1:5">
      <c r="A34" s="24"/>
      <c r="B34" s="24"/>
      <c r="C34" s="24" t="s">
        <v>123</v>
      </c>
      <c r="D34" s="40"/>
      <c r="E34" s="36"/>
    </row>
    <row r="35" ht="20" customHeight="1" spans="1:5">
      <c r="A35" s="24"/>
      <c r="B35" s="24"/>
      <c r="C35" s="24" t="s">
        <v>124</v>
      </c>
      <c r="D35" s="40"/>
      <c r="E35" s="36"/>
    </row>
    <row r="36" ht="20" customHeight="1" spans="1:5">
      <c r="A36" s="24"/>
      <c r="B36" s="24"/>
      <c r="C36" s="24" t="s">
        <v>125</v>
      </c>
      <c r="D36" s="40"/>
      <c r="E36" s="36"/>
    </row>
    <row r="37" ht="20" customHeight="1" spans="1:5">
      <c r="A37" s="24"/>
      <c r="B37" s="24"/>
      <c r="C37" s="24"/>
      <c r="D37" s="24"/>
      <c r="E37" s="36"/>
    </row>
    <row r="38" ht="20" customHeight="1" spans="1:5">
      <c r="A38" s="33"/>
      <c r="B38" s="33"/>
      <c r="C38" s="33" t="s">
        <v>237</v>
      </c>
      <c r="D38" s="32"/>
      <c r="E38" s="51"/>
    </row>
    <row r="39" ht="20" customHeight="1" spans="1:5">
      <c r="A39" s="33"/>
      <c r="B39" s="33"/>
      <c r="C39" s="33"/>
      <c r="D39" s="33"/>
      <c r="E39" s="51"/>
    </row>
    <row r="40" ht="20" customHeight="1" spans="1:5">
      <c r="A40" s="37" t="s">
        <v>238</v>
      </c>
      <c r="B40" s="32">
        <v>1020.019081</v>
      </c>
      <c r="C40" s="37" t="s">
        <v>239</v>
      </c>
      <c r="D40" s="32">
        <v>1020.019081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I16" sqref="I1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9"/>
      <c r="D1" s="29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240</v>
      </c>
      <c r="I5" s="23"/>
      <c r="J5" s="23" t="s">
        <v>241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221</v>
      </c>
      <c r="I6" s="23" t="s">
        <v>213</v>
      </c>
      <c r="J6" s="23"/>
      <c r="K6" s="23"/>
    </row>
    <row r="7" ht="22.8" customHeight="1" spans="1:11">
      <c r="A7" s="24"/>
      <c r="B7" s="24"/>
      <c r="C7" s="24"/>
      <c r="D7" s="33"/>
      <c r="E7" s="33" t="s">
        <v>134</v>
      </c>
      <c r="F7" s="32">
        <v>1020.019081</v>
      </c>
      <c r="G7" s="32">
        <v>543.319081</v>
      </c>
      <c r="H7" s="32">
        <v>230.674816</v>
      </c>
      <c r="I7" s="32">
        <v>1.656</v>
      </c>
      <c r="J7" s="32">
        <f>J8</f>
        <v>310.988265</v>
      </c>
      <c r="K7" s="32">
        <v>476.7</v>
      </c>
    </row>
    <row r="8" ht="22.8" customHeight="1" spans="1:11">
      <c r="A8" s="24"/>
      <c r="B8" s="24"/>
      <c r="C8" s="24"/>
      <c r="D8" s="31" t="s">
        <v>152</v>
      </c>
      <c r="E8" s="31" t="s">
        <v>4</v>
      </c>
      <c r="F8" s="32">
        <v>1020.019081</v>
      </c>
      <c r="G8" s="32">
        <v>543.319081</v>
      </c>
      <c r="H8" s="32">
        <v>230.674816</v>
      </c>
      <c r="I8" s="32">
        <v>1.656</v>
      </c>
      <c r="J8" s="32">
        <f>J9</f>
        <v>310.988265</v>
      </c>
      <c r="K8" s="32">
        <v>476.7</v>
      </c>
    </row>
    <row r="9" ht="22.8" customHeight="1" spans="1:11">
      <c r="A9" s="24"/>
      <c r="B9" s="24"/>
      <c r="C9" s="24"/>
      <c r="D9" s="39" t="s">
        <v>153</v>
      </c>
      <c r="E9" s="39" t="s">
        <v>154</v>
      </c>
      <c r="F9" s="32">
        <v>1020.019081</v>
      </c>
      <c r="G9" s="32">
        <v>543.319081</v>
      </c>
      <c r="H9" s="32">
        <v>230.674816</v>
      </c>
      <c r="I9" s="32">
        <v>1.656</v>
      </c>
      <c r="J9" s="32">
        <f>J14</f>
        <v>310.988265</v>
      </c>
      <c r="K9" s="32">
        <v>476.7</v>
      </c>
    </row>
    <row r="10" s="47" customFormat="1" ht="22.8" customHeight="1" spans="1:11">
      <c r="A10" s="42" t="s">
        <v>166</v>
      </c>
      <c r="B10" s="42"/>
      <c r="C10" s="42"/>
      <c r="D10" s="38">
        <v>201</v>
      </c>
      <c r="E10" s="48" t="s">
        <v>167</v>
      </c>
      <c r="F10" s="49">
        <f t="shared" ref="F10:K10" si="0">+F11+F13</f>
        <v>953.509565</v>
      </c>
      <c r="G10" s="49">
        <f t="shared" si="0"/>
        <v>486.809565</v>
      </c>
      <c r="H10" s="50">
        <f t="shared" si="0"/>
        <v>174.1653</v>
      </c>
      <c r="I10" s="50">
        <f t="shared" si="0"/>
        <v>1.656</v>
      </c>
      <c r="J10" s="50">
        <f t="shared" si="0"/>
        <v>310.988265</v>
      </c>
      <c r="K10" s="50">
        <f t="shared" si="0"/>
        <v>466.7</v>
      </c>
    </row>
    <row r="11" s="47" customFormat="1" ht="22.8" customHeight="1" spans="1:11">
      <c r="A11" s="42" t="s">
        <v>166</v>
      </c>
      <c r="B11" s="42" t="s">
        <v>168</v>
      </c>
      <c r="C11" s="42"/>
      <c r="D11" s="38">
        <v>20103</v>
      </c>
      <c r="E11" s="48" t="s">
        <v>169</v>
      </c>
      <c r="F11" s="49">
        <f t="shared" ref="F11:K11" si="1">F12</f>
        <v>51</v>
      </c>
      <c r="G11" s="49">
        <f t="shared" si="1"/>
        <v>0</v>
      </c>
      <c r="H11" s="50">
        <f t="shared" si="1"/>
        <v>0</v>
      </c>
      <c r="I11" s="50">
        <f t="shared" si="1"/>
        <v>0</v>
      </c>
      <c r="J11" s="50">
        <f t="shared" si="1"/>
        <v>0</v>
      </c>
      <c r="K11" s="50">
        <f t="shared" si="1"/>
        <v>51</v>
      </c>
    </row>
    <row r="12" s="47" customFormat="1" ht="22.8" customHeight="1" spans="1:11">
      <c r="A12" s="42" t="s">
        <v>166</v>
      </c>
      <c r="B12" s="42" t="s">
        <v>168</v>
      </c>
      <c r="C12" s="42" t="s">
        <v>170</v>
      </c>
      <c r="D12" s="38" t="s">
        <v>242</v>
      </c>
      <c r="E12" s="48" t="s">
        <v>172</v>
      </c>
      <c r="F12" s="49">
        <v>51</v>
      </c>
      <c r="G12" s="49">
        <v>0</v>
      </c>
      <c r="H12" s="50"/>
      <c r="I12" s="50"/>
      <c r="J12" s="50"/>
      <c r="K12" s="50">
        <v>51</v>
      </c>
    </row>
    <row r="13" s="47" customFormat="1" ht="22.8" customHeight="1" spans="1:11">
      <c r="A13" s="42" t="s">
        <v>166</v>
      </c>
      <c r="B13" s="42" t="s">
        <v>173</v>
      </c>
      <c r="C13" s="42"/>
      <c r="D13" s="38">
        <v>20132</v>
      </c>
      <c r="E13" s="48" t="s">
        <v>174</v>
      </c>
      <c r="F13" s="49">
        <f t="shared" ref="F13:K13" si="2">+F14+F15+F16</f>
        <v>902.509565</v>
      </c>
      <c r="G13" s="49">
        <f t="shared" si="2"/>
        <v>486.809565</v>
      </c>
      <c r="H13" s="50">
        <f t="shared" si="2"/>
        <v>174.1653</v>
      </c>
      <c r="I13" s="50">
        <f t="shared" si="2"/>
        <v>1.656</v>
      </c>
      <c r="J13" s="50">
        <f t="shared" si="2"/>
        <v>310.988265</v>
      </c>
      <c r="K13" s="50">
        <f t="shared" si="2"/>
        <v>415.7</v>
      </c>
    </row>
    <row r="14" s="47" customFormat="1" ht="22.8" customHeight="1" spans="1:11">
      <c r="A14" s="42" t="s">
        <v>166</v>
      </c>
      <c r="B14" s="42" t="s">
        <v>173</v>
      </c>
      <c r="C14" s="42" t="s">
        <v>175</v>
      </c>
      <c r="D14" s="38" t="s">
        <v>243</v>
      </c>
      <c r="E14" s="48" t="s">
        <v>177</v>
      </c>
      <c r="F14" s="49">
        <v>486.809565</v>
      </c>
      <c r="G14" s="49">
        <v>486.809565</v>
      </c>
      <c r="H14" s="50">
        <v>174.1653</v>
      </c>
      <c r="I14" s="50">
        <v>1.656</v>
      </c>
      <c r="J14" s="50">
        <f>53.2+257.788265</f>
        <v>310.988265</v>
      </c>
      <c r="K14" s="50"/>
    </row>
    <row r="15" s="47" customFormat="1" ht="22.8" customHeight="1" spans="1:11">
      <c r="A15" s="42" t="s">
        <v>166</v>
      </c>
      <c r="B15" s="42" t="s">
        <v>173</v>
      </c>
      <c r="C15" s="42" t="s">
        <v>178</v>
      </c>
      <c r="D15" s="38" t="s">
        <v>244</v>
      </c>
      <c r="E15" s="48" t="s">
        <v>180</v>
      </c>
      <c r="F15" s="49">
        <v>240.1</v>
      </c>
      <c r="G15" s="49"/>
      <c r="H15" s="50"/>
      <c r="I15" s="50"/>
      <c r="J15" s="50"/>
      <c r="K15" s="50">
        <v>240.1</v>
      </c>
    </row>
    <row r="16" s="47" customFormat="1" ht="22.8" customHeight="1" spans="1:11">
      <c r="A16" s="42" t="s">
        <v>166</v>
      </c>
      <c r="B16" s="42" t="s">
        <v>173</v>
      </c>
      <c r="C16" s="42" t="s">
        <v>170</v>
      </c>
      <c r="D16" s="38" t="s">
        <v>245</v>
      </c>
      <c r="E16" s="48" t="s">
        <v>182</v>
      </c>
      <c r="F16" s="49">
        <v>175.6</v>
      </c>
      <c r="G16" s="49"/>
      <c r="H16" s="50"/>
      <c r="I16" s="50"/>
      <c r="J16" s="50"/>
      <c r="K16" s="50">
        <v>175.6</v>
      </c>
    </row>
    <row r="17" s="47" customFormat="1" ht="22.8" customHeight="1" spans="1:11">
      <c r="A17" s="42" t="s">
        <v>183</v>
      </c>
      <c r="B17" s="42"/>
      <c r="C17" s="42"/>
      <c r="D17" s="38">
        <v>208</v>
      </c>
      <c r="E17" s="48" t="s">
        <v>184</v>
      </c>
      <c r="F17" s="49">
        <f t="shared" ref="F17:F22" si="3">F18</f>
        <v>36.586448</v>
      </c>
      <c r="G17" s="49">
        <f>G18</f>
        <v>26.586448</v>
      </c>
      <c r="H17" s="50">
        <f>H18</f>
        <v>26.586448</v>
      </c>
      <c r="I17" s="50">
        <f>I18</f>
        <v>0</v>
      </c>
      <c r="J17" s="50">
        <f>J18</f>
        <v>0</v>
      </c>
      <c r="K17" s="50">
        <f>K18</f>
        <v>10</v>
      </c>
    </row>
    <row r="18" s="47" customFormat="1" ht="22.8" customHeight="1" spans="1:11">
      <c r="A18" s="42" t="s">
        <v>183</v>
      </c>
      <c r="B18" s="42" t="s">
        <v>185</v>
      </c>
      <c r="C18" s="42"/>
      <c r="D18" s="38">
        <v>20805</v>
      </c>
      <c r="E18" s="48" t="s">
        <v>186</v>
      </c>
      <c r="F18" s="49">
        <f t="shared" ref="F18:K18" si="4">F19+F20</f>
        <v>36.586448</v>
      </c>
      <c r="G18" s="49">
        <f t="shared" si="4"/>
        <v>26.586448</v>
      </c>
      <c r="H18" s="50">
        <f t="shared" si="4"/>
        <v>26.586448</v>
      </c>
      <c r="I18" s="50">
        <f t="shared" si="4"/>
        <v>0</v>
      </c>
      <c r="J18" s="50">
        <f t="shared" si="4"/>
        <v>0</v>
      </c>
      <c r="K18" s="50">
        <f t="shared" si="4"/>
        <v>10</v>
      </c>
    </row>
    <row r="19" s="47" customFormat="1" ht="22.8" customHeight="1" spans="1:11">
      <c r="A19" s="42" t="s">
        <v>183</v>
      </c>
      <c r="B19" s="42" t="s">
        <v>185</v>
      </c>
      <c r="C19" s="42" t="s">
        <v>185</v>
      </c>
      <c r="D19" s="38" t="s">
        <v>246</v>
      </c>
      <c r="E19" s="48" t="s">
        <v>188</v>
      </c>
      <c r="F19" s="49">
        <v>26.586448</v>
      </c>
      <c r="G19" s="49">
        <v>26.586448</v>
      </c>
      <c r="H19" s="50">
        <v>26.586448</v>
      </c>
      <c r="I19" s="50"/>
      <c r="J19" s="50"/>
      <c r="K19" s="50"/>
    </row>
    <row r="20" s="47" customFormat="1" ht="22.8" customHeight="1" spans="1:11">
      <c r="A20" s="42" t="s">
        <v>183</v>
      </c>
      <c r="B20" s="42" t="s">
        <v>185</v>
      </c>
      <c r="C20" s="42" t="s">
        <v>170</v>
      </c>
      <c r="D20" s="38" t="s">
        <v>247</v>
      </c>
      <c r="E20" s="48" t="s">
        <v>190</v>
      </c>
      <c r="F20" s="49">
        <v>10</v>
      </c>
      <c r="G20" s="49"/>
      <c r="H20" s="50"/>
      <c r="I20" s="50"/>
      <c r="J20" s="50"/>
      <c r="K20" s="50">
        <v>10</v>
      </c>
    </row>
    <row r="21" s="47" customFormat="1" ht="22.8" customHeight="1" spans="1:11">
      <c r="A21" s="42" t="s">
        <v>191</v>
      </c>
      <c r="B21" s="42"/>
      <c r="C21" s="42"/>
      <c r="D21" s="38">
        <v>210</v>
      </c>
      <c r="E21" s="48" t="s">
        <v>192</v>
      </c>
      <c r="F21" s="49">
        <f t="shared" si="3"/>
        <v>9.983232</v>
      </c>
      <c r="G21" s="49">
        <f>G22</f>
        <v>9.983232</v>
      </c>
      <c r="H21" s="50">
        <f>H22</f>
        <v>9.983232</v>
      </c>
      <c r="I21" s="50"/>
      <c r="J21" s="50"/>
      <c r="K21" s="50"/>
    </row>
    <row r="22" s="47" customFormat="1" ht="22.8" customHeight="1" spans="1:11">
      <c r="A22" s="42" t="s">
        <v>191</v>
      </c>
      <c r="B22" s="42" t="s">
        <v>193</v>
      </c>
      <c r="C22" s="42"/>
      <c r="D22" s="38">
        <v>21011</v>
      </c>
      <c r="E22" s="48" t="s">
        <v>194</v>
      </c>
      <c r="F22" s="49">
        <f t="shared" si="3"/>
        <v>9.983232</v>
      </c>
      <c r="G22" s="49">
        <f>G23</f>
        <v>9.983232</v>
      </c>
      <c r="H22" s="50">
        <f>H23</f>
        <v>9.983232</v>
      </c>
      <c r="I22" s="50"/>
      <c r="J22" s="50"/>
      <c r="K22" s="50"/>
    </row>
    <row r="23" s="47" customFormat="1" ht="22.8" customHeight="1" spans="1:11">
      <c r="A23" s="42" t="s">
        <v>191</v>
      </c>
      <c r="B23" s="42" t="s">
        <v>193</v>
      </c>
      <c r="C23" s="42" t="s">
        <v>175</v>
      </c>
      <c r="D23" s="38" t="s">
        <v>248</v>
      </c>
      <c r="E23" s="48" t="s">
        <v>196</v>
      </c>
      <c r="F23" s="49">
        <v>9.983232</v>
      </c>
      <c r="G23" s="49">
        <v>9.983232</v>
      </c>
      <c r="H23" s="50">
        <v>9.983232</v>
      </c>
      <c r="I23" s="50"/>
      <c r="J23" s="50"/>
      <c r="K23" s="50"/>
    </row>
    <row r="24" s="47" customFormat="1" ht="22.8" customHeight="1" spans="1:11">
      <c r="A24" s="42" t="s">
        <v>197</v>
      </c>
      <c r="B24" s="42"/>
      <c r="C24" s="42"/>
      <c r="D24" s="38">
        <v>221</v>
      </c>
      <c r="E24" s="48" t="s">
        <v>198</v>
      </c>
      <c r="F24" s="49">
        <f>F25</f>
        <v>19.939836</v>
      </c>
      <c r="G24" s="49">
        <f>G25</f>
        <v>19.939836</v>
      </c>
      <c r="H24" s="50">
        <f>H25</f>
        <v>19.939836</v>
      </c>
      <c r="I24" s="50"/>
      <c r="J24" s="50"/>
      <c r="K24" s="50"/>
    </row>
    <row r="25" s="47" customFormat="1" ht="22.8" customHeight="1" spans="1:11">
      <c r="A25" s="42" t="s">
        <v>197</v>
      </c>
      <c r="B25" s="42" t="s">
        <v>178</v>
      </c>
      <c r="C25" s="42"/>
      <c r="D25" s="38">
        <v>22102</v>
      </c>
      <c r="E25" s="48" t="s">
        <v>199</v>
      </c>
      <c r="F25" s="49">
        <f>F26</f>
        <v>19.939836</v>
      </c>
      <c r="G25" s="49">
        <f>G26</f>
        <v>19.939836</v>
      </c>
      <c r="H25" s="50">
        <f>H26</f>
        <v>19.939836</v>
      </c>
      <c r="I25" s="50"/>
      <c r="J25" s="50"/>
      <c r="K25" s="50"/>
    </row>
    <row r="26" s="47" customFormat="1" ht="22.8" customHeight="1" spans="1:11">
      <c r="A26" s="42" t="s">
        <v>197</v>
      </c>
      <c r="B26" s="42" t="s">
        <v>178</v>
      </c>
      <c r="C26" s="42" t="s">
        <v>175</v>
      </c>
      <c r="D26" s="38" t="s">
        <v>249</v>
      </c>
      <c r="E26" s="48" t="s">
        <v>201</v>
      </c>
      <c r="F26" s="49">
        <v>19.939836</v>
      </c>
      <c r="G26" s="49">
        <v>19.939836</v>
      </c>
      <c r="H26" s="50">
        <v>19.939836</v>
      </c>
      <c r="I26" s="50"/>
      <c r="J26" s="50"/>
      <c r="K26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2022-03-10T05:13:00Z</dcterms:created>
  <dcterms:modified xsi:type="dcterms:W3CDTF">2023-09-25T03:06:18Z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02AADA20B604473E846B7CBDC0E5CEE7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