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789" firstSheet="22" activeTab="24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5" r:id="rId24"/>
    <sheet name="23一般公共预算基本支出表" sheetId="27" r:id="rId25"/>
  </sheets>
  <calcPr calcId="144525"/>
</workbook>
</file>

<file path=xl/sharedStrings.xml><?xml version="1.0" encoding="utf-8"?>
<sst xmlns="http://schemas.openxmlformats.org/spreadsheetml/2006/main" count="1493" uniqueCount="580">
  <si>
    <t>2022年部门预算公开表</t>
  </si>
  <si>
    <t>单位编码：</t>
  </si>
  <si>
    <t>108001</t>
  </si>
  <si>
    <t>单位名称：</t>
  </si>
  <si>
    <t>醴陵市委统一战线工作部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</si>
  <si>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</si>
  <si>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</si>
  <si>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</si>
  <si>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</si>
  <si>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</si>
  <si>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</si>
  <si>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</si>
  <si>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</si>
  <si>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</si>
  <si>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</si>
  <si>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</si>
  <si>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</si>
  <si>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</si>
  <si>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</si>
  <si>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</si>
  <si>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</si>
  <si>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</si>
  <si>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</si>
  <si>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</si>
  <si>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</si>
  <si>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</si>
  <si>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</si>
  <si>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</si>
  <si>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</si>
  <si>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</si>
  <si>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单位：108001-醴陵市委统一战线工作部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</si>
  <si>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</si>
  <si>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</si>
  <si>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</si>
  <si>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</si>
  <si>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</si>
  <si>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</si>
  <si>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</si>
  <si>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</si>
  <si>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</si>
  <si>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</si>
  <si>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</si>
  <si>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</si>
  <si>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</si>
  <si>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</si>
  <si>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</si>
  <si>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</si>
  <si>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</si>
  <si>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</si>
  <si>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</si>
  <si>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</si>
  <si>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</si>
  <si>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</si>
  <si>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</si>
  <si>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</si>
  <si>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</si>
  <si>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</si>
  <si>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</si>
  <si>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</si>
  <si>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</si>
  <si>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</si>
  <si>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</si>
  <si>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</si>
  <si>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</si>
  <si>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</si>
  <si>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</si>
  <si>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</si>
  <si>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</si>
  <si>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</si>
  <si>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</si>
  <si>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</si>
  <si>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</si>
  <si>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</si>
  <si>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</si>
  <si>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</si>
  <si>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</si>
  <si>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</si>
  <si>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</si>
  <si>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</si>
  <si>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</si>
  <si>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</si>
  <si>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</si>
  <si>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</si>
  <si>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</si>
  <si>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</si>
  <si>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</si>
  <si>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</si>
  <si>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</si>
  <si>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</si>
  <si>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</si>
  <si>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</si>
  <si>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</si>
  <si>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</si>
  <si>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</si>
  <si>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</si>
  <si>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</si>
  <si>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</si>
  <si>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</si>
  <si>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</si>
  <si>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</si>
  <si>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</si>
  <si>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</si>
  <si>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</si>
  <si>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</si>
  <si>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</si>
  <si>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</si>
  <si>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</si>
  <si>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</si>
  <si>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</si>
  <si>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</si>
  <si>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</si>
  <si>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</si>
  <si>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</si>
  <si>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</si>
  <si>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</si>
  <si>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</si>
  <si>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</si>
  <si>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</si>
  <si>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</si>
  <si>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</si>
  <si>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</si>
  <si>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</si>
  <si>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</si>
  <si>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</si>
  <si>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</si>
  <si>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</si>
  <si>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</si>
  <si>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</si>
  <si>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</si>
  <si>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</si>
  <si>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</si>
  <si>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</si>
  <si>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</si>
  <si>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</si>
  <si>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</si>
  <si>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</si>
  <si>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</si>
  <si>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</si>
  <si>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</si>
  <si>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</si>
  <si>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</si>
  <si>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</si>
  <si>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</si>
  <si>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</si>
  <si>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</si>
  <si>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</si>
  <si>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</si>
  <si>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</si>
  <si>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</si>
  <si>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</si>
  <si>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</si>
  <si>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</si>
  <si>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108</t>
  </si>
  <si>
    <t xml:space="preserve">  108001</t>
  </si>
  <si>
    <t xml:space="preserve">  醴陵市委统一战线工作部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</si>
  <si>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</si>
  <si>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</si>
  <si>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</si>
  <si>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</si>
  <si>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</si>
  <si>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</si>
  <si>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</si>
  <si>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</si>
  <si>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</si>
  <si>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</si>
  <si>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</si>
  <si>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</si>
  <si>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</si>
  <si>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34</t>
  </si>
  <si>
    <t>统战事务</t>
  </si>
  <si>
    <t>01</t>
  </si>
  <si>
    <t xml:space="preserve">    2013401</t>
  </si>
  <si>
    <t xml:space="preserve">    行政运行</t>
  </si>
  <si>
    <t>02</t>
  </si>
  <si>
    <t xml:space="preserve">    2013402</t>
  </si>
  <si>
    <t xml:space="preserve">    一般行政管理事务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</si>
  <si>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</si>
  <si>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</si>
  <si>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</si>
  <si>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</si>
  <si>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</si>
  <si>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</si>
  <si>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</si>
  <si>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</si>
  <si>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</si>
  <si>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</si>
  <si>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</si>
  <si>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</si>
  <si>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</si>
  <si>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</si>
  <si>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</si>
  <si>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</si>
  <si>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</si>
  <si>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</si>
  <si>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</si>
  <si>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</si>
  <si>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</si>
  <si>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</si>
  <si>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</si>
  <si>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</si>
  <si>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</si>
  <si>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</si>
  <si>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</si>
  <si>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</si>
  <si>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</si>
  <si>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</si>
  <si>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</si>
  <si>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</si>
  <si>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</si>
  <si>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</si>
  <si>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108001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</si>
  <si>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</si>
  <si>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</si>
  <si>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</si>
  <si>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</si>
  <si>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</si>
  <si>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</si>
  <si>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</si>
  <si>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</si>
  <si>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</si>
  <si>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</si>
  <si>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</si>
  <si>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</si>
  <si>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</si>
  <si>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</si>
  <si>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</si>
  <si>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</si>
  <si>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</si>
  <si>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</si>
  <si>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</si>
  <si>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</si>
  <si>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</si>
  <si>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</si>
  <si>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2013401</t>
  </si>
  <si>
    <t xml:space="preserve">     2013402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</si>
  <si>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</si>
  <si>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</si>
  <si>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</si>
  <si>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</si>
  <si>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</si>
  <si>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</si>
  <si>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</si>
  <si>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</si>
  <si>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</si>
  <si>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</si>
  <si>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</si>
  <si>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</si>
  <si>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</si>
  <si>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</si>
  <si>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</si>
  <si>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</si>
  <si>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</si>
  <si>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</si>
  <si>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</si>
  <si>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</si>
  <si>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</si>
  <si>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</si>
  <si>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</si>
  <si>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</si>
  <si>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</si>
  <si>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</si>
  <si>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</si>
  <si>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</si>
  <si>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</si>
  <si>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</si>
  <si>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</si>
  <si>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</si>
  <si>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</si>
  <si>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</si>
  <si>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</si>
  <si>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</si>
  <si>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</si>
  <si>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</si>
  <si>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</si>
  <si>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</si>
  <si>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</si>
  <si>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</si>
  <si>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</si>
  <si>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</si>
  <si>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</si>
  <si>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</si>
  <si>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</si>
  <si>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</si>
  <si>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</si>
  <si>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</si>
  <si>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</si>
  <si>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</si>
  <si>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</si>
  <si>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</si>
  <si>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</si>
  <si>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</si>
  <si>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</si>
  <si>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</si>
  <si>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</si>
  <si>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</si>
  <si>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</si>
  <si>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</si>
  <si>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</si>
  <si>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</si>
  <si>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</si>
  <si>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</si>
  <si>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</si>
  <si>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</si>
  <si>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</si>
  <si>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</si>
  <si>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</si>
  <si>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</si>
  <si>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</si>
  <si>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</si>
  <si>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</si>
  <si>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</si>
  <si>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</si>
  <si>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</si>
  <si>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</si>
  <si>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</si>
  <si>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</si>
  <si>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</si>
  <si>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</si>
  <si>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</si>
  <si>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</si>
  <si>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</si>
  <si>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</si>
  <si>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</si>
  <si>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</si>
  <si>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</si>
  <si>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</si>
  <si>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</si>
  <si>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</si>
  <si>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108001</t>
  </si>
  <si>
    <t>特定目标类港澳台侨工作经费</t>
  </si>
  <si>
    <t xml:space="preserve">   港澳台侨工作经费</t>
  </si>
  <si>
    <t>特定目标类护国寺四方菩萨造像专项经费</t>
  </si>
  <si>
    <t xml:space="preserve">   护国寺四方菩萨造像专项经费</t>
  </si>
  <si>
    <t>特定目标类民主党派调研经费</t>
  </si>
  <si>
    <t xml:space="preserve">   民主党派调研经费</t>
  </si>
  <si>
    <t>特定目标类四同创建经费</t>
  </si>
  <si>
    <t xml:space="preserve">   四同创建经费</t>
  </si>
  <si>
    <t>特定目标类新联会知联会专项经费</t>
  </si>
  <si>
    <t xml:space="preserve">   新联会知联会专项经费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</si>
  <si>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</si>
  <si>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</si>
  <si>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</si>
  <si>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</si>
  <si>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</si>
  <si>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</si>
  <si>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</si>
  <si>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</si>
  <si>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</si>
  <si>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</si>
  <si>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</si>
  <si>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</si>
  <si>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</si>
  <si>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</si>
  <si>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港澳台侨工作经费</t>
  </si>
  <si>
    <t>联系海外港澳台侨；协调有关对外和对港澳台的交流工作；协调处理涉台涉侨工作，维护海内外同胞关系和谐稳定。</t>
  </si>
  <si>
    <t>产出指标</t>
  </si>
  <si>
    <t>数量指标</t>
  </si>
  <si>
    <t>侨胞之家</t>
  </si>
  <si>
    <t>1个</t>
  </si>
  <si>
    <t>侨胞之家，加强联络</t>
  </si>
  <si>
    <t>个</t>
  </si>
  <si>
    <t>定量</t>
  </si>
  <si>
    <t>走访慰问</t>
  </si>
  <si>
    <t>250人</t>
  </si>
  <si>
    <t>走访慰问港澳台在醴家属</t>
  </si>
  <si>
    <t>人</t>
  </si>
  <si>
    <t>调研摸底</t>
  </si>
  <si>
    <t>300人</t>
  </si>
  <si>
    <t>对全市所有港澳台在醴家属走访调研</t>
  </si>
  <si>
    <t>联络联谊</t>
  </si>
  <si>
    <t>2次</t>
  </si>
  <si>
    <t>加强联系</t>
  </si>
  <si>
    <t>次</t>
  </si>
  <si>
    <t>时效指标</t>
  </si>
  <si>
    <t>长期性</t>
  </si>
  <si>
    <t>长期</t>
  </si>
  <si>
    <t>维护海内外同胞关系和谐稳定</t>
  </si>
  <si>
    <t>定性</t>
  </si>
  <si>
    <t>质量指标</t>
  </si>
  <si>
    <t>和谐稳定</t>
  </si>
  <si>
    <t>维持</t>
  </si>
  <si>
    <t>满意度指标</t>
  </si>
  <si>
    <t>服务对象满意度指标</t>
  </si>
  <si>
    <t>满意度</t>
  </si>
  <si>
    <t>100%</t>
  </si>
  <si>
    <t>满意度高</t>
  </si>
  <si>
    <t>百分比</t>
  </si>
  <si>
    <t>成本指标</t>
  </si>
  <si>
    <t>经济成本指标</t>
  </si>
  <si>
    <t>活动经费</t>
  </si>
  <si>
    <t>10万元</t>
  </si>
  <si>
    <t>港澳台侨工作经费</t>
  </si>
  <si>
    <t>万元</t>
  </si>
  <si>
    <t>效益指标</t>
  </si>
  <si>
    <t>社会效益指标</t>
  </si>
  <si>
    <t xml:space="preserve">  护国寺四方菩萨造像专项经费</t>
  </si>
  <si>
    <t>四方菩萨造像整体对外开放，周边环境设施完善。</t>
  </si>
  <si>
    <t>信仰需求</t>
  </si>
  <si>
    <t>满足</t>
  </si>
  <si>
    <t>维护宗教界稳定，满足信仰需求</t>
  </si>
  <si>
    <t>需求</t>
  </si>
  <si>
    <t>四方菩萨造像</t>
  </si>
  <si>
    <t>合格</t>
  </si>
  <si>
    <t>护国寺四方菩萨造像工程质量验收合格</t>
  </si>
  <si>
    <t>天</t>
  </si>
  <si>
    <t>满足信教群众信仰</t>
  </si>
  <si>
    <t>四方菩萨造像获批</t>
  </si>
  <si>
    <t>四方菩萨造像手续获批</t>
  </si>
  <si>
    <t>信教群众</t>
  </si>
  <si>
    <t>95%</t>
  </si>
  <si>
    <t>四方菩萨造像专项经费</t>
  </si>
  <si>
    <t>30万元</t>
  </si>
  <si>
    <t xml:space="preserve">  民主党派调研经费</t>
  </si>
  <si>
    <t>5个民主党派形成高质量调研报告10篇以上，建议提案10件以上，各类信息宣传被各级采用50篇以上。</t>
  </si>
  <si>
    <t>信息</t>
  </si>
  <si>
    <t>50篇</t>
  </si>
  <si>
    <t>篇</t>
  </si>
  <si>
    <t>建议、提案</t>
  </si>
  <si>
    <t>10件</t>
  </si>
  <si>
    <t>件</t>
  </si>
  <si>
    <t>调研报告</t>
  </si>
  <si>
    <t>10篇</t>
  </si>
  <si>
    <t>经济效益指标</t>
  </si>
  <si>
    <t>经济发展</t>
  </si>
  <si>
    <t>加快</t>
  </si>
  <si>
    <t>为醴陵经济建言献策</t>
  </si>
  <si>
    <t>发展</t>
  </si>
  <si>
    <t>履职能力</t>
  </si>
  <si>
    <t>提高</t>
  </si>
  <si>
    <t>能力</t>
  </si>
  <si>
    <t>调研活动费</t>
  </si>
  <si>
    <t>40万元</t>
  </si>
  <si>
    <t>活动费</t>
  </si>
  <si>
    <t xml:space="preserve">  四同创建经费</t>
  </si>
  <si>
    <t>评选同心美丽乡村7个、同心社区2个、同心项目2个、同心园区1个</t>
  </si>
  <si>
    <t>四同创建经费</t>
  </si>
  <si>
    <t>创建标准</t>
  </si>
  <si>
    <t>达标</t>
  </si>
  <si>
    <t>通过株洲、省级验收合格</t>
  </si>
  <si>
    <t>率</t>
  </si>
  <si>
    <t>培训人数</t>
  </si>
  <si>
    <t>60人</t>
  </si>
  <si>
    <t>举办培训班1-2次</t>
  </si>
  <si>
    <t>创建目标</t>
  </si>
  <si>
    <t>12个</t>
  </si>
  <si>
    <t>同心美丽乡村7个、同心社区2个、同心项目2个、同心园区1个</t>
  </si>
  <si>
    <t>促进经济发展</t>
  </si>
  <si>
    <t>98%</t>
  </si>
  <si>
    <t>创建点群众满意度</t>
  </si>
  <si>
    <t xml:space="preserve">  新联会知联会专项经费</t>
  </si>
  <si>
    <t>成立知联会，利用新联会、知联会平台开展活动，扩大统战影响。</t>
  </si>
  <si>
    <t>发挥各界人士的优势</t>
  </si>
  <si>
    <t>促进醴陵经济和社会发展</t>
  </si>
  <si>
    <t>开展新联会、知联会活动</t>
  </si>
  <si>
    <t>5</t>
  </si>
  <si>
    <t>次以上</t>
  </si>
  <si>
    <t>好</t>
  </si>
  <si>
    <t>发现、培养、使用党外人士</t>
  </si>
  <si>
    <t>为醴陵经济社会发展献计出力</t>
  </si>
  <si>
    <t>满意</t>
  </si>
  <si>
    <t>新联会、知联会专项经费</t>
  </si>
  <si>
    <t>20万元</t>
  </si>
  <si>
    <t>会议费、资料费、办公费、活动费</t>
  </si>
  <si>
    <t xml:space="preserve">整体支出绩效目标表 </t>
  </si>
  <si>
    <t>单位：醴陵市委统一战线工作部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</si>
  <si>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</si>
  <si>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</si>
  <si>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</si>
  <si>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</si>
  <si>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</si>
  <si>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</si>
  <si>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</si>
  <si>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</si>
  <si>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</si>
  <si>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新的社会阶层人士、党外知识分子联谊工作、党外干部的选拨、培养和使用、护国寺四方菩萨的申报审批，宗教和谐稳定,引导四同创建，助力乡村振兴、经济社会发展。</t>
  </si>
  <si>
    <t>产出数量</t>
  </si>
  <si>
    <t>调研报告、建议、提案、信息</t>
  </si>
  <si>
    <t>70篇</t>
  </si>
  <si>
    <t>各民主党派调研报告10篇，建议、提案10件，信息50篇</t>
  </si>
  <si>
    <t>四同创建点</t>
  </si>
  <si>
    <t>同心美丽乡村7个、同心社区2个、同心项目2个、园区1个</t>
  </si>
  <si>
    <t>160人</t>
  </si>
  <si>
    <t>举办培训班1-3次</t>
  </si>
  <si>
    <t>350人</t>
  </si>
  <si>
    <t>对全市所有港澳台侨在醴家属走访调研、对宗教人士走访慰问</t>
  </si>
  <si>
    <t>港澳台侨胞联谊活动</t>
  </si>
  <si>
    <t>产出质量</t>
  </si>
  <si>
    <t>采用率</t>
  </si>
  <si>
    <t>调研报告、信息、建议、提案被市委 、市政网站及株洲、省委统战部网站采用，为市委、政府决策建言献策</t>
  </si>
  <si>
    <t>四同创建点通过株洲、省级验收合格</t>
  </si>
  <si>
    <t>履职效益</t>
  </si>
  <si>
    <t>各民主党派成员党派成员综合素质提升</t>
  </si>
  <si>
    <t>社会公众和服务对象</t>
  </si>
  <si>
    <t>满意度达到98%</t>
  </si>
  <si>
    <t>社会效益</t>
  </si>
  <si>
    <t xml:space="preserve"> 加快</t>
  </si>
  <si>
    <t>为市委政府决策建言，为醴陵经济社会发展献策。</t>
  </si>
  <si>
    <t>信教群众的信仰需求得到满足</t>
  </si>
  <si>
    <t>维护</t>
  </si>
  <si>
    <t>海内外同胞关系和谐稳定，宗教界和谐稳定</t>
  </si>
  <si>
    <t>可持续影响</t>
  </si>
  <si>
    <t>乡村振兴</t>
  </si>
  <si>
    <t>助力</t>
  </si>
  <si>
    <t>通过同心创建，助力乡村振兴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</si>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</sst>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6"/>
      <name val="SimSun"/>
      <charset val="134"/>
    </font>
    <font>
      <sz val="6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22" borderId="1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7" borderId="11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33" fillId="12" borderId="15" applyNumberFormat="0" applyAlignment="0" applyProtection="0">
      <alignment vertical="center"/>
    </xf>
    <xf numFmtId="0" fontId="35" fillId="32" borderId="16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1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9" fillId="0" borderId="4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3" fillId="0" borderId="5" xfId="0" applyFont="1" applyFill="1" applyBorder="1" applyAlignment="1">
      <alignment vertical="center" wrapText="1"/>
    </xf>
    <xf numFmtId="4" fontId="13" fillId="0" borderId="5" xfId="0" applyNumberFormat="1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" fontId="13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99"/>
      <c r="B4" s="100"/>
      <c r="C4" s="39"/>
      <c r="D4" s="99" t="s">
        <v>1</v>
      </c>
      <c r="E4" s="100" t="s">
        <v>2</v>
      </c>
      <c r="F4" s="100"/>
      <c r="G4" s="100"/>
      <c r="H4" s="100"/>
      <c r="I4" s="39"/>
    </row>
    <row r="5" ht="54.4" customHeight="1" spans="1:9">
      <c r="A5" s="99"/>
      <c r="B5" s="100"/>
      <c r="C5" s="39"/>
      <c r="D5" s="99" t="s">
        <v>3</v>
      </c>
      <c r="E5" s="100" t="s">
        <v>4</v>
      </c>
      <c r="F5" s="100"/>
      <c r="G5" s="100"/>
      <c r="H5" s="100"/>
      <c r="I5" s="3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4" workbookViewId="0">
      <selection activeCell="L14" sqref="L14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9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4" t="s">
        <v>31</v>
      </c>
      <c r="N3" s="34"/>
    </row>
    <row r="4" ht="42.2" customHeight="1" spans="1:14">
      <c r="A4" s="23" t="s">
        <v>155</v>
      </c>
      <c r="B4" s="23"/>
      <c r="C4" s="23"/>
      <c r="D4" s="23" t="s">
        <v>193</v>
      </c>
      <c r="E4" s="23" t="s">
        <v>194</v>
      </c>
      <c r="F4" s="23" t="s">
        <v>211</v>
      </c>
      <c r="G4" s="23" t="s">
        <v>196</v>
      </c>
      <c r="H4" s="23"/>
      <c r="I4" s="23"/>
      <c r="J4" s="23"/>
      <c r="K4" s="23"/>
      <c r="L4" s="23" t="s">
        <v>200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238</v>
      </c>
      <c r="I5" s="23" t="s">
        <v>239</v>
      </c>
      <c r="J5" s="23" t="s">
        <v>240</v>
      </c>
      <c r="K5" s="23" t="s">
        <v>241</v>
      </c>
      <c r="L5" s="23" t="s">
        <v>134</v>
      </c>
      <c r="M5" s="23" t="s">
        <v>212</v>
      </c>
      <c r="N5" s="23" t="s">
        <v>242</v>
      </c>
    </row>
    <row r="6" ht="22.9" customHeight="1" spans="1:14">
      <c r="A6" s="43"/>
      <c r="B6" s="43"/>
      <c r="C6" s="43"/>
      <c r="D6" s="43"/>
      <c r="E6" s="43" t="s">
        <v>134</v>
      </c>
      <c r="F6" s="60">
        <v>145.328384</v>
      </c>
      <c r="G6" s="60">
        <v>145.328384</v>
      </c>
      <c r="H6" s="60">
        <v>104.4</v>
      </c>
      <c r="I6" s="60">
        <v>22.4</v>
      </c>
      <c r="J6" s="60">
        <v>12.52722</v>
      </c>
      <c r="K6" s="60">
        <v>6</v>
      </c>
      <c r="L6" s="60"/>
      <c r="M6" s="60"/>
      <c r="N6" s="60"/>
    </row>
    <row r="7" ht="22.9" customHeight="1" spans="1:14">
      <c r="A7" s="43"/>
      <c r="B7" s="43"/>
      <c r="C7" s="43"/>
      <c r="D7" s="41" t="s">
        <v>152</v>
      </c>
      <c r="E7" s="41" t="s">
        <v>4</v>
      </c>
      <c r="F7" s="60">
        <v>145.328384</v>
      </c>
      <c r="G7" s="60">
        <v>145.328384</v>
      </c>
      <c r="H7" s="60">
        <v>104.4</v>
      </c>
      <c r="I7" s="60">
        <v>22.4</v>
      </c>
      <c r="J7" s="60">
        <v>12.52722</v>
      </c>
      <c r="K7" s="60">
        <v>6</v>
      </c>
      <c r="L7" s="60"/>
      <c r="M7" s="60"/>
      <c r="N7" s="60"/>
    </row>
    <row r="8" ht="22.9" customHeight="1" spans="1:14">
      <c r="A8" s="43"/>
      <c r="B8" s="43"/>
      <c r="C8" s="43"/>
      <c r="D8" s="51" t="s">
        <v>153</v>
      </c>
      <c r="E8" s="51" t="s">
        <v>154</v>
      </c>
      <c r="F8" s="60">
        <v>145.328384</v>
      </c>
      <c r="G8" s="60">
        <v>145.328384</v>
      </c>
      <c r="H8" s="60">
        <v>104.4</v>
      </c>
      <c r="I8" s="60">
        <v>22.4</v>
      </c>
      <c r="J8" s="60">
        <v>12.52722</v>
      </c>
      <c r="K8" s="60">
        <v>6</v>
      </c>
      <c r="L8" s="60"/>
      <c r="M8" s="60"/>
      <c r="N8" s="60"/>
    </row>
    <row r="9" s="57" customFormat="1" ht="22.9" customHeight="1" spans="1:14">
      <c r="A9" s="54" t="s">
        <v>166</v>
      </c>
      <c r="B9" s="54"/>
      <c r="C9" s="54"/>
      <c r="D9" s="50" t="s">
        <v>210</v>
      </c>
      <c r="E9" s="61" t="s">
        <v>167</v>
      </c>
      <c r="F9" s="64">
        <f t="shared" ref="F9:K9" si="0">F10</f>
        <v>110.4</v>
      </c>
      <c r="G9" s="64">
        <f t="shared" si="0"/>
        <v>110.4</v>
      </c>
      <c r="H9" s="62">
        <f t="shared" si="0"/>
        <v>104.4</v>
      </c>
      <c r="I9" s="62">
        <f t="shared" si="0"/>
        <v>0</v>
      </c>
      <c r="J9" s="62">
        <f t="shared" si="0"/>
        <v>0</v>
      </c>
      <c r="K9" s="62">
        <f t="shared" si="0"/>
        <v>6</v>
      </c>
      <c r="L9" s="64"/>
      <c r="M9" s="62"/>
      <c r="N9" s="62"/>
    </row>
    <row r="10" s="57" customFormat="1" ht="22.9" customHeight="1" spans="1:14">
      <c r="A10" s="54" t="s">
        <v>166</v>
      </c>
      <c r="B10" s="54" t="s">
        <v>168</v>
      </c>
      <c r="C10" s="54"/>
      <c r="D10" s="50" t="s">
        <v>210</v>
      </c>
      <c r="E10" s="61" t="s">
        <v>169</v>
      </c>
      <c r="F10" s="64">
        <f t="shared" ref="F10:K10" si="1">F11</f>
        <v>110.4</v>
      </c>
      <c r="G10" s="64">
        <f t="shared" si="1"/>
        <v>110.4</v>
      </c>
      <c r="H10" s="62">
        <f t="shared" si="1"/>
        <v>104.4</v>
      </c>
      <c r="I10" s="62">
        <f t="shared" si="1"/>
        <v>0</v>
      </c>
      <c r="J10" s="62">
        <f t="shared" si="1"/>
        <v>0</v>
      </c>
      <c r="K10" s="62">
        <f t="shared" si="1"/>
        <v>6</v>
      </c>
      <c r="L10" s="64"/>
      <c r="M10" s="62"/>
      <c r="N10" s="62"/>
    </row>
    <row r="11" s="57" customFormat="1" ht="22.9" customHeight="1" spans="1:14">
      <c r="A11" s="54" t="s">
        <v>166</v>
      </c>
      <c r="B11" s="54" t="s">
        <v>168</v>
      </c>
      <c r="C11" s="54" t="s">
        <v>170</v>
      </c>
      <c r="D11" s="50" t="s">
        <v>210</v>
      </c>
      <c r="E11" s="61" t="s">
        <v>172</v>
      </c>
      <c r="F11" s="64">
        <v>110.4</v>
      </c>
      <c r="G11" s="64">
        <v>110.4</v>
      </c>
      <c r="H11" s="62">
        <v>104.4</v>
      </c>
      <c r="I11" s="62"/>
      <c r="J11" s="62"/>
      <c r="K11" s="62">
        <v>6</v>
      </c>
      <c r="L11" s="64"/>
      <c r="M11" s="62"/>
      <c r="N11" s="62"/>
    </row>
    <row r="12" s="57" customFormat="1" ht="22.9" customHeight="1" spans="1:14">
      <c r="A12" s="54" t="s">
        <v>176</v>
      </c>
      <c r="B12" s="54"/>
      <c r="C12" s="54"/>
      <c r="D12" s="50" t="s">
        <v>210</v>
      </c>
      <c r="E12" s="61" t="s">
        <v>177</v>
      </c>
      <c r="F12" s="64">
        <f t="shared" ref="F12:F16" si="2">+F13</f>
        <v>16.70296</v>
      </c>
      <c r="G12" s="64">
        <f>+G13</f>
        <v>16.70296</v>
      </c>
      <c r="H12" s="62">
        <f>+H13</f>
        <v>0</v>
      </c>
      <c r="I12" s="62">
        <f>+I13</f>
        <v>16.70296</v>
      </c>
      <c r="J12" s="62"/>
      <c r="K12" s="62"/>
      <c r="L12" s="64"/>
      <c r="M12" s="62"/>
      <c r="N12" s="62"/>
    </row>
    <row r="13" s="57" customFormat="1" ht="22.9" customHeight="1" spans="1:14">
      <c r="A13" s="54" t="s">
        <v>176</v>
      </c>
      <c r="B13" s="54" t="s">
        <v>178</v>
      </c>
      <c r="C13" s="54"/>
      <c r="D13" s="50" t="s">
        <v>210</v>
      </c>
      <c r="E13" s="61" t="s">
        <v>179</v>
      </c>
      <c r="F13" s="64">
        <f t="shared" si="2"/>
        <v>16.70296</v>
      </c>
      <c r="G13" s="64">
        <f>+G14</f>
        <v>16.70296</v>
      </c>
      <c r="H13" s="62">
        <f>+H14</f>
        <v>0</v>
      </c>
      <c r="I13" s="62">
        <f>+I14</f>
        <v>16.70296</v>
      </c>
      <c r="J13" s="62"/>
      <c r="K13" s="62"/>
      <c r="L13" s="64"/>
      <c r="M13" s="62"/>
      <c r="N13" s="62"/>
    </row>
    <row r="14" s="57" customFormat="1" ht="22.9" customHeight="1" spans="1:14">
      <c r="A14" s="54" t="s">
        <v>176</v>
      </c>
      <c r="B14" s="54" t="s">
        <v>178</v>
      </c>
      <c r="C14" s="54" t="s">
        <v>178</v>
      </c>
      <c r="D14" s="50" t="s">
        <v>210</v>
      </c>
      <c r="E14" s="61" t="s">
        <v>181</v>
      </c>
      <c r="F14" s="64">
        <v>16.70296</v>
      </c>
      <c r="G14" s="64">
        <v>16.70296</v>
      </c>
      <c r="H14" s="62"/>
      <c r="I14" s="62">
        <v>16.70296</v>
      </c>
      <c r="J14" s="62"/>
      <c r="K14" s="62"/>
      <c r="L14" s="64"/>
      <c r="M14" s="62"/>
      <c r="N14" s="62"/>
    </row>
    <row r="15" s="57" customFormat="1" ht="22.9" customHeight="1" spans="1:14">
      <c r="A15" s="54" t="s">
        <v>182</v>
      </c>
      <c r="B15" s="54"/>
      <c r="C15" s="54"/>
      <c r="D15" s="50" t="s">
        <v>210</v>
      </c>
      <c r="E15" s="61" t="s">
        <v>183</v>
      </c>
      <c r="F15" s="64">
        <f t="shared" si="2"/>
        <v>5.704704</v>
      </c>
      <c r="G15" s="64">
        <f>+G16</f>
        <v>5.704704</v>
      </c>
      <c r="H15" s="62">
        <f>+H16</f>
        <v>0</v>
      </c>
      <c r="I15" s="62">
        <f>+I16</f>
        <v>5.704704</v>
      </c>
      <c r="J15" s="62"/>
      <c r="K15" s="62"/>
      <c r="L15" s="64"/>
      <c r="M15" s="62"/>
      <c r="N15" s="62"/>
    </row>
    <row r="16" s="57" customFormat="1" ht="22.9" customHeight="1" spans="1:14">
      <c r="A16" s="54" t="s">
        <v>182</v>
      </c>
      <c r="B16" s="54" t="s">
        <v>184</v>
      </c>
      <c r="C16" s="54"/>
      <c r="D16" s="50" t="s">
        <v>210</v>
      </c>
      <c r="E16" s="61" t="s">
        <v>185</v>
      </c>
      <c r="F16" s="64">
        <f t="shared" si="2"/>
        <v>5.704704</v>
      </c>
      <c r="G16" s="64">
        <f>+G17</f>
        <v>5.704704</v>
      </c>
      <c r="H16" s="62">
        <f>+H17</f>
        <v>0</v>
      </c>
      <c r="I16" s="62">
        <f>+I17</f>
        <v>5.704704</v>
      </c>
      <c r="J16" s="62"/>
      <c r="K16" s="62"/>
      <c r="L16" s="64"/>
      <c r="M16" s="62"/>
      <c r="N16" s="62"/>
    </row>
    <row r="17" s="57" customFormat="1" ht="22.9" customHeight="1" spans="1:14">
      <c r="A17" s="54" t="s">
        <v>182</v>
      </c>
      <c r="B17" s="54" t="s">
        <v>184</v>
      </c>
      <c r="C17" s="54" t="s">
        <v>170</v>
      </c>
      <c r="D17" s="50" t="s">
        <v>210</v>
      </c>
      <c r="E17" s="61" t="s">
        <v>187</v>
      </c>
      <c r="F17" s="64">
        <v>5.704704</v>
      </c>
      <c r="G17" s="64">
        <v>5.704704</v>
      </c>
      <c r="H17" s="62"/>
      <c r="I17" s="62">
        <v>5.704704</v>
      </c>
      <c r="J17" s="62"/>
      <c r="K17" s="62"/>
      <c r="L17" s="64"/>
      <c r="M17" s="62"/>
      <c r="N17" s="62"/>
    </row>
    <row r="18" s="57" customFormat="1" ht="22.9" customHeight="1" spans="1:14">
      <c r="A18" s="54" t="s">
        <v>188</v>
      </c>
      <c r="B18" s="54"/>
      <c r="C18" s="54"/>
      <c r="D18" s="50" t="s">
        <v>210</v>
      </c>
      <c r="E18" s="61" t="s">
        <v>189</v>
      </c>
      <c r="F18" s="64">
        <f>+F19</f>
        <v>12.52722</v>
      </c>
      <c r="G18" s="64">
        <f>+G19</f>
        <v>12.52722</v>
      </c>
      <c r="H18" s="62">
        <f>+H19</f>
        <v>0</v>
      </c>
      <c r="I18" s="62">
        <f>+I19</f>
        <v>0</v>
      </c>
      <c r="J18" s="62">
        <f>+J19</f>
        <v>12.52722</v>
      </c>
      <c r="K18" s="62"/>
      <c r="L18" s="64"/>
      <c r="M18" s="62"/>
      <c r="N18" s="62"/>
    </row>
    <row r="19" s="57" customFormat="1" ht="22.9" customHeight="1" spans="1:14">
      <c r="A19" s="54" t="s">
        <v>188</v>
      </c>
      <c r="B19" s="54" t="s">
        <v>173</v>
      </c>
      <c r="C19" s="54"/>
      <c r="D19" s="50" t="s">
        <v>210</v>
      </c>
      <c r="E19" s="61" t="s">
        <v>190</v>
      </c>
      <c r="F19" s="64">
        <f>+F20</f>
        <v>12.52722</v>
      </c>
      <c r="G19" s="64">
        <f>+G20</f>
        <v>12.52722</v>
      </c>
      <c r="H19" s="62">
        <f>+H20</f>
        <v>0</v>
      </c>
      <c r="I19" s="62">
        <f>+I20</f>
        <v>0</v>
      </c>
      <c r="J19" s="62">
        <f>+J20</f>
        <v>12.52722</v>
      </c>
      <c r="K19" s="62"/>
      <c r="L19" s="64"/>
      <c r="M19" s="62"/>
      <c r="N19" s="62"/>
    </row>
    <row r="20" s="57" customFormat="1" ht="22.9" customHeight="1" spans="1:14">
      <c r="A20" s="54" t="s">
        <v>188</v>
      </c>
      <c r="B20" s="54" t="s">
        <v>173</v>
      </c>
      <c r="C20" s="54" t="s">
        <v>170</v>
      </c>
      <c r="D20" s="50" t="s">
        <v>210</v>
      </c>
      <c r="E20" s="61" t="s">
        <v>192</v>
      </c>
      <c r="F20" s="64">
        <v>12.52722</v>
      </c>
      <c r="G20" s="64">
        <v>12.52722</v>
      </c>
      <c r="H20" s="62"/>
      <c r="I20" s="62"/>
      <c r="J20" s="62">
        <v>12.52722</v>
      </c>
      <c r="K20" s="62"/>
      <c r="L20" s="64"/>
      <c r="M20" s="62"/>
      <c r="N20" s="6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V13" sqref="V13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10" customWidth="1"/>
    <col min="6" max="6" width="7.13333333333333" customWidth="1"/>
    <col min="7" max="7" width="7.75" customWidth="1"/>
    <col min="8" max="8" width="4.88333333333333" customWidth="1"/>
    <col min="9" max="9" width="4.63333333333333" customWidth="1"/>
    <col min="10" max="10" width="5.25" customWidth="1"/>
    <col min="11" max="11" width="4.13333333333333" customWidth="1"/>
    <col min="12" max="12" width="5.75" customWidth="1"/>
    <col min="13" max="19" width="7.75" customWidth="1"/>
    <col min="20" max="20" width="5.13333333333333" customWidth="1"/>
    <col min="21" max="21" width="5.5" customWidth="1"/>
    <col min="22" max="22" width="7.75" customWidth="1"/>
    <col min="23" max="24" width="9.75" customWidth="1"/>
  </cols>
  <sheetData>
    <row r="1" ht="16.35" customHeight="1" spans="1:1">
      <c r="A1" s="39"/>
    </row>
    <row r="2" ht="50.1" customHeight="1" spans="1:22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2" customHeight="1" spans="1:22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34" t="s">
        <v>31</v>
      </c>
      <c r="V3" s="34"/>
    </row>
    <row r="4" ht="26.65" customHeight="1" spans="1:22">
      <c r="A4" s="23" t="s">
        <v>155</v>
      </c>
      <c r="B4" s="23"/>
      <c r="C4" s="23"/>
      <c r="D4" s="23" t="s">
        <v>193</v>
      </c>
      <c r="E4" s="23" t="s">
        <v>194</v>
      </c>
      <c r="F4" s="23" t="s">
        <v>211</v>
      </c>
      <c r="G4" s="23" t="s">
        <v>243</v>
      </c>
      <c r="H4" s="23"/>
      <c r="I4" s="23"/>
      <c r="J4" s="23"/>
      <c r="K4" s="23"/>
      <c r="L4" s="23" t="s">
        <v>244</v>
      </c>
      <c r="M4" s="23"/>
      <c r="N4" s="23"/>
      <c r="O4" s="23"/>
      <c r="P4" s="23"/>
      <c r="Q4" s="23"/>
      <c r="R4" s="23" t="s">
        <v>240</v>
      </c>
      <c r="S4" s="23" t="s">
        <v>245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246</v>
      </c>
      <c r="I5" s="23" t="s">
        <v>247</v>
      </c>
      <c r="J5" s="23" t="s">
        <v>248</v>
      </c>
      <c r="K5" s="23" t="s">
        <v>249</v>
      </c>
      <c r="L5" s="23" t="s">
        <v>134</v>
      </c>
      <c r="M5" s="23" t="s">
        <v>250</v>
      </c>
      <c r="N5" s="23" t="s">
        <v>251</v>
      </c>
      <c r="O5" s="23" t="s">
        <v>252</v>
      </c>
      <c r="P5" s="23" t="s">
        <v>253</v>
      </c>
      <c r="Q5" s="23" t="s">
        <v>254</v>
      </c>
      <c r="R5" s="23"/>
      <c r="S5" s="23" t="s">
        <v>134</v>
      </c>
      <c r="T5" s="23" t="s">
        <v>255</v>
      </c>
      <c r="U5" s="23" t="s">
        <v>256</v>
      </c>
      <c r="V5" s="23" t="s">
        <v>241</v>
      </c>
    </row>
    <row r="6" ht="22.9" customHeight="1" spans="1:22">
      <c r="A6" s="43"/>
      <c r="B6" s="43"/>
      <c r="C6" s="43"/>
      <c r="D6" s="43"/>
      <c r="E6" s="43" t="s">
        <v>134</v>
      </c>
      <c r="F6" s="42">
        <v>145.328384</v>
      </c>
      <c r="G6" s="42">
        <v>104.4</v>
      </c>
      <c r="H6" s="42">
        <v>63.93</v>
      </c>
      <c r="I6" s="42">
        <v>35.136</v>
      </c>
      <c r="J6" s="42">
        <v>5.3275</v>
      </c>
      <c r="K6" s="42"/>
      <c r="L6" s="42">
        <v>22.4</v>
      </c>
      <c r="M6" s="42">
        <v>16.70296</v>
      </c>
      <c r="N6" s="42"/>
      <c r="O6" s="42">
        <v>5.704704</v>
      </c>
      <c r="P6" s="42"/>
      <c r="Q6" s="42"/>
      <c r="R6" s="42">
        <v>12.52722</v>
      </c>
      <c r="S6" s="42">
        <v>6</v>
      </c>
      <c r="T6" s="42"/>
      <c r="U6" s="42"/>
      <c r="V6" s="42">
        <v>6</v>
      </c>
    </row>
    <row r="7" ht="22.9" customHeight="1" spans="1:22">
      <c r="A7" s="43"/>
      <c r="B7" s="43"/>
      <c r="C7" s="43"/>
      <c r="D7" s="41" t="s">
        <v>152</v>
      </c>
      <c r="E7" s="41" t="s">
        <v>4</v>
      </c>
      <c r="F7" s="42">
        <v>145.328384</v>
      </c>
      <c r="G7" s="42">
        <v>104.4</v>
      </c>
      <c r="H7" s="42">
        <v>63.93</v>
      </c>
      <c r="I7" s="42">
        <v>35.136</v>
      </c>
      <c r="J7" s="42">
        <v>5.3275</v>
      </c>
      <c r="K7" s="42"/>
      <c r="L7" s="42">
        <v>22.4</v>
      </c>
      <c r="M7" s="42">
        <v>16.70296</v>
      </c>
      <c r="N7" s="42"/>
      <c r="O7" s="42">
        <v>5.704704</v>
      </c>
      <c r="P7" s="42"/>
      <c r="Q7" s="42"/>
      <c r="R7" s="42">
        <v>12.52722</v>
      </c>
      <c r="S7" s="42">
        <v>6</v>
      </c>
      <c r="T7" s="42"/>
      <c r="U7" s="42"/>
      <c r="V7" s="42">
        <v>6</v>
      </c>
    </row>
    <row r="8" ht="22.9" customHeight="1" spans="1:22">
      <c r="A8" s="43"/>
      <c r="B8" s="43"/>
      <c r="C8" s="43"/>
      <c r="D8" s="51" t="s">
        <v>153</v>
      </c>
      <c r="E8" s="51" t="s">
        <v>154</v>
      </c>
      <c r="F8" s="42">
        <v>145.328384</v>
      </c>
      <c r="G8" s="42">
        <v>104.4</v>
      </c>
      <c r="H8" s="42">
        <v>63.93</v>
      </c>
      <c r="I8" s="42">
        <v>35.136</v>
      </c>
      <c r="J8" s="42">
        <v>5.3275</v>
      </c>
      <c r="K8" s="42"/>
      <c r="L8" s="42">
        <v>22.4</v>
      </c>
      <c r="M8" s="42">
        <v>16.70296</v>
      </c>
      <c r="N8" s="42"/>
      <c r="O8" s="42">
        <v>5.704704</v>
      </c>
      <c r="P8" s="42"/>
      <c r="Q8" s="42"/>
      <c r="R8" s="42">
        <v>12.52722</v>
      </c>
      <c r="S8" s="42">
        <v>6</v>
      </c>
      <c r="T8" s="42"/>
      <c r="U8" s="42"/>
      <c r="V8" s="42">
        <v>6</v>
      </c>
    </row>
    <row r="9" s="57" customFormat="1" ht="22.9" customHeight="1" spans="1:22">
      <c r="A9" s="54" t="s">
        <v>166</v>
      </c>
      <c r="B9" s="54"/>
      <c r="C9" s="54"/>
      <c r="D9" s="50" t="s">
        <v>210</v>
      </c>
      <c r="E9" s="61" t="s">
        <v>167</v>
      </c>
      <c r="F9" s="64">
        <f>F10</f>
        <v>110.4</v>
      </c>
      <c r="G9" s="62">
        <f t="shared" ref="G9:V9" si="0">G10</f>
        <v>104.4</v>
      </c>
      <c r="H9" s="62">
        <f t="shared" si="0"/>
        <v>63.93</v>
      </c>
      <c r="I9" s="62">
        <f t="shared" si="0"/>
        <v>35.136</v>
      </c>
      <c r="J9" s="62">
        <f t="shared" si="0"/>
        <v>5.3275</v>
      </c>
      <c r="K9" s="62">
        <f t="shared" si="0"/>
        <v>0</v>
      </c>
      <c r="L9" s="64">
        <f t="shared" si="0"/>
        <v>0</v>
      </c>
      <c r="M9" s="62">
        <f t="shared" si="0"/>
        <v>0</v>
      </c>
      <c r="N9" s="62">
        <f t="shared" si="0"/>
        <v>0</v>
      </c>
      <c r="O9" s="62">
        <f t="shared" si="0"/>
        <v>0</v>
      </c>
      <c r="P9" s="62">
        <f t="shared" si="0"/>
        <v>0</v>
      </c>
      <c r="Q9" s="62">
        <f t="shared" si="0"/>
        <v>0</v>
      </c>
      <c r="R9" s="62">
        <f t="shared" si="0"/>
        <v>0</v>
      </c>
      <c r="S9" s="64">
        <f t="shared" si="0"/>
        <v>6</v>
      </c>
      <c r="T9" s="62">
        <f t="shared" si="0"/>
        <v>0</v>
      </c>
      <c r="U9" s="62">
        <f t="shared" si="0"/>
        <v>0</v>
      </c>
      <c r="V9" s="62">
        <f t="shared" si="0"/>
        <v>6</v>
      </c>
    </row>
    <row r="10" s="57" customFormat="1" ht="22.9" customHeight="1" spans="1:22">
      <c r="A10" s="54" t="s">
        <v>166</v>
      </c>
      <c r="B10" s="54" t="s">
        <v>168</v>
      </c>
      <c r="C10" s="54"/>
      <c r="D10" s="50" t="s">
        <v>210</v>
      </c>
      <c r="E10" s="61" t="s">
        <v>169</v>
      </c>
      <c r="F10" s="64">
        <f>F11</f>
        <v>110.4</v>
      </c>
      <c r="G10" s="62">
        <f t="shared" ref="G10:V10" si="1">G11</f>
        <v>104.4</v>
      </c>
      <c r="H10" s="62">
        <f t="shared" si="1"/>
        <v>63.93</v>
      </c>
      <c r="I10" s="62">
        <f t="shared" si="1"/>
        <v>35.136</v>
      </c>
      <c r="J10" s="62">
        <f t="shared" si="1"/>
        <v>5.3275</v>
      </c>
      <c r="K10" s="62">
        <f t="shared" si="1"/>
        <v>0</v>
      </c>
      <c r="L10" s="64">
        <f t="shared" si="1"/>
        <v>0</v>
      </c>
      <c r="M10" s="62">
        <f t="shared" si="1"/>
        <v>0</v>
      </c>
      <c r="N10" s="62">
        <f t="shared" si="1"/>
        <v>0</v>
      </c>
      <c r="O10" s="62">
        <f t="shared" si="1"/>
        <v>0</v>
      </c>
      <c r="P10" s="62">
        <f t="shared" si="1"/>
        <v>0</v>
      </c>
      <c r="Q10" s="62">
        <f t="shared" si="1"/>
        <v>0</v>
      </c>
      <c r="R10" s="62">
        <f t="shared" si="1"/>
        <v>0</v>
      </c>
      <c r="S10" s="64">
        <f t="shared" si="1"/>
        <v>6</v>
      </c>
      <c r="T10" s="62">
        <f t="shared" si="1"/>
        <v>0</v>
      </c>
      <c r="U10" s="62">
        <f t="shared" si="1"/>
        <v>0</v>
      </c>
      <c r="V10" s="62">
        <f t="shared" si="1"/>
        <v>6</v>
      </c>
    </row>
    <row r="11" s="57" customFormat="1" ht="22.9" customHeight="1" spans="1:22">
      <c r="A11" s="54" t="s">
        <v>166</v>
      </c>
      <c r="B11" s="54" t="s">
        <v>168</v>
      </c>
      <c r="C11" s="54" t="s">
        <v>170</v>
      </c>
      <c r="D11" s="50" t="s">
        <v>210</v>
      </c>
      <c r="E11" s="61" t="s">
        <v>172</v>
      </c>
      <c r="F11" s="64">
        <v>110.4</v>
      </c>
      <c r="G11" s="62">
        <v>104.4</v>
      </c>
      <c r="H11" s="62">
        <v>63.93</v>
      </c>
      <c r="I11" s="62">
        <v>35.136</v>
      </c>
      <c r="J11" s="62">
        <v>5.3275</v>
      </c>
      <c r="K11" s="62"/>
      <c r="L11" s="64"/>
      <c r="M11" s="62"/>
      <c r="N11" s="62"/>
      <c r="O11" s="62"/>
      <c r="P11" s="62"/>
      <c r="Q11" s="62"/>
      <c r="R11" s="62"/>
      <c r="S11" s="64">
        <v>6</v>
      </c>
      <c r="T11" s="62"/>
      <c r="U11" s="62"/>
      <c r="V11" s="62">
        <v>6</v>
      </c>
    </row>
    <row r="12" s="57" customFormat="1" ht="22.9" customHeight="1" spans="1:22">
      <c r="A12" s="54" t="s">
        <v>176</v>
      </c>
      <c r="B12" s="54"/>
      <c r="C12" s="54"/>
      <c r="D12" s="50" t="s">
        <v>210</v>
      </c>
      <c r="E12" s="61" t="s">
        <v>177</v>
      </c>
      <c r="F12" s="64">
        <f t="shared" ref="F12:F16" si="2">+F13</f>
        <v>16.70296</v>
      </c>
      <c r="G12" s="62">
        <f t="shared" ref="G12:M12" si="3">+G13</f>
        <v>0</v>
      </c>
      <c r="H12" s="62">
        <f t="shared" si="3"/>
        <v>0</v>
      </c>
      <c r="I12" s="62">
        <f t="shared" si="3"/>
        <v>0</v>
      </c>
      <c r="J12" s="62">
        <f t="shared" si="3"/>
        <v>0</v>
      </c>
      <c r="K12" s="62">
        <f t="shared" si="3"/>
        <v>0</v>
      </c>
      <c r="L12" s="64">
        <f t="shared" si="3"/>
        <v>16.70296</v>
      </c>
      <c r="M12" s="62">
        <f t="shared" si="3"/>
        <v>16.70296</v>
      </c>
      <c r="N12" s="62"/>
      <c r="O12" s="62"/>
      <c r="P12" s="62"/>
      <c r="Q12" s="62"/>
      <c r="R12" s="62"/>
      <c r="S12" s="64"/>
      <c r="T12" s="62"/>
      <c r="U12" s="62"/>
      <c r="V12" s="62"/>
    </row>
    <row r="13" s="57" customFormat="1" ht="22.9" customHeight="1" spans="1:22">
      <c r="A13" s="54" t="s">
        <v>176</v>
      </c>
      <c r="B13" s="54" t="s">
        <v>178</v>
      </c>
      <c r="C13" s="54"/>
      <c r="D13" s="50" t="s">
        <v>210</v>
      </c>
      <c r="E13" s="61" t="s">
        <v>179</v>
      </c>
      <c r="F13" s="64">
        <f t="shared" si="2"/>
        <v>16.70296</v>
      </c>
      <c r="G13" s="62">
        <f t="shared" ref="G13:M13" si="4">+G14</f>
        <v>0</v>
      </c>
      <c r="H13" s="62">
        <f t="shared" si="4"/>
        <v>0</v>
      </c>
      <c r="I13" s="62">
        <f t="shared" si="4"/>
        <v>0</v>
      </c>
      <c r="J13" s="62">
        <f t="shared" si="4"/>
        <v>0</v>
      </c>
      <c r="K13" s="62">
        <f t="shared" si="4"/>
        <v>0</v>
      </c>
      <c r="L13" s="64">
        <f t="shared" si="4"/>
        <v>16.70296</v>
      </c>
      <c r="M13" s="62">
        <f t="shared" si="4"/>
        <v>16.70296</v>
      </c>
      <c r="N13" s="62"/>
      <c r="O13" s="62"/>
      <c r="P13" s="62"/>
      <c r="Q13" s="62"/>
      <c r="R13" s="62"/>
      <c r="S13" s="64"/>
      <c r="T13" s="62"/>
      <c r="U13" s="62"/>
      <c r="V13" s="62"/>
    </row>
    <row r="14" s="57" customFormat="1" ht="22.9" customHeight="1" spans="1:22">
      <c r="A14" s="54" t="s">
        <v>176</v>
      </c>
      <c r="B14" s="54" t="s">
        <v>178</v>
      </c>
      <c r="C14" s="54" t="s">
        <v>178</v>
      </c>
      <c r="D14" s="50" t="s">
        <v>210</v>
      </c>
      <c r="E14" s="61" t="s">
        <v>181</v>
      </c>
      <c r="F14" s="64">
        <v>16.70296</v>
      </c>
      <c r="G14" s="62"/>
      <c r="H14" s="62"/>
      <c r="I14" s="62"/>
      <c r="J14" s="62"/>
      <c r="K14" s="62"/>
      <c r="L14" s="64">
        <v>16.70296</v>
      </c>
      <c r="M14" s="62">
        <v>16.70296</v>
      </c>
      <c r="N14" s="62"/>
      <c r="O14" s="62"/>
      <c r="P14" s="62"/>
      <c r="Q14" s="62"/>
      <c r="R14" s="62"/>
      <c r="S14" s="64"/>
      <c r="T14" s="62"/>
      <c r="U14" s="62"/>
      <c r="V14" s="62"/>
    </row>
    <row r="15" s="57" customFormat="1" ht="22.9" customHeight="1" spans="1:22">
      <c r="A15" s="54" t="s">
        <v>182</v>
      </c>
      <c r="B15" s="54"/>
      <c r="C15" s="54"/>
      <c r="D15" s="50" t="s">
        <v>210</v>
      </c>
      <c r="E15" s="61" t="s">
        <v>183</v>
      </c>
      <c r="F15" s="64">
        <f t="shared" si="2"/>
        <v>5.704704</v>
      </c>
      <c r="G15" s="62">
        <f t="shared" ref="G15:O15" si="5">+G16</f>
        <v>0</v>
      </c>
      <c r="H15" s="62">
        <f t="shared" si="5"/>
        <v>0</v>
      </c>
      <c r="I15" s="62">
        <f t="shared" si="5"/>
        <v>0</v>
      </c>
      <c r="J15" s="62">
        <f t="shared" si="5"/>
        <v>0</v>
      </c>
      <c r="K15" s="62">
        <f t="shared" si="5"/>
        <v>0</v>
      </c>
      <c r="L15" s="64">
        <f t="shared" si="5"/>
        <v>5.704704</v>
      </c>
      <c r="M15" s="62">
        <f t="shared" si="5"/>
        <v>0</v>
      </c>
      <c r="N15" s="62">
        <f t="shared" si="5"/>
        <v>0</v>
      </c>
      <c r="O15" s="62">
        <f t="shared" si="5"/>
        <v>5.704704</v>
      </c>
      <c r="P15" s="62"/>
      <c r="Q15" s="62"/>
      <c r="R15" s="62"/>
      <c r="S15" s="64"/>
      <c r="T15" s="62"/>
      <c r="U15" s="62"/>
      <c r="V15" s="62"/>
    </row>
    <row r="16" s="57" customFormat="1" ht="22.9" customHeight="1" spans="1:22">
      <c r="A16" s="54" t="s">
        <v>182</v>
      </c>
      <c r="B16" s="54" t="s">
        <v>184</v>
      </c>
      <c r="C16" s="54"/>
      <c r="D16" s="50" t="s">
        <v>210</v>
      </c>
      <c r="E16" s="61" t="s">
        <v>185</v>
      </c>
      <c r="F16" s="64">
        <f t="shared" si="2"/>
        <v>5.704704</v>
      </c>
      <c r="G16" s="62">
        <f t="shared" ref="G16:O16" si="6">+G17</f>
        <v>0</v>
      </c>
      <c r="H16" s="62">
        <f t="shared" si="6"/>
        <v>0</v>
      </c>
      <c r="I16" s="62">
        <f t="shared" si="6"/>
        <v>0</v>
      </c>
      <c r="J16" s="62">
        <f t="shared" si="6"/>
        <v>0</v>
      </c>
      <c r="K16" s="62">
        <f t="shared" si="6"/>
        <v>0</v>
      </c>
      <c r="L16" s="64">
        <f t="shared" si="6"/>
        <v>5.704704</v>
      </c>
      <c r="M16" s="62">
        <f t="shared" si="6"/>
        <v>0</v>
      </c>
      <c r="N16" s="62">
        <f t="shared" si="6"/>
        <v>0</v>
      </c>
      <c r="O16" s="62">
        <f t="shared" si="6"/>
        <v>5.704704</v>
      </c>
      <c r="P16" s="62"/>
      <c r="Q16" s="62"/>
      <c r="R16" s="62"/>
      <c r="S16" s="64"/>
      <c r="T16" s="62"/>
      <c r="U16" s="62"/>
      <c r="V16" s="62"/>
    </row>
    <row r="17" s="57" customFormat="1" ht="22.9" customHeight="1" spans="1:22">
      <c r="A17" s="54" t="s">
        <v>182</v>
      </c>
      <c r="B17" s="54" t="s">
        <v>184</v>
      </c>
      <c r="C17" s="54" t="s">
        <v>170</v>
      </c>
      <c r="D17" s="50" t="s">
        <v>210</v>
      </c>
      <c r="E17" s="61" t="s">
        <v>187</v>
      </c>
      <c r="F17" s="64">
        <v>5.704704</v>
      </c>
      <c r="G17" s="62"/>
      <c r="H17" s="62"/>
      <c r="I17" s="62"/>
      <c r="J17" s="62"/>
      <c r="K17" s="62"/>
      <c r="L17" s="64">
        <v>5.704704</v>
      </c>
      <c r="M17" s="62"/>
      <c r="N17" s="62"/>
      <c r="O17" s="62">
        <v>5.704704</v>
      </c>
      <c r="P17" s="62"/>
      <c r="Q17" s="62"/>
      <c r="R17" s="62"/>
      <c r="S17" s="64"/>
      <c r="T17" s="62"/>
      <c r="U17" s="62"/>
      <c r="V17" s="62"/>
    </row>
    <row r="18" s="57" customFormat="1" ht="22.9" customHeight="1" spans="1:22">
      <c r="A18" s="54" t="s">
        <v>188</v>
      </c>
      <c r="B18" s="54"/>
      <c r="C18" s="54"/>
      <c r="D18" s="50" t="s">
        <v>210</v>
      </c>
      <c r="E18" s="61" t="s">
        <v>189</v>
      </c>
      <c r="F18" s="64">
        <f>+F19</f>
        <v>12.52722</v>
      </c>
      <c r="G18" s="62">
        <f t="shared" ref="G18:R18" si="7">+G19</f>
        <v>0</v>
      </c>
      <c r="H18" s="62">
        <f t="shared" si="7"/>
        <v>0</v>
      </c>
      <c r="I18" s="62">
        <f t="shared" si="7"/>
        <v>0</v>
      </c>
      <c r="J18" s="62">
        <f t="shared" si="7"/>
        <v>0</v>
      </c>
      <c r="K18" s="62">
        <f t="shared" si="7"/>
        <v>0</v>
      </c>
      <c r="L18" s="64">
        <f t="shared" si="7"/>
        <v>0</v>
      </c>
      <c r="M18" s="62">
        <f t="shared" si="7"/>
        <v>0</v>
      </c>
      <c r="N18" s="62">
        <f t="shared" si="7"/>
        <v>0</v>
      </c>
      <c r="O18" s="62">
        <f t="shared" si="7"/>
        <v>0</v>
      </c>
      <c r="P18" s="62">
        <f t="shared" si="7"/>
        <v>0</v>
      </c>
      <c r="Q18" s="62">
        <f t="shared" si="7"/>
        <v>0</v>
      </c>
      <c r="R18" s="62">
        <f t="shared" si="7"/>
        <v>12.52722</v>
      </c>
      <c r="S18" s="64"/>
      <c r="T18" s="62"/>
      <c r="U18" s="62"/>
      <c r="V18" s="62"/>
    </row>
    <row r="19" s="57" customFormat="1" ht="22.9" customHeight="1" spans="1:22">
      <c r="A19" s="54" t="s">
        <v>188</v>
      </c>
      <c r="B19" s="54" t="s">
        <v>173</v>
      </c>
      <c r="C19" s="54"/>
      <c r="D19" s="50" t="s">
        <v>210</v>
      </c>
      <c r="E19" s="61" t="s">
        <v>190</v>
      </c>
      <c r="F19" s="64">
        <f>+F20</f>
        <v>12.52722</v>
      </c>
      <c r="G19" s="62">
        <f t="shared" ref="G19:R19" si="8">+G20</f>
        <v>0</v>
      </c>
      <c r="H19" s="62">
        <f t="shared" si="8"/>
        <v>0</v>
      </c>
      <c r="I19" s="62">
        <f t="shared" si="8"/>
        <v>0</v>
      </c>
      <c r="J19" s="62">
        <f t="shared" si="8"/>
        <v>0</v>
      </c>
      <c r="K19" s="62">
        <f t="shared" si="8"/>
        <v>0</v>
      </c>
      <c r="L19" s="64">
        <f t="shared" si="8"/>
        <v>0</v>
      </c>
      <c r="M19" s="62">
        <f t="shared" si="8"/>
        <v>0</v>
      </c>
      <c r="N19" s="62">
        <f t="shared" si="8"/>
        <v>0</v>
      </c>
      <c r="O19" s="62">
        <f t="shared" si="8"/>
        <v>0</v>
      </c>
      <c r="P19" s="62">
        <f t="shared" si="8"/>
        <v>0</v>
      </c>
      <c r="Q19" s="62">
        <f t="shared" si="8"/>
        <v>0</v>
      </c>
      <c r="R19" s="62">
        <f t="shared" si="8"/>
        <v>12.52722</v>
      </c>
      <c r="S19" s="64"/>
      <c r="T19" s="62"/>
      <c r="U19" s="62"/>
      <c r="V19" s="62"/>
    </row>
    <row r="20" s="57" customFormat="1" ht="22.9" customHeight="1" spans="1:22">
      <c r="A20" s="54" t="s">
        <v>188</v>
      </c>
      <c r="B20" s="54" t="s">
        <v>173</v>
      </c>
      <c r="C20" s="54" t="s">
        <v>170</v>
      </c>
      <c r="D20" s="50" t="s">
        <v>210</v>
      </c>
      <c r="E20" s="61" t="s">
        <v>192</v>
      </c>
      <c r="F20" s="64">
        <v>12.52722</v>
      </c>
      <c r="G20" s="62"/>
      <c r="H20" s="62"/>
      <c r="I20" s="62"/>
      <c r="J20" s="62"/>
      <c r="K20" s="62"/>
      <c r="L20" s="64"/>
      <c r="M20" s="62"/>
      <c r="N20" s="62"/>
      <c r="O20" s="62"/>
      <c r="P20" s="62"/>
      <c r="Q20" s="62"/>
      <c r="R20" s="62">
        <v>12.52722</v>
      </c>
      <c r="S20" s="64"/>
      <c r="T20" s="62"/>
      <c r="U20" s="62"/>
      <c r="V20" s="6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16" sqref="G16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9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34" t="s">
        <v>31</v>
      </c>
      <c r="K3" s="34"/>
    </row>
    <row r="4" ht="23.25" customHeight="1" spans="1:11">
      <c r="A4" s="23" t="s">
        <v>155</v>
      </c>
      <c r="B4" s="23"/>
      <c r="C4" s="23"/>
      <c r="D4" s="23" t="s">
        <v>193</v>
      </c>
      <c r="E4" s="23" t="s">
        <v>194</v>
      </c>
      <c r="F4" s="23" t="s">
        <v>257</v>
      </c>
      <c r="G4" s="23" t="s">
        <v>258</v>
      </c>
      <c r="H4" s="23" t="s">
        <v>259</v>
      </c>
      <c r="I4" s="23" t="s">
        <v>260</v>
      </c>
      <c r="J4" s="23" t="s">
        <v>261</v>
      </c>
      <c r="K4" s="23" t="s">
        <v>262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3"/>
      <c r="B6" s="43"/>
      <c r="C6" s="43"/>
      <c r="D6" s="43"/>
      <c r="E6" s="43" t="s">
        <v>134</v>
      </c>
      <c r="F6" s="42">
        <v>0.828</v>
      </c>
      <c r="G6" s="42">
        <v>0.828</v>
      </c>
      <c r="H6" s="42"/>
      <c r="I6" s="42"/>
      <c r="J6" s="42"/>
      <c r="K6" s="42"/>
    </row>
    <row r="7" ht="22.9" customHeight="1" spans="1:11">
      <c r="A7" s="43"/>
      <c r="B7" s="43"/>
      <c r="C7" s="43"/>
      <c r="D7" s="41" t="s">
        <v>152</v>
      </c>
      <c r="E7" s="41" t="s">
        <v>4</v>
      </c>
      <c r="F7" s="42">
        <v>0.828</v>
      </c>
      <c r="G7" s="42">
        <v>0.828</v>
      </c>
      <c r="H7" s="42"/>
      <c r="I7" s="42"/>
      <c r="J7" s="42"/>
      <c r="K7" s="42"/>
    </row>
    <row r="8" ht="22.9" customHeight="1" spans="1:11">
      <c r="A8" s="43"/>
      <c r="B8" s="43"/>
      <c r="C8" s="43"/>
      <c r="D8" s="51" t="s">
        <v>153</v>
      </c>
      <c r="E8" s="51" t="s">
        <v>154</v>
      </c>
      <c r="F8" s="42">
        <v>0.828</v>
      </c>
      <c r="G8" s="42">
        <v>0.828</v>
      </c>
      <c r="H8" s="42"/>
      <c r="I8" s="42"/>
      <c r="J8" s="42"/>
      <c r="K8" s="42"/>
    </row>
    <row r="9" s="57" customFormat="1" ht="22.9" customHeight="1" spans="1:11">
      <c r="A9" s="54" t="s">
        <v>166</v>
      </c>
      <c r="B9" s="54"/>
      <c r="C9" s="54"/>
      <c r="D9" s="50" t="s">
        <v>210</v>
      </c>
      <c r="E9" s="61" t="s">
        <v>167</v>
      </c>
      <c r="F9" s="64">
        <f>F10</f>
        <v>0.828</v>
      </c>
      <c r="G9" s="62">
        <f>G10</f>
        <v>0.828</v>
      </c>
      <c r="H9" s="62"/>
      <c r="I9" s="62"/>
      <c r="J9" s="62"/>
      <c r="K9" s="62"/>
    </row>
    <row r="10" s="57" customFormat="1" ht="22.9" customHeight="1" spans="1:11">
      <c r="A10" s="54" t="s">
        <v>166</v>
      </c>
      <c r="B10" s="54" t="s">
        <v>168</v>
      </c>
      <c r="C10" s="54"/>
      <c r="D10" s="50" t="s">
        <v>210</v>
      </c>
      <c r="E10" s="61" t="s">
        <v>169</v>
      </c>
      <c r="F10" s="64">
        <f>F11</f>
        <v>0.828</v>
      </c>
      <c r="G10" s="62">
        <f>G11</f>
        <v>0.828</v>
      </c>
      <c r="H10" s="62"/>
      <c r="I10" s="62"/>
      <c r="J10" s="62"/>
      <c r="K10" s="62"/>
    </row>
    <row r="11" s="57" customFormat="1" ht="22.9" customHeight="1" spans="1:11">
      <c r="A11" s="54" t="s">
        <v>166</v>
      </c>
      <c r="B11" s="54" t="s">
        <v>168</v>
      </c>
      <c r="C11" s="54" t="s">
        <v>170</v>
      </c>
      <c r="D11" s="50" t="s">
        <v>210</v>
      </c>
      <c r="E11" s="61" t="s">
        <v>172</v>
      </c>
      <c r="F11" s="64">
        <v>0.828</v>
      </c>
      <c r="G11" s="62">
        <v>0.828</v>
      </c>
      <c r="H11" s="62"/>
      <c r="I11" s="62"/>
      <c r="J11" s="62"/>
      <c r="K11" s="6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H17" sqref="H17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9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4" t="s">
        <v>31</v>
      </c>
      <c r="R3" s="34"/>
    </row>
    <row r="4" ht="24.2" customHeight="1" spans="1:18">
      <c r="A4" s="23" t="s">
        <v>155</v>
      </c>
      <c r="B4" s="23"/>
      <c r="C4" s="23"/>
      <c r="D4" s="23" t="s">
        <v>193</v>
      </c>
      <c r="E4" s="23" t="s">
        <v>194</v>
      </c>
      <c r="F4" s="23" t="s">
        <v>257</v>
      </c>
      <c r="G4" s="23" t="s">
        <v>263</v>
      </c>
      <c r="H4" s="23" t="s">
        <v>264</v>
      </c>
      <c r="I4" s="23" t="s">
        <v>265</v>
      </c>
      <c r="J4" s="23" t="s">
        <v>266</v>
      </c>
      <c r="K4" s="23" t="s">
        <v>267</v>
      </c>
      <c r="L4" s="23" t="s">
        <v>268</v>
      </c>
      <c r="M4" s="23" t="s">
        <v>269</v>
      </c>
      <c r="N4" s="23" t="s">
        <v>259</v>
      </c>
      <c r="O4" s="23" t="s">
        <v>270</v>
      </c>
      <c r="P4" s="23" t="s">
        <v>271</v>
      </c>
      <c r="Q4" s="23" t="s">
        <v>260</v>
      </c>
      <c r="R4" s="23" t="s">
        <v>262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43"/>
      <c r="B6" s="43"/>
      <c r="C6" s="43"/>
      <c r="D6" s="43"/>
      <c r="E6" s="43" t="s">
        <v>134</v>
      </c>
      <c r="F6" s="42">
        <v>0.828</v>
      </c>
      <c r="G6" s="42"/>
      <c r="H6" s="42"/>
      <c r="I6" s="42"/>
      <c r="J6" s="42"/>
      <c r="K6" s="42">
        <v>0.828</v>
      </c>
      <c r="L6" s="42"/>
      <c r="M6" s="42"/>
      <c r="N6" s="42"/>
      <c r="O6" s="42"/>
      <c r="P6" s="42"/>
      <c r="Q6" s="42"/>
      <c r="R6" s="42"/>
    </row>
    <row r="7" ht="22.9" customHeight="1" spans="1:18">
      <c r="A7" s="43"/>
      <c r="B7" s="43"/>
      <c r="C7" s="43"/>
      <c r="D7" s="41" t="s">
        <v>152</v>
      </c>
      <c r="E7" s="41" t="s">
        <v>4</v>
      </c>
      <c r="F7" s="42">
        <v>0.828</v>
      </c>
      <c r="G7" s="42"/>
      <c r="H7" s="42"/>
      <c r="I7" s="42"/>
      <c r="J7" s="42"/>
      <c r="K7" s="42">
        <v>0.828</v>
      </c>
      <c r="L7" s="42"/>
      <c r="M7" s="42"/>
      <c r="N7" s="42"/>
      <c r="O7" s="42"/>
      <c r="P7" s="42"/>
      <c r="Q7" s="42"/>
      <c r="R7" s="42"/>
    </row>
    <row r="8" ht="22.9" customHeight="1" spans="1:18">
      <c r="A8" s="43"/>
      <c r="B8" s="43"/>
      <c r="C8" s="43"/>
      <c r="D8" s="51" t="s">
        <v>153</v>
      </c>
      <c r="E8" s="51" t="s">
        <v>154</v>
      </c>
      <c r="F8" s="42">
        <v>0.828</v>
      </c>
      <c r="G8" s="42"/>
      <c r="H8" s="42"/>
      <c r="I8" s="42"/>
      <c r="J8" s="42"/>
      <c r="K8" s="42">
        <v>0.828</v>
      </c>
      <c r="L8" s="42"/>
      <c r="M8" s="42"/>
      <c r="N8" s="42"/>
      <c r="O8" s="42"/>
      <c r="P8" s="42"/>
      <c r="Q8" s="42"/>
      <c r="R8" s="42"/>
    </row>
    <row r="9" s="57" customFormat="1" ht="22.9" customHeight="1" spans="1:18">
      <c r="A9" s="54" t="s">
        <v>166</v>
      </c>
      <c r="B9" s="54"/>
      <c r="C9" s="54"/>
      <c r="D9" s="50" t="s">
        <v>210</v>
      </c>
      <c r="E9" s="61" t="s">
        <v>167</v>
      </c>
      <c r="F9" s="64">
        <f t="shared" ref="F9:K9" si="0">F10</f>
        <v>0.828</v>
      </c>
      <c r="G9" s="62">
        <f t="shared" si="0"/>
        <v>0</v>
      </c>
      <c r="H9" s="62">
        <f t="shared" si="0"/>
        <v>0</v>
      </c>
      <c r="I9" s="62">
        <f t="shared" si="0"/>
        <v>0</v>
      </c>
      <c r="J9" s="62">
        <f t="shared" si="0"/>
        <v>0</v>
      </c>
      <c r="K9" s="62">
        <f t="shared" si="0"/>
        <v>0.828</v>
      </c>
      <c r="L9" s="62"/>
      <c r="M9" s="62"/>
      <c r="N9" s="62"/>
      <c r="O9" s="62"/>
      <c r="P9" s="62"/>
      <c r="Q9" s="62"/>
      <c r="R9" s="62"/>
    </row>
    <row r="10" s="57" customFormat="1" ht="22.9" customHeight="1" spans="1:18">
      <c r="A10" s="54" t="s">
        <v>166</v>
      </c>
      <c r="B10" s="54" t="s">
        <v>168</v>
      </c>
      <c r="C10" s="54"/>
      <c r="D10" s="50" t="s">
        <v>210</v>
      </c>
      <c r="E10" s="61" t="s">
        <v>169</v>
      </c>
      <c r="F10" s="64">
        <f t="shared" ref="F10:K10" si="1">F11</f>
        <v>0.828</v>
      </c>
      <c r="G10" s="62">
        <f t="shared" si="1"/>
        <v>0</v>
      </c>
      <c r="H10" s="62">
        <f t="shared" si="1"/>
        <v>0</v>
      </c>
      <c r="I10" s="62">
        <f t="shared" si="1"/>
        <v>0</v>
      </c>
      <c r="J10" s="62">
        <f t="shared" si="1"/>
        <v>0</v>
      </c>
      <c r="K10" s="62">
        <f t="shared" si="1"/>
        <v>0.828</v>
      </c>
      <c r="L10" s="62"/>
      <c r="M10" s="62"/>
      <c r="N10" s="62"/>
      <c r="O10" s="62"/>
      <c r="P10" s="62"/>
      <c r="Q10" s="62"/>
      <c r="R10" s="62"/>
    </row>
    <row r="11" s="57" customFormat="1" ht="22.9" customHeight="1" spans="1:18">
      <c r="A11" s="54" t="s">
        <v>166</v>
      </c>
      <c r="B11" s="54" t="s">
        <v>168</v>
      </c>
      <c r="C11" s="54" t="s">
        <v>170</v>
      </c>
      <c r="D11" s="50" t="s">
        <v>210</v>
      </c>
      <c r="E11" s="61" t="s">
        <v>172</v>
      </c>
      <c r="F11" s="64">
        <v>0.828</v>
      </c>
      <c r="G11" s="62"/>
      <c r="H11" s="62"/>
      <c r="I11" s="62"/>
      <c r="J11" s="62"/>
      <c r="K11" s="62">
        <v>0.828</v>
      </c>
      <c r="L11" s="62"/>
      <c r="M11" s="62"/>
      <c r="N11" s="62"/>
      <c r="O11" s="62"/>
      <c r="P11" s="62"/>
      <c r="Q11" s="62"/>
      <c r="R11" s="6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$A9:$XFD10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6.75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39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4" t="s">
        <v>31</v>
      </c>
      <c r="T3" s="34"/>
    </row>
    <row r="4" ht="28.5" customHeight="1" spans="1:20">
      <c r="A4" s="23" t="s">
        <v>155</v>
      </c>
      <c r="B4" s="23"/>
      <c r="C4" s="23"/>
      <c r="D4" s="23" t="s">
        <v>193</v>
      </c>
      <c r="E4" s="23" t="s">
        <v>194</v>
      </c>
      <c r="F4" s="23" t="s">
        <v>257</v>
      </c>
      <c r="G4" s="23" t="s">
        <v>197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200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272</v>
      </c>
      <c r="I5" s="23" t="s">
        <v>273</v>
      </c>
      <c r="J5" s="23" t="s">
        <v>274</v>
      </c>
      <c r="K5" s="23" t="s">
        <v>275</v>
      </c>
      <c r="L5" s="23" t="s">
        <v>276</v>
      </c>
      <c r="M5" s="23" t="s">
        <v>277</v>
      </c>
      <c r="N5" s="23" t="s">
        <v>278</v>
      </c>
      <c r="O5" s="23" t="s">
        <v>279</v>
      </c>
      <c r="P5" s="23" t="s">
        <v>280</v>
      </c>
      <c r="Q5" s="23" t="s">
        <v>281</v>
      </c>
      <c r="R5" s="23" t="s">
        <v>134</v>
      </c>
      <c r="S5" s="23" t="s">
        <v>282</v>
      </c>
      <c r="T5" s="23" t="s">
        <v>242</v>
      </c>
    </row>
    <row r="6" ht="22.9" customHeight="1" spans="1:20">
      <c r="A6" s="43"/>
      <c r="B6" s="43"/>
      <c r="C6" s="43"/>
      <c r="D6" s="43"/>
      <c r="E6" s="43" t="s">
        <v>134</v>
      </c>
      <c r="F6" s="60">
        <v>148.1</v>
      </c>
      <c r="G6" s="60">
        <v>148.1</v>
      </c>
      <c r="H6" s="60">
        <v>29.299675</v>
      </c>
      <c r="I6" s="60">
        <v>3</v>
      </c>
      <c r="J6" s="60">
        <v>1</v>
      </c>
      <c r="K6" s="60"/>
      <c r="L6" s="60"/>
      <c r="M6" s="60">
        <v>4</v>
      </c>
      <c r="N6" s="60"/>
      <c r="O6" s="60"/>
      <c r="P6" s="60"/>
      <c r="Q6" s="60">
        <v>110.8</v>
      </c>
      <c r="R6" s="60"/>
      <c r="S6" s="60"/>
      <c r="T6" s="60"/>
    </row>
    <row r="7" ht="22.9" customHeight="1" spans="1:20">
      <c r="A7" s="43"/>
      <c r="B7" s="43"/>
      <c r="C7" s="43"/>
      <c r="D7" s="63" t="s">
        <v>152</v>
      </c>
      <c r="E7" s="41" t="s">
        <v>4</v>
      </c>
      <c r="F7" s="60">
        <v>148.1</v>
      </c>
      <c r="G7" s="60">
        <v>148.1</v>
      </c>
      <c r="H7" s="60">
        <v>29.299675</v>
      </c>
      <c r="I7" s="60">
        <v>3</v>
      </c>
      <c r="J7" s="60">
        <v>1</v>
      </c>
      <c r="K7" s="60"/>
      <c r="L7" s="60"/>
      <c r="M7" s="60">
        <v>4</v>
      </c>
      <c r="N7" s="60"/>
      <c r="O7" s="60"/>
      <c r="P7" s="60"/>
      <c r="Q7" s="60">
        <v>110.8</v>
      </c>
      <c r="R7" s="60"/>
      <c r="S7" s="60"/>
      <c r="T7" s="60"/>
    </row>
    <row r="8" ht="22.9" customHeight="1" spans="1:20">
      <c r="A8" s="43"/>
      <c r="B8" s="43"/>
      <c r="C8" s="43"/>
      <c r="D8" s="51" t="s">
        <v>153</v>
      </c>
      <c r="E8" s="51" t="s">
        <v>154</v>
      </c>
      <c r="F8" s="60">
        <v>148.1</v>
      </c>
      <c r="G8" s="60">
        <v>148.1</v>
      </c>
      <c r="H8" s="60">
        <v>29.299675</v>
      </c>
      <c r="I8" s="60">
        <v>3</v>
      </c>
      <c r="J8" s="60">
        <v>1</v>
      </c>
      <c r="K8" s="60"/>
      <c r="L8" s="60"/>
      <c r="M8" s="60">
        <v>4</v>
      </c>
      <c r="N8" s="60"/>
      <c r="O8" s="60"/>
      <c r="P8" s="60"/>
      <c r="Q8" s="60">
        <v>110.8</v>
      </c>
      <c r="R8" s="60"/>
      <c r="S8" s="60"/>
      <c r="T8" s="60"/>
    </row>
    <row r="9" customFormat="1" ht="22.9" customHeight="1" spans="1:20">
      <c r="A9" s="54" t="s">
        <v>166</v>
      </c>
      <c r="B9" s="54"/>
      <c r="C9" s="54"/>
      <c r="D9" s="50" t="s">
        <v>210</v>
      </c>
      <c r="E9" s="44" t="s">
        <v>167</v>
      </c>
      <c r="F9" s="45">
        <f>F10</f>
        <v>148.1</v>
      </c>
      <c r="G9" s="52">
        <f t="shared" ref="G9:Q9" si="0">G10</f>
        <v>148.1</v>
      </c>
      <c r="H9" s="52">
        <f t="shared" si="0"/>
        <v>29.299675</v>
      </c>
      <c r="I9" s="52">
        <f t="shared" si="0"/>
        <v>3</v>
      </c>
      <c r="J9" s="52">
        <f t="shared" si="0"/>
        <v>1</v>
      </c>
      <c r="K9" s="52">
        <f t="shared" si="0"/>
        <v>0</v>
      </c>
      <c r="L9" s="52">
        <f t="shared" si="0"/>
        <v>0</v>
      </c>
      <c r="M9" s="52">
        <f t="shared" si="0"/>
        <v>4</v>
      </c>
      <c r="N9" s="52">
        <f t="shared" si="0"/>
        <v>0</v>
      </c>
      <c r="O9" s="52">
        <f t="shared" si="0"/>
        <v>0</v>
      </c>
      <c r="P9" s="52">
        <f t="shared" si="0"/>
        <v>0</v>
      </c>
      <c r="Q9" s="52">
        <f t="shared" si="0"/>
        <v>110.8</v>
      </c>
      <c r="R9" s="52"/>
      <c r="S9" s="52"/>
      <c r="T9" s="52"/>
    </row>
    <row r="10" customFormat="1" ht="22.9" customHeight="1" spans="1:20">
      <c r="A10" s="54" t="s">
        <v>166</v>
      </c>
      <c r="B10" s="54" t="s">
        <v>168</v>
      </c>
      <c r="C10" s="54"/>
      <c r="D10" s="50" t="s">
        <v>210</v>
      </c>
      <c r="E10" s="44" t="s">
        <v>169</v>
      </c>
      <c r="F10" s="45">
        <f>F11</f>
        <v>148.1</v>
      </c>
      <c r="G10" s="52">
        <f t="shared" ref="G10:Q10" si="1">G11</f>
        <v>148.1</v>
      </c>
      <c r="H10" s="52">
        <f t="shared" si="1"/>
        <v>29.299675</v>
      </c>
      <c r="I10" s="52">
        <f t="shared" si="1"/>
        <v>3</v>
      </c>
      <c r="J10" s="52">
        <f t="shared" si="1"/>
        <v>1</v>
      </c>
      <c r="K10" s="52">
        <f t="shared" si="1"/>
        <v>0</v>
      </c>
      <c r="L10" s="52">
        <f t="shared" si="1"/>
        <v>0</v>
      </c>
      <c r="M10" s="52">
        <f t="shared" si="1"/>
        <v>4</v>
      </c>
      <c r="N10" s="52">
        <f t="shared" si="1"/>
        <v>0</v>
      </c>
      <c r="O10" s="52">
        <f t="shared" si="1"/>
        <v>0</v>
      </c>
      <c r="P10" s="52">
        <f t="shared" si="1"/>
        <v>0</v>
      </c>
      <c r="Q10" s="52">
        <f t="shared" si="1"/>
        <v>110.8</v>
      </c>
      <c r="R10" s="52"/>
      <c r="S10" s="52"/>
      <c r="T10" s="52"/>
    </row>
    <row r="11" ht="22.9" customHeight="1" spans="1:20">
      <c r="A11" s="54" t="s">
        <v>166</v>
      </c>
      <c r="B11" s="54" t="s">
        <v>168</v>
      </c>
      <c r="C11" s="54" t="s">
        <v>170</v>
      </c>
      <c r="D11" s="50" t="s">
        <v>210</v>
      </c>
      <c r="E11" s="44" t="s">
        <v>172</v>
      </c>
      <c r="F11" s="45">
        <v>148.1</v>
      </c>
      <c r="G11" s="52">
        <v>148.1</v>
      </c>
      <c r="H11" s="52">
        <v>29.299675</v>
      </c>
      <c r="I11" s="52">
        <v>3</v>
      </c>
      <c r="J11" s="52">
        <v>1</v>
      </c>
      <c r="K11" s="52"/>
      <c r="L11" s="52"/>
      <c r="M11" s="52">
        <v>4</v>
      </c>
      <c r="N11" s="52"/>
      <c r="O11" s="52"/>
      <c r="P11" s="52"/>
      <c r="Q11" s="52">
        <v>110.8</v>
      </c>
      <c r="R11" s="52"/>
      <c r="S11" s="52"/>
      <c r="T11" s="5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X19" sqref="X19"/>
    </sheetView>
  </sheetViews>
  <sheetFormatPr defaultColWidth="10" defaultRowHeight="13.5"/>
  <cols>
    <col min="1" max="1" width="3.5" customWidth="1"/>
    <col min="2" max="2" width="4" customWidth="1"/>
    <col min="3" max="3" width="4.25" customWidth="1"/>
    <col min="4" max="4" width="4.5" customWidth="1"/>
    <col min="5" max="5" width="10" customWidth="1"/>
    <col min="6" max="6" width="5.5" customWidth="1"/>
    <col min="7" max="7" width="3.88333333333333" customWidth="1"/>
    <col min="8" max="8" width="4.38333333333333" customWidth="1"/>
    <col min="9" max="9" width="2.75" customWidth="1"/>
    <col min="10" max="10" width="3.25" customWidth="1"/>
    <col min="11" max="11" width="2.5" customWidth="1"/>
    <col min="12" max="12" width="4" customWidth="1"/>
    <col min="13" max="13" width="3.13333333333333" customWidth="1"/>
    <col min="14" max="14" width="2.38333333333333" customWidth="1"/>
    <col min="15" max="15" width="5" customWidth="1"/>
    <col min="16" max="16" width="4.25" customWidth="1"/>
    <col min="17" max="17" width="4.75" customWidth="1"/>
    <col min="18" max="19" width="4.13333333333333" customWidth="1"/>
    <col min="20" max="20" width="4.88333333333333" customWidth="1"/>
    <col min="21" max="21" width="4.25" customWidth="1"/>
    <col min="22" max="24" width="4.63333333333333" customWidth="1"/>
    <col min="25" max="25" width="4.13333333333333" customWidth="1"/>
    <col min="26" max="26" width="4.75" customWidth="1"/>
    <col min="27" max="27" width="4.63333333333333" customWidth="1"/>
    <col min="28" max="28" width="5" customWidth="1"/>
    <col min="29" max="29" width="4.63333333333333" customWidth="1"/>
    <col min="30" max="31" width="5.25" customWidth="1"/>
    <col min="32" max="32" width="3.63333333333333" customWidth="1"/>
    <col min="33" max="33" width="7.13333333333333" customWidth="1"/>
    <col min="34" max="35" width="9.75" customWidth="1"/>
  </cols>
  <sheetData>
    <row r="1" ht="16.35" customHeight="1" spans="1:1">
      <c r="A1" s="39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 t="s">
        <v>31</v>
      </c>
      <c r="AF3" s="58"/>
      <c r="AG3" s="58"/>
    </row>
    <row r="4" ht="24.95" customHeight="1" spans="1:33">
      <c r="A4" s="23" t="s">
        <v>155</v>
      </c>
      <c r="B4" s="23"/>
      <c r="C4" s="23"/>
      <c r="D4" s="23" t="s">
        <v>193</v>
      </c>
      <c r="E4" s="23" t="s">
        <v>194</v>
      </c>
      <c r="F4" s="23" t="s">
        <v>283</v>
      </c>
      <c r="G4" s="23" t="s">
        <v>284</v>
      </c>
      <c r="H4" s="23" t="s">
        <v>285</v>
      </c>
      <c r="I4" s="23" t="s">
        <v>286</v>
      </c>
      <c r="J4" s="23" t="s">
        <v>287</v>
      </c>
      <c r="K4" s="23" t="s">
        <v>288</v>
      </c>
      <c r="L4" s="23" t="s">
        <v>289</v>
      </c>
      <c r="M4" s="23" t="s">
        <v>290</v>
      </c>
      <c r="N4" s="23" t="s">
        <v>291</v>
      </c>
      <c r="O4" s="23" t="s">
        <v>292</v>
      </c>
      <c r="P4" s="23" t="s">
        <v>293</v>
      </c>
      <c r="Q4" s="23" t="s">
        <v>278</v>
      </c>
      <c r="R4" s="23" t="s">
        <v>280</v>
      </c>
      <c r="S4" s="23" t="s">
        <v>294</v>
      </c>
      <c r="T4" s="23" t="s">
        <v>273</v>
      </c>
      <c r="U4" s="23" t="s">
        <v>274</v>
      </c>
      <c r="V4" s="23" t="s">
        <v>277</v>
      </c>
      <c r="W4" s="23" t="s">
        <v>295</v>
      </c>
      <c r="X4" s="23" t="s">
        <v>296</v>
      </c>
      <c r="Y4" s="23" t="s">
        <v>297</v>
      </c>
      <c r="Z4" s="23" t="s">
        <v>298</v>
      </c>
      <c r="AA4" s="23" t="s">
        <v>276</v>
      </c>
      <c r="AB4" s="23" t="s">
        <v>299</v>
      </c>
      <c r="AC4" s="23" t="s">
        <v>300</v>
      </c>
      <c r="AD4" s="23" t="s">
        <v>279</v>
      </c>
      <c r="AE4" s="23" t="s">
        <v>301</v>
      </c>
      <c r="AF4" s="23" t="s">
        <v>302</v>
      </c>
      <c r="AG4" s="23" t="s">
        <v>281</v>
      </c>
    </row>
    <row r="5" ht="3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49"/>
      <c r="B6" s="59"/>
      <c r="C6" s="59"/>
      <c r="D6" s="44"/>
      <c r="E6" s="44" t="s">
        <v>134</v>
      </c>
      <c r="F6" s="60">
        <v>148.1</v>
      </c>
      <c r="G6" s="60">
        <v>4.8</v>
      </c>
      <c r="H6" s="60">
        <v>10</v>
      </c>
      <c r="I6" s="60"/>
      <c r="J6" s="60"/>
      <c r="K6" s="60"/>
      <c r="L6" s="60">
        <v>0.2</v>
      </c>
      <c r="M6" s="60"/>
      <c r="N6" s="60"/>
      <c r="O6" s="60"/>
      <c r="P6" s="60">
        <v>2</v>
      </c>
      <c r="Q6" s="60"/>
      <c r="R6" s="60"/>
      <c r="S6" s="60"/>
      <c r="T6" s="60">
        <v>3</v>
      </c>
      <c r="U6" s="60">
        <v>1</v>
      </c>
      <c r="V6" s="60">
        <v>4</v>
      </c>
      <c r="W6" s="60"/>
      <c r="X6" s="60"/>
      <c r="Y6" s="60"/>
      <c r="Z6" s="60"/>
      <c r="AA6" s="60"/>
      <c r="AB6" s="60">
        <v>2.91987</v>
      </c>
      <c r="AC6" s="60">
        <v>4.379805</v>
      </c>
      <c r="AD6" s="60"/>
      <c r="AE6" s="60">
        <v>5</v>
      </c>
      <c r="AF6" s="60"/>
      <c r="AG6" s="60">
        <v>110.8</v>
      </c>
    </row>
    <row r="7" ht="22.9" customHeight="1" spans="1:33">
      <c r="A7" s="43"/>
      <c r="B7" s="43"/>
      <c r="C7" s="43"/>
      <c r="D7" s="49" t="s">
        <v>152</v>
      </c>
      <c r="E7" s="41" t="s">
        <v>4</v>
      </c>
      <c r="F7" s="60">
        <v>148.1</v>
      </c>
      <c r="G7" s="60">
        <v>4.8</v>
      </c>
      <c r="H7" s="60">
        <v>10</v>
      </c>
      <c r="I7" s="60"/>
      <c r="J7" s="60"/>
      <c r="K7" s="60"/>
      <c r="L7" s="60">
        <v>0.2</v>
      </c>
      <c r="M7" s="60"/>
      <c r="N7" s="60"/>
      <c r="O7" s="60"/>
      <c r="P7" s="60">
        <v>2</v>
      </c>
      <c r="Q7" s="60"/>
      <c r="R7" s="60"/>
      <c r="S7" s="60"/>
      <c r="T7" s="60">
        <v>3</v>
      </c>
      <c r="U7" s="60">
        <v>1</v>
      </c>
      <c r="V7" s="60">
        <v>4</v>
      </c>
      <c r="W7" s="60"/>
      <c r="X7" s="60"/>
      <c r="Y7" s="60"/>
      <c r="Z7" s="60"/>
      <c r="AA7" s="60"/>
      <c r="AB7" s="60">
        <v>2.91987</v>
      </c>
      <c r="AC7" s="60">
        <v>4.379805</v>
      </c>
      <c r="AD7" s="60"/>
      <c r="AE7" s="60">
        <v>5</v>
      </c>
      <c r="AF7" s="60"/>
      <c r="AG7" s="60">
        <v>110.8</v>
      </c>
    </row>
    <row r="8" ht="22.9" customHeight="1" spans="1:33">
      <c r="A8" s="43"/>
      <c r="B8" s="43"/>
      <c r="C8" s="43"/>
      <c r="D8" s="51" t="s">
        <v>153</v>
      </c>
      <c r="E8" s="53" t="s">
        <v>4</v>
      </c>
      <c r="F8" s="60">
        <v>148.1</v>
      </c>
      <c r="G8" s="60">
        <v>4.8</v>
      </c>
      <c r="H8" s="60">
        <v>10</v>
      </c>
      <c r="I8" s="60"/>
      <c r="J8" s="60"/>
      <c r="K8" s="60"/>
      <c r="L8" s="60">
        <v>0.2</v>
      </c>
      <c r="M8" s="60"/>
      <c r="N8" s="60"/>
      <c r="O8" s="60"/>
      <c r="P8" s="60">
        <v>2</v>
      </c>
      <c r="Q8" s="60"/>
      <c r="R8" s="60"/>
      <c r="S8" s="60"/>
      <c r="T8" s="60">
        <v>3</v>
      </c>
      <c r="U8" s="60">
        <v>1</v>
      </c>
      <c r="V8" s="60">
        <v>4</v>
      </c>
      <c r="W8" s="60"/>
      <c r="X8" s="60"/>
      <c r="Y8" s="60"/>
      <c r="Z8" s="60"/>
      <c r="AA8" s="60"/>
      <c r="AB8" s="60">
        <v>2.91987</v>
      </c>
      <c r="AC8" s="60">
        <v>4.379805</v>
      </c>
      <c r="AD8" s="60"/>
      <c r="AE8" s="60">
        <v>5</v>
      </c>
      <c r="AF8" s="60"/>
      <c r="AG8" s="60">
        <v>110.8</v>
      </c>
    </row>
    <row r="9" s="57" customFormat="1" ht="22.9" customHeight="1" spans="1:33">
      <c r="A9" s="54" t="s">
        <v>166</v>
      </c>
      <c r="B9" s="54"/>
      <c r="C9" s="54"/>
      <c r="D9" s="50" t="s">
        <v>210</v>
      </c>
      <c r="E9" s="61" t="s">
        <v>167</v>
      </c>
      <c r="F9" s="62">
        <f>F10</f>
        <v>148.1</v>
      </c>
      <c r="G9" s="62">
        <f t="shared" ref="G9:AG9" si="0">G10</f>
        <v>4.8</v>
      </c>
      <c r="H9" s="62">
        <f t="shared" si="0"/>
        <v>10</v>
      </c>
      <c r="I9" s="62">
        <f t="shared" si="0"/>
        <v>0</v>
      </c>
      <c r="J9" s="62">
        <f t="shared" si="0"/>
        <v>0</v>
      </c>
      <c r="K9" s="62">
        <f t="shared" si="0"/>
        <v>0</v>
      </c>
      <c r="L9" s="62">
        <f t="shared" si="0"/>
        <v>0.2</v>
      </c>
      <c r="M9" s="62">
        <f t="shared" si="0"/>
        <v>0</v>
      </c>
      <c r="N9" s="62">
        <f t="shared" si="0"/>
        <v>0</v>
      </c>
      <c r="O9" s="62">
        <f t="shared" si="0"/>
        <v>0</v>
      </c>
      <c r="P9" s="62">
        <f t="shared" si="0"/>
        <v>2</v>
      </c>
      <c r="Q9" s="62">
        <f t="shared" si="0"/>
        <v>0</v>
      </c>
      <c r="R9" s="62">
        <f t="shared" si="0"/>
        <v>0</v>
      </c>
      <c r="S9" s="62">
        <f t="shared" si="0"/>
        <v>0</v>
      </c>
      <c r="T9" s="62">
        <f t="shared" si="0"/>
        <v>3</v>
      </c>
      <c r="U9" s="62">
        <f t="shared" si="0"/>
        <v>1</v>
      </c>
      <c r="V9" s="62">
        <f t="shared" si="0"/>
        <v>4</v>
      </c>
      <c r="W9" s="62">
        <f t="shared" si="0"/>
        <v>0</v>
      </c>
      <c r="X9" s="62">
        <f t="shared" si="0"/>
        <v>0</v>
      </c>
      <c r="Y9" s="62">
        <f t="shared" si="0"/>
        <v>0</v>
      </c>
      <c r="Z9" s="62">
        <f t="shared" si="0"/>
        <v>0</v>
      </c>
      <c r="AA9" s="62">
        <f t="shared" si="0"/>
        <v>0</v>
      </c>
      <c r="AB9" s="62">
        <f t="shared" si="0"/>
        <v>2.91987</v>
      </c>
      <c r="AC9" s="62">
        <f t="shared" si="0"/>
        <v>4.379805</v>
      </c>
      <c r="AD9" s="62">
        <f t="shared" si="0"/>
        <v>0</v>
      </c>
      <c r="AE9" s="62">
        <f t="shared" si="0"/>
        <v>5</v>
      </c>
      <c r="AF9" s="62">
        <f t="shared" si="0"/>
        <v>0</v>
      </c>
      <c r="AG9" s="62">
        <f t="shared" si="0"/>
        <v>110.8</v>
      </c>
    </row>
    <row r="10" s="57" customFormat="1" ht="22.9" customHeight="1" spans="1:33">
      <c r="A10" s="54" t="s">
        <v>166</v>
      </c>
      <c r="B10" s="54" t="s">
        <v>168</v>
      </c>
      <c r="C10" s="54"/>
      <c r="D10" s="50" t="s">
        <v>210</v>
      </c>
      <c r="E10" s="61" t="s">
        <v>169</v>
      </c>
      <c r="F10" s="62">
        <f>F11</f>
        <v>148.1</v>
      </c>
      <c r="G10" s="62">
        <f t="shared" ref="G10:AG10" si="1">G11</f>
        <v>4.8</v>
      </c>
      <c r="H10" s="62">
        <f t="shared" si="1"/>
        <v>10</v>
      </c>
      <c r="I10" s="62">
        <f t="shared" si="1"/>
        <v>0</v>
      </c>
      <c r="J10" s="62">
        <f t="shared" si="1"/>
        <v>0</v>
      </c>
      <c r="K10" s="62">
        <f t="shared" si="1"/>
        <v>0</v>
      </c>
      <c r="L10" s="62">
        <f t="shared" si="1"/>
        <v>0.2</v>
      </c>
      <c r="M10" s="62">
        <f t="shared" si="1"/>
        <v>0</v>
      </c>
      <c r="N10" s="62">
        <f t="shared" si="1"/>
        <v>0</v>
      </c>
      <c r="O10" s="62">
        <f t="shared" si="1"/>
        <v>0</v>
      </c>
      <c r="P10" s="62">
        <f t="shared" si="1"/>
        <v>2</v>
      </c>
      <c r="Q10" s="62">
        <f t="shared" si="1"/>
        <v>0</v>
      </c>
      <c r="R10" s="62">
        <f t="shared" si="1"/>
        <v>0</v>
      </c>
      <c r="S10" s="62">
        <f t="shared" si="1"/>
        <v>0</v>
      </c>
      <c r="T10" s="62">
        <f t="shared" si="1"/>
        <v>3</v>
      </c>
      <c r="U10" s="62">
        <f t="shared" si="1"/>
        <v>1</v>
      </c>
      <c r="V10" s="62">
        <f t="shared" si="1"/>
        <v>4</v>
      </c>
      <c r="W10" s="62">
        <f t="shared" si="1"/>
        <v>0</v>
      </c>
      <c r="X10" s="62">
        <f t="shared" si="1"/>
        <v>0</v>
      </c>
      <c r="Y10" s="62">
        <f t="shared" si="1"/>
        <v>0</v>
      </c>
      <c r="Z10" s="62">
        <f t="shared" si="1"/>
        <v>0</v>
      </c>
      <c r="AA10" s="62">
        <f t="shared" si="1"/>
        <v>0</v>
      </c>
      <c r="AB10" s="62">
        <f t="shared" si="1"/>
        <v>2.91987</v>
      </c>
      <c r="AC10" s="62">
        <f t="shared" si="1"/>
        <v>4.379805</v>
      </c>
      <c r="AD10" s="62">
        <f t="shared" si="1"/>
        <v>0</v>
      </c>
      <c r="AE10" s="62">
        <f t="shared" si="1"/>
        <v>5</v>
      </c>
      <c r="AF10" s="62">
        <f t="shared" si="1"/>
        <v>0</v>
      </c>
      <c r="AG10" s="62">
        <f t="shared" si="1"/>
        <v>110.8</v>
      </c>
    </row>
    <row r="11" s="57" customFormat="1" ht="22.9" customHeight="1" spans="1:33">
      <c r="A11" s="54" t="s">
        <v>166</v>
      </c>
      <c r="B11" s="54" t="s">
        <v>168</v>
      </c>
      <c r="C11" s="54" t="s">
        <v>170</v>
      </c>
      <c r="D11" s="50" t="s">
        <v>210</v>
      </c>
      <c r="E11" s="61" t="s">
        <v>172</v>
      </c>
      <c r="F11" s="62">
        <v>148.1</v>
      </c>
      <c r="G11" s="62">
        <v>4.8</v>
      </c>
      <c r="H11" s="62">
        <v>10</v>
      </c>
      <c r="I11" s="62"/>
      <c r="J11" s="62"/>
      <c r="K11" s="62"/>
      <c r="L11" s="62">
        <v>0.2</v>
      </c>
      <c r="M11" s="62"/>
      <c r="N11" s="62"/>
      <c r="O11" s="62"/>
      <c r="P11" s="62">
        <v>2</v>
      </c>
      <c r="Q11" s="62"/>
      <c r="R11" s="62"/>
      <c r="S11" s="62"/>
      <c r="T11" s="62">
        <v>3</v>
      </c>
      <c r="U11" s="62">
        <v>1</v>
      </c>
      <c r="V11" s="62">
        <v>4</v>
      </c>
      <c r="W11" s="62"/>
      <c r="X11" s="62"/>
      <c r="Y11" s="62"/>
      <c r="Z11" s="62"/>
      <c r="AA11" s="62"/>
      <c r="AB11" s="62">
        <v>2.91987</v>
      </c>
      <c r="AC11" s="62">
        <v>4.379805</v>
      </c>
      <c r="AD11" s="62"/>
      <c r="AE11" s="62">
        <v>5</v>
      </c>
      <c r="AF11" s="62"/>
      <c r="AG11" s="62">
        <v>110.8</v>
      </c>
    </row>
  </sheetData>
  <mergeCells count="34">
    <mergeCell ref="A2:AG2"/>
    <mergeCell ref="A3:AD3"/>
    <mergeCell ref="AE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9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4" t="s">
        <v>31</v>
      </c>
      <c r="H3" s="34"/>
    </row>
    <row r="4" ht="23.25" customHeight="1" spans="1:8">
      <c r="A4" s="23" t="s">
        <v>303</v>
      </c>
      <c r="B4" s="23" t="s">
        <v>304</v>
      </c>
      <c r="C4" s="23" t="s">
        <v>305</v>
      </c>
      <c r="D4" s="23" t="s">
        <v>306</v>
      </c>
      <c r="E4" s="23" t="s">
        <v>307</v>
      </c>
      <c r="F4" s="23"/>
      <c r="G4" s="23"/>
      <c r="H4" s="23" t="s">
        <v>308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309</v>
      </c>
      <c r="G5" s="23" t="s">
        <v>310</v>
      </c>
      <c r="H5" s="23"/>
    </row>
    <row r="6" ht="22.9" customHeight="1" spans="1:8">
      <c r="A6" s="43"/>
      <c r="B6" s="43" t="s">
        <v>134</v>
      </c>
      <c r="C6" s="42">
        <v>4</v>
      </c>
      <c r="D6" s="42"/>
      <c r="E6" s="42"/>
      <c r="F6" s="42"/>
      <c r="G6" s="42"/>
      <c r="H6" s="42">
        <v>4</v>
      </c>
    </row>
    <row r="7" ht="22.9" customHeight="1" spans="1:8">
      <c r="A7" s="41" t="s">
        <v>152</v>
      </c>
      <c r="B7" s="41" t="s">
        <v>4</v>
      </c>
      <c r="C7" s="42">
        <v>4</v>
      </c>
      <c r="D7" s="42"/>
      <c r="E7" s="42"/>
      <c r="F7" s="42"/>
      <c r="G7" s="42"/>
      <c r="H7" s="42">
        <v>4</v>
      </c>
    </row>
    <row r="8" ht="22.9" customHeight="1" spans="1:8">
      <c r="A8" s="50" t="s">
        <v>153</v>
      </c>
      <c r="B8" s="50" t="s">
        <v>154</v>
      </c>
      <c r="C8" s="52">
        <v>4</v>
      </c>
      <c r="D8" s="52"/>
      <c r="E8" s="45"/>
      <c r="F8" s="52"/>
      <c r="G8" s="52"/>
      <c r="H8" s="52">
        <v>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9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4" t="s">
        <v>31</v>
      </c>
      <c r="H3" s="34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311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231</v>
      </c>
      <c r="F5" s="23"/>
      <c r="G5" s="23" t="s">
        <v>232</v>
      </c>
      <c r="H5" s="23"/>
    </row>
    <row r="6" ht="27.6" customHeight="1" spans="1:8">
      <c r="A6" s="23"/>
      <c r="B6" s="23"/>
      <c r="C6" s="23"/>
      <c r="D6" s="23"/>
      <c r="E6" s="23" t="s">
        <v>212</v>
      </c>
      <c r="F6" s="23" t="s">
        <v>204</v>
      </c>
      <c r="G6" s="23"/>
      <c r="H6" s="23"/>
    </row>
    <row r="7" ht="22.9" customHeight="1" spans="1:8">
      <c r="A7" s="43"/>
      <c r="B7" s="49" t="s">
        <v>134</v>
      </c>
      <c r="C7" s="42">
        <v>0</v>
      </c>
      <c r="D7" s="42"/>
      <c r="E7" s="42"/>
      <c r="F7" s="42"/>
      <c r="G7" s="42"/>
      <c r="H7" s="42"/>
    </row>
    <row r="8" ht="22.9" customHeight="1" spans="1:8">
      <c r="A8" s="41"/>
      <c r="B8" s="41"/>
      <c r="C8" s="42"/>
      <c r="D8" s="42"/>
      <c r="E8" s="42"/>
      <c r="F8" s="42"/>
      <c r="G8" s="42"/>
      <c r="H8" s="42"/>
    </row>
    <row r="9" ht="22.9" customHeight="1" spans="1:8">
      <c r="A9" s="51"/>
      <c r="B9" s="51"/>
      <c r="C9" s="42"/>
      <c r="D9" s="42"/>
      <c r="E9" s="42"/>
      <c r="F9" s="42"/>
      <c r="G9" s="42"/>
      <c r="H9" s="42"/>
    </row>
    <row r="10" ht="22.9" customHeight="1" spans="1:8">
      <c r="A10" s="51"/>
      <c r="B10" s="51"/>
      <c r="C10" s="42"/>
      <c r="D10" s="42"/>
      <c r="E10" s="42"/>
      <c r="F10" s="42"/>
      <c r="G10" s="42"/>
      <c r="H10" s="42"/>
    </row>
    <row r="11" ht="22.9" customHeight="1" spans="1:8">
      <c r="A11" s="51"/>
      <c r="B11" s="51"/>
      <c r="C11" s="42"/>
      <c r="D11" s="42"/>
      <c r="E11" s="42"/>
      <c r="F11" s="42"/>
      <c r="G11" s="42"/>
      <c r="H11" s="42"/>
    </row>
    <row r="12" ht="22.9" customHeight="1" spans="1:8">
      <c r="A12" s="50"/>
      <c r="B12" s="50"/>
      <c r="C12" s="45"/>
      <c r="D12" s="45"/>
      <c r="E12" s="52"/>
      <c r="F12" s="52"/>
      <c r="G12" s="52"/>
      <c r="H12" s="5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8.88333333333333" customWidth="1"/>
    <col min="7" max="20" width="7.13333333333333" customWidth="1"/>
    <col min="21" max="22" width="9.75" customWidth="1"/>
  </cols>
  <sheetData>
    <row r="1" ht="16.35" customHeight="1" spans="1:1">
      <c r="A1" s="39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4" t="s">
        <v>31</v>
      </c>
      <c r="T3" s="34"/>
    </row>
    <row r="4" ht="27.6" customHeight="1" spans="1:20">
      <c r="A4" s="23" t="s">
        <v>155</v>
      </c>
      <c r="B4" s="23"/>
      <c r="C4" s="23"/>
      <c r="D4" s="23" t="s">
        <v>193</v>
      </c>
      <c r="E4" s="23" t="s">
        <v>194</v>
      </c>
      <c r="F4" s="23" t="s">
        <v>195</v>
      </c>
      <c r="G4" s="23" t="s">
        <v>196</v>
      </c>
      <c r="H4" s="23" t="s">
        <v>197</v>
      </c>
      <c r="I4" s="23" t="s">
        <v>198</v>
      </c>
      <c r="J4" s="23" t="s">
        <v>199</v>
      </c>
      <c r="K4" s="23" t="s">
        <v>200</v>
      </c>
      <c r="L4" s="23" t="s">
        <v>201</v>
      </c>
      <c r="M4" s="23" t="s">
        <v>202</v>
      </c>
      <c r="N4" s="23" t="s">
        <v>203</v>
      </c>
      <c r="O4" s="23" t="s">
        <v>204</v>
      </c>
      <c r="P4" s="23" t="s">
        <v>205</v>
      </c>
      <c r="Q4" s="23" t="s">
        <v>206</v>
      </c>
      <c r="R4" s="23" t="s">
        <v>207</v>
      </c>
      <c r="S4" s="23" t="s">
        <v>208</v>
      </c>
      <c r="T4" s="23" t="s">
        <v>209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43"/>
      <c r="B6" s="43"/>
      <c r="C6" s="43"/>
      <c r="D6" s="43"/>
      <c r="E6" s="43" t="s">
        <v>134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2.9" customHeight="1" spans="1:20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9" customHeight="1" spans="1:20">
      <c r="A8" s="53"/>
      <c r="B8" s="53"/>
      <c r="C8" s="53"/>
      <c r="D8" s="51"/>
      <c r="E8" s="5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9" customHeight="1" spans="1:20">
      <c r="A9" s="54"/>
      <c r="B9" s="54"/>
      <c r="C9" s="54"/>
      <c r="D9" s="50"/>
      <c r="E9" s="55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9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4" t="s">
        <v>31</v>
      </c>
      <c r="Q3" s="34"/>
      <c r="R3" s="34"/>
      <c r="S3" s="34"/>
      <c r="T3" s="34"/>
    </row>
    <row r="4" ht="29.25" customHeight="1" spans="1:20">
      <c r="A4" s="23" t="s">
        <v>155</v>
      </c>
      <c r="B4" s="23"/>
      <c r="C4" s="23"/>
      <c r="D4" s="23" t="s">
        <v>193</v>
      </c>
      <c r="E4" s="23" t="s">
        <v>194</v>
      </c>
      <c r="F4" s="23" t="s">
        <v>211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212</v>
      </c>
      <c r="I5" s="23" t="s">
        <v>213</v>
      </c>
      <c r="J5" s="23" t="s">
        <v>204</v>
      </c>
      <c r="K5" s="23" t="s">
        <v>134</v>
      </c>
      <c r="L5" s="23" t="s">
        <v>215</v>
      </c>
      <c r="M5" s="23" t="s">
        <v>216</v>
      </c>
      <c r="N5" s="23" t="s">
        <v>206</v>
      </c>
      <c r="O5" s="23" t="s">
        <v>217</v>
      </c>
      <c r="P5" s="23" t="s">
        <v>218</v>
      </c>
      <c r="Q5" s="23" t="s">
        <v>219</v>
      </c>
      <c r="R5" s="23" t="s">
        <v>202</v>
      </c>
      <c r="S5" s="23" t="s">
        <v>205</v>
      </c>
      <c r="T5" s="23" t="s">
        <v>209</v>
      </c>
    </row>
    <row r="6" ht="22.9" customHeight="1" spans="1:20">
      <c r="A6" s="43"/>
      <c r="B6" s="43"/>
      <c r="C6" s="43"/>
      <c r="D6" s="43"/>
      <c r="E6" s="43" t="s">
        <v>134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2.9" customHeight="1" spans="1:20">
      <c r="A7" s="43"/>
      <c r="B7" s="43"/>
      <c r="C7" s="43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9" customHeight="1" spans="1:20">
      <c r="A8" s="53"/>
      <c r="B8" s="53"/>
      <c r="C8" s="53"/>
      <c r="D8" s="51"/>
      <c r="E8" s="5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9" customHeight="1" spans="1:20">
      <c r="A9" s="54"/>
      <c r="B9" s="54"/>
      <c r="C9" s="54"/>
      <c r="D9" s="50"/>
      <c r="E9" s="55"/>
      <c r="F9" s="52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9" sqref="C29"/>
    </sheetView>
  </sheetViews>
  <sheetFormatPr defaultColWidth="10" defaultRowHeight="13.5" outlineLevelCol="2"/>
  <cols>
    <col min="1" max="1" width="6.38333333333333" style="89" customWidth="1"/>
    <col min="2" max="2" width="9.88333333333333" style="89" customWidth="1"/>
    <col min="3" max="3" width="52.3833333333333" style="89" customWidth="1"/>
    <col min="4" max="4" width="9.75" style="89" customWidth="1"/>
    <col min="5" max="16384" width="10" style="89"/>
  </cols>
  <sheetData>
    <row r="1" ht="32.85" customHeight="1" spans="1:3">
      <c r="A1" s="39"/>
      <c r="B1" s="65" t="s">
        <v>5</v>
      </c>
      <c r="C1" s="65"/>
    </row>
    <row r="2" ht="24.95" customHeight="1" spans="2:3">
      <c r="B2" s="65"/>
      <c r="C2" s="65"/>
    </row>
    <row r="3" ht="31.15" customHeight="1" spans="2:3">
      <c r="B3" s="90" t="s">
        <v>6</v>
      </c>
      <c r="C3" s="90"/>
    </row>
    <row r="4" ht="32.65" customHeight="1" spans="2:3">
      <c r="B4" s="91">
        <v>1</v>
      </c>
      <c r="C4" s="92" t="s">
        <v>7</v>
      </c>
    </row>
    <row r="5" ht="32.65" customHeight="1" spans="2:3">
      <c r="B5" s="91">
        <v>2</v>
      </c>
      <c r="C5" s="93" t="s">
        <v>8</v>
      </c>
    </row>
    <row r="6" ht="32.65" customHeight="1" spans="2:3">
      <c r="B6" s="91">
        <v>3</v>
      </c>
      <c r="C6" s="92" t="s">
        <v>9</v>
      </c>
    </row>
    <row r="7" ht="32.65" customHeight="1" spans="2:3">
      <c r="B7" s="91">
        <v>4</v>
      </c>
      <c r="C7" s="92" t="s">
        <v>10</v>
      </c>
    </row>
    <row r="8" ht="32.65" customHeight="1" spans="2:3">
      <c r="B8" s="91">
        <v>5</v>
      </c>
      <c r="C8" s="92" t="s">
        <v>11</v>
      </c>
    </row>
    <row r="9" ht="32.65" customHeight="1" spans="2:3">
      <c r="B9" s="91">
        <v>6</v>
      </c>
      <c r="C9" s="92" t="s">
        <v>12</v>
      </c>
    </row>
    <row r="10" ht="32.65" customHeight="1" spans="2:3">
      <c r="B10" s="91">
        <v>7</v>
      </c>
      <c r="C10" s="92" t="s">
        <v>13</v>
      </c>
    </row>
    <row r="11" ht="32.65" customHeight="1" spans="2:3">
      <c r="B11" s="91">
        <v>8</v>
      </c>
      <c r="C11" s="92" t="s">
        <v>14</v>
      </c>
    </row>
    <row r="12" ht="32.65" customHeight="1" spans="2:3">
      <c r="B12" s="91">
        <v>9</v>
      </c>
      <c r="C12" s="92" t="s">
        <v>15</v>
      </c>
    </row>
    <row r="13" ht="32.65" customHeight="1" spans="2:3">
      <c r="B13" s="91">
        <v>10</v>
      </c>
      <c r="C13" s="92" t="s">
        <v>16</v>
      </c>
    </row>
    <row r="14" ht="32.65" customHeight="1" spans="2:3">
      <c r="B14" s="91">
        <v>11</v>
      </c>
      <c r="C14" s="92" t="s">
        <v>17</v>
      </c>
    </row>
    <row r="15" ht="32.65" customHeight="1" spans="2:3">
      <c r="B15" s="91">
        <v>12</v>
      </c>
      <c r="C15" s="92" t="s">
        <v>18</v>
      </c>
    </row>
    <row r="16" ht="32.65" customHeight="1" spans="2:3">
      <c r="B16" s="91">
        <v>13</v>
      </c>
      <c r="C16" s="92" t="s">
        <v>19</v>
      </c>
    </row>
    <row r="17" ht="32.65" customHeight="1" spans="2:3">
      <c r="B17" s="91">
        <v>14</v>
      </c>
      <c r="C17" s="92" t="s">
        <v>20</v>
      </c>
    </row>
    <row r="18" ht="32.65" customHeight="1" spans="2:3">
      <c r="B18" s="91">
        <v>15</v>
      </c>
      <c r="C18" s="92" t="s">
        <v>21</v>
      </c>
    </row>
    <row r="19" ht="32.65" customHeight="1" spans="2:3">
      <c r="B19" s="91">
        <v>16</v>
      </c>
      <c r="C19" s="92" t="s">
        <v>22</v>
      </c>
    </row>
    <row r="20" ht="32.65" customHeight="1" spans="2:3">
      <c r="B20" s="91">
        <v>17</v>
      </c>
      <c r="C20" s="92" t="s">
        <v>23</v>
      </c>
    </row>
    <row r="21" ht="32.65" customHeight="1" spans="2:3">
      <c r="B21" s="91">
        <v>18</v>
      </c>
      <c r="C21" s="92" t="s">
        <v>24</v>
      </c>
    </row>
    <row r="22" ht="32.65" customHeight="1" spans="2:3">
      <c r="B22" s="91">
        <v>19</v>
      </c>
      <c r="C22" s="92" t="s">
        <v>25</v>
      </c>
    </row>
    <row r="23" ht="32.65" customHeight="1" spans="2:3">
      <c r="B23" s="91">
        <v>20</v>
      </c>
      <c r="C23" s="92" t="s">
        <v>26</v>
      </c>
    </row>
    <row r="24" ht="32.65" customHeight="1" spans="2:3">
      <c r="B24" s="91">
        <v>21</v>
      </c>
      <c r="C24" s="92" t="s">
        <v>27</v>
      </c>
    </row>
    <row r="25" ht="32.65" customHeight="1" spans="2:3">
      <c r="B25" s="94">
        <v>22</v>
      </c>
      <c r="C25" s="95" t="s">
        <v>28</v>
      </c>
    </row>
    <row r="26" ht="32.65" customHeight="1" spans="2:3">
      <c r="B26" s="96">
        <v>23</v>
      </c>
      <c r="C26" s="9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9"/>
    </row>
    <row r="2" ht="38.85" customHeight="1" spans="1:8">
      <c r="A2" s="21" t="s">
        <v>312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4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313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231</v>
      </c>
      <c r="F5" s="23"/>
      <c r="G5" s="23" t="s">
        <v>232</v>
      </c>
      <c r="H5" s="23"/>
    </row>
    <row r="6" ht="23.25" customHeight="1" spans="1:8">
      <c r="A6" s="23"/>
      <c r="B6" s="23"/>
      <c r="C6" s="23"/>
      <c r="D6" s="23"/>
      <c r="E6" s="23" t="s">
        <v>212</v>
      </c>
      <c r="F6" s="23" t="s">
        <v>204</v>
      </c>
      <c r="G6" s="23"/>
      <c r="H6" s="23"/>
    </row>
    <row r="7" ht="22.9" customHeight="1" spans="1:8">
      <c r="A7" s="43"/>
      <c r="B7" s="49" t="s">
        <v>134</v>
      </c>
      <c r="C7" s="42">
        <v>0</v>
      </c>
      <c r="D7" s="42"/>
      <c r="E7" s="42"/>
      <c r="F7" s="42"/>
      <c r="G7" s="42"/>
      <c r="H7" s="42"/>
    </row>
    <row r="8" ht="22.9" customHeight="1" spans="1:8">
      <c r="A8" s="41"/>
      <c r="B8" s="41"/>
      <c r="C8" s="42"/>
      <c r="D8" s="42"/>
      <c r="E8" s="42"/>
      <c r="F8" s="42"/>
      <c r="G8" s="42"/>
      <c r="H8" s="42"/>
    </row>
    <row r="9" ht="22.9" customHeight="1" spans="1:8">
      <c r="A9" s="51"/>
      <c r="B9" s="51"/>
      <c r="C9" s="42"/>
      <c r="D9" s="42"/>
      <c r="E9" s="42"/>
      <c r="F9" s="42"/>
      <c r="G9" s="42"/>
      <c r="H9" s="42"/>
    </row>
    <row r="10" ht="22.9" customHeight="1" spans="1:8">
      <c r="A10" s="51"/>
      <c r="B10" s="51"/>
      <c r="C10" s="42"/>
      <c r="D10" s="42"/>
      <c r="E10" s="42"/>
      <c r="F10" s="42"/>
      <c r="G10" s="42"/>
      <c r="H10" s="42"/>
    </row>
    <row r="11" ht="22.9" customHeight="1" spans="1:8">
      <c r="A11" s="51"/>
      <c r="B11" s="51"/>
      <c r="C11" s="42"/>
      <c r="D11" s="42"/>
      <c r="E11" s="42"/>
      <c r="F11" s="42"/>
      <c r="G11" s="42"/>
      <c r="H11" s="42"/>
    </row>
    <row r="12" ht="22.9" customHeight="1" spans="1:8">
      <c r="A12" s="50"/>
      <c r="B12" s="50"/>
      <c r="C12" s="45"/>
      <c r="D12" s="45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9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4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314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231</v>
      </c>
      <c r="F5" s="23"/>
      <c r="G5" s="23" t="s">
        <v>232</v>
      </c>
      <c r="H5" s="23"/>
    </row>
    <row r="6" ht="35.45" customHeight="1" spans="1:8">
      <c r="A6" s="23"/>
      <c r="B6" s="23"/>
      <c r="C6" s="23"/>
      <c r="D6" s="23"/>
      <c r="E6" s="23" t="s">
        <v>212</v>
      </c>
      <c r="F6" s="23" t="s">
        <v>204</v>
      </c>
      <c r="G6" s="23"/>
      <c r="H6" s="23"/>
    </row>
    <row r="7" ht="22.9" customHeight="1" spans="1:8">
      <c r="A7" s="43"/>
      <c r="B7" s="49" t="s">
        <v>134</v>
      </c>
      <c r="C7" s="42">
        <v>0</v>
      </c>
      <c r="D7" s="42"/>
      <c r="E7" s="42"/>
      <c r="F7" s="42"/>
      <c r="G7" s="42"/>
      <c r="H7" s="42"/>
    </row>
    <row r="8" ht="22.9" customHeight="1" spans="1:8">
      <c r="A8" s="41"/>
      <c r="B8" s="41"/>
      <c r="C8" s="42"/>
      <c r="D8" s="42"/>
      <c r="E8" s="42"/>
      <c r="F8" s="42"/>
      <c r="G8" s="42"/>
      <c r="H8" s="42"/>
    </row>
    <row r="9" ht="22.9" customHeight="1" spans="1:8">
      <c r="A9" s="51"/>
      <c r="B9" s="51"/>
      <c r="C9" s="42"/>
      <c r="D9" s="42"/>
      <c r="E9" s="42"/>
      <c r="F9" s="42"/>
      <c r="G9" s="42"/>
      <c r="H9" s="42"/>
    </row>
    <row r="10" ht="22.9" customHeight="1" spans="1:8">
      <c r="A10" s="51"/>
      <c r="B10" s="51"/>
      <c r="C10" s="42"/>
      <c r="D10" s="42"/>
      <c r="E10" s="42"/>
      <c r="F10" s="42"/>
      <c r="G10" s="42"/>
      <c r="H10" s="42"/>
    </row>
    <row r="11" ht="22.9" customHeight="1" spans="1:8">
      <c r="A11" s="51"/>
      <c r="B11" s="51"/>
      <c r="C11" s="42"/>
      <c r="D11" s="42"/>
      <c r="E11" s="42"/>
      <c r="F11" s="42"/>
      <c r="G11" s="42"/>
      <c r="H11" s="42"/>
    </row>
    <row r="12" ht="22.9" customHeight="1" spans="1:8">
      <c r="A12" s="50"/>
      <c r="B12" s="50"/>
      <c r="C12" s="45"/>
      <c r="D12" s="45"/>
      <c r="E12" s="52"/>
      <c r="F12" s="52"/>
      <c r="G12" s="52"/>
      <c r="H12" s="5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9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4" t="s">
        <v>31</v>
      </c>
      <c r="O3" s="34"/>
    </row>
    <row r="4" ht="26.1" customHeight="1" spans="1:15">
      <c r="A4" s="23" t="s">
        <v>193</v>
      </c>
      <c r="B4" s="47"/>
      <c r="C4" s="23" t="s">
        <v>315</v>
      </c>
      <c r="D4" s="23" t="s">
        <v>316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317</v>
      </c>
      <c r="O4" s="23"/>
    </row>
    <row r="5" ht="31.9" customHeight="1" spans="1:15">
      <c r="A5" s="23"/>
      <c r="B5" s="47"/>
      <c r="C5" s="23"/>
      <c r="D5" s="23" t="s">
        <v>318</v>
      </c>
      <c r="E5" s="23" t="s">
        <v>137</v>
      </c>
      <c r="F5" s="23"/>
      <c r="G5" s="23"/>
      <c r="H5" s="23"/>
      <c r="I5" s="23"/>
      <c r="J5" s="23"/>
      <c r="K5" s="23" t="s">
        <v>319</v>
      </c>
      <c r="L5" s="23" t="s">
        <v>139</v>
      </c>
      <c r="M5" s="23" t="s">
        <v>140</v>
      </c>
      <c r="N5" s="23" t="s">
        <v>320</v>
      </c>
      <c r="O5" s="23" t="s">
        <v>321</v>
      </c>
    </row>
    <row r="6" ht="44.85" customHeight="1" spans="1:15">
      <c r="A6" s="23"/>
      <c r="B6" s="47"/>
      <c r="C6" s="23"/>
      <c r="D6" s="23"/>
      <c r="E6" s="23" t="s">
        <v>322</v>
      </c>
      <c r="F6" s="23" t="s">
        <v>323</v>
      </c>
      <c r="G6" s="23" t="s">
        <v>324</v>
      </c>
      <c r="H6" s="23" t="s">
        <v>325</v>
      </c>
      <c r="I6" s="23" t="s">
        <v>326</v>
      </c>
      <c r="J6" s="23" t="s">
        <v>327</v>
      </c>
      <c r="K6" s="23"/>
      <c r="L6" s="23"/>
      <c r="M6" s="23"/>
      <c r="N6" s="23"/>
      <c r="O6" s="23"/>
    </row>
    <row r="7" ht="22.9" customHeight="1" spans="1:15">
      <c r="A7" s="43"/>
      <c r="B7" s="48"/>
      <c r="C7" s="49" t="s">
        <v>134</v>
      </c>
      <c r="D7" s="42">
        <v>130</v>
      </c>
      <c r="E7" s="42">
        <v>130</v>
      </c>
      <c r="F7" s="42">
        <v>130</v>
      </c>
      <c r="G7" s="42"/>
      <c r="H7" s="42"/>
      <c r="I7" s="42"/>
      <c r="J7" s="42"/>
      <c r="K7" s="42"/>
      <c r="L7" s="42"/>
      <c r="M7" s="42"/>
      <c r="N7" s="42">
        <v>130</v>
      </c>
      <c r="O7" s="43"/>
    </row>
    <row r="8" ht="22.9" customHeight="1" spans="1:15">
      <c r="A8" s="41" t="s">
        <v>152</v>
      </c>
      <c r="B8" s="48"/>
      <c r="C8" s="41" t="s">
        <v>4</v>
      </c>
      <c r="D8" s="42">
        <v>130</v>
      </c>
      <c r="E8" s="42">
        <v>130</v>
      </c>
      <c r="F8" s="42">
        <v>130</v>
      </c>
      <c r="G8" s="42"/>
      <c r="H8" s="42"/>
      <c r="I8" s="42"/>
      <c r="J8" s="42"/>
      <c r="K8" s="42"/>
      <c r="L8" s="42"/>
      <c r="M8" s="42"/>
      <c r="N8" s="42">
        <v>130</v>
      </c>
      <c r="O8" s="43"/>
    </row>
    <row r="9" ht="22.9" customHeight="1" spans="1:15">
      <c r="A9" s="50" t="s">
        <v>328</v>
      </c>
      <c r="B9" s="48" t="s">
        <v>329</v>
      </c>
      <c r="C9" s="50" t="s">
        <v>330</v>
      </c>
      <c r="D9" s="45">
        <v>10</v>
      </c>
      <c r="E9" s="45">
        <v>10</v>
      </c>
      <c r="F9" s="45">
        <v>10</v>
      </c>
      <c r="G9" s="45"/>
      <c r="H9" s="45"/>
      <c r="I9" s="45"/>
      <c r="J9" s="45"/>
      <c r="K9" s="45"/>
      <c r="L9" s="45"/>
      <c r="M9" s="45"/>
      <c r="N9" s="45">
        <v>10</v>
      </c>
      <c r="O9" s="44"/>
    </row>
    <row r="10" ht="22.9" customHeight="1" spans="1:15">
      <c r="A10" s="50" t="s">
        <v>328</v>
      </c>
      <c r="B10" s="48" t="s">
        <v>331</v>
      </c>
      <c r="C10" s="50" t="s">
        <v>332</v>
      </c>
      <c r="D10" s="45">
        <v>30</v>
      </c>
      <c r="E10" s="45">
        <v>30</v>
      </c>
      <c r="F10" s="45">
        <v>30</v>
      </c>
      <c r="G10" s="45"/>
      <c r="H10" s="45"/>
      <c r="I10" s="45"/>
      <c r="J10" s="45"/>
      <c r="K10" s="45"/>
      <c r="L10" s="45"/>
      <c r="M10" s="45"/>
      <c r="N10" s="45">
        <v>30</v>
      </c>
      <c r="O10" s="44"/>
    </row>
    <row r="11" ht="22.9" customHeight="1" spans="1:15">
      <c r="A11" s="50" t="s">
        <v>328</v>
      </c>
      <c r="B11" s="48" t="s">
        <v>333</v>
      </c>
      <c r="C11" s="50" t="s">
        <v>334</v>
      </c>
      <c r="D11" s="45">
        <v>40</v>
      </c>
      <c r="E11" s="45">
        <v>40</v>
      </c>
      <c r="F11" s="45">
        <v>40</v>
      </c>
      <c r="G11" s="45"/>
      <c r="H11" s="45"/>
      <c r="I11" s="45"/>
      <c r="J11" s="45"/>
      <c r="K11" s="45"/>
      <c r="L11" s="45"/>
      <c r="M11" s="45"/>
      <c r="N11" s="45">
        <v>40</v>
      </c>
      <c r="O11" s="44"/>
    </row>
    <row r="12" ht="22.9" customHeight="1" spans="1:15">
      <c r="A12" s="50" t="s">
        <v>328</v>
      </c>
      <c r="B12" s="48" t="s">
        <v>335</v>
      </c>
      <c r="C12" s="50" t="s">
        <v>336</v>
      </c>
      <c r="D12" s="45">
        <v>30</v>
      </c>
      <c r="E12" s="45">
        <v>30</v>
      </c>
      <c r="F12" s="45">
        <v>30</v>
      </c>
      <c r="G12" s="45"/>
      <c r="H12" s="45"/>
      <c r="I12" s="45"/>
      <c r="J12" s="45"/>
      <c r="K12" s="45"/>
      <c r="L12" s="45"/>
      <c r="M12" s="45"/>
      <c r="N12" s="45">
        <v>30</v>
      </c>
      <c r="O12" s="44"/>
    </row>
    <row r="13" ht="22.9" customHeight="1" spans="1:15">
      <c r="A13" s="50" t="s">
        <v>328</v>
      </c>
      <c r="B13" s="48" t="s">
        <v>337</v>
      </c>
      <c r="C13" s="50" t="s">
        <v>338</v>
      </c>
      <c r="D13" s="45">
        <v>20</v>
      </c>
      <c r="E13" s="45">
        <v>20</v>
      </c>
      <c r="F13" s="45">
        <v>20</v>
      </c>
      <c r="G13" s="45"/>
      <c r="H13" s="45"/>
      <c r="I13" s="45"/>
      <c r="J13" s="45"/>
      <c r="K13" s="45"/>
      <c r="L13" s="45"/>
      <c r="M13" s="45"/>
      <c r="N13" s="45">
        <v>20</v>
      </c>
      <c r="O13" s="4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H45" sqref="H45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13.1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ht="37.9" customHeight="1" spans="1:13">
      <c r="A2" s="40" t="s">
        <v>339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4" t="s">
        <v>31</v>
      </c>
      <c r="M3" s="34"/>
    </row>
    <row r="4" ht="33.6" customHeight="1" spans="1:13">
      <c r="A4" s="23" t="s">
        <v>193</v>
      </c>
      <c r="B4" s="23" t="s">
        <v>340</v>
      </c>
      <c r="C4" s="23" t="s">
        <v>341</v>
      </c>
      <c r="D4" s="23" t="s">
        <v>342</v>
      </c>
      <c r="E4" s="23" t="s">
        <v>343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344</v>
      </c>
      <c r="F5" s="23" t="s">
        <v>345</v>
      </c>
      <c r="G5" s="23" t="s">
        <v>346</v>
      </c>
      <c r="H5" s="23" t="s">
        <v>347</v>
      </c>
      <c r="I5" s="23" t="s">
        <v>348</v>
      </c>
      <c r="J5" s="23" t="s">
        <v>349</v>
      </c>
      <c r="K5" s="23" t="s">
        <v>350</v>
      </c>
      <c r="L5" s="23" t="s">
        <v>351</v>
      </c>
      <c r="M5" s="23" t="s">
        <v>352</v>
      </c>
    </row>
    <row r="6" ht="28.5" customHeight="1" spans="1:13">
      <c r="A6" s="41" t="s">
        <v>2</v>
      </c>
      <c r="B6" s="41" t="s">
        <v>4</v>
      </c>
      <c r="C6" s="42">
        <v>130</v>
      </c>
      <c r="D6" s="43"/>
      <c r="E6" s="43"/>
      <c r="F6" s="43"/>
      <c r="G6" s="43"/>
      <c r="H6" s="43"/>
      <c r="I6" s="43"/>
      <c r="J6" s="43"/>
      <c r="K6" s="43"/>
      <c r="L6" s="43"/>
      <c r="M6" s="43"/>
    </row>
    <row r="7" ht="43.15" customHeight="1" spans="1:13">
      <c r="A7" s="44" t="s">
        <v>153</v>
      </c>
      <c r="B7" s="44" t="s">
        <v>353</v>
      </c>
      <c r="C7" s="45">
        <v>10</v>
      </c>
      <c r="D7" s="44" t="s">
        <v>354</v>
      </c>
      <c r="E7" s="43" t="s">
        <v>355</v>
      </c>
      <c r="F7" s="44" t="s">
        <v>356</v>
      </c>
      <c r="G7" s="44" t="s">
        <v>357</v>
      </c>
      <c r="H7" s="44" t="s">
        <v>358</v>
      </c>
      <c r="I7" s="44" t="s">
        <v>359</v>
      </c>
      <c r="J7" s="44" t="s">
        <v>357</v>
      </c>
      <c r="K7" s="44" t="s">
        <v>360</v>
      </c>
      <c r="L7" s="44" t="s">
        <v>361</v>
      </c>
      <c r="M7" s="44"/>
    </row>
    <row r="8" ht="43.15" customHeight="1" spans="1:13">
      <c r="A8" s="44"/>
      <c r="B8" s="44"/>
      <c r="C8" s="45"/>
      <c r="D8" s="44"/>
      <c r="E8" s="43"/>
      <c r="F8" s="44"/>
      <c r="G8" s="44" t="s">
        <v>362</v>
      </c>
      <c r="H8" s="44" t="s">
        <v>363</v>
      </c>
      <c r="I8" s="44" t="s">
        <v>364</v>
      </c>
      <c r="J8" s="44" t="s">
        <v>362</v>
      </c>
      <c r="K8" s="44" t="s">
        <v>365</v>
      </c>
      <c r="L8" s="44" t="s">
        <v>361</v>
      </c>
      <c r="M8" s="44"/>
    </row>
    <row r="9" ht="43.15" customHeight="1" spans="1:13">
      <c r="A9" s="44"/>
      <c r="B9" s="44"/>
      <c r="C9" s="45"/>
      <c r="D9" s="44"/>
      <c r="E9" s="43"/>
      <c r="F9" s="44"/>
      <c r="G9" s="44" t="s">
        <v>366</v>
      </c>
      <c r="H9" s="44" t="s">
        <v>367</v>
      </c>
      <c r="I9" s="44" t="s">
        <v>368</v>
      </c>
      <c r="J9" s="44" t="s">
        <v>366</v>
      </c>
      <c r="K9" s="44" t="s">
        <v>365</v>
      </c>
      <c r="L9" s="44" t="s">
        <v>361</v>
      </c>
      <c r="M9" s="44"/>
    </row>
    <row r="10" ht="43.15" customHeight="1" spans="1:13">
      <c r="A10" s="44"/>
      <c r="B10" s="44"/>
      <c r="C10" s="45"/>
      <c r="D10" s="44"/>
      <c r="E10" s="43"/>
      <c r="F10" s="44"/>
      <c r="G10" s="44" t="s">
        <v>369</v>
      </c>
      <c r="H10" s="44" t="s">
        <v>370</v>
      </c>
      <c r="I10" s="44" t="s">
        <v>371</v>
      </c>
      <c r="J10" s="44" t="s">
        <v>369</v>
      </c>
      <c r="K10" s="44" t="s">
        <v>372</v>
      </c>
      <c r="L10" s="44" t="s">
        <v>361</v>
      </c>
      <c r="M10" s="44"/>
    </row>
    <row r="11" ht="43.15" customHeight="1" spans="1:13">
      <c r="A11" s="44"/>
      <c r="B11" s="44"/>
      <c r="C11" s="45"/>
      <c r="D11" s="44"/>
      <c r="E11" s="43"/>
      <c r="F11" s="44" t="s">
        <v>373</v>
      </c>
      <c r="G11" s="44" t="s">
        <v>374</v>
      </c>
      <c r="H11" s="44" t="s">
        <v>375</v>
      </c>
      <c r="I11" s="44" t="s">
        <v>376</v>
      </c>
      <c r="J11" s="44" t="s">
        <v>374</v>
      </c>
      <c r="K11" s="44" t="s">
        <v>375</v>
      </c>
      <c r="L11" s="44" t="s">
        <v>377</v>
      </c>
      <c r="M11" s="44"/>
    </row>
    <row r="12" ht="43.15" customHeight="1" spans="1:13">
      <c r="A12" s="44"/>
      <c r="B12" s="44"/>
      <c r="C12" s="45"/>
      <c r="D12" s="44"/>
      <c r="E12" s="43"/>
      <c r="F12" s="44" t="s">
        <v>378</v>
      </c>
      <c r="G12" s="44" t="s">
        <v>379</v>
      </c>
      <c r="H12" s="44" t="s">
        <v>380</v>
      </c>
      <c r="I12" s="44" t="s">
        <v>376</v>
      </c>
      <c r="J12" s="44" t="s">
        <v>379</v>
      </c>
      <c r="K12" s="44" t="s">
        <v>375</v>
      </c>
      <c r="L12" s="44" t="s">
        <v>377</v>
      </c>
      <c r="M12" s="44"/>
    </row>
    <row r="13" ht="43.15" customHeight="1" spans="1:13">
      <c r="A13" s="44"/>
      <c r="B13" s="44"/>
      <c r="C13" s="45"/>
      <c r="D13" s="44"/>
      <c r="E13" s="43" t="s">
        <v>381</v>
      </c>
      <c r="F13" s="44" t="s">
        <v>382</v>
      </c>
      <c r="G13" s="44" t="s">
        <v>383</v>
      </c>
      <c r="H13" s="44" t="s">
        <v>384</v>
      </c>
      <c r="I13" s="44" t="s">
        <v>385</v>
      </c>
      <c r="J13" s="44" t="s">
        <v>383</v>
      </c>
      <c r="K13" s="44" t="s">
        <v>386</v>
      </c>
      <c r="L13" s="44" t="s">
        <v>361</v>
      </c>
      <c r="M13" s="44"/>
    </row>
    <row r="14" ht="43.15" customHeight="1" spans="1:13">
      <c r="A14" s="44"/>
      <c r="B14" s="44"/>
      <c r="C14" s="45"/>
      <c r="D14" s="44"/>
      <c r="E14" s="43" t="s">
        <v>387</v>
      </c>
      <c r="F14" s="44" t="s">
        <v>388</v>
      </c>
      <c r="G14" s="44" t="s">
        <v>389</v>
      </c>
      <c r="H14" s="44" t="s">
        <v>390</v>
      </c>
      <c r="I14" s="44" t="s">
        <v>391</v>
      </c>
      <c r="J14" s="44" t="s">
        <v>389</v>
      </c>
      <c r="K14" s="44" t="s">
        <v>392</v>
      </c>
      <c r="L14" s="44" t="s">
        <v>361</v>
      </c>
      <c r="M14" s="44"/>
    </row>
    <row r="15" ht="43.15" customHeight="1" spans="1:13">
      <c r="A15" s="44"/>
      <c r="B15" s="44"/>
      <c r="C15" s="45"/>
      <c r="D15" s="44"/>
      <c r="E15" s="43" t="s">
        <v>393</v>
      </c>
      <c r="F15" s="44" t="s">
        <v>394</v>
      </c>
      <c r="G15" s="44" t="s">
        <v>379</v>
      </c>
      <c r="H15" s="44" t="s">
        <v>380</v>
      </c>
      <c r="I15" s="44" t="s">
        <v>376</v>
      </c>
      <c r="J15" s="44" t="s">
        <v>379</v>
      </c>
      <c r="K15" s="44" t="s">
        <v>375</v>
      </c>
      <c r="L15" s="44" t="s">
        <v>377</v>
      </c>
      <c r="M15" s="44"/>
    </row>
    <row r="16" ht="43.15" customHeight="1" spans="1:13">
      <c r="A16" s="44" t="s">
        <v>153</v>
      </c>
      <c r="B16" s="44" t="s">
        <v>395</v>
      </c>
      <c r="C16" s="45">
        <v>30</v>
      </c>
      <c r="D16" s="44" t="s">
        <v>396</v>
      </c>
      <c r="E16" s="43" t="s">
        <v>393</v>
      </c>
      <c r="F16" s="44" t="s">
        <v>394</v>
      </c>
      <c r="G16" s="44" t="s">
        <v>397</v>
      </c>
      <c r="H16" s="44" t="s">
        <v>398</v>
      </c>
      <c r="I16" s="44" t="s">
        <v>399</v>
      </c>
      <c r="J16" s="44" t="s">
        <v>397</v>
      </c>
      <c r="K16" s="44" t="s">
        <v>400</v>
      </c>
      <c r="L16" s="44" t="s">
        <v>377</v>
      </c>
      <c r="M16" s="44"/>
    </row>
    <row r="17" ht="43.15" customHeight="1" spans="1:13">
      <c r="A17" s="44"/>
      <c r="B17" s="44"/>
      <c r="C17" s="45"/>
      <c r="D17" s="44"/>
      <c r="E17" s="43" t="s">
        <v>355</v>
      </c>
      <c r="F17" s="44" t="s">
        <v>378</v>
      </c>
      <c r="G17" s="44" t="s">
        <v>401</v>
      </c>
      <c r="H17" s="44" t="s">
        <v>402</v>
      </c>
      <c r="I17" s="44" t="s">
        <v>403</v>
      </c>
      <c r="J17" s="44" t="s">
        <v>401</v>
      </c>
      <c r="K17" s="44" t="s">
        <v>404</v>
      </c>
      <c r="L17" s="44" t="s">
        <v>377</v>
      </c>
      <c r="M17" s="44"/>
    </row>
    <row r="18" ht="43.15" customHeight="1" spans="1:13">
      <c r="A18" s="44"/>
      <c r="B18" s="44"/>
      <c r="C18" s="45"/>
      <c r="D18" s="44"/>
      <c r="E18" s="43"/>
      <c r="F18" s="44" t="s">
        <v>373</v>
      </c>
      <c r="G18" s="44" t="s">
        <v>401</v>
      </c>
      <c r="H18" s="44" t="s">
        <v>375</v>
      </c>
      <c r="I18" s="44" t="s">
        <v>405</v>
      </c>
      <c r="J18" s="44" t="s">
        <v>401</v>
      </c>
      <c r="K18" s="44" t="s">
        <v>404</v>
      </c>
      <c r="L18" s="44" t="s">
        <v>377</v>
      </c>
      <c r="M18" s="44"/>
    </row>
    <row r="19" ht="43.15" customHeight="1" spans="1:13">
      <c r="A19" s="44"/>
      <c r="B19" s="44"/>
      <c r="C19" s="45"/>
      <c r="D19" s="44"/>
      <c r="E19" s="43"/>
      <c r="F19" s="44" t="s">
        <v>356</v>
      </c>
      <c r="G19" s="44" t="s">
        <v>406</v>
      </c>
      <c r="H19" s="44" t="s">
        <v>358</v>
      </c>
      <c r="I19" s="44" t="s">
        <v>407</v>
      </c>
      <c r="J19" s="44" t="s">
        <v>406</v>
      </c>
      <c r="K19" s="44" t="s">
        <v>360</v>
      </c>
      <c r="L19" s="44" t="s">
        <v>361</v>
      </c>
      <c r="M19" s="44"/>
    </row>
    <row r="20" ht="43.15" customHeight="1" spans="1:13">
      <c r="A20" s="44"/>
      <c r="B20" s="44"/>
      <c r="C20" s="45"/>
      <c r="D20" s="44"/>
      <c r="E20" s="43" t="s">
        <v>381</v>
      </c>
      <c r="F20" s="44" t="s">
        <v>382</v>
      </c>
      <c r="G20" s="44" t="s">
        <v>408</v>
      </c>
      <c r="H20" s="44" t="s">
        <v>386</v>
      </c>
      <c r="I20" s="44" t="s">
        <v>409</v>
      </c>
      <c r="J20" s="44" t="s">
        <v>408</v>
      </c>
      <c r="K20" s="44" t="s">
        <v>386</v>
      </c>
      <c r="L20" s="44" t="s">
        <v>361</v>
      </c>
      <c r="M20" s="44"/>
    </row>
    <row r="21" ht="43.15" customHeight="1" spans="1:13">
      <c r="A21" s="44"/>
      <c r="B21" s="44"/>
      <c r="C21" s="45"/>
      <c r="D21" s="44"/>
      <c r="E21" s="43" t="s">
        <v>387</v>
      </c>
      <c r="F21" s="44" t="s">
        <v>388</v>
      </c>
      <c r="G21" s="44" t="s">
        <v>410</v>
      </c>
      <c r="H21" s="44" t="s">
        <v>411</v>
      </c>
      <c r="I21" s="44" t="s">
        <v>401</v>
      </c>
      <c r="J21" s="44" t="s">
        <v>410</v>
      </c>
      <c r="K21" s="44" t="s">
        <v>392</v>
      </c>
      <c r="L21" s="44" t="s">
        <v>361</v>
      </c>
      <c r="M21" s="44"/>
    </row>
    <row r="22" ht="43.15" customHeight="1" spans="1:13">
      <c r="A22" s="44" t="s">
        <v>153</v>
      </c>
      <c r="B22" s="44" t="s">
        <v>412</v>
      </c>
      <c r="C22" s="45">
        <v>40</v>
      </c>
      <c r="D22" s="44" t="s">
        <v>413</v>
      </c>
      <c r="E22" s="43" t="s">
        <v>355</v>
      </c>
      <c r="F22" s="44" t="s">
        <v>373</v>
      </c>
      <c r="G22" s="44" t="s">
        <v>414</v>
      </c>
      <c r="H22" s="44" t="s">
        <v>415</v>
      </c>
      <c r="I22" s="44" t="s">
        <v>414</v>
      </c>
      <c r="J22" s="44" t="s">
        <v>414</v>
      </c>
      <c r="K22" s="44" t="s">
        <v>416</v>
      </c>
      <c r="L22" s="44" t="s">
        <v>361</v>
      </c>
      <c r="M22" s="44"/>
    </row>
    <row r="23" ht="43.15" customHeight="1" spans="1:13">
      <c r="A23" s="44"/>
      <c r="B23" s="44"/>
      <c r="C23" s="45"/>
      <c r="D23" s="44"/>
      <c r="E23" s="43"/>
      <c r="F23" s="44" t="s">
        <v>378</v>
      </c>
      <c r="G23" s="44" t="s">
        <v>417</v>
      </c>
      <c r="H23" s="44" t="s">
        <v>418</v>
      </c>
      <c r="I23" s="44" t="s">
        <v>417</v>
      </c>
      <c r="J23" s="44" t="s">
        <v>417</v>
      </c>
      <c r="K23" s="44" t="s">
        <v>419</v>
      </c>
      <c r="L23" s="44" t="s">
        <v>361</v>
      </c>
      <c r="M23" s="44"/>
    </row>
    <row r="24" ht="43.15" customHeight="1" spans="1:13">
      <c r="A24" s="44"/>
      <c r="B24" s="44"/>
      <c r="C24" s="45"/>
      <c r="D24" s="44"/>
      <c r="E24" s="43"/>
      <c r="F24" s="44" t="s">
        <v>356</v>
      </c>
      <c r="G24" s="44" t="s">
        <v>420</v>
      </c>
      <c r="H24" s="44" t="s">
        <v>421</v>
      </c>
      <c r="I24" s="44" t="s">
        <v>420</v>
      </c>
      <c r="J24" s="44" t="s">
        <v>420</v>
      </c>
      <c r="K24" s="44" t="s">
        <v>416</v>
      </c>
      <c r="L24" s="44" t="s">
        <v>361</v>
      </c>
      <c r="M24" s="44"/>
    </row>
    <row r="25" ht="43.15" customHeight="1" spans="1:13">
      <c r="A25" s="44"/>
      <c r="B25" s="44"/>
      <c r="C25" s="45"/>
      <c r="D25" s="44"/>
      <c r="E25" s="43" t="s">
        <v>393</v>
      </c>
      <c r="F25" s="44" t="s">
        <v>422</v>
      </c>
      <c r="G25" s="44" t="s">
        <v>423</v>
      </c>
      <c r="H25" s="44" t="s">
        <v>424</v>
      </c>
      <c r="I25" s="44" t="s">
        <v>425</v>
      </c>
      <c r="J25" s="44" t="s">
        <v>423</v>
      </c>
      <c r="K25" s="44" t="s">
        <v>426</v>
      </c>
      <c r="L25" s="44" t="s">
        <v>377</v>
      </c>
      <c r="M25" s="44"/>
    </row>
    <row r="26" ht="43.15" customHeight="1" spans="1:13">
      <c r="A26" s="44"/>
      <c r="B26" s="44"/>
      <c r="C26" s="45"/>
      <c r="D26" s="44"/>
      <c r="E26" s="43"/>
      <c r="F26" s="44" t="s">
        <v>394</v>
      </c>
      <c r="G26" s="44" t="s">
        <v>427</v>
      </c>
      <c r="H26" s="44" t="s">
        <v>428</v>
      </c>
      <c r="I26" s="44" t="s">
        <v>427</v>
      </c>
      <c r="J26" s="44" t="s">
        <v>427</v>
      </c>
      <c r="K26" s="44" t="s">
        <v>429</v>
      </c>
      <c r="L26" s="44" t="s">
        <v>377</v>
      </c>
      <c r="M26" s="44"/>
    </row>
    <row r="27" ht="43.15" customHeight="1" spans="1:13">
      <c r="A27" s="44"/>
      <c r="B27" s="44"/>
      <c r="C27" s="45"/>
      <c r="D27" s="44"/>
      <c r="E27" s="43" t="s">
        <v>387</v>
      </c>
      <c r="F27" s="44" t="s">
        <v>388</v>
      </c>
      <c r="G27" s="44" t="s">
        <v>430</v>
      </c>
      <c r="H27" s="44" t="s">
        <v>431</v>
      </c>
      <c r="I27" s="44" t="s">
        <v>432</v>
      </c>
      <c r="J27" s="44" t="s">
        <v>430</v>
      </c>
      <c r="K27" s="44" t="s">
        <v>392</v>
      </c>
      <c r="L27" s="44" t="s">
        <v>361</v>
      </c>
      <c r="M27" s="44"/>
    </row>
    <row r="28" ht="43.15" customHeight="1" spans="1:13">
      <c r="A28" s="44"/>
      <c r="B28" s="44"/>
      <c r="C28" s="45"/>
      <c r="D28" s="44"/>
      <c r="E28" s="43" t="s">
        <v>381</v>
      </c>
      <c r="F28" s="44" t="s">
        <v>382</v>
      </c>
      <c r="G28" s="44" t="s">
        <v>383</v>
      </c>
      <c r="H28" s="44" t="s">
        <v>386</v>
      </c>
      <c r="I28" s="44" t="s">
        <v>384</v>
      </c>
      <c r="J28" s="44" t="s">
        <v>383</v>
      </c>
      <c r="K28" s="44" t="s">
        <v>386</v>
      </c>
      <c r="L28" s="44" t="s">
        <v>361</v>
      </c>
      <c r="M28" s="44"/>
    </row>
    <row r="29" ht="43.15" customHeight="1" spans="1:13">
      <c r="A29" s="44" t="s">
        <v>153</v>
      </c>
      <c r="B29" s="44" t="s">
        <v>433</v>
      </c>
      <c r="C29" s="45">
        <v>30</v>
      </c>
      <c r="D29" s="44" t="s">
        <v>434</v>
      </c>
      <c r="E29" s="43" t="s">
        <v>387</v>
      </c>
      <c r="F29" s="44" t="s">
        <v>388</v>
      </c>
      <c r="G29" s="44" t="s">
        <v>389</v>
      </c>
      <c r="H29" s="44" t="s">
        <v>411</v>
      </c>
      <c r="I29" s="44" t="s">
        <v>435</v>
      </c>
      <c r="J29" s="44" t="s">
        <v>389</v>
      </c>
      <c r="K29" s="44" t="s">
        <v>392</v>
      </c>
      <c r="L29" s="44" t="s">
        <v>361</v>
      </c>
      <c r="M29" s="44"/>
    </row>
    <row r="30" ht="43.15" customHeight="1" spans="1:13">
      <c r="A30" s="44"/>
      <c r="B30" s="44"/>
      <c r="C30" s="45"/>
      <c r="D30" s="44"/>
      <c r="E30" s="43" t="s">
        <v>355</v>
      </c>
      <c r="F30" s="44" t="s">
        <v>378</v>
      </c>
      <c r="G30" s="44" t="s">
        <v>436</v>
      </c>
      <c r="H30" s="44" t="s">
        <v>437</v>
      </c>
      <c r="I30" s="44" t="s">
        <v>438</v>
      </c>
      <c r="J30" s="44" t="s">
        <v>436</v>
      </c>
      <c r="K30" s="44" t="s">
        <v>439</v>
      </c>
      <c r="L30" s="44" t="s">
        <v>377</v>
      </c>
      <c r="M30" s="44"/>
    </row>
    <row r="31" ht="43.15" customHeight="1" spans="1:13">
      <c r="A31" s="44"/>
      <c r="B31" s="44"/>
      <c r="C31" s="45"/>
      <c r="D31" s="44"/>
      <c r="E31" s="43"/>
      <c r="F31" s="44" t="s">
        <v>356</v>
      </c>
      <c r="G31" s="44" t="s">
        <v>440</v>
      </c>
      <c r="H31" s="44" t="s">
        <v>441</v>
      </c>
      <c r="I31" s="44" t="s">
        <v>442</v>
      </c>
      <c r="J31" s="44" t="s">
        <v>440</v>
      </c>
      <c r="K31" s="44" t="s">
        <v>365</v>
      </c>
      <c r="L31" s="44" t="s">
        <v>361</v>
      </c>
      <c r="M31" s="44"/>
    </row>
    <row r="32" ht="43.15" customHeight="1" spans="1:13">
      <c r="A32" s="44"/>
      <c r="B32" s="44"/>
      <c r="C32" s="45"/>
      <c r="D32" s="44"/>
      <c r="E32" s="43"/>
      <c r="F32" s="44"/>
      <c r="G32" s="44" t="s">
        <v>443</v>
      </c>
      <c r="H32" s="44" t="s">
        <v>444</v>
      </c>
      <c r="I32" s="44" t="s">
        <v>445</v>
      </c>
      <c r="J32" s="44" t="s">
        <v>443</v>
      </c>
      <c r="K32" s="44" t="s">
        <v>360</v>
      </c>
      <c r="L32" s="44" t="s">
        <v>361</v>
      </c>
      <c r="M32" s="44"/>
    </row>
    <row r="33" ht="43.15" customHeight="1" spans="1:13">
      <c r="A33" s="44"/>
      <c r="B33" s="44"/>
      <c r="C33" s="45"/>
      <c r="D33" s="44"/>
      <c r="E33" s="43"/>
      <c r="F33" s="44" t="s">
        <v>373</v>
      </c>
      <c r="G33" s="44" t="s">
        <v>374</v>
      </c>
      <c r="H33" s="44" t="s">
        <v>375</v>
      </c>
      <c r="I33" s="44" t="s">
        <v>446</v>
      </c>
      <c r="J33" s="44" t="s">
        <v>374</v>
      </c>
      <c r="K33" s="44" t="s">
        <v>404</v>
      </c>
      <c r="L33" s="44" t="s">
        <v>377</v>
      </c>
      <c r="M33" s="44"/>
    </row>
    <row r="34" ht="43.15" customHeight="1" spans="1:13">
      <c r="A34" s="44"/>
      <c r="B34" s="44"/>
      <c r="C34" s="45"/>
      <c r="D34" s="44"/>
      <c r="E34" s="43" t="s">
        <v>393</v>
      </c>
      <c r="F34" s="44" t="s">
        <v>394</v>
      </c>
      <c r="G34" s="44" t="s">
        <v>423</v>
      </c>
      <c r="H34" s="44" t="s">
        <v>424</v>
      </c>
      <c r="I34" s="44" t="s">
        <v>446</v>
      </c>
      <c r="J34" s="44" t="s">
        <v>423</v>
      </c>
      <c r="K34" s="44" t="s">
        <v>426</v>
      </c>
      <c r="L34" s="44" t="s">
        <v>377</v>
      </c>
      <c r="M34" s="44"/>
    </row>
    <row r="35" ht="43.15" customHeight="1" spans="1:13">
      <c r="A35" s="44"/>
      <c r="B35" s="44"/>
      <c r="C35" s="45"/>
      <c r="D35" s="44"/>
      <c r="E35" s="43" t="s">
        <v>381</v>
      </c>
      <c r="F35" s="44" t="s">
        <v>382</v>
      </c>
      <c r="G35" s="44" t="s">
        <v>383</v>
      </c>
      <c r="H35" s="44" t="s">
        <v>447</v>
      </c>
      <c r="I35" s="44" t="s">
        <v>448</v>
      </c>
      <c r="J35" s="44" t="s">
        <v>383</v>
      </c>
      <c r="K35" s="44" t="s">
        <v>386</v>
      </c>
      <c r="L35" s="44" t="s">
        <v>361</v>
      </c>
      <c r="M35" s="44"/>
    </row>
    <row r="36" ht="43.15" customHeight="1" spans="1:13">
      <c r="A36" s="44" t="s">
        <v>153</v>
      </c>
      <c r="B36" s="44" t="s">
        <v>449</v>
      </c>
      <c r="C36" s="45">
        <v>20</v>
      </c>
      <c r="D36" s="44" t="s">
        <v>450</v>
      </c>
      <c r="E36" s="43" t="s">
        <v>355</v>
      </c>
      <c r="F36" s="44" t="s">
        <v>373</v>
      </c>
      <c r="G36" s="44" t="s">
        <v>375</v>
      </c>
      <c r="H36" s="44" t="s">
        <v>451</v>
      </c>
      <c r="I36" s="44" t="s">
        <v>452</v>
      </c>
      <c r="J36" s="44" t="s">
        <v>375</v>
      </c>
      <c r="K36" s="44" t="s">
        <v>372</v>
      </c>
      <c r="L36" s="44" t="s">
        <v>377</v>
      </c>
      <c r="M36" s="44"/>
    </row>
    <row r="37" ht="43.15" customHeight="1" spans="1:13">
      <c r="A37" s="44"/>
      <c r="B37" s="44"/>
      <c r="C37" s="45"/>
      <c r="D37" s="44"/>
      <c r="E37" s="43"/>
      <c r="F37" s="44" t="s">
        <v>356</v>
      </c>
      <c r="G37" s="44" t="s">
        <v>453</v>
      </c>
      <c r="H37" s="44" t="s">
        <v>454</v>
      </c>
      <c r="I37" s="44" t="s">
        <v>455</v>
      </c>
      <c r="J37" s="44" t="s">
        <v>453</v>
      </c>
      <c r="K37" s="44" t="s">
        <v>372</v>
      </c>
      <c r="L37" s="44" t="s">
        <v>361</v>
      </c>
      <c r="M37" s="44"/>
    </row>
    <row r="38" ht="43.15" customHeight="1" spans="1:13">
      <c r="A38" s="44"/>
      <c r="B38" s="44"/>
      <c r="C38" s="45"/>
      <c r="D38" s="44"/>
      <c r="E38" s="43"/>
      <c r="F38" s="44" t="s">
        <v>378</v>
      </c>
      <c r="G38" s="44" t="s">
        <v>456</v>
      </c>
      <c r="H38" s="44" t="s">
        <v>451</v>
      </c>
      <c r="I38" s="44" t="s">
        <v>452</v>
      </c>
      <c r="J38" s="44" t="s">
        <v>456</v>
      </c>
      <c r="K38" s="44" t="s">
        <v>372</v>
      </c>
      <c r="L38" s="44" t="s">
        <v>377</v>
      </c>
      <c r="M38" s="44"/>
    </row>
    <row r="39" ht="43.15" customHeight="1" spans="1:13">
      <c r="A39" s="44"/>
      <c r="B39" s="44"/>
      <c r="C39" s="45"/>
      <c r="D39" s="44"/>
      <c r="E39" s="43" t="s">
        <v>393</v>
      </c>
      <c r="F39" s="44" t="s">
        <v>394</v>
      </c>
      <c r="G39" s="44" t="s">
        <v>456</v>
      </c>
      <c r="H39" s="44" t="s">
        <v>457</v>
      </c>
      <c r="I39" s="44" t="s">
        <v>458</v>
      </c>
      <c r="J39" s="44" t="s">
        <v>456</v>
      </c>
      <c r="K39" s="44" t="s">
        <v>392</v>
      </c>
      <c r="L39" s="44" t="s">
        <v>377</v>
      </c>
      <c r="M39" s="44"/>
    </row>
    <row r="40" ht="43.15" customHeight="1" spans="1:13">
      <c r="A40" s="44"/>
      <c r="B40" s="44"/>
      <c r="C40" s="45"/>
      <c r="D40" s="44"/>
      <c r="E40" s="43" t="s">
        <v>381</v>
      </c>
      <c r="F40" s="44" t="s">
        <v>382</v>
      </c>
      <c r="G40" s="44" t="s">
        <v>386</v>
      </c>
      <c r="H40" s="44" t="s">
        <v>384</v>
      </c>
      <c r="I40" s="44" t="s">
        <v>459</v>
      </c>
      <c r="J40" s="44" t="s">
        <v>386</v>
      </c>
      <c r="K40" s="44" t="s">
        <v>386</v>
      </c>
      <c r="L40" s="44" t="s">
        <v>361</v>
      </c>
      <c r="M40" s="44"/>
    </row>
    <row r="41" ht="43.15" customHeight="1" spans="1:13">
      <c r="A41" s="44"/>
      <c r="B41" s="44"/>
      <c r="C41" s="45"/>
      <c r="D41" s="44"/>
      <c r="E41" s="43" t="s">
        <v>387</v>
      </c>
      <c r="F41" s="44" t="s">
        <v>388</v>
      </c>
      <c r="G41" s="44" t="s">
        <v>460</v>
      </c>
      <c r="H41" s="44" t="s">
        <v>461</v>
      </c>
      <c r="I41" s="44" t="s">
        <v>462</v>
      </c>
      <c r="J41" s="44" t="s">
        <v>460</v>
      </c>
      <c r="K41" s="44" t="s">
        <v>392</v>
      </c>
      <c r="L41" s="44" t="s">
        <v>361</v>
      </c>
      <c r="M41" s="44"/>
    </row>
  </sheetData>
  <mergeCells count="36">
    <mergeCell ref="A2:M2"/>
    <mergeCell ref="A3:K3"/>
    <mergeCell ref="L3:M3"/>
    <mergeCell ref="E4:M4"/>
    <mergeCell ref="A4:A5"/>
    <mergeCell ref="A7:A15"/>
    <mergeCell ref="A16:A21"/>
    <mergeCell ref="A22:A28"/>
    <mergeCell ref="A29:A35"/>
    <mergeCell ref="A36:A41"/>
    <mergeCell ref="B4:B5"/>
    <mergeCell ref="B7:B15"/>
    <mergeCell ref="B16:B21"/>
    <mergeCell ref="B22:B28"/>
    <mergeCell ref="B29:B35"/>
    <mergeCell ref="B36:B41"/>
    <mergeCell ref="C4:C5"/>
    <mergeCell ref="C7:C15"/>
    <mergeCell ref="C16:C21"/>
    <mergeCell ref="C22:C28"/>
    <mergeCell ref="C29:C35"/>
    <mergeCell ref="C36:C41"/>
    <mergeCell ref="D4:D5"/>
    <mergeCell ref="D7:D15"/>
    <mergeCell ref="D16:D21"/>
    <mergeCell ref="D22:D28"/>
    <mergeCell ref="D29:D35"/>
    <mergeCell ref="D36:D41"/>
    <mergeCell ref="E7:E12"/>
    <mergeCell ref="E17:E19"/>
    <mergeCell ref="E22:E24"/>
    <mergeCell ref="E25:E26"/>
    <mergeCell ref="E30:E33"/>
    <mergeCell ref="E36:E38"/>
    <mergeCell ref="F7:F10"/>
    <mergeCell ref="F31:F3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E30" sqref="E30"/>
    </sheetView>
  </sheetViews>
  <sheetFormatPr defaultColWidth="9" defaultRowHeight="13.5"/>
  <cols>
    <col min="1" max="1" width="4.75" customWidth="1"/>
    <col min="2" max="2" width="12.6333333333333" customWidth="1"/>
    <col min="3" max="3" width="7" customWidth="1"/>
    <col min="4" max="4" width="6.5" customWidth="1"/>
    <col min="5" max="6" width="6.13333333333333" customWidth="1"/>
    <col min="7" max="7" width="4.75" customWidth="1"/>
    <col min="8" max="9" width="4.25" customWidth="1"/>
    <col min="15" max="15" width="6.63333333333333" customWidth="1"/>
    <col min="16" max="16" width="7.13333333333333" customWidth="1"/>
    <col min="17" max="17" width="16.5" customWidth="1"/>
  </cols>
  <sheetData>
    <row r="1" ht="21.75" spans="1:18">
      <c r="A1" s="21" t="s">
        <v>463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>
      <c r="A2" s="22" t="s">
        <v>464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4" t="s">
        <v>31</v>
      </c>
      <c r="R2" s="34"/>
    </row>
    <row r="3" spans="1:18">
      <c r="A3" s="23" t="s">
        <v>303</v>
      </c>
      <c r="B3" s="23" t="s">
        <v>304</v>
      </c>
      <c r="C3" s="23" t="s">
        <v>465</v>
      </c>
      <c r="D3" s="23"/>
      <c r="E3" s="23"/>
      <c r="F3" s="23"/>
      <c r="G3" s="23"/>
      <c r="H3" s="23"/>
      <c r="I3" s="23"/>
      <c r="J3" s="23" t="s">
        <v>466</v>
      </c>
      <c r="K3" s="23" t="s">
        <v>467</v>
      </c>
      <c r="L3" s="23"/>
      <c r="M3" s="23"/>
      <c r="N3" s="23"/>
      <c r="O3" s="23"/>
      <c r="P3" s="23"/>
      <c r="Q3" s="23"/>
      <c r="R3" s="23"/>
    </row>
    <row r="4" spans="1:18">
      <c r="A4" s="23"/>
      <c r="B4" s="23"/>
      <c r="C4" s="23" t="s">
        <v>341</v>
      </c>
      <c r="D4" s="23" t="s">
        <v>468</v>
      </c>
      <c r="E4" s="23"/>
      <c r="F4" s="23"/>
      <c r="G4" s="23"/>
      <c r="H4" s="23" t="s">
        <v>469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9" customHeight="1" spans="1:18">
      <c r="A5" s="24"/>
      <c r="B5" s="24"/>
      <c r="C5" s="24"/>
      <c r="D5" s="24" t="s">
        <v>137</v>
      </c>
      <c r="E5" s="24" t="s">
        <v>470</v>
      </c>
      <c r="F5" s="24" t="s">
        <v>141</v>
      </c>
      <c r="G5" s="24" t="s">
        <v>471</v>
      </c>
      <c r="H5" s="24" t="s">
        <v>158</v>
      </c>
      <c r="I5" s="24" t="s">
        <v>159</v>
      </c>
      <c r="J5" s="24"/>
      <c r="K5" s="23" t="s">
        <v>344</v>
      </c>
      <c r="L5" s="23" t="s">
        <v>345</v>
      </c>
      <c r="M5" s="23" t="s">
        <v>346</v>
      </c>
      <c r="N5" s="23" t="s">
        <v>351</v>
      </c>
      <c r="O5" s="23" t="s">
        <v>347</v>
      </c>
      <c r="P5" s="23" t="s">
        <v>472</v>
      </c>
      <c r="Q5" s="23" t="s">
        <v>473</v>
      </c>
      <c r="R5" s="23" t="s">
        <v>352</v>
      </c>
    </row>
    <row r="6" ht="18" spans="1:18">
      <c r="A6" s="25">
        <v>1008001</v>
      </c>
      <c r="B6" s="25" t="s">
        <v>4</v>
      </c>
      <c r="C6" s="26">
        <v>424.26</v>
      </c>
      <c r="D6" s="26">
        <v>424.26</v>
      </c>
      <c r="E6" s="26"/>
      <c r="F6" s="26"/>
      <c r="G6" s="26"/>
      <c r="H6" s="26">
        <v>294.26</v>
      </c>
      <c r="I6" s="26">
        <v>130</v>
      </c>
      <c r="J6" s="27" t="s">
        <v>474</v>
      </c>
      <c r="K6" s="28" t="s">
        <v>355</v>
      </c>
      <c r="L6" s="29" t="s">
        <v>475</v>
      </c>
      <c r="M6" s="29" t="s">
        <v>476</v>
      </c>
      <c r="N6" s="30" t="s">
        <v>361</v>
      </c>
      <c r="O6" s="29" t="s">
        <v>477</v>
      </c>
      <c r="P6" s="29" t="s">
        <v>416</v>
      </c>
      <c r="Q6" s="35" t="s">
        <v>478</v>
      </c>
      <c r="R6" s="30"/>
    </row>
    <row r="7" ht="18" spans="1:18">
      <c r="A7" s="25"/>
      <c r="B7" s="25"/>
      <c r="C7" s="26"/>
      <c r="D7" s="26"/>
      <c r="E7" s="26"/>
      <c r="F7" s="26"/>
      <c r="G7" s="26"/>
      <c r="H7" s="26"/>
      <c r="I7" s="26"/>
      <c r="J7" s="27"/>
      <c r="K7" s="28"/>
      <c r="L7" s="29" t="s">
        <v>475</v>
      </c>
      <c r="M7" s="29" t="s">
        <v>479</v>
      </c>
      <c r="N7" s="30" t="s">
        <v>361</v>
      </c>
      <c r="O7" s="29" t="s">
        <v>444</v>
      </c>
      <c r="P7" s="29" t="s">
        <v>360</v>
      </c>
      <c r="Q7" s="35" t="s">
        <v>480</v>
      </c>
      <c r="R7" s="30"/>
    </row>
    <row r="8" spans="1:18">
      <c r="A8" s="25"/>
      <c r="B8" s="25"/>
      <c r="C8" s="26"/>
      <c r="D8" s="26"/>
      <c r="E8" s="26"/>
      <c r="F8" s="26"/>
      <c r="G8" s="26"/>
      <c r="H8" s="26"/>
      <c r="I8" s="26"/>
      <c r="J8" s="27"/>
      <c r="K8" s="28"/>
      <c r="L8" s="29" t="s">
        <v>475</v>
      </c>
      <c r="M8" s="29" t="s">
        <v>440</v>
      </c>
      <c r="N8" s="30" t="s">
        <v>361</v>
      </c>
      <c r="O8" s="29" t="s">
        <v>481</v>
      </c>
      <c r="P8" s="29" t="s">
        <v>365</v>
      </c>
      <c r="Q8" s="35" t="s">
        <v>482</v>
      </c>
      <c r="R8" s="30"/>
    </row>
    <row r="9" ht="18" spans="1:18">
      <c r="A9" s="25"/>
      <c r="B9" s="25"/>
      <c r="C9" s="26"/>
      <c r="D9" s="26"/>
      <c r="E9" s="26"/>
      <c r="F9" s="26"/>
      <c r="G9" s="26"/>
      <c r="H9" s="26"/>
      <c r="I9" s="26"/>
      <c r="J9" s="27"/>
      <c r="K9" s="28"/>
      <c r="L9" s="29" t="s">
        <v>475</v>
      </c>
      <c r="M9" s="29" t="s">
        <v>362</v>
      </c>
      <c r="N9" s="30" t="s">
        <v>361</v>
      </c>
      <c r="O9" s="29" t="s">
        <v>483</v>
      </c>
      <c r="P9" s="29" t="s">
        <v>365</v>
      </c>
      <c r="Q9" s="35" t="s">
        <v>484</v>
      </c>
      <c r="R9" s="30"/>
    </row>
    <row r="10" spans="1:18">
      <c r="A10" s="25"/>
      <c r="B10" s="25"/>
      <c r="C10" s="26"/>
      <c r="D10" s="26"/>
      <c r="E10" s="26"/>
      <c r="F10" s="26"/>
      <c r="G10" s="26"/>
      <c r="H10" s="26"/>
      <c r="I10" s="26"/>
      <c r="J10" s="27"/>
      <c r="K10" s="28"/>
      <c r="L10" s="29" t="s">
        <v>475</v>
      </c>
      <c r="M10" s="29" t="s">
        <v>369</v>
      </c>
      <c r="N10" s="30" t="s">
        <v>361</v>
      </c>
      <c r="O10" s="29" t="s">
        <v>370</v>
      </c>
      <c r="P10" s="29" t="s">
        <v>372</v>
      </c>
      <c r="Q10" s="35" t="s">
        <v>485</v>
      </c>
      <c r="R10" s="30"/>
    </row>
    <row r="11" ht="40" customHeight="1" spans="1:18">
      <c r="A11" s="25"/>
      <c r="B11" s="25"/>
      <c r="C11" s="26"/>
      <c r="D11" s="26"/>
      <c r="E11" s="26"/>
      <c r="F11" s="26"/>
      <c r="G11" s="26"/>
      <c r="H11" s="26"/>
      <c r="I11" s="26"/>
      <c r="J11" s="27"/>
      <c r="K11" s="28"/>
      <c r="L11" s="29" t="s">
        <v>486</v>
      </c>
      <c r="M11" s="29" t="s">
        <v>487</v>
      </c>
      <c r="N11" s="30" t="s">
        <v>361</v>
      </c>
      <c r="O11" s="31">
        <v>0.98</v>
      </c>
      <c r="P11" s="29" t="s">
        <v>386</v>
      </c>
      <c r="Q11" s="35" t="s">
        <v>488</v>
      </c>
      <c r="R11" s="30"/>
    </row>
    <row r="12" spans="1:18">
      <c r="A12" s="25"/>
      <c r="B12" s="25"/>
      <c r="C12" s="26"/>
      <c r="D12" s="26"/>
      <c r="E12" s="26"/>
      <c r="F12" s="26"/>
      <c r="G12" s="26"/>
      <c r="H12" s="26"/>
      <c r="I12" s="26"/>
      <c r="J12" s="27"/>
      <c r="K12" s="28"/>
      <c r="L12" s="29" t="s">
        <v>486</v>
      </c>
      <c r="M12" s="29" t="s">
        <v>436</v>
      </c>
      <c r="N12" s="30" t="s">
        <v>377</v>
      </c>
      <c r="O12" s="29" t="s">
        <v>437</v>
      </c>
      <c r="P12" s="29"/>
      <c r="Q12" s="35" t="s">
        <v>489</v>
      </c>
      <c r="R12" s="30"/>
    </row>
    <row r="13" ht="18" spans="1:18">
      <c r="A13" s="25"/>
      <c r="B13" s="25"/>
      <c r="C13" s="26"/>
      <c r="D13" s="26"/>
      <c r="E13" s="26"/>
      <c r="F13" s="26"/>
      <c r="G13" s="26"/>
      <c r="H13" s="26"/>
      <c r="I13" s="26"/>
      <c r="J13" s="27"/>
      <c r="K13" s="28"/>
      <c r="L13" s="29" t="s">
        <v>486</v>
      </c>
      <c r="M13" s="29" t="s">
        <v>401</v>
      </c>
      <c r="N13" s="30" t="s">
        <v>377</v>
      </c>
      <c r="O13" s="29" t="s">
        <v>402</v>
      </c>
      <c r="P13" s="29"/>
      <c r="Q13" s="35" t="s">
        <v>403</v>
      </c>
      <c r="R13" s="30"/>
    </row>
    <row r="14" ht="18" spans="1:18">
      <c r="A14" s="25"/>
      <c r="B14" s="25"/>
      <c r="C14" s="26"/>
      <c r="D14" s="26"/>
      <c r="E14" s="26"/>
      <c r="F14" s="26"/>
      <c r="G14" s="26"/>
      <c r="H14" s="26"/>
      <c r="I14" s="26"/>
      <c r="J14" s="27"/>
      <c r="K14" s="32" t="s">
        <v>393</v>
      </c>
      <c r="L14" s="33" t="s">
        <v>490</v>
      </c>
      <c r="M14" s="29" t="s">
        <v>427</v>
      </c>
      <c r="N14" s="30" t="s">
        <v>377</v>
      </c>
      <c r="O14" s="29" t="s">
        <v>428</v>
      </c>
      <c r="P14" s="29"/>
      <c r="Q14" s="35" t="s">
        <v>491</v>
      </c>
      <c r="R14" s="30"/>
    </row>
    <row r="15" ht="18" spans="1:18">
      <c r="A15" s="25"/>
      <c r="B15" s="25"/>
      <c r="C15" s="26"/>
      <c r="D15" s="26"/>
      <c r="E15" s="26"/>
      <c r="F15" s="26"/>
      <c r="G15" s="26"/>
      <c r="H15" s="26"/>
      <c r="I15" s="26"/>
      <c r="J15" s="27"/>
      <c r="K15" s="32"/>
      <c r="L15" s="33" t="s">
        <v>383</v>
      </c>
      <c r="M15" s="29" t="s">
        <v>492</v>
      </c>
      <c r="N15" s="30" t="s">
        <v>361</v>
      </c>
      <c r="O15" s="31">
        <v>0.98</v>
      </c>
      <c r="P15" s="29" t="s">
        <v>386</v>
      </c>
      <c r="Q15" s="35" t="s">
        <v>493</v>
      </c>
      <c r="R15" s="36"/>
    </row>
    <row r="16" ht="18" spans="1:18">
      <c r="A16" s="25"/>
      <c r="B16" s="25"/>
      <c r="C16" s="26"/>
      <c r="D16" s="26"/>
      <c r="E16" s="26"/>
      <c r="F16" s="26"/>
      <c r="G16" s="26"/>
      <c r="H16" s="26"/>
      <c r="I16" s="26"/>
      <c r="J16" s="27"/>
      <c r="K16" s="32"/>
      <c r="L16" s="30" t="s">
        <v>494</v>
      </c>
      <c r="M16" s="30" t="s">
        <v>423</v>
      </c>
      <c r="N16" s="30" t="s">
        <v>377</v>
      </c>
      <c r="O16" s="29" t="s">
        <v>495</v>
      </c>
      <c r="P16" s="29"/>
      <c r="Q16" s="37" t="s">
        <v>496</v>
      </c>
      <c r="R16" s="38"/>
    </row>
    <row r="17" spans="1:18">
      <c r="A17" s="25"/>
      <c r="B17" s="25"/>
      <c r="C17" s="26"/>
      <c r="D17" s="26"/>
      <c r="E17" s="26"/>
      <c r="F17" s="26"/>
      <c r="G17" s="26"/>
      <c r="H17" s="26"/>
      <c r="I17" s="26"/>
      <c r="J17" s="27"/>
      <c r="K17" s="32"/>
      <c r="L17" s="30" t="s">
        <v>494</v>
      </c>
      <c r="M17" s="30" t="s">
        <v>397</v>
      </c>
      <c r="N17" s="30" t="s">
        <v>377</v>
      </c>
      <c r="O17" s="29" t="s">
        <v>398</v>
      </c>
      <c r="P17" s="29"/>
      <c r="Q17" s="37" t="s">
        <v>497</v>
      </c>
      <c r="R17" s="38"/>
    </row>
    <row r="18" ht="18" spans="1:18">
      <c r="A18" s="25"/>
      <c r="B18" s="25"/>
      <c r="C18" s="26"/>
      <c r="D18" s="26"/>
      <c r="E18" s="26"/>
      <c r="F18" s="26"/>
      <c r="G18" s="26"/>
      <c r="H18" s="26"/>
      <c r="I18" s="26"/>
      <c r="J18" s="27"/>
      <c r="K18" s="32"/>
      <c r="L18" s="30" t="s">
        <v>494</v>
      </c>
      <c r="M18" s="30" t="s">
        <v>379</v>
      </c>
      <c r="N18" s="30" t="s">
        <v>377</v>
      </c>
      <c r="O18" s="29" t="s">
        <v>498</v>
      </c>
      <c r="P18" s="29"/>
      <c r="Q18" s="37" t="s">
        <v>499</v>
      </c>
      <c r="R18" s="38"/>
    </row>
    <row r="19" spans="1:18">
      <c r="A19" s="25"/>
      <c r="B19" s="25"/>
      <c r="C19" s="26"/>
      <c r="D19" s="26"/>
      <c r="E19" s="26"/>
      <c r="F19" s="26"/>
      <c r="G19" s="26"/>
      <c r="H19" s="26"/>
      <c r="I19" s="26"/>
      <c r="J19" s="27"/>
      <c r="K19" s="32"/>
      <c r="L19" s="30" t="s">
        <v>500</v>
      </c>
      <c r="M19" s="30" t="s">
        <v>501</v>
      </c>
      <c r="N19" s="30" t="s">
        <v>377</v>
      </c>
      <c r="O19" s="29" t="s">
        <v>502</v>
      </c>
      <c r="P19" s="29"/>
      <c r="Q19" s="37" t="s">
        <v>503</v>
      </c>
      <c r="R19" s="38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19"/>
    <mergeCell ref="B3:B5"/>
    <mergeCell ref="B6:B19"/>
    <mergeCell ref="C4:C5"/>
    <mergeCell ref="C6:C19"/>
    <mergeCell ref="D6:D19"/>
    <mergeCell ref="E6:E19"/>
    <mergeCell ref="F6:F19"/>
    <mergeCell ref="G6:G19"/>
    <mergeCell ref="H6:H19"/>
    <mergeCell ref="I6:I19"/>
    <mergeCell ref="J3:J5"/>
    <mergeCell ref="J6:J19"/>
    <mergeCell ref="K6:K13"/>
    <mergeCell ref="K14:K19"/>
    <mergeCell ref="K3:R4"/>
  </mergeCells>
  <pageMargins left="0.393055555555556" right="0.196527777777778" top="0.472222222222222" bottom="0.0784722222222222" header="0.5" footer="0.5"/>
  <pageSetup paperSize="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11" sqref="G11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单位：108001-醴陵市委统一战线工作部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504</v>
      </c>
      <c r="B3" s="9"/>
      <c r="C3" s="8" t="s">
        <v>505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231</v>
      </c>
      <c r="E4" s="12" t="s">
        <v>232</v>
      </c>
    </row>
    <row r="5" spans="1:5">
      <c r="A5" s="13">
        <v>301</v>
      </c>
      <c r="B5" s="14" t="s">
        <v>212</v>
      </c>
      <c r="C5" s="15">
        <f t="shared" ref="C5:C68" si="0">D5+E5</f>
        <v>145.328384</v>
      </c>
      <c r="D5" s="15">
        <f>SUM(D6:D18)</f>
        <v>145.328384</v>
      </c>
      <c r="E5" s="15">
        <f>SUM(E6:E18)</f>
        <v>0</v>
      </c>
    </row>
    <row r="6" spans="1:5">
      <c r="A6" s="16">
        <v>30101</v>
      </c>
      <c r="B6" s="17" t="s">
        <v>506</v>
      </c>
      <c r="C6" s="15">
        <f t="shared" si="0"/>
        <v>63.93</v>
      </c>
      <c r="D6" s="15">
        <f>'9工资福利'!H6</f>
        <v>63.93</v>
      </c>
      <c r="E6" s="15"/>
    </row>
    <row r="7" spans="1:5">
      <c r="A7" s="16">
        <v>30102</v>
      </c>
      <c r="B7" s="17" t="s">
        <v>507</v>
      </c>
      <c r="C7" s="15">
        <f t="shared" si="0"/>
        <v>35.136</v>
      </c>
      <c r="D7" s="15">
        <f>'9工资福利'!I6</f>
        <v>35.136</v>
      </c>
      <c r="E7" s="15"/>
    </row>
    <row r="8" spans="1:5">
      <c r="A8" s="16">
        <v>30103</v>
      </c>
      <c r="B8" s="17" t="s">
        <v>508</v>
      </c>
      <c r="C8" s="15">
        <f t="shared" si="0"/>
        <v>5.3275</v>
      </c>
      <c r="D8" s="15">
        <f>'9工资福利'!J6</f>
        <v>5.3275</v>
      </c>
      <c r="E8" s="15"/>
    </row>
    <row r="9" spans="1:5">
      <c r="A9" s="16">
        <v>30106</v>
      </c>
      <c r="B9" s="17" t="s">
        <v>509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510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511</v>
      </c>
      <c r="C11" s="15">
        <f t="shared" si="0"/>
        <v>16.70296</v>
      </c>
      <c r="D11" s="15">
        <f>'9工资福利'!M6</f>
        <v>16.70296</v>
      </c>
      <c r="E11" s="15"/>
    </row>
    <row r="12" spans="1:5">
      <c r="A12" s="16">
        <v>30109</v>
      </c>
      <c r="B12" s="17" t="s">
        <v>512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513</v>
      </c>
      <c r="C13" s="15">
        <f t="shared" si="0"/>
        <v>5.704704</v>
      </c>
      <c r="D13" s="15">
        <f>'9工资福利'!O6</f>
        <v>5.704704</v>
      </c>
      <c r="E13" s="15"/>
    </row>
    <row r="14" spans="1:5">
      <c r="A14" s="16">
        <v>30111</v>
      </c>
      <c r="B14" s="17" t="s">
        <v>514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515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516</v>
      </c>
      <c r="C16" s="15">
        <f t="shared" si="0"/>
        <v>12.52722</v>
      </c>
      <c r="D16" s="15">
        <f>'9工资福利'!R6</f>
        <v>12.52722</v>
      </c>
      <c r="E16" s="15"/>
    </row>
    <row r="17" spans="1:5">
      <c r="A17" s="16">
        <v>30114</v>
      </c>
      <c r="B17" s="17" t="s">
        <v>517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518</v>
      </c>
      <c r="C18" s="15">
        <f t="shared" si="0"/>
        <v>6</v>
      </c>
      <c r="D18" s="15">
        <f>'9工资福利'!V6</f>
        <v>6</v>
      </c>
      <c r="E18" s="15"/>
    </row>
    <row r="19" spans="1:5">
      <c r="A19" s="13">
        <v>302</v>
      </c>
      <c r="B19" s="14" t="s">
        <v>282</v>
      </c>
      <c r="C19" s="15">
        <f t="shared" si="0"/>
        <v>148.099675</v>
      </c>
      <c r="D19" s="15">
        <f>SUM(D20:D46)</f>
        <v>0</v>
      </c>
      <c r="E19" s="15">
        <f>SUM(E20:E46)</f>
        <v>148.099675</v>
      </c>
    </row>
    <row r="20" spans="1:5">
      <c r="A20" s="16">
        <v>30201</v>
      </c>
      <c r="B20" s="17" t="s">
        <v>519</v>
      </c>
      <c r="C20" s="15">
        <f t="shared" si="0"/>
        <v>4.8</v>
      </c>
      <c r="D20" s="15"/>
      <c r="E20" s="15">
        <f>'13商品服务'!G6</f>
        <v>4.8</v>
      </c>
    </row>
    <row r="21" spans="1:5">
      <c r="A21" s="16">
        <v>30202</v>
      </c>
      <c r="B21" s="17" t="s">
        <v>520</v>
      </c>
      <c r="C21" s="15">
        <f t="shared" si="0"/>
        <v>10</v>
      </c>
      <c r="D21" s="15"/>
      <c r="E21" s="15">
        <f>'13商品服务'!H6</f>
        <v>10</v>
      </c>
    </row>
    <row r="22" spans="1:5">
      <c r="A22" s="16">
        <v>30203</v>
      </c>
      <c r="B22" s="17" t="s">
        <v>521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522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523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524</v>
      </c>
      <c r="C25" s="15">
        <f t="shared" si="0"/>
        <v>0.2</v>
      </c>
      <c r="D25" s="15"/>
      <c r="E25" s="15">
        <f>'13商品服务'!L6</f>
        <v>0.2</v>
      </c>
    </row>
    <row r="26" spans="1:5">
      <c r="A26" s="16">
        <v>30207</v>
      </c>
      <c r="B26" s="17" t="s">
        <v>525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526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527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528</v>
      </c>
      <c r="C29" s="15">
        <f t="shared" si="0"/>
        <v>2</v>
      </c>
      <c r="D29" s="15"/>
      <c r="E29" s="15">
        <f>'13商品服务'!P6</f>
        <v>2</v>
      </c>
    </row>
    <row r="30" spans="1:5">
      <c r="A30" s="16">
        <v>30212</v>
      </c>
      <c r="B30" s="17" t="s">
        <v>529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530</v>
      </c>
      <c r="C31" s="15">
        <f t="shared" si="0"/>
        <v>0</v>
      </c>
      <c r="D31" s="15"/>
      <c r="E31" s="15">
        <f>'13商品服务'!R6</f>
        <v>0</v>
      </c>
    </row>
    <row r="32" spans="1:5">
      <c r="A32" s="16">
        <v>30214</v>
      </c>
      <c r="B32" s="17" t="s">
        <v>531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532</v>
      </c>
      <c r="C33" s="15">
        <f t="shared" si="0"/>
        <v>3</v>
      </c>
      <c r="D33" s="15"/>
      <c r="E33" s="15">
        <f>'13商品服务'!T6</f>
        <v>3</v>
      </c>
    </row>
    <row r="34" spans="1:5">
      <c r="A34" s="16">
        <v>30216</v>
      </c>
      <c r="B34" s="17" t="s">
        <v>533</v>
      </c>
      <c r="C34" s="15">
        <f t="shared" si="0"/>
        <v>1</v>
      </c>
      <c r="D34" s="15"/>
      <c r="E34" s="15">
        <f>'13商品服务'!U6</f>
        <v>1</v>
      </c>
    </row>
    <row r="35" spans="1:5">
      <c r="A35" s="16">
        <v>30217</v>
      </c>
      <c r="B35" s="17" t="s">
        <v>534</v>
      </c>
      <c r="C35" s="15">
        <f t="shared" si="0"/>
        <v>4</v>
      </c>
      <c r="D35" s="15"/>
      <c r="E35" s="15">
        <f>'13商品服务'!V6</f>
        <v>4</v>
      </c>
    </row>
    <row r="36" spans="1:5">
      <c r="A36" s="16">
        <v>30218</v>
      </c>
      <c r="B36" s="17" t="s">
        <v>535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536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537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538</v>
      </c>
      <c r="C39" s="15">
        <f t="shared" si="0"/>
        <v>0</v>
      </c>
      <c r="D39" s="15"/>
      <c r="E39" s="15">
        <f>'13商品服务'!Z6</f>
        <v>0</v>
      </c>
    </row>
    <row r="40" spans="1:5">
      <c r="A40" s="16">
        <v>30227</v>
      </c>
      <c r="B40" s="17" t="s">
        <v>539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540</v>
      </c>
      <c r="C41" s="15">
        <f t="shared" si="0"/>
        <v>2.91987</v>
      </c>
      <c r="D41" s="15"/>
      <c r="E41" s="15">
        <f>'13商品服务'!AB6</f>
        <v>2.91987</v>
      </c>
    </row>
    <row r="42" spans="1:5">
      <c r="A42" s="16">
        <v>30229</v>
      </c>
      <c r="B42" s="17" t="s">
        <v>541</v>
      </c>
      <c r="C42" s="15">
        <f t="shared" si="0"/>
        <v>4.379805</v>
      </c>
      <c r="D42" s="15"/>
      <c r="E42" s="15">
        <f>'13商品服务'!AC6</f>
        <v>4.379805</v>
      </c>
    </row>
    <row r="43" spans="1:5">
      <c r="A43" s="16">
        <v>30231</v>
      </c>
      <c r="B43" s="17" t="s">
        <v>542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543</v>
      </c>
      <c r="C44" s="15">
        <f t="shared" si="0"/>
        <v>5</v>
      </c>
      <c r="D44" s="15"/>
      <c r="E44" s="15">
        <f>'13商品服务'!AE6</f>
        <v>5</v>
      </c>
    </row>
    <row r="45" spans="1:5">
      <c r="A45" s="16">
        <v>30240</v>
      </c>
      <c r="B45" s="17" t="s">
        <v>544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545</v>
      </c>
      <c r="C46" s="15">
        <f t="shared" si="0"/>
        <v>110.8</v>
      </c>
      <c r="D46" s="15"/>
      <c r="E46" s="15">
        <f>'13商品服务'!AG6</f>
        <v>110.8</v>
      </c>
    </row>
    <row r="47" spans="1:5">
      <c r="A47" s="13">
        <v>303</v>
      </c>
      <c r="B47" s="14" t="s">
        <v>204</v>
      </c>
      <c r="C47" s="15">
        <f t="shared" si="0"/>
        <v>0.828</v>
      </c>
      <c r="D47" s="15">
        <f>SUM(D48:D59)</f>
        <v>0.828</v>
      </c>
      <c r="E47" s="15">
        <f>SUM(E48:E59)</f>
        <v>0</v>
      </c>
    </row>
    <row r="48" spans="1:5">
      <c r="A48" s="16">
        <v>30301</v>
      </c>
      <c r="B48" s="17" t="s">
        <v>546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547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548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549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550</v>
      </c>
      <c r="C52" s="15">
        <f t="shared" si="0"/>
        <v>0.828</v>
      </c>
      <c r="D52" s="15">
        <f>'11个人家庭'!K6</f>
        <v>0.828</v>
      </c>
      <c r="E52" s="15"/>
    </row>
    <row r="53" spans="1:5">
      <c r="A53" s="16">
        <v>30306</v>
      </c>
      <c r="B53" s="17" t="s">
        <v>551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552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553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554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555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556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557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206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558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559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218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560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561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562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563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564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565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566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567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568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569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570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571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572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573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574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575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209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576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577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578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579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294.256059</v>
      </c>
      <c r="D85" s="20">
        <f>D80+D63+D60+D47+D19+D5</f>
        <v>146.156384</v>
      </c>
      <c r="E85" s="20">
        <f>E80+E63+E60+E47+E19+E5</f>
        <v>148.099675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B1" workbookViewId="0">
      <selection activeCell="L15" sqref="L15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9"/>
      <c r="H1" s="87"/>
    </row>
    <row r="2" ht="24.2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17.25" customHeight="1" spans="1:8">
      <c r="A3" s="22" t="s">
        <v>30</v>
      </c>
      <c r="B3" s="22"/>
      <c r="C3" s="22"/>
      <c r="D3" s="22"/>
      <c r="E3" s="22"/>
      <c r="F3" s="22"/>
      <c r="G3" s="34" t="s">
        <v>31</v>
      </c>
      <c r="H3" s="34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3.35" customHeight="1" spans="1:8">
      <c r="A6" s="43" t="s">
        <v>39</v>
      </c>
      <c r="B6" s="45">
        <v>424.256059</v>
      </c>
      <c r="C6" s="44" t="s">
        <v>40</v>
      </c>
      <c r="D6" s="52">
        <v>389.33</v>
      </c>
      <c r="E6" s="43" t="s">
        <v>41</v>
      </c>
      <c r="F6" s="42">
        <v>294.256059</v>
      </c>
      <c r="G6" s="44" t="s">
        <v>42</v>
      </c>
      <c r="H6" s="45">
        <v>145.33</v>
      </c>
    </row>
    <row r="7" ht="13.35" customHeight="1" spans="1:8">
      <c r="A7" s="44" t="s">
        <v>43</v>
      </c>
      <c r="B7" s="45">
        <v>424.256059</v>
      </c>
      <c r="C7" s="44" t="s">
        <v>44</v>
      </c>
      <c r="D7" s="52"/>
      <c r="E7" s="44" t="s">
        <v>45</v>
      </c>
      <c r="F7" s="45">
        <v>145.33</v>
      </c>
      <c r="G7" s="44" t="s">
        <v>46</v>
      </c>
      <c r="H7" s="45">
        <v>278.1</v>
      </c>
    </row>
    <row r="8" ht="13.35" customHeight="1" spans="1:8">
      <c r="A8" s="43" t="s">
        <v>47</v>
      </c>
      <c r="B8" s="45"/>
      <c r="C8" s="44" t="s">
        <v>48</v>
      </c>
      <c r="D8" s="52"/>
      <c r="E8" s="44" t="s">
        <v>49</v>
      </c>
      <c r="F8" s="45">
        <v>148.1</v>
      </c>
      <c r="G8" s="44" t="s">
        <v>50</v>
      </c>
      <c r="H8" s="45"/>
    </row>
    <row r="9" ht="13.35" customHeight="1" spans="1:8">
      <c r="A9" s="44" t="s">
        <v>51</v>
      </c>
      <c r="B9" s="45"/>
      <c r="C9" s="44" t="s">
        <v>52</v>
      </c>
      <c r="D9" s="52"/>
      <c r="E9" s="44" t="s">
        <v>53</v>
      </c>
      <c r="F9" s="45">
        <v>0.828</v>
      </c>
      <c r="G9" s="44" t="s">
        <v>54</v>
      </c>
      <c r="H9" s="45"/>
    </row>
    <row r="10" ht="13.35" customHeight="1" spans="1:8">
      <c r="A10" s="44" t="s">
        <v>55</v>
      </c>
      <c r="B10" s="45"/>
      <c r="C10" s="44" t="s">
        <v>56</v>
      </c>
      <c r="D10" s="52"/>
      <c r="E10" s="43" t="s">
        <v>57</v>
      </c>
      <c r="F10" s="42">
        <v>130</v>
      </c>
      <c r="G10" s="44" t="s">
        <v>58</v>
      </c>
      <c r="H10" s="45"/>
    </row>
    <row r="11" ht="13.35" customHeight="1" spans="1:8">
      <c r="A11" s="44" t="s">
        <v>59</v>
      </c>
      <c r="B11" s="45"/>
      <c r="C11" s="44" t="s">
        <v>60</v>
      </c>
      <c r="D11" s="52"/>
      <c r="E11" s="44" t="s">
        <v>61</v>
      </c>
      <c r="F11" s="45"/>
      <c r="G11" s="44" t="s">
        <v>62</v>
      </c>
      <c r="H11" s="45"/>
    </row>
    <row r="12" ht="13.35" customHeight="1" spans="1:8">
      <c r="A12" s="44" t="s">
        <v>63</v>
      </c>
      <c r="B12" s="45"/>
      <c r="C12" s="44" t="s">
        <v>64</v>
      </c>
      <c r="D12" s="52"/>
      <c r="E12" s="44" t="s">
        <v>65</v>
      </c>
      <c r="F12" s="45">
        <v>130</v>
      </c>
      <c r="G12" s="44" t="s">
        <v>66</v>
      </c>
      <c r="H12" s="45"/>
    </row>
    <row r="13" ht="13.35" customHeight="1" spans="1:8">
      <c r="A13" s="44" t="s">
        <v>67</v>
      </c>
      <c r="B13" s="45"/>
      <c r="C13" s="44" t="s">
        <v>68</v>
      </c>
      <c r="D13" s="52">
        <v>16.70296</v>
      </c>
      <c r="E13" s="44" t="s">
        <v>69</v>
      </c>
      <c r="F13" s="45"/>
      <c r="G13" s="44" t="s">
        <v>70</v>
      </c>
      <c r="H13" s="45"/>
    </row>
    <row r="14" ht="13.35" customHeight="1" spans="1:8">
      <c r="A14" s="44" t="s">
        <v>71</v>
      </c>
      <c r="B14" s="45"/>
      <c r="C14" s="44" t="s">
        <v>72</v>
      </c>
      <c r="D14" s="52"/>
      <c r="E14" s="44" t="s">
        <v>73</v>
      </c>
      <c r="F14" s="45"/>
      <c r="G14" s="44" t="s">
        <v>74</v>
      </c>
      <c r="H14" s="45">
        <v>0.828</v>
      </c>
    </row>
    <row r="15" ht="13.35" customHeight="1" spans="1:8">
      <c r="A15" s="44" t="s">
        <v>75</v>
      </c>
      <c r="B15" s="45"/>
      <c r="C15" s="44" t="s">
        <v>76</v>
      </c>
      <c r="D15" s="52">
        <v>5.704704</v>
      </c>
      <c r="E15" s="44" t="s">
        <v>77</v>
      </c>
      <c r="F15" s="45"/>
      <c r="G15" s="44" t="s">
        <v>78</v>
      </c>
      <c r="H15" s="45"/>
    </row>
    <row r="16" ht="13.35" customHeight="1" spans="1:8">
      <c r="A16" s="44" t="s">
        <v>79</v>
      </c>
      <c r="B16" s="45"/>
      <c r="C16" s="44" t="s">
        <v>80</v>
      </c>
      <c r="D16" s="52"/>
      <c r="E16" s="44" t="s">
        <v>81</v>
      </c>
      <c r="F16" s="45"/>
      <c r="G16" s="44" t="s">
        <v>82</v>
      </c>
      <c r="H16" s="45"/>
    </row>
    <row r="17" ht="13.35" customHeight="1" spans="1:8">
      <c r="A17" s="44" t="s">
        <v>83</v>
      </c>
      <c r="B17" s="45"/>
      <c r="C17" s="44" t="s">
        <v>84</v>
      </c>
      <c r="D17" s="52"/>
      <c r="E17" s="44" t="s">
        <v>85</v>
      </c>
      <c r="F17" s="45"/>
      <c r="G17" s="44" t="s">
        <v>86</v>
      </c>
      <c r="H17" s="45"/>
    </row>
    <row r="18" ht="13.35" customHeight="1" spans="1:8">
      <c r="A18" s="44" t="s">
        <v>87</v>
      </c>
      <c r="B18" s="45"/>
      <c r="C18" s="44" t="s">
        <v>88</v>
      </c>
      <c r="D18" s="52"/>
      <c r="E18" s="44" t="s">
        <v>89</v>
      </c>
      <c r="F18" s="45"/>
      <c r="G18" s="44" t="s">
        <v>90</v>
      </c>
      <c r="H18" s="45"/>
    </row>
    <row r="19" ht="13.35" customHeight="1" spans="1:8">
      <c r="A19" s="44" t="s">
        <v>91</v>
      </c>
      <c r="B19" s="45"/>
      <c r="C19" s="44" t="s">
        <v>92</v>
      </c>
      <c r="D19" s="52"/>
      <c r="E19" s="44" t="s">
        <v>93</v>
      </c>
      <c r="F19" s="45"/>
      <c r="G19" s="44" t="s">
        <v>94</v>
      </c>
      <c r="H19" s="45"/>
    </row>
    <row r="20" ht="13.35" customHeight="1" spans="1:8">
      <c r="A20" s="43" t="s">
        <v>95</v>
      </c>
      <c r="B20" s="42"/>
      <c r="C20" s="44" t="s">
        <v>96</v>
      </c>
      <c r="D20" s="52"/>
      <c r="E20" s="44" t="s">
        <v>97</v>
      </c>
      <c r="F20" s="45"/>
      <c r="G20" s="44"/>
      <c r="H20" s="45"/>
    </row>
    <row r="21" ht="13.35" customHeight="1" spans="1:8">
      <c r="A21" s="43" t="s">
        <v>98</v>
      </c>
      <c r="B21" s="42"/>
      <c r="C21" s="44" t="s">
        <v>99</v>
      </c>
      <c r="D21" s="52"/>
      <c r="E21" s="43" t="s">
        <v>100</v>
      </c>
      <c r="F21" s="42"/>
      <c r="G21" s="44"/>
      <c r="H21" s="45"/>
    </row>
    <row r="22" ht="13.35" customHeight="1" spans="1:8">
      <c r="A22" s="43" t="s">
        <v>101</v>
      </c>
      <c r="B22" s="42"/>
      <c r="C22" s="44" t="s">
        <v>102</v>
      </c>
      <c r="D22" s="52"/>
      <c r="E22" s="44"/>
      <c r="F22" s="44"/>
      <c r="G22" s="44"/>
      <c r="H22" s="45"/>
    </row>
    <row r="23" ht="13.35" customHeight="1" spans="1:8">
      <c r="A23" s="43" t="s">
        <v>103</v>
      </c>
      <c r="B23" s="42"/>
      <c r="C23" s="44" t="s">
        <v>104</v>
      </c>
      <c r="D23" s="52"/>
      <c r="E23" s="44"/>
      <c r="F23" s="44"/>
      <c r="G23" s="44"/>
      <c r="H23" s="45"/>
    </row>
    <row r="24" ht="13.35" customHeight="1" spans="1:8">
      <c r="A24" s="43" t="s">
        <v>105</v>
      </c>
      <c r="B24" s="42"/>
      <c r="C24" s="44" t="s">
        <v>106</v>
      </c>
      <c r="D24" s="52"/>
      <c r="E24" s="44"/>
      <c r="F24" s="44"/>
      <c r="G24" s="44"/>
      <c r="H24" s="45"/>
    </row>
    <row r="25" ht="13.35" customHeight="1" spans="1:8">
      <c r="A25" s="44" t="s">
        <v>107</v>
      </c>
      <c r="B25" s="45"/>
      <c r="C25" s="44" t="s">
        <v>108</v>
      </c>
      <c r="D25" s="52">
        <v>12.52722</v>
      </c>
      <c r="E25" s="44"/>
      <c r="F25" s="44"/>
      <c r="G25" s="44"/>
      <c r="H25" s="45"/>
    </row>
    <row r="26" ht="13.35" customHeight="1" spans="1:8">
      <c r="A26" s="44" t="s">
        <v>109</v>
      </c>
      <c r="B26" s="45"/>
      <c r="C26" s="44" t="s">
        <v>110</v>
      </c>
      <c r="D26" s="52"/>
      <c r="E26" s="44"/>
      <c r="F26" s="44"/>
      <c r="G26" s="44"/>
      <c r="H26" s="45"/>
    </row>
    <row r="27" ht="13.35" customHeight="1" spans="1:8">
      <c r="A27" s="44" t="s">
        <v>111</v>
      </c>
      <c r="B27" s="45"/>
      <c r="C27" s="44" t="s">
        <v>112</v>
      </c>
      <c r="D27" s="52"/>
      <c r="E27" s="44"/>
      <c r="F27" s="44"/>
      <c r="G27" s="44"/>
      <c r="H27" s="45"/>
    </row>
    <row r="28" ht="13.35" customHeight="1" spans="1:8">
      <c r="A28" s="43" t="s">
        <v>113</v>
      </c>
      <c r="B28" s="42"/>
      <c r="C28" s="44" t="s">
        <v>114</v>
      </c>
      <c r="D28" s="52"/>
      <c r="E28" s="44"/>
      <c r="F28" s="44"/>
      <c r="G28" s="44"/>
      <c r="H28" s="45"/>
    </row>
    <row r="29" ht="13.35" customHeight="1" spans="1:8">
      <c r="A29" s="43" t="s">
        <v>115</v>
      </c>
      <c r="B29" s="42"/>
      <c r="C29" s="44" t="s">
        <v>116</v>
      </c>
      <c r="D29" s="52"/>
      <c r="E29" s="44"/>
      <c r="F29" s="44"/>
      <c r="G29" s="44"/>
      <c r="H29" s="45"/>
    </row>
    <row r="30" ht="13.35" customHeight="1" spans="1:8">
      <c r="A30" s="43" t="s">
        <v>117</v>
      </c>
      <c r="B30" s="42"/>
      <c r="C30" s="44" t="s">
        <v>118</v>
      </c>
      <c r="D30" s="52"/>
      <c r="E30" s="44"/>
      <c r="F30" s="44"/>
      <c r="G30" s="44"/>
      <c r="H30" s="45"/>
    </row>
    <row r="31" ht="13.35" customHeight="1" spans="1:8">
      <c r="A31" s="43" t="s">
        <v>119</v>
      </c>
      <c r="B31" s="42"/>
      <c r="C31" s="44" t="s">
        <v>120</v>
      </c>
      <c r="D31" s="52"/>
      <c r="E31" s="44"/>
      <c r="F31" s="44"/>
      <c r="G31" s="44"/>
      <c r="H31" s="45"/>
    </row>
    <row r="32" ht="13.35" customHeight="1" spans="1:8">
      <c r="A32" s="43" t="s">
        <v>121</v>
      </c>
      <c r="B32" s="42"/>
      <c r="C32" s="44" t="s">
        <v>122</v>
      </c>
      <c r="D32" s="52"/>
      <c r="E32" s="44"/>
      <c r="F32" s="44"/>
      <c r="G32" s="44"/>
      <c r="H32" s="45"/>
    </row>
    <row r="33" ht="13.35" customHeight="1" spans="1:8">
      <c r="A33" s="44"/>
      <c r="B33" s="44"/>
      <c r="C33" s="44" t="s">
        <v>123</v>
      </c>
      <c r="D33" s="52"/>
      <c r="E33" s="44"/>
      <c r="F33" s="44"/>
      <c r="G33" s="44"/>
      <c r="H33" s="44"/>
    </row>
    <row r="34" ht="13.35" customHeight="1" spans="1:8">
      <c r="A34" s="44"/>
      <c r="B34" s="44"/>
      <c r="C34" s="44" t="s">
        <v>124</v>
      </c>
      <c r="D34" s="52"/>
      <c r="E34" s="44"/>
      <c r="F34" s="44"/>
      <c r="G34" s="44"/>
      <c r="H34" s="44"/>
    </row>
    <row r="35" ht="13.35" customHeight="1" spans="1:8">
      <c r="A35" s="44"/>
      <c r="B35" s="44"/>
      <c r="C35" s="44" t="s">
        <v>125</v>
      </c>
      <c r="D35" s="52"/>
      <c r="E35" s="44"/>
      <c r="F35" s="44"/>
      <c r="G35" s="44"/>
      <c r="H35" s="44"/>
    </row>
    <row r="36" ht="13.35" customHeight="1" spans="1:8">
      <c r="A36" s="44"/>
      <c r="B36" s="44"/>
      <c r="C36" s="44"/>
      <c r="D36" s="44"/>
      <c r="E36" s="44"/>
      <c r="F36" s="44"/>
      <c r="G36" s="44"/>
      <c r="H36" s="44"/>
    </row>
    <row r="37" ht="13.35" customHeight="1" spans="1:8">
      <c r="A37" s="43" t="s">
        <v>126</v>
      </c>
      <c r="B37" s="42">
        <v>424.256059</v>
      </c>
      <c r="C37" s="43" t="s">
        <v>127</v>
      </c>
      <c r="D37" s="42">
        <v>424.256059</v>
      </c>
      <c r="E37" s="43" t="s">
        <v>127</v>
      </c>
      <c r="F37" s="42">
        <v>424.256059</v>
      </c>
      <c r="G37" s="43" t="s">
        <v>127</v>
      </c>
      <c r="H37" s="42">
        <v>424.256059</v>
      </c>
    </row>
    <row r="38" ht="13.35" customHeight="1" spans="1:8">
      <c r="A38" s="43" t="s">
        <v>128</v>
      </c>
      <c r="B38" s="42"/>
      <c r="C38" s="43" t="s">
        <v>129</v>
      </c>
      <c r="D38" s="42"/>
      <c r="E38" s="43" t="s">
        <v>129</v>
      </c>
      <c r="F38" s="42"/>
      <c r="G38" s="43" t="s">
        <v>129</v>
      </c>
      <c r="H38" s="42"/>
    </row>
    <row r="39" ht="13.35" customHeight="1" spans="1:8">
      <c r="A39" s="44"/>
      <c r="B39" s="45"/>
      <c r="C39" s="44"/>
      <c r="D39" s="45"/>
      <c r="E39" s="43"/>
      <c r="F39" s="42"/>
      <c r="G39" s="43"/>
      <c r="H39" s="42"/>
    </row>
    <row r="40" ht="13.35" customHeight="1" spans="1:8">
      <c r="A40" s="43" t="s">
        <v>130</v>
      </c>
      <c r="B40" s="42">
        <v>424.256059</v>
      </c>
      <c r="C40" s="43" t="s">
        <v>131</v>
      </c>
      <c r="D40" s="42">
        <v>424.256059</v>
      </c>
      <c r="E40" s="43" t="s">
        <v>131</v>
      </c>
      <c r="F40" s="42">
        <v>424.256059</v>
      </c>
      <c r="G40" s="43" t="s">
        <v>131</v>
      </c>
      <c r="H40" s="42">
        <v>424.256059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D4" sqref="AC4:AD4"/>
    </sheetView>
  </sheetViews>
  <sheetFormatPr defaultColWidth="10" defaultRowHeight="13.5"/>
  <cols>
    <col min="1" max="1" width="5.88333333333333" customWidth="1"/>
    <col min="2" max="2" width="11.1333333333333" customWidth="1"/>
    <col min="3" max="3" width="5.88333333333333" customWidth="1"/>
    <col min="4" max="4" width="6.25" customWidth="1"/>
    <col min="5" max="5" width="6.13333333333333" customWidth="1"/>
    <col min="6" max="7" width="6" customWidth="1"/>
    <col min="8" max="8" width="5.5" customWidth="1"/>
    <col min="9" max="9" width="5.38333333333333" customWidth="1"/>
    <col min="10" max="13" width="7.75" customWidth="1"/>
    <col min="14" max="14" width="4.13333333333333" customWidth="1"/>
    <col min="15" max="15" width="5.38333333333333" customWidth="1"/>
    <col min="16" max="16" width="4.75" customWidth="1"/>
    <col min="17" max="17" width="4.13333333333333" customWidth="1"/>
    <col min="18" max="18" width="3.5" customWidth="1"/>
    <col min="19" max="19" width="4.38333333333333" customWidth="1"/>
    <col min="20" max="20" width="5.13333333333333" customWidth="1"/>
    <col min="21" max="21" width="3.5" customWidth="1"/>
    <col min="22" max="22" width="4.13333333333333" customWidth="1"/>
    <col min="23" max="23" width="4" customWidth="1"/>
    <col min="24" max="24" width="3.63333333333333" customWidth="1"/>
    <col min="25" max="25" width="7.75" customWidth="1"/>
    <col min="26" max="26" width="9.75" customWidth="1"/>
  </cols>
  <sheetData>
    <row r="1" ht="16.35" customHeight="1" spans="1:1">
      <c r="A1" s="3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86" t="s">
        <v>31</v>
      </c>
      <c r="X3" s="86"/>
      <c r="Y3" s="86"/>
    </row>
    <row r="4" ht="22.35" customHeight="1" spans="1:25">
      <c r="A4" s="49" t="s">
        <v>132</v>
      </c>
      <c r="B4" s="49" t="s">
        <v>133</v>
      </c>
      <c r="C4" s="49" t="s">
        <v>134</v>
      </c>
      <c r="D4" s="49" t="s">
        <v>135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128</v>
      </c>
      <c r="T4" s="49"/>
      <c r="U4" s="49"/>
      <c r="V4" s="49"/>
      <c r="W4" s="49"/>
      <c r="X4" s="49"/>
      <c r="Y4" s="49"/>
    </row>
    <row r="5" ht="22.35" customHeight="1" spans="1:25">
      <c r="A5" s="49"/>
      <c r="B5" s="49"/>
      <c r="C5" s="49"/>
      <c r="D5" s="49" t="s">
        <v>136</v>
      </c>
      <c r="E5" s="49" t="s">
        <v>137</v>
      </c>
      <c r="F5" s="49" t="s">
        <v>138</v>
      </c>
      <c r="G5" s="49" t="s">
        <v>139</v>
      </c>
      <c r="H5" s="49" t="s">
        <v>140</v>
      </c>
      <c r="I5" s="49" t="s">
        <v>141</v>
      </c>
      <c r="J5" s="49" t="s">
        <v>142</v>
      </c>
      <c r="K5" s="49"/>
      <c r="L5" s="49"/>
      <c r="M5" s="49"/>
      <c r="N5" s="49" t="s">
        <v>143</v>
      </c>
      <c r="O5" s="49" t="s">
        <v>144</v>
      </c>
      <c r="P5" s="49" t="s">
        <v>145</v>
      </c>
      <c r="Q5" s="49" t="s">
        <v>146</v>
      </c>
      <c r="R5" s="49" t="s">
        <v>147</v>
      </c>
      <c r="S5" s="49" t="s">
        <v>136</v>
      </c>
      <c r="T5" s="49" t="s">
        <v>137</v>
      </c>
      <c r="U5" s="49" t="s">
        <v>138</v>
      </c>
      <c r="V5" s="49" t="s">
        <v>139</v>
      </c>
      <c r="W5" s="49" t="s">
        <v>140</v>
      </c>
      <c r="X5" s="49" t="s">
        <v>141</v>
      </c>
      <c r="Y5" s="49" t="s">
        <v>148</v>
      </c>
    </row>
    <row r="6" ht="33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149</v>
      </c>
      <c r="K6" s="49" t="s">
        <v>150</v>
      </c>
      <c r="L6" s="49" t="s">
        <v>151</v>
      </c>
      <c r="M6" s="49" t="s">
        <v>140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22.9" customHeight="1" spans="1:25">
      <c r="A7" s="49"/>
      <c r="B7" s="49" t="s">
        <v>134</v>
      </c>
      <c r="C7" s="67">
        <v>424.256059</v>
      </c>
      <c r="D7" s="67">
        <v>424.256059</v>
      </c>
      <c r="E7" s="67">
        <v>424.256059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9" customHeight="1" spans="1:25">
      <c r="A8" s="49" t="s">
        <v>152</v>
      </c>
      <c r="B8" s="49" t="s">
        <v>4</v>
      </c>
      <c r="C8" s="67">
        <v>424.256059</v>
      </c>
      <c r="D8" s="67">
        <v>424.256059</v>
      </c>
      <c r="E8" s="67">
        <v>424.256059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22.9" customHeight="1" spans="1:25">
      <c r="A9" s="84" t="s">
        <v>153</v>
      </c>
      <c r="B9" s="84" t="s">
        <v>154</v>
      </c>
      <c r="C9" s="85">
        <v>424.256059</v>
      </c>
      <c r="D9" s="85">
        <v>424.256059</v>
      </c>
      <c r="E9" s="85">
        <v>424.256059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</row>
    <row r="10" ht="16.35" customHeight="1"/>
    <row r="11" ht="16.35" customHeight="1" spans="7:7">
      <c r="G11" s="39"/>
    </row>
  </sheetData>
  <mergeCells count="27">
    <mergeCell ref="A2:Y2"/>
    <mergeCell ref="A3:V3"/>
    <mergeCell ref="W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4" workbookViewId="0">
      <selection activeCell="J18" sqref="J18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9"/>
      <c r="D1" s="72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73" t="s">
        <v>30</v>
      </c>
      <c r="B3" s="73"/>
      <c r="C3" s="73"/>
      <c r="D3" s="73"/>
      <c r="E3" s="73"/>
      <c r="F3" s="73"/>
      <c r="G3" s="73"/>
      <c r="H3" s="73"/>
      <c r="I3" s="73"/>
      <c r="J3" s="73"/>
      <c r="K3" s="34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59"/>
      <c r="B6" s="59"/>
      <c r="C6" s="59"/>
      <c r="D6" s="74" t="s">
        <v>134</v>
      </c>
      <c r="E6" s="74"/>
      <c r="F6" s="75">
        <v>424.256059</v>
      </c>
      <c r="G6" s="75">
        <v>294.256059</v>
      </c>
      <c r="H6" s="75">
        <v>130</v>
      </c>
      <c r="I6" s="75"/>
      <c r="J6" s="74"/>
      <c r="K6" s="74"/>
    </row>
    <row r="7" ht="22.9" customHeight="1" spans="1:11">
      <c r="A7" s="76"/>
      <c r="B7" s="76"/>
      <c r="C7" s="76"/>
      <c r="D7" s="77" t="s">
        <v>152</v>
      </c>
      <c r="E7" s="77" t="s">
        <v>4</v>
      </c>
      <c r="F7" s="78">
        <v>424.256059</v>
      </c>
      <c r="G7" s="78">
        <v>294.256059</v>
      </c>
      <c r="H7" s="78">
        <v>130</v>
      </c>
      <c r="I7" s="78"/>
      <c r="J7" s="83"/>
      <c r="K7" s="83"/>
    </row>
    <row r="8" ht="22.9" customHeight="1" spans="1:11">
      <c r="A8" s="76"/>
      <c r="B8" s="76"/>
      <c r="C8" s="76"/>
      <c r="D8" s="77" t="s">
        <v>153</v>
      </c>
      <c r="E8" s="77" t="s">
        <v>154</v>
      </c>
      <c r="F8" s="78">
        <v>424.256059</v>
      </c>
      <c r="G8" s="78">
        <v>294.256059</v>
      </c>
      <c r="H8" s="78">
        <v>130</v>
      </c>
      <c r="I8" s="78"/>
      <c r="J8" s="83"/>
      <c r="K8" s="83"/>
    </row>
    <row r="9" s="57" customFormat="1" ht="22.9" customHeight="1" spans="1:11">
      <c r="A9" s="79" t="s">
        <v>166</v>
      </c>
      <c r="B9" s="79"/>
      <c r="C9" s="79"/>
      <c r="D9" s="80">
        <v>201</v>
      </c>
      <c r="E9" s="81" t="s">
        <v>167</v>
      </c>
      <c r="F9" s="82">
        <f>F10</f>
        <v>389.33</v>
      </c>
      <c r="G9" s="82">
        <f>G10</f>
        <v>259.33</v>
      </c>
      <c r="H9" s="82">
        <f>H10</f>
        <v>130</v>
      </c>
      <c r="I9" s="82"/>
      <c r="J9" s="81"/>
      <c r="K9" s="81"/>
    </row>
    <row r="10" s="57" customFormat="1" ht="22.9" customHeight="1" spans="1:11">
      <c r="A10" s="79" t="s">
        <v>166</v>
      </c>
      <c r="B10" s="79" t="s">
        <v>168</v>
      </c>
      <c r="C10" s="79"/>
      <c r="D10" s="80">
        <v>20134</v>
      </c>
      <c r="E10" s="81" t="s">
        <v>169</v>
      </c>
      <c r="F10" s="82">
        <f>F11+F12</f>
        <v>389.33</v>
      </c>
      <c r="G10" s="82">
        <f>G11+G12</f>
        <v>259.33</v>
      </c>
      <c r="H10" s="82">
        <f>H11+H12</f>
        <v>130</v>
      </c>
      <c r="I10" s="82"/>
      <c r="J10" s="81"/>
      <c r="K10" s="81"/>
    </row>
    <row r="11" s="57" customFormat="1" ht="22.9" customHeight="1" spans="1:11">
      <c r="A11" s="79" t="s">
        <v>166</v>
      </c>
      <c r="B11" s="79" t="s">
        <v>168</v>
      </c>
      <c r="C11" s="79" t="s">
        <v>170</v>
      </c>
      <c r="D11" s="80" t="s">
        <v>171</v>
      </c>
      <c r="E11" s="81" t="s">
        <v>172</v>
      </c>
      <c r="F11" s="82">
        <v>259.33</v>
      </c>
      <c r="G11" s="82">
        <v>259.33</v>
      </c>
      <c r="H11" s="82"/>
      <c r="I11" s="82"/>
      <c r="J11" s="81"/>
      <c r="K11" s="81"/>
    </row>
    <row r="12" s="57" customFormat="1" ht="22.9" customHeight="1" spans="1:11">
      <c r="A12" s="79" t="s">
        <v>166</v>
      </c>
      <c r="B12" s="79" t="s">
        <v>168</v>
      </c>
      <c r="C12" s="79" t="s">
        <v>173</v>
      </c>
      <c r="D12" s="80" t="s">
        <v>174</v>
      </c>
      <c r="E12" s="81" t="s">
        <v>175</v>
      </c>
      <c r="F12" s="82">
        <v>130</v>
      </c>
      <c r="G12" s="82"/>
      <c r="H12" s="82">
        <v>130</v>
      </c>
      <c r="I12" s="82"/>
      <c r="J12" s="81"/>
      <c r="K12" s="81"/>
    </row>
    <row r="13" s="57" customFormat="1" ht="22.9" customHeight="1" spans="1:11">
      <c r="A13" s="79" t="s">
        <v>176</v>
      </c>
      <c r="B13" s="79"/>
      <c r="C13" s="79"/>
      <c r="D13" s="80">
        <v>208</v>
      </c>
      <c r="E13" s="81" t="s">
        <v>177</v>
      </c>
      <c r="F13" s="82">
        <f t="shared" ref="F13:F17" si="0">+F14</f>
        <v>16.70296</v>
      </c>
      <c r="G13" s="82">
        <f>+G14</f>
        <v>16.70296</v>
      </c>
      <c r="H13" s="82"/>
      <c r="I13" s="82"/>
      <c r="J13" s="81"/>
      <c r="K13" s="81"/>
    </row>
    <row r="14" s="57" customFormat="1" ht="22.9" customHeight="1" spans="1:11">
      <c r="A14" s="79" t="s">
        <v>176</v>
      </c>
      <c r="B14" s="79" t="s">
        <v>178</v>
      </c>
      <c r="C14" s="79"/>
      <c r="D14" s="80">
        <v>20805</v>
      </c>
      <c r="E14" s="81" t="s">
        <v>179</v>
      </c>
      <c r="F14" s="82">
        <f t="shared" si="0"/>
        <v>16.70296</v>
      </c>
      <c r="G14" s="82">
        <f>+G15</f>
        <v>16.70296</v>
      </c>
      <c r="H14" s="82"/>
      <c r="I14" s="82"/>
      <c r="J14" s="81"/>
      <c r="K14" s="81"/>
    </row>
    <row r="15" s="57" customFormat="1" ht="22.9" customHeight="1" spans="1:11">
      <c r="A15" s="79" t="s">
        <v>176</v>
      </c>
      <c r="B15" s="79" t="s">
        <v>178</v>
      </c>
      <c r="C15" s="79" t="s">
        <v>178</v>
      </c>
      <c r="D15" s="80" t="s">
        <v>180</v>
      </c>
      <c r="E15" s="81" t="s">
        <v>181</v>
      </c>
      <c r="F15" s="82">
        <v>16.70296</v>
      </c>
      <c r="G15" s="82">
        <v>16.70296</v>
      </c>
      <c r="H15" s="82"/>
      <c r="I15" s="82"/>
      <c r="J15" s="81"/>
      <c r="K15" s="81"/>
    </row>
    <row r="16" s="57" customFormat="1" ht="22.9" customHeight="1" spans="1:11">
      <c r="A16" s="79" t="s">
        <v>182</v>
      </c>
      <c r="B16" s="79"/>
      <c r="C16" s="79"/>
      <c r="D16" s="80">
        <v>210</v>
      </c>
      <c r="E16" s="81" t="s">
        <v>183</v>
      </c>
      <c r="F16" s="82">
        <f t="shared" si="0"/>
        <v>5.704704</v>
      </c>
      <c r="G16" s="82">
        <f>+G17</f>
        <v>5.704704</v>
      </c>
      <c r="H16" s="82"/>
      <c r="I16" s="82"/>
      <c r="J16" s="81"/>
      <c r="K16" s="81"/>
    </row>
    <row r="17" s="57" customFormat="1" ht="22.9" customHeight="1" spans="1:11">
      <c r="A17" s="79" t="s">
        <v>182</v>
      </c>
      <c r="B17" s="79" t="s">
        <v>184</v>
      </c>
      <c r="C17" s="79"/>
      <c r="D17" s="80">
        <v>21011</v>
      </c>
      <c r="E17" s="81" t="s">
        <v>185</v>
      </c>
      <c r="F17" s="82">
        <f t="shared" si="0"/>
        <v>5.704704</v>
      </c>
      <c r="G17" s="82">
        <f>+G18</f>
        <v>5.704704</v>
      </c>
      <c r="H17" s="82"/>
      <c r="I17" s="82"/>
      <c r="J17" s="81"/>
      <c r="K17" s="81"/>
    </row>
    <row r="18" s="57" customFormat="1" ht="22.9" customHeight="1" spans="1:11">
      <c r="A18" s="79" t="s">
        <v>182</v>
      </c>
      <c r="B18" s="79" t="s">
        <v>184</v>
      </c>
      <c r="C18" s="79" t="s">
        <v>170</v>
      </c>
      <c r="D18" s="80" t="s">
        <v>186</v>
      </c>
      <c r="E18" s="81" t="s">
        <v>187</v>
      </c>
      <c r="F18" s="82">
        <v>5.704704</v>
      </c>
      <c r="G18" s="82">
        <v>5.704704</v>
      </c>
      <c r="H18" s="82"/>
      <c r="I18" s="82"/>
      <c r="J18" s="81"/>
      <c r="K18" s="81"/>
    </row>
    <row r="19" s="57" customFormat="1" ht="22.9" customHeight="1" spans="1:11">
      <c r="A19" s="79" t="s">
        <v>188</v>
      </c>
      <c r="B19" s="79"/>
      <c r="C19" s="79"/>
      <c r="D19" s="80">
        <v>221</v>
      </c>
      <c r="E19" s="81" t="s">
        <v>189</v>
      </c>
      <c r="F19" s="82">
        <f>+F20</f>
        <v>12.52722</v>
      </c>
      <c r="G19" s="82">
        <f>+G20</f>
        <v>12.52722</v>
      </c>
      <c r="H19" s="82"/>
      <c r="I19" s="82"/>
      <c r="J19" s="81"/>
      <c r="K19" s="81"/>
    </row>
    <row r="20" s="57" customFormat="1" ht="22.9" customHeight="1" spans="1:11">
      <c r="A20" s="79" t="s">
        <v>188</v>
      </c>
      <c r="B20" s="79" t="s">
        <v>173</v>
      </c>
      <c r="C20" s="79"/>
      <c r="D20" s="80">
        <v>22102</v>
      </c>
      <c r="E20" s="81" t="s">
        <v>190</v>
      </c>
      <c r="F20" s="82">
        <f>+F21</f>
        <v>12.52722</v>
      </c>
      <c r="G20" s="82">
        <f>+G21</f>
        <v>12.52722</v>
      </c>
      <c r="H20" s="82"/>
      <c r="I20" s="82"/>
      <c r="J20" s="81"/>
      <c r="K20" s="81"/>
    </row>
    <row r="21" s="57" customFormat="1" ht="22.9" customHeight="1" spans="1:11">
      <c r="A21" s="79" t="s">
        <v>188</v>
      </c>
      <c r="B21" s="79" t="s">
        <v>173</v>
      </c>
      <c r="C21" s="79" t="s">
        <v>170</v>
      </c>
      <c r="D21" s="80" t="s">
        <v>191</v>
      </c>
      <c r="E21" s="81" t="s">
        <v>192</v>
      </c>
      <c r="F21" s="82">
        <v>12.52722</v>
      </c>
      <c r="G21" s="82">
        <v>12.52722</v>
      </c>
      <c r="H21" s="82"/>
      <c r="I21" s="82"/>
      <c r="J21" s="81"/>
      <c r="K21" s="81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opLeftCell="A4" workbookViewId="0">
      <selection activeCell="O17" sqref="O17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16.6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39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4" t="s">
        <v>31</v>
      </c>
      <c r="T3" s="34"/>
    </row>
    <row r="4" ht="19.9" customHeight="1" spans="1:20">
      <c r="A4" s="49" t="s">
        <v>155</v>
      </c>
      <c r="B4" s="49"/>
      <c r="C4" s="49"/>
      <c r="D4" s="49" t="s">
        <v>193</v>
      </c>
      <c r="E4" s="49" t="s">
        <v>194</v>
      </c>
      <c r="F4" s="49" t="s">
        <v>195</v>
      </c>
      <c r="G4" s="49" t="s">
        <v>196</v>
      </c>
      <c r="H4" s="49" t="s">
        <v>197</v>
      </c>
      <c r="I4" s="49" t="s">
        <v>198</v>
      </c>
      <c r="J4" s="49" t="s">
        <v>199</v>
      </c>
      <c r="K4" s="49" t="s">
        <v>200</v>
      </c>
      <c r="L4" s="49" t="s">
        <v>201</v>
      </c>
      <c r="M4" s="49" t="s">
        <v>202</v>
      </c>
      <c r="N4" s="49" t="s">
        <v>203</v>
      </c>
      <c r="O4" s="49" t="s">
        <v>204</v>
      </c>
      <c r="P4" s="49" t="s">
        <v>205</v>
      </c>
      <c r="Q4" s="49" t="s">
        <v>206</v>
      </c>
      <c r="R4" s="49" t="s">
        <v>207</v>
      </c>
      <c r="S4" s="49" t="s">
        <v>208</v>
      </c>
      <c r="T4" s="49" t="s">
        <v>209</v>
      </c>
    </row>
    <row r="5" ht="20.65" customHeight="1" spans="1:20">
      <c r="A5" s="49" t="s">
        <v>163</v>
      </c>
      <c r="B5" s="49" t="s">
        <v>164</v>
      </c>
      <c r="C5" s="49" t="s">
        <v>165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9" customHeight="1" spans="1:20">
      <c r="A6" s="49"/>
      <c r="B6" s="49"/>
      <c r="C6" s="49"/>
      <c r="D6" s="49"/>
      <c r="E6" s="49" t="s">
        <v>134</v>
      </c>
      <c r="F6" s="67">
        <v>424.256059</v>
      </c>
      <c r="G6" s="67">
        <v>145.33</v>
      </c>
      <c r="H6" s="67">
        <v>278.1</v>
      </c>
      <c r="I6" s="67"/>
      <c r="J6" s="67"/>
      <c r="K6" s="67"/>
      <c r="L6" s="67"/>
      <c r="M6" s="67"/>
      <c r="N6" s="67"/>
      <c r="O6" s="67">
        <v>0.828</v>
      </c>
      <c r="P6" s="67"/>
      <c r="Q6" s="67"/>
      <c r="R6" s="67"/>
      <c r="S6" s="67"/>
      <c r="T6" s="67"/>
    </row>
    <row r="7" ht="22.9" customHeight="1" spans="1:20">
      <c r="A7" s="49"/>
      <c r="B7" s="49"/>
      <c r="C7" s="49"/>
      <c r="D7" s="49" t="s">
        <v>152</v>
      </c>
      <c r="E7" s="49" t="s">
        <v>4</v>
      </c>
      <c r="F7" s="67">
        <v>424.256059</v>
      </c>
      <c r="G7" s="67">
        <v>145.33</v>
      </c>
      <c r="H7" s="67">
        <v>278.1</v>
      </c>
      <c r="I7" s="67"/>
      <c r="J7" s="67"/>
      <c r="K7" s="67"/>
      <c r="L7" s="67"/>
      <c r="M7" s="67"/>
      <c r="N7" s="67"/>
      <c r="O7" s="67">
        <v>0.828</v>
      </c>
      <c r="P7" s="67"/>
      <c r="Q7" s="67"/>
      <c r="R7" s="67"/>
      <c r="S7" s="67"/>
      <c r="T7" s="67"/>
    </row>
    <row r="8" ht="22.9" customHeight="1" spans="1:20">
      <c r="A8" s="68"/>
      <c r="B8" s="68"/>
      <c r="C8" s="68"/>
      <c r="D8" s="68" t="s">
        <v>153</v>
      </c>
      <c r="E8" s="68" t="s">
        <v>154</v>
      </c>
      <c r="F8" s="70">
        <v>424.256059</v>
      </c>
      <c r="G8" s="70">
        <v>145.33</v>
      </c>
      <c r="H8" s="70">
        <v>278.1</v>
      </c>
      <c r="I8" s="70"/>
      <c r="J8" s="70"/>
      <c r="K8" s="70"/>
      <c r="L8" s="70"/>
      <c r="M8" s="70"/>
      <c r="N8" s="70"/>
      <c r="O8" s="70">
        <v>0.828</v>
      </c>
      <c r="P8" s="70"/>
      <c r="Q8" s="70"/>
      <c r="R8" s="70"/>
      <c r="S8" s="70"/>
      <c r="T8" s="70"/>
    </row>
    <row r="9" s="57" customFormat="1" ht="22.9" customHeight="1" spans="1:20">
      <c r="A9" s="54" t="s">
        <v>166</v>
      </c>
      <c r="B9" s="54"/>
      <c r="C9" s="54"/>
      <c r="D9" s="54" t="s">
        <v>210</v>
      </c>
      <c r="E9" s="54" t="s">
        <v>167</v>
      </c>
      <c r="F9" s="71">
        <f>F10</f>
        <v>389.33</v>
      </c>
      <c r="G9" s="71">
        <f t="shared" ref="G9:O9" si="0">G10</f>
        <v>110.4</v>
      </c>
      <c r="H9" s="71">
        <f t="shared" si="0"/>
        <v>278.1</v>
      </c>
      <c r="I9" s="71">
        <f t="shared" si="0"/>
        <v>0</v>
      </c>
      <c r="J9" s="71">
        <f t="shared" si="0"/>
        <v>0</v>
      </c>
      <c r="K9" s="71">
        <f t="shared" si="0"/>
        <v>0</v>
      </c>
      <c r="L9" s="71">
        <f t="shared" si="0"/>
        <v>0</v>
      </c>
      <c r="M9" s="71">
        <f t="shared" si="0"/>
        <v>0</v>
      </c>
      <c r="N9" s="71">
        <f t="shared" si="0"/>
        <v>0</v>
      </c>
      <c r="O9" s="71">
        <f t="shared" si="0"/>
        <v>0.828</v>
      </c>
      <c r="P9" s="71"/>
      <c r="Q9" s="71"/>
      <c r="R9" s="71"/>
      <c r="S9" s="71"/>
      <c r="T9" s="71"/>
    </row>
    <row r="10" s="57" customFormat="1" ht="22.9" customHeight="1" spans="1:20">
      <c r="A10" s="54" t="s">
        <v>166</v>
      </c>
      <c r="B10" s="54" t="s">
        <v>168</v>
      </c>
      <c r="C10" s="54"/>
      <c r="D10" s="54" t="s">
        <v>210</v>
      </c>
      <c r="E10" s="54" t="s">
        <v>169</v>
      </c>
      <c r="F10" s="71">
        <f>F11+F12</f>
        <v>389.33</v>
      </c>
      <c r="G10" s="71">
        <f t="shared" ref="G10:O10" si="1">G11+G12</f>
        <v>110.4</v>
      </c>
      <c r="H10" s="71">
        <f t="shared" si="1"/>
        <v>278.1</v>
      </c>
      <c r="I10" s="71">
        <f t="shared" si="1"/>
        <v>0</v>
      </c>
      <c r="J10" s="71">
        <f t="shared" si="1"/>
        <v>0</v>
      </c>
      <c r="K10" s="71">
        <f t="shared" si="1"/>
        <v>0</v>
      </c>
      <c r="L10" s="71">
        <f t="shared" si="1"/>
        <v>0</v>
      </c>
      <c r="M10" s="71">
        <f t="shared" si="1"/>
        <v>0</v>
      </c>
      <c r="N10" s="71">
        <f t="shared" si="1"/>
        <v>0</v>
      </c>
      <c r="O10" s="71">
        <f t="shared" si="1"/>
        <v>0.828</v>
      </c>
      <c r="P10" s="71"/>
      <c r="Q10" s="71"/>
      <c r="R10" s="71"/>
      <c r="S10" s="71"/>
      <c r="T10" s="71"/>
    </row>
    <row r="11" s="57" customFormat="1" ht="22.9" customHeight="1" spans="1:20">
      <c r="A11" s="54" t="s">
        <v>166</v>
      </c>
      <c r="B11" s="54" t="s">
        <v>168</v>
      </c>
      <c r="C11" s="54" t="s">
        <v>170</v>
      </c>
      <c r="D11" s="54" t="s">
        <v>210</v>
      </c>
      <c r="E11" s="54" t="s">
        <v>172</v>
      </c>
      <c r="F11" s="71">
        <v>259.33</v>
      </c>
      <c r="G11" s="71">
        <v>110.4</v>
      </c>
      <c r="H11" s="71">
        <v>148.1</v>
      </c>
      <c r="I11" s="71"/>
      <c r="J11" s="71"/>
      <c r="K11" s="71"/>
      <c r="L11" s="71"/>
      <c r="M11" s="71"/>
      <c r="N11" s="71"/>
      <c r="O11" s="71">
        <v>0.828</v>
      </c>
      <c r="P11" s="71"/>
      <c r="Q11" s="71"/>
      <c r="R11" s="71"/>
      <c r="S11" s="71"/>
      <c r="T11" s="71"/>
    </row>
    <row r="12" s="57" customFormat="1" ht="22.9" customHeight="1" spans="1:20">
      <c r="A12" s="54" t="s">
        <v>166</v>
      </c>
      <c r="B12" s="54" t="s">
        <v>168</v>
      </c>
      <c r="C12" s="54" t="s">
        <v>173</v>
      </c>
      <c r="D12" s="54" t="s">
        <v>210</v>
      </c>
      <c r="E12" s="54" t="s">
        <v>175</v>
      </c>
      <c r="F12" s="71">
        <v>130</v>
      </c>
      <c r="G12" s="71"/>
      <c r="H12" s="71">
        <v>130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="57" customFormat="1" ht="22.9" customHeight="1" spans="1:20">
      <c r="A13" s="54" t="s">
        <v>176</v>
      </c>
      <c r="B13" s="54"/>
      <c r="C13" s="54"/>
      <c r="D13" s="54" t="s">
        <v>210</v>
      </c>
      <c r="E13" s="54" t="s">
        <v>177</v>
      </c>
      <c r="F13" s="71">
        <f t="shared" ref="F13:F17" si="2">+F14</f>
        <v>16.70296</v>
      </c>
      <c r="G13" s="71">
        <f>+G14</f>
        <v>16.70296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="57" customFormat="1" ht="22.9" customHeight="1" spans="1:20">
      <c r="A14" s="54" t="s">
        <v>176</v>
      </c>
      <c r="B14" s="54" t="s">
        <v>178</v>
      </c>
      <c r="C14" s="54"/>
      <c r="D14" s="54" t="s">
        <v>210</v>
      </c>
      <c r="E14" s="54" t="s">
        <v>179</v>
      </c>
      <c r="F14" s="71">
        <f t="shared" si="2"/>
        <v>16.70296</v>
      </c>
      <c r="G14" s="71">
        <f>+G15</f>
        <v>16.70296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="57" customFormat="1" ht="22.9" customHeight="1" spans="1:20">
      <c r="A15" s="54" t="s">
        <v>176</v>
      </c>
      <c r="B15" s="54" t="s">
        <v>178</v>
      </c>
      <c r="C15" s="54" t="s">
        <v>178</v>
      </c>
      <c r="D15" s="54" t="s">
        <v>210</v>
      </c>
      <c r="E15" s="54" t="s">
        <v>181</v>
      </c>
      <c r="F15" s="71">
        <v>16.70296</v>
      </c>
      <c r="G15" s="71">
        <v>16.70296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="57" customFormat="1" ht="22.9" customHeight="1" spans="1:20">
      <c r="A16" s="54" t="s">
        <v>182</v>
      </c>
      <c r="B16" s="54"/>
      <c r="C16" s="54"/>
      <c r="D16" s="54" t="s">
        <v>210</v>
      </c>
      <c r="E16" s="54" t="s">
        <v>183</v>
      </c>
      <c r="F16" s="71">
        <f t="shared" si="2"/>
        <v>5.704704</v>
      </c>
      <c r="G16" s="71">
        <f>+G17</f>
        <v>5.704704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="57" customFormat="1" ht="22.9" customHeight="1" spans="1:20">
      <c r="A17" s="54" t="s">
        <v>182</v>
      </c>
      <c r="B17" s="54" t="s">
        <v>184</v>
      </c>
      <c r="C17" s="54"/>
      <c r="D17" s="54" t="s">
        <v>210</v>
      </c>
      <c r="E17" s="54" t="s">
        <v>185</v>
      </c>
      <c r="F17" s="71">
        <f t="shared" si="2"/>
        <v>5.704704</v>
      </c>
      <c r="G17" s="71">
        <f>+G18</f>
        <v>5.704704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="57" customFormat="1" ht="22.9" customHeight="1" spans="1:20">
      <c r="A18" s="54" t="s">
        <v>182</v>
      </c>
      <c r="B18" s="54" t="s">
        <v>184</v>
      </c>
      <c r="C18" s="54" t="s">
        <v>170</v>
      </c>
      <c r="D18" s="54" t="s">
        <v>210</v>
      </c>
      <c r="E18" s="54" t="s">
        <v>187</v>
      </c>
      <c r="F18" s="71">
        <v>5.704704</v>
      </c>
      <c r="G18" s="71">
        <v>5.704704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="57" customFormat="1" ht="22.9" customHeight="1" spans="1:20">
      <c r="A19" s="54" t="s">
        <v>188</v>
      </c>
      <c r="B19" s="54"/>
      <c r="C19" s="54"/>
      <c r="D19" s="54" t="s">
        <v>210</v>
      </c>
      <c r="E19" s="54" t="s">
        <v>189</v>
      </c>
      <c r="F19" s="71">
        <f>+F20</f>
        <v>12.52722</v>
      </c>
      <c r="G19" s="71">
        <f>+G20</f>
        <v>12.52722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="57" customFormat="1" ht="22.9" customHeight="1" spans="1:20">
      <c r="A20" s="54" t="s">
        <v>188</v>
      </c>
      <c r="B20" s="54" t="s">
        <v>173</v>
      </c>
      <c r="C20" s="54"/>
      <c r="D20" s="54" t="s">
        <v>210</v>
      </c>
      <c r="E20" s="54" t="s">
        <v>190</v>
      </c>
      <c r="F20" s="71">
        <f>+F21</f>
        <v>12.52722</v>
      </c>
      <c r="G20" s="71">
        <f>+G21</f>
        <v>12.52722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="57" customFormat="1" ht="22.9" customHeight="1" spans="1:20">
      <c r="A21" s="54" t="s">
        <v>188</v>
      </c>
      <c r="B21" s="54" t="s">
        <v>173</v>
      </c>
      <c r="C21" s="54" t="s">
        <v>170</v>
      </c>
      <c r="D21" s="54" t="s">
        <v>210</v>
      </c>
      <c r="E21" s="54" t="s">
        <v>192</v>
      </c>
      <c r="F21" s="71">
        <v>12.52722</v>
      </c>
      <c r="G21" s="71">
        <v>12.52722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opLeftCell="A5" workbookViewId="0">
      <selection activeCell="O15" sqref="O15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1" width="7.13333333333333" customWidth="1"/>
    <col min="12" max="12" width="5.63333333333333" customWidth="1"/>
    <col min="13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39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4" t="s">
        <v>31</v>
      </c>
      <c r="U3" s="34"/>
    </row>
    <row r="4" ht="22.35" customHeight="1" spans="1:21">
      <c r="A4" s="49" t="s">
        <v>155</v>
      </c>
      <c r="B4" s="49"/>
      <c r="C4" s="49"/>
      <c r="D4" s="49" t="s">
        <v>193</v>
      </c>
      <c r="E4" s="49" t="s">
        <v>194</v>
      </c>
      <c r="F4" s="49" t="s">
        <v>211</v>
      </c>
      <c r="G4" s="49" t="s">
        <v>158</v>
      </c>
      <c r="H4" s="49"/>
      <c r="I4" s="49"/>
      <c r="J4" s="49"/>
      <c r="K4" s="49" t="s">
        <v>159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39.6" customHeight="1" spans="1:21">
      <c r="A5" s="49" t="s">
        <v>163</v>
      </c>
      <c r="B5" s="49" t="s">
        <v>164</v>
      </c>
      <c r="C5" s="49" t="s">
        <v>165</v>
      </c>
      <c r="D5" s="49"/>
      <c r="E5" s="49"/>
      <c r="F5" s="49"/>
      <c r="G5" s="49" t="s">
        <v>134</v>
      </c>
      <c r="H5" s="49" t="s">
        <v>212</v>
      </c>
      <c r="I5" s="49" t="s">
        <v>213</v>
      </c>
      <c r="J5" s="49" t="s">
        <v>204</v>
      </c>
      <c r="K5" s="49" t="s">
        <v>134</v>
      </c>
      <c r="L5" s="49" t="s">
        <v>214</v>
      </c>
      <c r="M5" s="49" t="s">
        <v>215</v>
      </c>
      <c r="N5" s="49" t="s">
        <v>216</v>
      </c>
      <c r="O5" s="49" t="s">
        <v>206</v>
      </c>
      <c r="P5" s="49" t="s">
        <v>217</v>
      </c>
      <c r="Q5" s="49" t="s">
        <v>218</v>
      </c>
      <c r="R5" s="49" t="s">
        <v>219</v>
      </c>
      <c r="S5" s="49" t="s">
        <v>202</v>
      </c>
      <c r="T5" s="49" t="s">
        <v>205</v>
      </c>
      <c r="U5" s="49" t="s">
        <v>209</v>
      </c>
    </row>
    <row r="6" ht="22.9" customHeight="1" spans="1:21">
      <c r="A6" s="49"/>
      <c r="B6" s="49"/>
      <c r="C6" s="49"/>
      <c r="D6" s="49"/>
      <c r="E6" s="49" t="s">
        <v>134</v>
      </c>
      <c r="F6" s="67">
        <v>424.256059</v>
      </c>
      <c r="G6" s="67">
        <v>294.256059</v>
      </c>
      <c r="H6" s="67">
        <v>145.33</v>
      </c>
      <c r="I6" s="67">
        <v>148.1</v>
      </c>
      <c r="J6" s="67">
        <v>0.828</v>
      </c>
      <c r="K6" s="67">
        <v>130</v>
      </c>
      <c r="L6" s="67"/>
      <c r="M6" s="67">
        <v>130</v>
      </c>
      <c r="N6" s="67"/>
      <c r="O6" s="67"/>
      <c r="P6" s="67"/>
      <c r="Q6" s="67"/>
      <c r="R6" s="67"/>
      <c r="S6" s="67"/>
      <c r="T6" s="67"/>
      <c r="U6" s="67"/>
    </row>
    <row r="7" ht="22.9" customHeight="1" spans="1:21">
      <c r="A7" s="49"/>
      <c r="B7" s="49"/>
      <c r="C7" s="49"/>
      <c r="D7" s="49" t="s">
        <v>152</v>
      </c>
      <c r="E7" s="49" t="s">
        <v>4</v>
      </c>
      <c r="F7" s="67">
        <v>424.256059</v>
      </c>
      <c r="G7" s="67">
        <v>294.256059</v>
      </c>
      <c r="H7" s="67">
        <v>145.33</v>
      </c>
      <c r="I7" s="67">
        <v>148.1</v>
      </c>
      <c r="J7" s="67">
        <v>0.828</v>
      </c>
      <c r="K7" s="67">
        <v>130</v>
      </c>
      <c r="L7" s="67">
        <v>0</v>
      </c>
      <c r="M7" s="67">
        <v>130</v>
      </c>
      <c r="N7" s="67"/>
      <c r="O7" s="67"/>
      <c r="P7" s="67"/>
      <c r="Q7" s="67"/>
      <c r="R7" s="67"/>
      <c r="S7" s="67"/>
      <c r="T7" s="67"/>
      <c r="U7" s="67"/>
    </row>
    <row r="8" ht="22.9" customHeight="1" spans="1:21">
      <c r="A8" s="68"/>
      <c r="B8" s="68"/>
      <c r="C8" s="68"/>
      <c r="D8" s="68" t="s">
        <v>153</v>
      </c>
      <c r="E8" s="68" t="s">
        <v>154</v>
      </c>
      <c r="F8" s="67">
        <v>424.256059</v>
      </c>
      <c r="G8" s="67">
        <v>294.256059</v>
      </c>
      <c r="H8" s="67">
        <v>145.33</v>
      </c>
      <c r="I8" s="67">
        <v>148.1</v>
      </c>
      <c r="J8" s="67">
        <v>0.828</v>
      </c>
      <c r="K8" s="67">
        <v>130</v>
      </c>
      <c r="L8" s="67">
        <v>0</v>
      </c>
      <c r="M8" s="67">
        <v>130</v>
      </c>
      <c r="N8" s="67"/>
      <c r="O8" s="67"/>
      <c r="P8" s="67"/>
      <c r="Q8" s="67"/>
      <c r="R8" s="67"/>
      <c r="S8" s="67"/>
      <c r="T8" s="67"/>
      <c r="U8" s="67"/>
    </row>
    <row r="9" s="57" customFormat="1" ht="22.9" customHeight="1" spans="1:21">
      <c r="A9" s="54" t="s">
        <v>166</v>
      </c>
      <c r="B9" s="54"/>
      <c r="C9" s="54"/>
      <c r="D9" s="54" t="s">
        <v>210</v>
      </c>
      <c r="E9" s="54" t="s">
        <v>167</v>
      </c>
      <c r="F9" s="69">
        <f>F10</f>
        <v>389.33</v>
      </c>
      <c r="G9" s="69">
        <f t="shared" ref="G9:M9" si="0">G10</f>
        <v>259.33</v>
      </c>
      <c r="H9" s="69">
        <f t="shared" si="0"/>
        <v>110.4</v>
      </c>
      <c r="I9" s="69">
        <f t="shared" si="0"/>
        <v>148.1</v>
      </c>
      <c r="J9" s="69">
        <f t="shared" si="0"/>
        <v>0.828</v>
      </c>
      <c r="K9" s="69">
        <f t="shared" si="0"/>
        <v>130</v>
      </c>
      <c r="L9" s="69">
        <f t="shared" si="0"/>
        <v>0</v>
      </c>
      <c r="M9" s="69">
        <f t="shared" si="0"/>
        <v>130</v>
      </c>
      <c r="N9" s="69"/>
      <c r="O9" s="69"/>
      <c r="P9" s="69"/>
      <c r="Q9" s="69"/>
      <c r="R9" s="69"/>
      <c r="S9" s="69"/>
      <c r="T9" s="69"/>
      <c r="U9" s="69"/>
    </row>
    <row r="10" s="57" customFormat="1" ht="22.9" customHeight="1" spans="1:21">
      <c r="A10" s="54" t="s">
        <v>166</v>
      </c>
      <c r="B10" s="54" t="s">
        <v>168</v>
      </c>
      <c r="C10" s="54"/>
      <c r="D10" s="54" t="s">
        <v>210</v>
      </c>
      <c r="E10" s="54" t="s">
        <v>169</v>
      </c>
      <c r="F10" s="69">
        <f>F11+F12</f>
        <v>389.33</v>
      </c>
      <c r="G10" s="69">
        <f t="shared" ref="G10:M10" si="1">G11+G12</f>
        <v>259.33</v>
      </c>
      <c r="H10" s="69">
        <f t="shared" si="1"/>
        <v>110.4</v>
      </c>
      <c r="I10" s="69">
        <f t="shared" si="1"/>
        <v>148.1</v>
      </c>
      <c r="J10" s="69">
        <f t="shared" si="1"/>
        <v>0.828</v>
      </c>
      <c r="K10" s="69">
        <f t="shared" si="1"/>
        <v>130</v>
      </c>
      <c r="L10" s="69">
        <f t="shared" si="1"/>
        <v>0</v>
      </c>
      <c r="M10" s="69">
        <f t="shared" si="1"/>
        <v>130</v>
      </c>
      <c r="N10" s="69"/>
      <c r="O10" s="69"/>
      <c r="P10" s="69"/>
      <c r="Q10" s="69"/>
      <c r="R10" s="69"/>
      <c r="S10" s="69"/>
      <c r="T10" s="69"/>
      <c r="U10" s="69"/>
    </row>
    <row r="11" s="57" customFormat="1" ht="22.9" customHeight="1" spans="1:21">
      <c r="A11" s="54" t="s">
        <v>166</v>
      </c>
      <c r="B11" s="54" t="s">
        <v>168</v>
      </c>
      <c r="C11" s="54" t="s">
        <v>170</v>
      </c>
      <c r="D11" s="54" t="s">
        <v>210</v>
      </c>
      <c r="E11" s="54" t="s">
        <v>172</v>
      </c>
      <c r="F11" s="69">
        <v>259.33</v>
      </c>
      <c r="G11" s="69">
        <v>259.33</v>
      </c>
      <c r="H11" s="69">
        <v>110.4</v>
      </c>
      <c r="I11" s="69">
        <v>148.1</v>
      </c>
      <c r="J11" s="69">
        <v>0.828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</row>
    <row r="12" s="57" customFormat="1" ht="22.9" customHeight="1" spans="1:21">
      <c r="A12" s="54" t="s">
        <v>166</v>
      </c>
      <c r="B12" s="54" t="s">
        <v>168</v>
      </c>
      <c r="C12" s="54" t="s">
        <v>173</v>
      </c>
      <c r="D12" s="54" t="s">
        <v>210</v>
      </c>
      <c r="E12" s="54" t="s">
        <v>175</v>
      </c>
      <c r="F12" s="69">
        <v>130</v>
      </c>
      <c r="G12" s="69"/>
      <c r="H12" s="69"/>
      <c r="I12" s="69"/>
      <c r="J12" s="69"/>
      <c r="K12" s="69">
        <v>130</v>
      </c>
      <c r="L12" s="69"/>
      <c r="M12" s="69">
        <v>130</v>
      </c>
      <c r="N12" s="69"/>
      <c r="O12" s="69"/>
      <c r="P12" s="69"/>
      <c r="Q12" s="69"/>
      <c r="R12" s="69"/>
      <c r="S12" s="69"/>
      <c r="T12" s="69"/>
      <c r="U12" s="69"/>
    </row>
    <row r="13" s="57" customFormat="1" ht="22.9" customHeight="1" spans="1:21">
      <c r="A13" s="54" t="s">
        <v>176</v>
      </c>
      <c r="B13" s="54"/>
      <c r="C13" s="54"/>
      <c r="D13" s="54" t="s">
        <v>210</v>
      </c>
      <c r="E13" s="54" t="s">
        <v>177</v>
      </c>
      <c r="F13" s="69">
        <f t="shared" ref="F13:F17" si="2">+F14</f>
        <v>16.70296</v>
      </c>
      <c r="G13" s="69">
        <f>+G14</f>
        <v>16.70296</v>
      </c>
      <c r="H13" s="69">
        <f>+H14</f>
        <v>16.70296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s="57" customFormat="1" ht="22.9" customHeight="1" spans="1:21">
      <c r="A14" s="54" t="s">
        <v>176</v>
      </c>
      <c r="B14" s="54" t="s">
        <v>178</v>
      </c>
      <c r="C14" s="54"/>
      <c r="D14" s="54" t="s">
        <v>210</v>
      </c>
      <c r="E14" s="54" t="s">
        <v>179</v>
      </c>
      <c r="F14" s="69">
        <f t="shared" si="2"/>
        <v>16.70296</v>
      </c>
      <c r="G14" s="69">
        <f>+G15</f>
        <v>16.70296</v>
      </c>
      <c r="H14" s="69">
        <f>+H15</f>
        <v>16.70296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="57" customFormat="1" ht="22.9" customHeight="1" spans="1:21">
      <c r="A15" s="54" t="s">
        <v>176</v>
      </c>
      <c r="B15" s="54" t="s">
        <v>178</v>
      </c>
      <c r="C15" s="54" t="s">
        <v>178</v>
      </c>
      <c r="D15" s="54" t="s">
        <v>210</v>
      </c>
      <c r="E15" s="54" t="s">
        <v>181</v>
      </c>
      <c r="F15" s="69">
        <v>16.70296</v>
      </c>
      <c r="G15" s="69">
        <v>16.70296</v>
      </c>
      <c r="H15" s="69">
        <v>16.70296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</row>
    <row r="16" s="57" customFormat="1" ht="22.9" customHeight="1" spans="1:21">
      <c r="A16" s="54" t="s">
        <v>182</v>
      </c>
      <c r="B16" s="54"/>
      <c r="C16" s="54"/>
      <c r="D16" s="54" t="s">
        <v>210</v>
      </c>
      <c r="E16" s="54" t="s">
        <v>183</v>
      </c>
      <c r="F16" s="69">
        <f t="shared" si="2"/>
        <v>5.704704</v>
      </c>
      <c r="G16" s="69">
        <f>+G17</f>
        <v>5.704704</v>
      </c>
      <c r="H16" s="69">
        <f>+H17</f>
        <v>5.704704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s="57" customFormat="1" ht="22.9" customHeight="1" spans="1:21">
      <c r="A17" s="54" t="s">
        <v>182</v>
      </c>
      <c r="B17" s="54" t="s">
        <v>184</v>
      </c>
      <c r="C17" s="54"/>
      <c r="D17" s="54" t="s">
        <v>210</v>
      </c>
      <c r="E17" s="54" t="s">
        <v>185</v>
      </c>
      <c r="F17" s="69">
        <f t="shared" si="2"/>
        <v>5.704704</v>
      </c>
      <c r="G17" s="69">
        <f>+G18</f>
        <v>5.704704</v>
      </c>
      <c r="H17" s="69">
        <f>+H18</f>
        <v>5.704704</v>
      </c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s="57" customFormat="1" ht="22.9" customHeight="1" spans="1:21">
      <c r="A18" s="54" t="s">
        <v>182</v>
      </c>
      <c r="B18" s="54" t="s">
        <v>184</v>
      </c>
      <c r="C18" s="54" t="s">
        <v>170</v>
      </c>
      <c r="D18" s="54" t="s">
        <v>210</v>
      </c>
      <c r="E18" s="54" t="s">
        <v>187</v>
      </c>
      <c r="F18" s="69">
        <v>5.704704</v>
      </c>
      <c r="G18" s="69">
        <v>5.704704</v>
      </c>
      <c r="H18" s="69">
        <v>5.704704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s="57" customFormat="1" ht="22.9" customHeight="1" spans="1:21">
      <c r="A19" s="54" t="s">
        <v>188</v>
      </c>
      <c r="B19" s="54"/>
      <c r="C19" s="54"/>
      <c r="D19" s="54" t="s">
        <v>210</v>
      </c>
      <c r="E19" s="54" t="s">
        <v>189</v>
      </c>
      <c r="F19" s="69">
        <f>+F20</f>
        <v>12.52722</v>
      </c>
      <c r="G19" s="69">
        <f>+G20</f>
        <v>12.52722</v>
      </c>
      <c r="H19" s="69">
        <f>+H20</f>
        <v>12.52722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s="57" customFormat="1" ht="22.9" customHeight="1" spans="1:21">
      <c r="A20" s="54" t="s">
        <v>188</v>
      </c>
      <c r="B20" s="54" t="s">
        <v>173</v>
      </c>
      <c r="C20" s="54"/>
      <c r="D20" s="54" t="s">
        <v>210</v>
      </c>
      <c r="E20" s="54" t="s">
        <v>190</v>
      </c>
      <c r="F20" s="69">
        <f>+F21</f>
        <v>12.52722</v>
      </c>
      <c r="G20" s="69">
        <f>+G21</f>
        <v>12.52722</v>
      </c>
      <c r="H20" s="69">
        <f>+H21</f>
        <v>12.52722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</row>
    <row r="21" s="57" customFormat="1" ht="22.9" customHeight="1" spans="1:21">
      <c r="A21" s="54" t="s">
        <v>188</v>
      </c>
      <c r="B21" s="54" t="s">
        <v>173</v>
      </c>
      <c r="C21" s="54" t="s">
        <v>170</v>
      </c>
      <c r="D21" s="54" t="s">
        <v>210</v>
      </c>
      <c r="E21" s="54" t="s">
        <v>192</v>
      </c>
      <c r="F21" s="69">
        <v>12.52722</v>
      </c>
      <c r="G21" s="69">
        <v>12.52722</v>
      </c>
      <c r="H21" s="69">
        <v>12.52722</v>
      </c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D6" sqref="D6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31.9" customHeight="1" spans="1:4">
      <c r="A1" s="21" t="s">
        <v>12</v>
      </c>
      <c r="B1" s="21"/>
      <c r="C1" s="21"/>
      <c r="D1" s="21"/>
    </row>
    <row r="2" ht="18.95" customHeight="1" spans="1:5">
      <c r="A2" s="22" t="s">
        <v>30</v>
      </c>
      <c r="B2" s="22"/>
      <c r="C2" s="22"/>
      <c r="D2" s="34" t="s">
        <v>31</v>
      </c>
      <c r="E2" s="39"/>
    </row>
    <row r="3" ht="20.25" customHeight="1" spans="1:5">
      <c r="A3" s="23" t="s">
        <v>32</v>
      </c>
      <c r="B3" s="23"/>
      <c r="C3" s="23" t="s">
        <v>33</v>
      </c>
      <c r="D3" s="23"/>
      <c r="E3" s="47"/>
    </row>
    <row r="4" ht="20.25" customHeight="1" spans="1:5">
      <c r="A4" s="23" t="s">
        <v>34</v>
      </c>
      <c r="B4" s="23" t="s">
        <v>35</v>
      </c>
      <c r="C4" s="23" t="s">
        <v>34</v>
      </c>
      <c r="D4" s="23" t="s">
        <v>35</v>
      </c>
      <c r="E4" s="47"/>
    </row>
    <row r="5" ht="20.25" customHeight="1" spans="1:5">
      <c r="A5" s="43" t="s">
        <v>220</v>
      </c>
      <c r="B5" s="42">
        <v>424.256059</v>
      </c>
      <c r="C5" s="43" t="s">
        <v>221</v>
      </c>
      <c r="D5" s="60">
        <v>424.256059</v>
      </c>
      <c r="E5" s="48"/>
    </row>
    <row r="6" ht="20.25" customHeight="1" spans="1:5">
      <c r="A6" s="44" t="s">
        <v>222</v>
      </c>
      <c r="B6" s="45">
        <v>424.256059</v>
      </c>
      <c r="C6" s="44" t="s">
        <v>40</v>
      </c>
      <c r="D6" s="52">
        <v>389.33</v>
      </c>
      <c r="E6" s="48"/>
    </row>
    <row r="7" ht="20.25" customHeight="1" spans="1:5">
      <c r="A7" s="44" t="s">
        <v>223</v>
      </c>
      <c r="B7" s="45">
        <v>424.256059</v>
      </c>
      <c r="C7" s="44" t="s">
        <v>44</v>
      </c>
      <c r="D7" s="52"/>
      <c r="E7" s="48"/>
    </row>
    <row r="8" ht="31.15" customHeight="1" spans="1:5">
      <c r="A8" s="44" t="s">
        <v>47</v>
      </c>
      <c r="B8" s="45"/>
      <c r="C8" s="44" t="s">
        <v>48</v>
      </c>
      <c r="D8" s="52"/>
      <c r="E8" s="48"/>
    </row>
    <row r="9" ht="20.25" customHeight="1" spans="1:5">
      <c r="A9" s="44" t="s">
        <v>224</v>
      </c>
      <c r="B9" s="45"/>
      <c r="C9" s="44" t="s">
        <v>52</v>
      </c>
      <c r="D9" s="52"/>
      <c r="E9" s="48"/>
    </row>
    <row r="10" ht="20.25" customHeight="1" spans="1:5">
      <c r="A10" s="44" t="s">
        <v>225</v>
      </c>
      <c r="B10" s="45"/>
      <c r="C10" s="44" t="s">
        <v>56</v>
      </c>
      <c r="D10" s="52"/>
      <c r="E10" s="48"/>
    </row>
    <row r="11" ht="20.25" customHeight="1" spans="1:5">
      <c r="A11" s="44" t="s">
        <v>226</v>
      </c>
      <c r="B11" s="45"/>
      <c r="C11" s="44" t="s">
        <v>60</v>
      </c>
      <c r="D11" s="52"/>
      <c r="E11" s="48"/>
    </row>
    <row r="12" ht="20.25" customHeight="1" spans="1:5">
      <c r="A12" s="43" t="s">
        <v>227</v>
      </c>
      <c r="B12" s="42"/>
      <c r="C12" s="44" t="s">
        <v>64</v>
      </c>
      <c r="D12" s="52"/>
      <c r="E12" s="48"/>
    </row>
    <row r="13" ht="20.25" customHeight="1" spans="1:5">
      <c r="A13" s="44" t="s">
        <v>222</v>
      </c>
      <c r="B13" s="45"/>
      <c r="C13" s="44" t="s">
        <v>68</v>
      </c>
      <c r="D13" s="52">
        <v>16.70296</v>
      </c>
      <c r="E13" s="48"/>
    </row>
    <row r="14" ht="20.25" customHeight="1" spans="1:5">
      <c r="A14" s="44" t="s">
        <v>224</v>
      </c>
      <c r="B14" s="45"/>
      <c r="C14" s="44" t="s">
        <v>72</v>
      </c>
      <c r="D14" s="52"/>
      <c r="E14" s="48"/>
    </row>
    <row r="15" ht="20.25" customHeight="1" spans="1:5">
      <c r="A15" s="44" t="s">
        <v>225</v>
      </c>
      <c r="B15" s="45"/>
      <c r="C15" s="44" t="s">
        <v>76</v>
      </c>
      <c r="D15" s="52">
        <v>5.704704</v>
      </c>
      <c r="E15" s="48"/>
    </row>
    <row r="16" ht="20.25" customHeight="1" spans="1:5">
      <c r="A16" s="44" t="s">
        <v>226</v>
      </c>
      <c r="B16" s="45"/>
      <c r="C16" s="44" t="s">
        <v>80</v>
      </c>
      <c r="D16" s="52"/>
      <c r="E16" s="48"/>
    </row>
    <row r="17" ht="20.25" customHeight="1" spans="1:5">
      <c r="A17" s="44"/>
      <c r="B17" s="45"/>
      <c r="C17" s="44" t="s">
        <v>84</v>
      </c>
      <c r="D17" s="52"/>
      <c r="E17" s="48"/>
    </row>
    <row r="18" ht="20.25" customHeight="1" spans="1:5">
      <c r="A18" s="44"/>
      <c r="B18" s="44"/>
      <c r="C18" s="44" t="s">
        <v>88</v>
      </c>
      <c r="D18" s="52"/>
      <c r="E18" s="48"/>
    </row>
    <row r="19" ht="20.25" customHeight="1" spans="1:5">
      <c r="A19" s="44"/>
      <c r="B19" s="44"/>
      <c r="C19" s="44" t="s">
        <v>92</v>
      </c>
      <c r="D19" s="52"/>
      <c r="E19" s="48"/>
    </row>
    <row r="20" ht="20.25" customHeight="1" spans="1:5">
      <c r="A20" s="44"/>
      <c r="B20" s="44"/>
      <c r="C20" s="44" t="s">
        <v>96</v>
      </c>
      <c r="D20" s="52"/>
      <c r="E20" s="48"/>
    </row>
    <row r="21" ht="20.25" customHeight="1" spans="1:5">
      <c r="A21" s="44"/>
      <c r="B21" s="44"/>
      <c r="C21" s="44" t="s">
        <v>99</v>
      </c>
      <c r="D21" s="52"/>
      <c r="E21" s="48"/>
    </row>
    <row r="22" ht="20.25" customHeight="1" spans="1:5">
      <c r="A22" s="44"/>
      <c r="B22" s="44"/>
      <c r="C22" s="44" t="s">
        <v>102</v>
      </c>
      <c r="D22" s="52"/>
      <c r="E22" s="48"/>
    </row>
    <row r="23" ht="20.25" customHeight="1" spans="1:5">
      <c r="A23" s="44"/>
      <c r="B23" s="44"/>
      <c r="C23" s="44" t="s">
        <v>104</v>
      </c>
      <c r="D23" s="52"/>
      <c r="E23" s="48"/>
    </row>
    <row r="24" ht="20.25" customHeight="1" spans="1:5">
      <c r="A24" s="44"/>
      <c r="B24" s="44"/>
      <c r="C24" s="44" t="s">
        <v>106</v>
      </c>
      <c r="D24" s="52"/>
      <c r="E24" s="48"/>
    </row>
    <row r="25" ht="20.25" customHeight="1" spans="1:5">
      <c r="A25" s="44"/>
      <c r="B25" s="44"/>
      <c r="C25" s="44" t="s">
        <v>108</v>
      </c>
      <c r="D25" s="52">
        <v>12.52722</v>
      </c>
      <c r="E25" s="48"/>
    </row>
    <row r="26" ht="20.25" customHeight="1" spans="1:5">
      <c r="A26" s="44"/>
      <c r="B26" s="44"/>
      <c r="C26" s="44" t="s">
        <v>110</v>
      </c>
      <c r="D26" s="52"/>
      <c r="E26" s="48"/>
    </row>
    <row r="27" ht="20.25" customHeight="1" spans="1:5">
      <c r="A27" s="44"/>
      <c r="B27" s="44"/>
      <c r="C27" s="44" t="s">
        <v>112</v>
      </c>
      <c r="D27" s="52"/>
      <c r="E27" s="48"/>
    </row>
    <row r="28" ht="20.25" customHeight="1" spans="1:5">
      <c r="A28" s="44"/>
      <c r="B28" s="44"/>
      <c r="C28" s="44" t="s">
        <v>114</v>
      </c>
      <c r="D28" s="52"/>
      <c r="E28" s="48"/>
    </row>
    <row r="29" ht="20.25" customHeight="1" spans="1:5">
      <c r="A29" s="44"/>
      <c r="B29" s="44"/>
      <c r="C29" s="44" t="s">
        <v>116</v>
      </c>
      <c r="D29" s="52"/>
      <c r="E29" s="48"/>
    </row>
    <row r="30" ht="20.25" customHeight="1" spans="1:5">
      <c r="A30" s="44"/>
      <c r="B30" s="44"/>
      <c r="C30" s="44" t="s">
        <v>118</v>
      </c>
      <c r="D30" s="52"/>
      <c r="E30" s="48"/>
    </row>
    <row r="31" ht="20.25" customHeight="1" spans="1:5">
      <c r="A31" s="44"/>
      <c r="B31" s="44"/>
      <c r="C31" s="44" t="s">
        <v>120</v>
      </c>
      <c r="D31" s="52"/>
      <c r="E31" s="48"/>
    </row>
    <row r="32" ht="20.25" customHeight="1" spans="1:5">
      <c r="A32" s="44"/>
      <c r="B32" s="44"/>
      <c r="C32" s="44" t="s">
        <v>122</v>
      </c>
      <c r="D32" s="52"/>
      <c r="E32" s="48"/>
    </row>
    <row r="33" ht="20.25" customHeight="1" spans="1:5">
      <c r="A33" s="44"/>
      <c r="B33" s="44"/>
      <c r="C33" s="44" t="s">
        <v>123</v>
      </c>
      <c r="D33" s="52"/>
      <c r="E33" s="48"/>
    </row>
    <row r="34" ht="20.25" customHeight="1" spans="1:5">
      <c r="A34" s="44"/>
      <c r="B34" s="44"/>
      <c r="C34" s="44" t="s">
        <v>124</v>
      </c>
      <c r="D34" s="52"/>
      <c r="E34" s="48"/>
    </row>
    <row r="35" ht="20.25" customHeight="1" spans="1:5">
      <c r="A35" s="44"/>
      <c r="B35" s="44"/>
      <c r="C35" s="44" t="s">
        <v>125</v>
      </c>
      <c r="D35" s="52"/>
      <c r="E35" s="48"/>
    </row>
    <row r="36" ht="20.25" customHeight="1" spans="1:5">
      <c r="A36" s="44"/>
      <c r="B36" s="44"/>
      <c r="C36" s="44"/>
      <c r="D36" s="44"/>
      <c r="E36" s="48"/>
    </row>
    <row r="37" ht="20.25" customHeight="1" spans="1:5">
      <c r="A37" s="43"/>
      <c r="B37" s="43"/>
      <c r="C37" s="43" t="s">
        <v>228</v>
      </c>
      <c r="D37" s="42"/>
      <c r="E37" s="66"/>
    </row>
    <row r="38" ht="20.25" customHeight="1" spans="1:5">
      <c r="A38" s="43"/>
      <c r="B38" s="43"/>
      <c r="C38" s="43"/>
      <c r="D38" s="43"/>
      <c r="E38" s="66"/>
    </row>
    <row r="39" ht="20.25" customHeight="1" spans="1:5">
      <c r="A39" s="49" t="s">
        <v>229</v>
      </c>
      <c r="B39" s="42">
        <v>424.256059</v>
      </c>
      <c r="C39" s="49" t="s">
        <v>230</v>
      </c>
      <c r="D39" s="60">
        <v>424.256059</v>
      </c>
      <c r="E39" s="66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2" workbookViewId="0">
      <selection activeCell="M16" sqref="M16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9" customWidth="1"/>
    <col min="12" max="12" width="9.75" customWidth="1"/>
  </cols>
  <sheetData>
    <row r="1" ht="16.35" customHeight="1" spans="1:4">
      <c r="A1" s="39"/>
      <c r="D1" s="39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34" t="s">
        <v>31</v>
      </c>
      <c r="K3" s="34"/>
    </row>
    <row r="4" ht="24.9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231</v>
      </c>
      <c r="I5" s="23"/>
      <c r="J5" s="23" t="s">
        <v>232</v>
      </c>
      <c r="K5" s="23"/>
    </row>
    <row r="6" ht="28.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212</v>
      </c>
      <c r="I6" s="23" t="s">
        <v>204</v>
      </c>
      <c r="J6" s="23"/>
      <c r="K6" s="23"/>
    </row>
    <row r="7" ht="22.9" customHeight="1" spans="1:11">
      <c r="A7" s="44"/>
      <c r="B7" s="44"/>
      <c r="C7" s="44"/>
      <c r="D7" s="43"/>
      <c r="E7" s="43" t="s">
        <v>134</v>
      </c>
      <c r="F7" s="42">
        <v>424.256059</v>
      </c>
      <c r="G7" s="42">
        <v>294.256059</v>
      </c>
      <c r="H7" s="42">
        <v>145.328384</v>
      </c>
      <c r="I7" s="42">
        <v>0.828</v>
      </c>
      <c r="J7" s="42">
        <v>148.099675</v>
      </c>
      <c r="K7" s="42">
        <v>130</v>
      </c>
    </row>
    <row r="8" ht="22.9" customHeight="1" spans="1:11">
      <c r="A8" s="44"/>
      <c r="B8" s="44"/>
      <c r="C8" s="44"/>
      <c r="D8" s="41" t="s">
        <v>152</v>
      </c>
      <c r="E8" s="41" t="s">
        <v>4</v>
      </c>
      <c r="F8" s="42">
        <v>424.256059</v>
      </c>
      <c r="G8" s="42">
        <v>294.256059</v>
      </c>
      <c r="H8" s="42">
        <v>145.328384</v>
      </c>
      <c r="I8" s="42">
        <v>0.828</v>
      </c>
      <c r="J8" s="42">
        <v>148.099675</v>
      </c>
      <c r="K8" s="42">
        <v>130</v>
      </c>
    </row>
    <row r="9" ht="22.9" customHeight="1" spans="1:11">
      <c r="A9" s="44"/>
      <c r="B9" s="44"/>
      <c r="C9" s="44"/>
      <c r="D9" s="51" t="s">
        <v>153</v>
      </c>
      <c r="E9" s="51" t="s">
        <v>154</v>
      </c>
      <c r="F9" s="42">
        <v>424.256059</v>
      </c>
      <c r="G9" s="42">
        <v>294.256059</v>
      </c>
      <c r="H9" s="42">
        <v>145.328384</v>
      </c>
      <c r="I9" s="42">
        <v>0.828</v>
      </c>
      <c r="J9" s="42">
        <v>148.099675</v>
      </c>
      <c r="K9" s="42">
        <v>130</v>
      </c>
    </row>
    <row r="10" s="57" customFormat="1" ht="22.9" customHeight="1" spans="1:11">
      <c r="A10" s="54" t="s">
        <v>166</v>
      </c>
      <c r="B10" s="54"/>
      <c r="C10" s="54"/>
      <c r="D10" s="50">
        <v>201</v>
      </c>
      <c r="E10" s="61" t="s">
        <v>167</v>
      </c>
      <c r="F10" s="64">
        <f t="shared" ref="F10:K10" si="0">F11</f>
        <v>389.33</v>
      </c>
      <c r="G10" s="64">
        <f t="shared" si="0"/>
        <v>259.33</v>
      </c>
      <c r="H10" s="62">
        <f t="shared" si="0"/>
        <v>110.4</v>
      </c>
      <c r="I10" s="62">
        <f t="shared" si="0"/>
        <v>0.828</v>
      </c>
      <c r="J10" s="62">
        <f t="shared" si="0"/>
        <v>148.099675</v>
      </c>
      <c r="K10" s="62">
        <f t="shared" si="0"/>
        <v>130</v>
      </c>
    </row>
    <row r="11" s="57" customFormat="1" ht="22.9" customHeight="1" spans="1:11">
      <c r="A11" s="54" t="s">
        <v>166</v>
      </c>
      <c r="B11" s="54" t="s">
        <v>168</v>
      </c>
      <c r="C11" s="54"/>
      <c r="D11" s="50">
        <v>20134</v>
      </c>
      <c r="E11" s="61" t="s">
        <v>169</v>
      </c>
      <c r="F11" s="64">
        <f t="shared" ref="F11:K11" si="1">F12+F13</f>
        <v>389.33</v>
      </c>
      <c r="G11" s="64">
        <f t="shared" si="1"/>
        <v>259.33</v>
      </c>
      <c r="H11" s="62">
        <f t="shared" si="1"/>
        <v>110.4</v>
      </c>
      <c r="I11" s="62">
        <f t="shared" si="1"/>
        <v>0.828</v>
      </c>
      <c r="J11" s="62">
        <f t="shared" si="1"/>
        <v>148.099675</v>
      </c>
      <c r="K11" s="62">
        <f t="shared" si="1"/>
        <v>130</v>
      </c>
    </row>
    <row r="12" s="57" customFormat="1" ht="22.9" customHeight="1" spans="1:11">
      <c r="A12" s="54" t="s">
        <v>166</v>
      </c>
      <c r="B12" s="54" t="s">
        <v>168</v>
      </c>
      <c r="C12" s="54" t="s">
        <v>170</v>
      </c>
      <c r="D12" s="50" t="s">
        <v>233</v>
      </c>
      <c r="E12" s="61" t="s">
        <v>172</v>
      </c>
      <c r="F12" s="64">
        <v>259.33</v>
      </c>
      <c r="G12" s="64">
        <v>259.33</v>
      </c>
      <c r="H12" s="62">
        <v>110.4</v>
      </c>
      <c r="I12" s="62">
        <v>0.828</v>
      </c>
      <c r="J12" s="62">
        <v>148.099675</v>
      </c>
      <c r="K12" s="62"/>
    </row>
    <row r="13" s="57" customFormat="1" ht="22.9" customHeight="1" spans="1:11">
      <c r="A13" s="54" t="s">
        <v>166</v>
      </c>
      <c r="B13" s="54" t="s">
        <v>168</v>
      </c>
      <c r="C13" s="54" t="s">
        <v>173</v>
      </c>
      <c r="D13" s="50" t="s">
        <v>234</v>
      </c>
      <c r="E13" s="61" t="s">
        <v>175</v>
      </c>
      <c r="F13" s="64">
        <v>130</v>
      </c>
      <c r="G13" s="64"/>
      <c r="H13" s="62"/>
      <c r="I13" s="62"/>
      <c r="J13" s="62"/>
      <c r="K13" s="62">
        <v>130</v>
      </c>
    </row>
    <row r="14" s="57" customFormat="1" ht="22.9" customHeight="1" spans="1:11">
      <c r="A14" s="54" t="s">
        <v>176</v>
      </c>
      <c r="B14" s="54"/>
      <c r="C14" s="54"/>
      <c r="D14" s="50">
        <v>208</v>
      </c>
      <c r="E14" s="61" t="s">
        <v>177</v>
      </c>
      <c r="F14" s="64">
        <f t="shared" ref="F14:F18" si="2">+F15</f>
        <v>16.70296</v>
      </c>
      <c r="G14" s="64">
        <f>+G15</f>
        <v>16.70296</v>
      </c>
      <c r="H14" s="62">
        <f>+H15</f>
        <v>16.70296</v>
      </c>
      <c r="I14" s="62"/>
      <c r="J14" s="62"/>
      <c r="K14" s="62"/>
    </row>
    <row r="15" s="57" customFormat="1" ht="22.9" customHeight="1" spans="1:11">
      <c r="A15" s="54" t="s">
        <v>176</v>
      </c>
      <c r="B15" s="54" t="s">
        <v>178</v>
      </c>
      <c r="C15" s="54"/>
      <c r="D15" s="50">
        <v>20805</v>
      </c>
      <c r="E15" s="61" t="s">
        <v>179</v>
      </c>
      <c r="F15" s="64">
        <f t="shared" si="2"/>
        <v>16.70296</v>
      </c>
      <c r="G15" s="64">
        <f>+G16</f>
        <v>16.70296</v>
      </c>
      <c r="H15" s="62">
        <f>+H16</f>
        <v>16.70296</v>
      </c>
      <c r="I15" s="62"/>
      <c r="J15" s="62"/>
      <c r="K15" s="62"/>
    </row>
    <row r="16" s="57" customFormat="1" ht="22.9" customHeight="1" spans="1:11">
      <c r="A16" s="54" t="s">
        <v>176</v>
      </c>
      <c r="B16" s="54" t="s">
        <v>178</v>
      </c>
      <c r="C16" s="54" t="s">
        <v>178</v>
      </c>
      <c r="D16" s="50" t="s">
        <v>235</v>
      </c>
      <c r="E16" s="61" t="s">
        <v>181</v>
      </c>
      <c r="F16" s="64">
        <v>16.70296</v>
      </c>
      <c r="G16" s="64">
        <v>16.70296</v>
      </c>
      <c r="H16" s="62">
        <v>16.70296</v>
      </c>
      <c r="I16" s="62"/>
      <c r="J16" s="62"/>
      <c r="K16" s="62"/>
    </row>
    <row r="17" s="57" customFormat="1" ht="22.9" customHeight="1" spans="1:11">
      <c r="A17" s="54" t="s">
        <v>182</v>
      </c>
      <c r="B17" s="54"/>
      <c r="C17" s="54"/>
      <c r="D17" s="50">
        <v>210</v>
      </c>
      <c r="E17" s="61" t="s">
        <v>183</v>
      </c>
      <c r="F17" s="64">
        <f t="shared" si="2"/>
        <v>5.704704</v>
      </c>
      <c r="G17" s="64">
        <f>+G18</f>
        <v>5.704704</v>
      </c>
      <c r="H17" s="62">
        <f>+H18</f>
        <v>5.704704</v>
      </c>
      <c r="I17" s="62"/>
      <c r="J17" s="62"/>
      <c r="K17" s="62"/>
    </row>
    <row r="18" s="57" customFormat="1" ht="22.9" customHeight="1" spans="1:11">
      <c r="A18" s="54" t="s">
        <v>182</v>
      </c>
      <c r="B18" s="54" t="s">
        <v>184</v>
      </c>
      <c r="C18" s="54"/>
      <c r="D18" s="50">
        <v>21011</v>
      </c>
      <c r="E18" s="61" t="s">
        <v>185</v>
      </c>
      <c r="F18" s="64">
        <f t="shared" si="2"/>
        <v>5.704704</v>
      </c>
      <c r="G18" s="64">
        <f>+G19</f>
        <v>5.704704</v>
      </c>
      <c r="H18" s="62">
        <f>+H19</f>
        <v>5.704704</v>
      </c>
      <c r="I18" s="62"/>
      <c r="J18" s="62"/>
      <c r="K18" s="62"/>
    </row>
    <row r="19" s="57" customFormat="1" ht="22.9" customHeight="1" spans="1:11">
      <c r="A19" s="54" t="s">
        <v>182</v>
      </c>
      <c r="B19" s="54" t="s">
        <v>184</v>
      </c>
      <c r="C19" s="54" t="s">
        <v>170</v>
      </c>
      <c r="D19" s="50" t="s">
        <v>236</v>
      </c>
      <c r="E19" s="61" t="s">
        <v>187</v>
      </c>
      <c r="F19" s="64">
        <v>5.704704</v>
      </c>
      <c r="G19" s="64">
        <v>5.704704</v>
      </c>
      <c r="H19" s="62">
        <v>5.704704</v>
      </c>
      <c r="I19" s="62"/>
      <c r="J19" s="62"/>
      <c r="K19" s="62"/>
    </row>
    <row r="20" s="57" customFormat="1" ht="22.9" customHeight="1" spans="1:11">
      <c r="A20" s="54" t="s">
        <v>188</v>
      </c>
      <c r="B20" s="54"/>
      <c r="C20" s="54"/>
      <c r="D20" s="50">
        <v>221</v>
      </c>
      <c r="E20" s="61" t="s">
        <v>189</v>
      </c>
      <c r="F20" s="64">
        <f>+F21</f>
        <v>12.52722</v>
      </c>
      <c r="G20" s="64">
        <f>+G21</f>
        <v>12.52722</v>
      </c>
      <c r="H20" s="62">
        <f>+H21</f>
        <v>12.52722</v>
      </c>
      <c r="I20" s="62"/>
      <c r="J20" s="62"/>
      <c r="K20" s="62"/>
    </row>
    <row r="21" s="57" customFormat="1" ht="22.9" customHeight="1" spans="1:11">
      <c r="A21" s="54" t="s">
        <v>188</v>
      </c>
      <c r="B21" s="54" t="s">
        <v>173</v>
      </c>
      <c r="C21" s="54"/>
      <c r="D21" s="50">
        <v>22102</v>
      </c>
      <c r="E21" s="61" t="s">
        <v>190</v>
      </c>
      <c r="F21" s="64">
        <f>+F22</f>
        <v>12.52722</v>
      </c>
      <c r="G21" s="64">
        <f>+G22</f>
        <v>12.52722</v>
      </c>
      <c r="H21" s="62">
        <f>+H22</f>
        <v>12.52722</v>
      </c>
      <c r="I21" s="62"/>
      <c r="J21" s="62"/>
      <c r="K21" s="62"/>
    </row>
    <row r="22" s="57" customFormat="1" ht="22.9" customHeight="1" spans="1:11">
      <c r="A22" s="54" t="s">
        <v>188</v>
      </c>
      <c r="B22" s="54" t="s">
        <v>173</v>
      </c>
      <c r="C22" s="54" t="s">
        <v>170</v>
      </c>
      <c r="D22" s="50" t="s">
        <v>237</v>
      </c>
      <c r="E22" s="61" t="s">
        <v>192</v>
      </c>
      <c r="F22" s="64">
        <v>12.52722</v>
      </c>
      <c r="G22" s="64">
        <v>12.52722</v>
      </c>
      <c r="H22" s="62">
        <v>12.52722</v>
      </c>
      <c r="I22" s="62"/>
      <c r="J22" s="62"/>
      <c r="K22" s="6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2022-03-09T01:57:00Z</dcterms:created>
  <dcterms:modified xsi:type="dcterms:W3CDTF">2023-09-25T03:18:21Z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6330E6EF46C846498748449F889A00E2</vt:lpwstr>
  </property>
  <property fmtid="{D5CDD505-2E9C-101B-9397-08002B2CF9AE}" pid="3" name="KSOProductBuildVer">
    <vt:lpwstr>2052-11.1.0.10009</vt:lpwstr>
  </property>
</Properties>
</file>