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 tabRatio="895" firstSheet="21" activeTab="24"/>
  </bookViews>
  <sheets>
    <sheet name="封面" sheetId="1" r:id="rId1"/>
    <sheet name="目录 " sheetId="25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6" r:id="rId25"/>
  </sheets>
  <calcPr calcId="144525"/>
</workbook>
</file>

<file path=xl/sharedStrings.xml><?xml version="1.0" encoding="utf-8"?>
<sst xmlns="http://schemas.openxmlformats.org/spreadsheetml/2006/main" count="1151" uniqueCount="470">
  <si>
    <t>2022年部门预算公开表</t>
  </si>
  <si>
    <t>单位编码：</t>
  </si>
  <si>
    <t>109001</t>
  </si>
  <si>
    <t>单位名称：</t>
  </si>
  <si>
    <t>中共醴陵市委机构编制委员会办公室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</si>
  <si>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</si>
  <si>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</si>
  <si>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</si>
  <si>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</si>
  <si>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</si>
  <si>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</si>
  <si>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</si>
  <si>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</si>
  <si>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</si>
  <si>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</si>
  <si>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</si>
  <si>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</si>
  <si>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</si>
  <si>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</si>
  <si>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</si>
  <si>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</si>
  <si>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</si>
  <si>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</si>
  <si>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</si>
  <si>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</si>
  <si>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</si>
  <si>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</si>
  <si>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</si>
  <si>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</si>
  <si>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</si>
  <si>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单位：109001-中共醴陵市委机构编制委员会办公室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</si>
  <si>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</si>
  <si>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</si>
  <si>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</si>
  <si>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</si>
  <si>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</si>
  <si>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</si>
  <si>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</si>
  <si>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</si>
  <si>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</si>
  <si>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</si>
  <si>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</si>
  <si>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</si>
  <si>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</si>
  <si>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</si>
  <si>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</si>
  <si>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</si>
  <si>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</si>
  <si>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</si>
  <si>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</si>
  <si>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</si>
  <si>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</si>
  <si>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</si>
  <si>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</si>
  <si>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</si>
  <si>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</si>
  <si>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</si>
  <si>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</si>
  <si>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</si>
  <si>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</si>
  <si>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</si>
  <si>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</si>
  <si>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</si>
  <si>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</si>
  <si>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</si>
  <si>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</si>
  <si>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</si>
  <si>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</si>
  <si>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</si>
  <si>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</si>
  <si>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</si>
  <si>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</si>
  <si>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</si>
  <si>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</si>
  <si>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</si>
  <si>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</si>
  <si>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</si>
  <si>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</si>
  <si>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</si>
  <si>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</si>
  <si>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</si>
  <si>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</si>
  <si>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</si>
  <si>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</si>
  <si>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</si>
  <si>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</si>
  <si>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</si>
  <si>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</si>
  <si>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</si>
  <si>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</si>
  <si>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</si>
  <si>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</si>
  <si>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</si>
  <si>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</si>
  <si>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</si>
  <si>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</si>
  <si>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</si>
  <si>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</si>
  <si>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</si>
  <si>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</si>
  <si>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</si>
  <si>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</si>
  <si>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</si>
  <si>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</si>
  <si>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</si>
  <si>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</si>
  <si>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</si>
  <si>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</si>
  <si>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</si>
  <si>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</si>
  <si>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</si>
  <si>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</si>
  <si>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</si>
  <si>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</si>
  <si>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</si>
  <si>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</si>
  <si>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</si>
  <si>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</si>
  <si>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</si>
  <si>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</si>
  <si>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</si>
  <si>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</si>
  <si>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</si>
  <si>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</si>
  <si>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</si>
  <si>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</si>
  <si>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</si>
  <si>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</si>
  <si>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</si>
  <si>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</si>
  <si>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</si>
  <si>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</si>
  <si>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</si>
  <si>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</si>
  <si>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</si>
  <si>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</si>
  <si>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</si>
  <si>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</si>
  <si>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</si>
  <si>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</si>
  <si>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</si>
  <si>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</si>
  <si>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</si>
  <si>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</si>
  <si>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</si>
  <si>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</si>
  <si>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</si>
  <si>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</si>
  <si>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</si>
  <si>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</si>
  <si>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</si>
  <si>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</si>
  <si>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109</t>
  </si>
  <si>
    <t xml:space="preserve">  109001</t>
  </si>
  <si>
    <t xml:space="preserve">  中共醴陵市委机构编制委员会办公室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</si>
  <si>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</si>
  <si>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</si>
  <si>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</si>
  <si>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</si>
  <si>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</si>
  <si>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</si>
  <si>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</si>
  <si>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</si>
  <si>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</si>
  <si>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</si>
  <si>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</si>
  <si>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</si>
  <si>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</si>
  <si>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36</t>
  </si>
  <si>
    <t>其他共产党事务支出</t>
  </si>
  <si>
    <t>01</t>
  </si>
  <si>
    <t xml:space="preserve">    2013601</t>
  </si>
  <si>
    <t xml:space="preserve">    行政运行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</si>
  <si>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</si>
  <si>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</si>
  <si>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</si>
  <si>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</si>
  <si>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</si>
  <si>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</si>
  <si>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</si>
  <si>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</si>
  <si>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</si>
  <si>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</si>
  <si>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</si>
  <si>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</si>
  <si>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</si>
  <si>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</si>
  <si>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</si>
  <si>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</si>
  <si>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</si>
  <si>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</si>
  <si>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</si>
  <si>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</si>
  <si>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</si>
  <si>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</si>
  <si>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</si>
  <si>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</si>
  <si>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</si>
  <si>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</si>
  <si>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</si>
  <si>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</si>
  <si>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</si>
  <si>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</si>
  <si>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</si>
  <si>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</si>
  <si>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</si>
  <si>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</si>
  <si>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</si>
  <si>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109001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</si>
  <si>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</si>
  <si>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</si>
  <si>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</si>
  <si>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</si>
  <si>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</si>
  <si>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</si>
  <si>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</si>
  <si>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</si>
  <si>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</si>
  <si>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</si>
  <si>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</si>
  <si>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</si>
  <si>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</si>
  <si>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</si>
  <si>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</si>
  <si>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</si>
  <si>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</si>
  <si>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</si>
  <si>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</si>
  <si>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</si>
  <si>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</si>
  <si>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</si>
  <si>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2013601</t>
  </si>
  <si>
    <t xml:space="preserve">     2080505</t>
  </si>
  <si>
    <t xml:space="preserve">     2101101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</si>
  <si>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</si>
  <si>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</si>
  <si>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</si>
  <si>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</si>
  <si>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</si>
  <si>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</si>
  <si>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</si>
  <si>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</si>
  <si>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</si>
  <si>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</si>
  <si>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</si>
  <si>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</si>
  <si>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</si>
  <si>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</si>
  <si>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</si>
  <si>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</si>
  <si>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</si>
  <si>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</si>
  <si>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</si>
  <si>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</si>
  <si>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</si>
  <si>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</si>
  <si>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</si>
  <si>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</si>
  <si>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</si>
  <si>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</si>
  <si>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</si>
  <si>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</si>
  <si>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</si>
  <si>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</si>
  <si>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</si>
  <si>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</si>
  <si>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</si>
  <si>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</si>
  <si>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</si>
  <si>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</si>
  <si>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</si>
  <si>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</si>
  <si>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</si>
  <si>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</si>
  <si>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</si>
  <si>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</si>
  <si>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</si>
  <si>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</si>
  <si>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</si>
  <si>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</si>
  <si>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</si>
  <si>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</si>
  <si>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</si>
  <si>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</si>
  <si>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</si>
  <si>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</si>
  <si>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</si>
  <si>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</si>
  <si>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</si>
  <si>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</si>
  <si>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</si>
  <si>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</si>
  <si>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</si>
  <si>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</si>
  <si>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</si>
  <si>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</si>
  <si>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</si>
  <si>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</si>
  <si>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</si>
  <si>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</si>
  <si>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</si>
  <si>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</si>
  <si>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</si>
  <si>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</si>
  <si>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</si>
  <si>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</si>
  <si>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</si>
  <si>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</si>
  <si>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</si>
  <si>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</si>
  <si>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</si>
  <si>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</si>
  <si>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</si>
  <si>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</si>
  <si>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</si>
  <si>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</si>
  <si>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</si>
  <si>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</si>
  <si>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</si>
  <si>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</si>
  <si>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</si>
  <si>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</si>
  <si>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</si>
  <si>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</si>
  <si>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</si>
  <si>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109001</t>
  </si>
  <si>
    <t>特定目标类行政事业单位中文域名注册经费</t>
  </si>
  <si>
    <t xml:space="preserve">   行政事业单位中文域名注册经费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</si>
  <si>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</si>
  <si>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</si>
  <si>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</si>
  <si>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</si>
  <si>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</si>
  <si>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</si>
  <si>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</si>
  <si>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</si>
  <si>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</si>
  <si>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</si>
  <si>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</si>
  <si>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</si>
  <si>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</si>
  <si>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</si>
  <si>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行政事业单位中文域名注册经费</t>
  </si>
  <si>
    <t>为全市行政事业单位的中文域名注册及续费管理。</t>
  </si>
  <si>
    <t>产出指标</t>
  </si>
  <si>
    <t>数量指标</t>
  </si>
  <si>
    <t>注册单位</t>
  </si>
  <si>
    <t>485</t>
  </si>
  <si>
    <t>家</t>
  </si>
  <si>
    <t>定量</t>
  </si>
  <si>
    <t>经济成本指标</t>
  </si>
  <si>
    <t>行政事业单位中文域名续费充值</t>
  </si>
  <si>
    <t>100000</t>
  </si>
  <si>
    <t>元</t>
  </si>
  <si>
    <t>质量指标</t>
  </si>
  <si>
    <t>单位续费率</t>
  </si>
  <si>
    <t>100%</t>
  </si>
  <si>
    <t>百分比</t>
  </si>
  <si>
    <t>定性</t>
  </si>
  <si>
    <t>时效指标</t>
  </si>
  <si>
    <t>事项完成及时率</t>
  </si>
  <si>
    <t>完成速度</t>
  </si>
  <si>
    <t>效益指标</t>
  </si>
  <si>
    <t>社会效益指标</t>
  </si>
  <si>
    <t>行政事业单位便利率</t>
  </si>
  <si>
    <t>方便单位续费</t>
  </si>
  <si>
    <t>生态效益指标</t>
  </si>
  <si>
    <t>完成续费及注册管理</t>
  </si>
  <si>
    <t>满意度指标</t>
  </si>
  <si>
    <t>服务对象满意度指标</t>
  </si>
  <si>
    <t>行政事业满意度</t>
  </si>
  <si>
    <t>整体支出绩效目标表</t>
  </si>
  <si>
    <t>单位：中共醴陵市委机构编制委员会办公室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</si>
  <si>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</si>
  <si>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</si>
  <si>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</si>
  <si>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</si>
  <si>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</si>
  <si>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</si>
  <si>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</si>
  <si>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</si>
  <si>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</si>
  <si>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在今年收支预算内，确保完成以下整体目标：
目标1：保障人员支出和单位正常运转
目标2：严格按照财务规章制度做好各项支出
目标3：加强财务监督，杜绝不合理开支</t>
  </si>
  <si>
    <t>重点工作任务完成</t>
  </si>
  <si>
    <t>在预算年度内完成</t>
  </si>
  <si>
    <t>全部完成单位重点工作任务</t>
  </si>
  <si>
    <t>履职目标实现</t>
  </si>
  <si>
    <t>百分之百完成履职目标</t>
  </si>
  <si>
    <t>履职效益</t>
  </si>
  <si>
    <t xml:space="preserve">单位工作履职全部到位   </t>
  </si>
  <si>
    <t>履职完全到位</t>
  </si>
  <si>
    <t>满意度</t>
  </si>
  <si>
    <t>收益对象对单位工作开展的满意度</t>
  </si>
  <si>
    <t>收益对象满意度达到95%以上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</si>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</sst>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14" borderId="10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25" borderId="13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31" fillId="9" borderId="10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8" fillId="0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64.15" customHeight="1" spans="1:9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ht="20.4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18.7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4.7" customHeight="1" spans="1:9">
      <c r="A4" s="79"/>
      <c r="B4" s="80"/>
      <c r="C4" s="29"/>
      <c r="D4" s="79" t="s">
        <v>1</v>
      </c>
      <c r="E4" s="80" t="s">
        <v>2</v>
      </c>
      <c r="F4" s="80"/>
      <c r="G4" s="80"/>
      <c r="H4" s="80"/>
      <c r="I4" s="29"/>
    </row>
    <row r="5" ht="47.45" customHeight="1" spans="1:9">
      <c r="A5" s="79"/>
      <c r="B5" s="80"/>
      <c r="C5" s="29"/>
      <c r="D5" s="79" t="s">
        <v>3</v>
      </c>
      <c r="E5" s="80" t="s">
        <v>4</v>
      </c>
      <c r="F5" s="80"/>
      <c r="G5" s="80"/>
      <c r="H5" s="80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3" workbookViewId="0">
      <selection activeCell="A9" sqref="$A9:$XFD20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4.25" customHeight="1" spans="1:1">
      <c r="A1" s="29"/>
    </row>
    <row r="2" ht="39.2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19.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8" t="s">
        <v>31</v>
      </c>
      <c r="N3" s="28"/>
    </row>
    <row r="4" ht="36.95" customHeight="1" spans="1:14">
      <c r="A4" s="23" t="s">
        <v>155</v>
      </c>
      <c r="B4" s="23"/>
      <c r="C4" s="23"/>
      <c r="D4" s="23" t="s">
        <v>191</v>
      </c>
      <c r="E4" s="23" t="s">
        <v>192</v>
      </c>
      <c r="F4" s="23" t="s">
        <v>209</v>
      </c>
      <c r="G4" s="23" t="s">
        <v>194</v>
      </c>
      <c r="H4" s="23"/>
      <c r="I4" s="23"/>
      <c r="J4" s="23"/>
      <c r="K4" s="23"/>
      <c r="L4" s="23" t="s">
        <v>198</v>
      </c>
      <c r="M4" s="23"/>
      <c r="N4" s="23"/>
    </row>
    <row r="5" ht="34.7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235</v>
      </c>
      <c r="I5" s="23" t="s">
        <v>236</v>
      </c>
      <c r="J5" s="23" t="s">
        <v>237</v>
      </c>
      <c r="K5" s="23" t="s">
        <v>238</v>
      </c>
      <c r="L5" s="23" t="s">
        <v>134</v>
      </c>
      <c r="M5" s="23" t="s">
        <v>210</v>
      </c>
      <c r="N5" s="23" t="s">
        <v>239</v>
      </c>
    </row>
    <row r="6" ht="19.9" customHeight="1" spans="1:14">
      <c r="A6" s="33"/>
      <c r="B6" s="33"/>
      <c r="C6" s="33"/>
      <c r="D6" s="33"/>
      <c r="E6" s="33" t="s">
        <v>134</v>
      </c>
      <c r="F6" s="46">
        <v>83.977088</v>
      </c>
      <c r="G6" s="46">
        <v>83.977088</v>
      </c>
      <c r="H6" s="46">
        <v>62.8216</v>
      </c>
      <c r="I6" s="46">
        <v>13.616896</v>
      </c>
      <c r="J6" s="46">
        <v>7.538592</v>
      </c>
      <c r="K6" s="46"/>
      <c r="L6" s="46"/>
      <c r="M6" s="46"/>
      <c r="N6" s="46"/>
    </row>
    <row r="7" ht="19.9" customHeight="1" spans="1:14">
      <c r="A7" s="33"/>
      <c r="B7" s="33"/>
      <c r="C7" s="33"/>
      <c r="D7" s="31" t="s">
        <v>152</v>
      </c>
      <c r="E7" s="31" t="s">
        <v>4</v>
      </c>
      <c r="F7" s="46">
        <v>83.977088</v>
      </c>
      <c r="G7" s="46">
        <v>83.977088</v>
      </c>
      <c r="H7" s="46">
        <v>62.8216</v>
      </c>
      <c r="I7" s="46">
        <v>13.616896</v>
      </c>
      <c r="J7" s="46">
        <v>7.538592</v>
      </c>
      <c r="K7" s="46"/>
      <c r="L7" s="46"/>
      <c r="M7" s="46"/>
      <c r="N7" s="46"/>
    </row>
    <row r="8" ht="19.9" customHeight="1" spans="1:14">
      <c r="A8" s="33"/>
      <c r="B8" s="33"/>
      <c r="C8" s="33"/>
      <c r="D8" s="39" t="s">
        <v>153</v>
      </c>
      <c r="E8" s="39" t="s">
        <v>154</v>
      </c>
      <c r="F8" s="46">
        <v>83.977088</v>
      </c>
      <c r="G8" s="46">
        <v>83.977088</v>
      </c>
      <c r="H8" s="46">
        <v>62.8216</v>
      </c>
      <c r="I8" s="46">
        <v>13.616896</v>
      </c>
      <c r="J8" s="46">
        <v>7.538592</v>
      </c>
      <c r="K8" s="46"/>
      <c r="L8" s="46"/>
      <c r="M8" s="46"/>
      <c r="N8" s="46"/>
    </row>
    <row r="9" s="47" customFormat="1" ht="19.9" customHeight="1" spans="1:14">
      <c r="A9" s="42" t="s">
        <v>166</v>
      </c>
      <c r="B9" s="42"/>
      <c r="C9" s="42"/>
      <c r="D9" s="38" t="s">
        <v>208</v>
      </c>
      <c r="E9" s="48" t="s">
        <v>167</v>
      </c>
      <c r="F9" s="50">
        <f>F10</f>
        <v>62.8216</v>
      </c>
      <c r="G9" s="50">
        <f>G10</f>
        <v>62.8216</v>
      </c>
      <c r="H9" s="49">
        <f>H10</f>
        <v>62.8216</v>
      </c>
      <c r="I9" s="49">
        <f>I10</f>
        <v>0</v>
      </c>
      <c r="J9" s="49">
        <f>J10</f>
        <v>0</v>
      </c>
      <c r="K9" s="49"/>
      <c r="L9" s="50"/>
      <c r="M9" s="49"/>
      <c r="N9" s="49"/>
    </row>
    <row r="10" s="47" customFormat="1" ht="19.9" customHeight="1" spans="1:14">
      <c r="A10" s="42" t="s">
        <v>166</v>
      </c>
      <c r="B10" s="42" t="s">
        <v>168</v>
      </c>
      <c r="C10" s="42"/>
      <c r="D10" s="38" t="s">
        <v>208</v>
      </c>
      <c r="E10" s="48" t="s">
        <v>169</v>
      </c>
      <c r="F10" s="50">
        <f>F11</f>
        <v>62.8216</v>
      </c>
      <c r="G10" s="50">
        <f>G11</f>
        <v>62.8216</v>
      </c>
      <c r="H10" s="49">
        <f>H11</f>
        <v>62.8216</v>
      </c>
      <c r="I10" s="49">
        <f>I11</f>
        <v>0</v>
      </c>
      <c r="J10" s="49">
        <f>J11</f>
        <v>0</v>
      </c>
      <c r="K10" s="49"/>
      <c r="L10" s="50"/>
      <c r="M10" s="49"/>
      <c r="N10" s="49"/>
    </row>
    <row r="11" s="47" customFormat="1" ht="19.9" customHeight="1" spans="1:14">
      <c r="A11" s="42" t="s">
        <v>166</v>
      </c>
      <c r="B11" s="42" t="s">
        <v>168</v>
      </c>
      <c r="C11" s="42" t="s">
        <v>170</v>
      </c>
      <c r="D11" s="38" t="s">
        <v>208</v>
      </c>
      <c r="E11" s="48" t="s">
        <v>172</v>
      </c>
      <c r="F11" s="50">
        <v>62.8216</v>
      </c>
      <c r="G11" s="50">
        <v>62.8216</v>
      </c>
      <c r="H11" s="49">
        <v>62.8216</v>
      </c>
      <c r="I11" s="49"/>
      <c r="J11" s="49"/>
      <c r="K11" s="49"/>
      <c r="L11" s="50"/>
      <c r="M11" s="49"/>
      <c r="N11" s="49"/>
    </row>
    <row r="12" s="47" customFormat="1" ht="19.9" customHeight="1" spans="1:14">
      <c r="A12" s="42" t="s">
        <v>173</v>
      </c>
      <c r="B12" s="42"/>
      <c r="C12" s="42"/>
      <c r="D12" s="38" t="s">
        <v>208</v>
      </c>
      <c r="E12" s="48" t="s">
        <v>174</v>
      </c>
      <c r="F12" s="50">
        <f t="shared" ref="F12:F16" si="0">+F13</f>
        <v>10.051456</v>
      </c>
      <c r="G12" s="50">
        <f>+G13</f>
        <v>10.051456</v>
      </c>
      <c r="H12" s="49">
        <f>+H13</f>
        <v>0</v>
      </c>
      <c r="I12" s="49">
        <f>+I13</f>
        <v>10.051456</v>
      </c>
      <c r="J12" s="49">
        <f>+J13</f>
        <v>0</v>
      </c>
      <c r="K12" s="49"/>
      <c r="L12" s="50"/>
      <c r="M12" s="49"/>
      <c r="N12" s="49"/>
    </row>
    <row r="13" s="47" customFormat="1" ht="19.9" customHeight="1" spans="1:14">
      <c r="A13" s="42" t="s">
        <v>173</v>
      </c>
      <c r="B13" s="42" t="s">
        <v>175</v>
      </c>
      <c r="C13" s="42"/>
      <c r="D13" s="38" t="s">
        <v>208</v>
      </c>
      <c r="E13" s="48" t="s">
        <v>176</v>
      </c>
      <c r="F13" s="50">
        <f t="shared" si="0"/>
        <v>10.051456</v>
      </c>
      <c r="G13" s="50">
        <f>+G14</f>
        <v>10.051456</v>
      </c>
      <c r="H13" s="49">
        <f>+H14</f>
        <v>0</v>
      </c>
      <c r="I13" s="49">
        <f>+I14</f>
        <v>10.051456</v>
      </c>
      <c r="J13" s="49">
        <f>+J14</f>
        <v>0</v>
      </c>
      <c r="K13" s="49"/>
      <c r="L13" s="50"/>
      <c r="M13" s="49"/>
      <c r="N13" s="49"/>
    </row>
    <row r="14" s="47" customFormat="1" ht="19.9" customHeight="1" spans="1:14">
      <c r="A14" s="42" t="s">
        <v>173</v>
      </c>
      <c r="B14" s="42" t="s">
        <v>175</v>
      </c>
      <c r="C14" s="42" t="s">
        <v>175</v>
      </c>
      <c r="D14" s="38" t="s">
        <v>208</v>
      </c>
      <c r="E14" s="48" t="s">
        <v>178</v>
      </c>
      <c r="F14" s="50">
        <v>10.051456</v>
      </c>
      <c r="G14" s="50">
        <v>10.051456</v>
      </c>
      <c r="H14" s="49"/>
      <c r="I14" s="49">
        <v>10.051456</v>
      </c>
      <c r="J14" s="49"/>
      <c r="K14" s="49"/>
      <c r="L14" s="50"/>
      <c r="M14" s="49"/>
      <c r="N14" s="49"/>
    </row>
    <row r="15" s="47" customFormat="1" ht="19.9" customHeight="1" spans="1:14">
      <c r="A15" s="42" t="s">
        <v>179</v>
      </c>
      <c r="B15" s="42"/>
      <c r="C15" s="42"/>
      <c r="D15" s="38" t="s">
        <v>208</v>
      </c>
      <c r="E15" s="48" t="s">
        <v>180</v>
      </c>
      <c r="F15" s="50">
        <f t="shared" si="0"/>
        <v>3.56544</v>
      </c>
      <c r="G15" s="50">
        <f>+G16</f>
        <v>3.56544</v>
      </c>
      <c r="H15" s="49">
        <f>+H16</f>
        <v>0</v>
      </c>
      <c r="I15" s="49">
        <f>+I16</f>
        <v>3.56544</v>
      </c>
      <c r="J15" s="49">
        <f>+J16</f>
        <v>0</v>
      </c>
      <c r="K15" s="49"/>
      <c r="L15" s="50"/>
      <c r="M15" s="49"/>
      <c r="N15" s="49"/>
    </row>
    <row r="16" s="47" customFormat="1" ht="19.9" customHeight="1" spans="1:14">
      <c r="A16" s="42" t="s">
        <v>179</v>
      </c>
      <c r="B16" s="42" t="s">
        <v>181</v>
      </c>
      <c r="C16" s="42"/>
      <c r="D16" s="38" t="s">
        <v>208</v>
      </c>
      <c r="E16" s="48" t="s">
        <v>182</v>
      </c>
      <c r="F16" s="50">
        <f t="shared" si="0"/>
        <v>3.56544</v>
      </c>
      <c r="G16" s="50">
        <f>+G17</f>
        <v>3.56544</v>
      </c>
      <c r="H16" s="49">
        <f>+H17</f>
        <v>0</v>
      </c>
      <c r="I16" s="49">
        <f>+I17</f>
        <v>3.56544</v>
      </c>
      <c r="J16" s="49">
        <f>+J17</f>
        <v>0</v>
      </c>
      <c r="K16" s="49"/>
      <c r="L16" s="50"/>
      <c r="M16" s="49"/>
      <c r="N16" s="49"/>
    </row>
    <row r="17" s="47" customFormat="1" ht="19.9" customHeight="1" spans="1:14">
      <c r="A17" s="42" t="s">
        <v>179</v>
      </c>
      <c r="B17" s="42" t="s">
        <v>181</v>
      </c>
      <c r="C17" s="42" t="s">
        <v>170</v>
      </c>
      <c r="D17" s="38" t="s">
        <v>208</v>
      </c>
      <c r="E17" s="48" t="s">
        <v>184</v>
      </c>
      <c r="F17" s="50">
        <v>3.56544</v>
      </c>
      <c r="G17" s="50">
        <v>3.56544</v>
      </c>
      <c r="H17" s="49"/>
      <c r="I17" s="49">
        <v>3.56544</v>
      </c>
      <c r="J17" s="49"/>
      <c r="K17" s="49"/>
      <c r="L17" s="50"/>
      <c r="M17" s="49"/>
      <c r="N17" s="49"/>
    </row>
    <row r="18" s="47" customFormat="1" ht="19.9" customHeight="1" spans="1:14">
      <c r="A18" s="42" t="s">
        <v>185</v>
      </c>
      <c r="B18" s="42"/>
      <c r="C18" s="42"/>
      <c r="D18" s="38" t="s">
        <v>208</v>
      </c>
      <c r="E18" s="48" t="s">
        <v>186</v>
      </c>
      <c r="F18" s="50">
        <f>+F19</f>
        <v>7.538592</v>
      </c>
      <c r="G18" s="50">
        <f>+G19</f>
        <v>7.538592</v>
      </c>
      <c r="H18" s="49">
        <f>+H19</f>
        <v>0</v>
      </c>
      <c r="I18" s="49">
        <f>+I19</f>
        <v>0</v>
      </c>
      <c r="J18" s="49">
        <f>+J19</f>
        <v>7.538592</v>
      </c>
      <c r="K18" s="49"/>
      <c r="L18" s="50"/>
      <c r="M18" s="49"/>
      <c r="N18" s="49"/>
    </row>
    <row r="19" s="47" customFormat="1" ht="19.9" customHeight="1" spans="1:14">
      <c r="A19" s="42" t="s">
        <v>185</v>
      </c>
      <c r="B19" s="42" t="s">
        <v>187</v>
      </c>
      <c r="C19" s="42"/>
      <c r="D19" s="38" t="s">
        <v>208</v>
      </c>
      <c r="E19" s="48" t="s">
        <v>188</v>
      </c>
      <c r="F19" s="50">
        <f>+F20</f>
        <v>7.538592</v>
      </c>
      <c r="G19" s="50">
        <f>+G20</f>
        <v>7.538592</v>
      </c>
      <c r="H19" s="49">
        <f>+H20</f>
        <v>0</v>
      </c>
      <c r="I19" s="49">
        <f>+I20</f>
        <v>0</v>
      </c>
      <c r="J19" s="49">
        <f>+J20</f>
        <v>7.538592</v>
      </c>
      <c r="K19" s="49"/>
      <c r="L19" s="50"/>
      <c r="M19" s="49"/>
      <c r="N19" s="49"/>
    </row>
    <row r="20" s="47" customFormat="1" ht="19.9" customHeight="1" spans="1:14">
      <c r="A20" s="42" t="s">
        <v>185</v>
      </c>
      <c r="B20" s="42" t="s">
        <v>187</v>
      </c>
      <c r="C20" s="42" t="s">
        <v>170</v>
      </c>
      <c r="D20" s="38" t="s">
        <v>208</v>
      </c>
      <c r="E20" s="48" t="s">
        <v>190</v>
      </c>
      <c r="F20" s="50">
        <v>7.538592</v>
      </c>
      <c r="G20" s="50">
        <v>7.538592</v>
      </c>
      <c r="H20" s="49"/>
      <c r="I20" s="49"/>
      <c r="J20" s="49">
        <v>7.538592</v>
      </c>
      <c r="K20" s="49"/>
      <c r="L20" s="50"/>
      <c r="M20" s="49"/>
      <c r="N20" s="4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opLeftCell="A4" workbookViewId="0">
      <selection activeCell="A9" sqref="$A9:$XFD20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4.25" customHeight="1" spans="1:1">
      <c r="A1" s="29"/>
    </row>
    <row r="2" ht="43.7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1.2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8" t="s">
        <v>31</v>
      </c>
      <c r="V3" s="28"/>
    </row>
    <row r="4" ht="23.45" customHeight="1" spans="1:22">
      <c r="A4" s="23" t="s">
        <v>155</v>
      </c>
      <c r="B4" s="23"/>
      <c r="C4" s="23"/>
      <c r="D4" s="23" t="s">
        <v>191</v>
      </c>
      <c r="E4" s="23" t="s">
        <v>192</v>
      </c>
      <c r="F4" s="23" t="s">
        <v>209</v>
      </c>
      <c r="G4" s="23" t="s">
        <v>240</v>
      </c>
      <c r="H4" s="23"/>
      <c r="I4" s="23"/>
      <c r="J4" s="23"/>
      <c r="K4" s="23"/>
      <c r="L4" s="23" t="s">
        <v>241</v>
      </c>
      <c r="M4" s="23"/>
      <c r="N4" s="23"/>
      <c r="O4" s="23"/>
      <c r="P4" s="23"/>
      <c r="Q4" s="23"/>
      <c r="R4" s="23" t="s">
        <v>237</v>
      </c>
      <c r="S4" s="23" t="s">
        <v>242</v>
      </c>
      <c r="T4" s="23"/>
      <c r="U4" s="23"/>
      <c r="V4" s="23"/>
    </row>
    <row r="5" ht="48.95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243</v>
      </c>
      <c r="I5" s="23" t="s">
        <v>244</v>
      </c>
      <c r="J5" s="23" t="s">
        <v>245</v>
      </c>
      <c r="K5" s="23" t="s">
        <v>246</v>
      </c>
      <c r="L5" s="23" t="s">
        <v>134</v>
      </c>
      <c r="M5" s="23" t="s">
        <v>247</v>
      </c>
      <c r="N5" s="23" t="s">
        <v>248</v>
      </c>
      <c r="O5" s="23" t="s">
        <v>249</v>
      </c>
      <c r="P5" s="23" t="s">
        <v>250</v>
      </c>
      <c r="Q5" s="23" t="s">
        <v>251</v>
      </c>
      <c r="R5" s="23"/>
      <c r="S5" s="23" t="s">
        <v>134</v>
      </c>
      <c r="T5" s="23" t="s">
        <v>252</v>
      </c>
      <c r="U5" s="23" t="s">
        <v>253</v>
      </c>
      <c r="V5" s="23" t="s">
        <v>238</v>
      </c>
    </row>
    <row r="6" ht="19.9" customHeight="1" spans="1:22">
      <c r="A6" s="33"/>
      <c r="B6" s="33"/>
      <c r="C6" s="33"/>
      <c r="D6" s="33"/>
      <c r="E6" s="33" t="s">
        <v>134</v>
      </c>
      <c r="F6" s="32">
        <v>83.977088</v>
      </c>
      <c r="G6" s="32">
        <v>62.8216</v>
      </c>
      <c r="H6" s="32">
        <v>37.7184</v>
      </c>
      <c r="I6" s="32">
        <v>21.96</v>
      </c>
      <c r="J6" s="32">
        <v>3.1432</v>
      </c>
      <c r="K6" s="32"/>
      <c r="L6" s="32">
        <v>13.616896</v>
      </c>
      <c r="M6" s="32">
        <v>10.051456</v>
      </c>
      <c r="N6" s="32"/>
      <c r="O6" s="32">
        <v>3.56544</v>
      </c>
      <c r="P6" s="32"/>
      <c r="Q6" s="32"/>
      <c r="R6" s="32">
        <v>7.538592</v>
      </c>
      <c r="S6" s="32"/>
      <c r="T6" s="32"/>
      <c r="U6" s="32"/>
      <c r="V6" s="32"/>
    </row>
    <row r="7" ht="19.9" customHeight="1" spans="1:22">
      <c r="A7" s="33"/>
      <c r="B7" s="33"/>
      <c r="C7" s="33"/>
      <c r="D7" s="31" t="s">
        <v>152</v>
      </c>
      <c r="E7" s="31" t="s">
        <v>4</v>
      </c>
      <c r="F7" s="32">
        <v>83.977088</v>
      </c>
      <c r="G7" s="32">
        <v>62.8216</v>
      </c>
      <c r="H7" s="32">
        <v>37.7184</v>
      </c>
      <c r="I7" s="32">
        <v>21.96</v>
      </c>
      <c r="J7" s="32">
        <v>3.1432</v>
      </c>
      <c r="K7" s="32"/>
      <c r="L7" s="32">
        <v>13.616896</v>
      </c>
      <c r="M7" s="32">
        <v>10.051456</v>
      </c>
      <c r="N7" s="32"/>
      <c r="O7" s="32">
        <v>3.56544</v>
      </c>
      <c r="P7" s="32"/>
      <c r="Q7" s="32"/>
      <c r="R7" s="32">
        <v>7.538592</v>
      </c>
      <c r="S7" s="32"/>
      <c r="T7" s="32"/>
      <c r="U7" s="32"/>
      <c r="V7" s="32"/>
    </row>
    <row r="8" ht="19.9" customHeight="1" spans="1:22">
      <c r="A8" s="33"/>
      <c r="B8" s="33"/>
      <c r="C8" s="33"/>
      <c r="D8" s="39" t="s">
        <v>153</v>
      </c>
      <c r="E8" s="39" t="s">
        <v>154</v>
      </c>
      <c r="F8" s="32">
        <v>83.977088</v>
      </c>
      <c r="G8" s="32">
        <v>62.8216</v>
      </c>
      <c r="H8" s="32">
        <v>37.7184</v>
      </c>
      <c r="I8" s="32">
        <v>21.96</v>
      </c>
      <c r="J8" s="32">
        <v>3.1432</v>
      </c>
      <c r="K8" s="32"/>
      <c r="L8" s="32">
        <v>13.616896</v>
      </c>
      <c r="M8" s="32">
        <v>10.051456</v>
      </c>
      <c r="N8" s="32"/>
      <c r="O8" s="32">
        <v>3.56544</v>
      </c>
      <c r="P8" s="32"/>
      <c r="Q8" s="32"/>
      <c r="R8" s="32">
        <v>7.538592</v>
      </c>
      <c r="S8" s="32"/>
      <c r="T8" s="32"/>
      <c r="U8" s="32"/>
      <c r="V8" s="32"/>
    </row>
    <row r="9" s="47" customFormat="1" ht="19.9" customHeight="1" spans="1:22">
      <c r="A9" s="42" t="s">
        <v>166</v>
      </c>
      <c r="B9" s="42"/>
      <c r="C9" s="42"/>
      <c r="D9" s="38" t="s">
        <v>208</v>
      </c>
      <c r="E9" s="48" t="s">
        <v>167</v>
      </c>
      <c r="F9" s="50">
        <f>F10</f>
        <v>62.8216</v>
      </c>
      <c r="G9" s="49">
        <f t="shared" ref="G9:R9" si="0">G10</f>
        <v>62.8216</v>
      </c>
      <c r="H9" s="49">
        <f t="shared" si="0"/>
        <v>37.7184</v>
      </c>
      <c r="I9" s="49">
        <f t="shared" si="0"/>
        <v>21.96</v>
      </c>
      <c r="J9" s="49">
        <f t="shared" si="0"/>
        <v>3.1432</v>
      </c>
      <c r="K9" s="49">
        <f t="shared" si="0"/>
        <v>0</v>
      </c>
      <c r="L9" s="50">
        <f t="shared" si="0"/>
        <v>0</v>
      </c>
      <c r="M9" s="49">
        <f t="shared" si="0"/>
        <v>0</v>
      </c>
      <c r="N9" s="49">
        <f t="shared" si="0"/>
        <v>0</v>
      </c>
      <c r="O9" s="49">
        <f t="shared" si="0"/>
        <v>0</v>
      </c>
      <c r="P9" s="49">
        <f t="shared" si="0"/>
        <v>0</v>
      </c>
      <c r="Q9" s="49">
        <f t="shared" si="0"/>
        <v>0</v>
      </c>
      <c r="R9" s="49">
        <f t="shared" si="0"/>
        <v>0</v>
      </c>
      <c r="S9" s="50"/>
      <c r="T9" s="49"/>
      <c r="U9" s="49"/>
      <c r="V9" s="49"/>
    </row>
    <row r="10" s="47" customFormat="1" ht="19.9" customHeight="1" spans="1:22">
      <c r="A10" s="42" t="s">
        <v>166</v>
      </c>
      <c r="B10" s="42" t="s">
        <v>168</v>
      </c>
      <c r="C10" s="42"/>
      <c r="D10" s="38" t="s">
        <v>208</v>
      </c>
      <c r="E10" s="48" t="s">
        <v>169</v>
      </c>
      <c r="F10" s="50">
        <f>F11</f>
        <v>62.8216</v>
      </c>
      <c r="G10" s="49">
        <f t="shared" ref="G10:R10" si="1">G11</f>
        <v>62.8216</v>
      </c>
      <c r="H10" s="49">
        <f t="shared" si="1"/>
        <v>37.7184</v>
      </c>
      <c r="I10" s="49">
        <f t="shared" si="1"/>
        <v>21.96</v>
      </c>
      <c r="J10" s="49">
        <f t="shared" si="1"/>
        <v>3.1432</v>
      </c>
      <c r="K10" s="49">
        <f t="shared" si="1"/>
        <v>0</v>
      </c>
      <c r="L10" s="50">
        <f t="shared" si="1"/>
        <v>0</v>
      </c>
      <c r="M10" s="49">
        <f t="shared" si="1"/>
        <v>0</v>
      </c>
      <c r="N10" s="49">
        <f t="shared" si="1"/>
        <v>0</v>
      </c>
      <c r="O10" s="49">
        <f t="shared" si="1"/>
        <v>0</v>
      </c>
      <c r="P10" s="49">
        <f t="shared" si="1"/>
        <v>0</v>
      </c>
      <c r="Q10" s="49">
        <f t="shared" si="1"/>
        <v>0</v>
      </c>
      <c r="R10" s="49">
        <f t="shared" si="1"/>
        <v>0</v>
      </c>
      <c r="S10" s="50"/>
      <c r="T10" s="49"/>
      <c r="U10" s="49"/>
      <c r="V10" s="49"/>
    </row>
    <row r="11" s="47" customFormat="1" ht="19.9" customHeight="1" spans="1:22">
      <c r="A11" s="42" t="s">
        <v>166</v>
      </c>
      <c r="B11" s="42" t="s">
        <v>168</v>
      </c>
      <c r="C11" s="42" t="s">
        <v>170</v>
      </c>
      <c r="D11" s="38" t="s">
        <v>208</v>
      </c>
      <c r="E11" s="48" t="s">
        <v>172</v>
      </c>
      <c r="F11" s="50">
        <v>62.8216</v>
      </c>
      <c r="G11" s="49">
        <v>62.8216</v>
      </c>
      <c r="H11" s="49">
        <v>37.7184</v>
      </c>
      <c r="I11" s="49">
        <v>21.96</v>
      </c>
      <c r="J11" s="49">
        <v>3.1432</v>
      </c>
      <c r="K11" s="49"/>
      <c r="L11" s="50"/>
      <c r="M11" s="49"/>
      <c r="N11" s="49"/>
      <c r="O11" s="49"/>
      <c r="P11" s="49"/>
      <c r="Q11" s="49"/>
      <c r="R11" s="49"/>
      <c r="S11" s="50"/>
      <c r="T11" s="49"/>
      <c r="U11" s="49"/>
      <c r="V11" s="49"/>
    </row>
    <row r="12" s="47" customFormat="1" ht="19.9" customHeight="1" spans="1:22">
      <c r="A12" s="42" t="s">
        <v>173</v>
      </c>
      <c r="B12" s="42"/>
      <c r="C12" s="42"/>
      <c r="D12" s="38" t="s">
        <v>208</v>
      </c>
      <c r="E12" s="48" t="s">
        <v>174</v>
      </c>
      <c r="F12" s="50">
        <f t="shared" ref="F12:F16" si="2">+F13</f>
        <v>10.051456</v>
      </c>
      <c r="G12" s="49">
        <f t="shared" ref="G12:R12" si="3">+G13</f>
        <v>0</v>
      </c>
      <c r="H12" s="49">
        <f t="shared" si="3"/>
        <v>0</v>
      </c>
      <c r="I12" s="49">
        <f t="shared" si="3"/>
        <v>0</v>
      </c>
      <c r="J12" s="49">
        <f t="shared" si="3"/>
        <v>0</v>
      </c>
      <c r="K12" s="49">
        <f t="shared" si="3"/>
        <v>0</v>
      </c>
      <c r="L12" s="50">
        <f t="shared" si="3"/>
        <v>10.051456</v>
      </c>
      <c r="M12" s="49">
        <f t="shared" si="3"/>
        <v>10.051456</v>
      </c>
      <c r="N12" s="49">
        <f t="shared" si="3"/>
        <v>0</v>
      </c>
      <c r="O12" s="49">
        <f t="shared" si="3"/>
        <v>0</v>
      </c>
      <c r="P12" s="49">
        <f t="shared" si="3"/>
        <v>0</v>
      </c>
      <c r="Q12" s="49">
        <f t="shared" si="3"/>
        <v>0</v>
      </c>
      <c r="R12" s="49">
        <f t="shared" si="3"/>
        <v>0</v>
      </c>
      <c r="S12" s="50"/>
      <c r="T12" s="49"/>
      <c r="U12" s="49"/>
      <c r="V12" s="49"/>
    </row>
    <row r="13" s="47" customFormat="1" ht="19.9" customHeight="1" spans="1:22">
      <c r="A13" s="42" t="s">
        <v>173</v>
      </c>
      <c r="B13" s="42" t="s">
        <v>175</v>
      </c>
      <c r="C13" s="42"/>
      <c r="D13" s="38" t="s">
        <v>208</v>
      </c>
      <c r="E13" s="48" t="s">
        <v>176</v>
      </c>
      <c r="F13" s="50">
        <f t="shared" si="2"/>
        <v>10.051456</v>
      </c>
      <c r="G13" s="49">
        <f t="shared" ref="G13:R13" si="4">+G14</f>
        <v>0</v>
      </c>
      <c r="H13" s="49">
        <f t="shared" si="4"/>
        <v>0</v>
      </c>
      <c r="I13" s="49">
        <f t="shared" si="4"/>
        <v>0</v>
      </c>
      <c r="J13" s="49">
        <f t="shared" si="4"/>
        <v>0</v>
      </c>
      <c r="K13" s="49">
        <f t="shared" si="4"/>
        <v>0</v>
      </c>
      <c r="L13" s="50">
        <f t="shared" si="4"/>
        <v>10.051456</v>
      </c>
      <c r="M13" s="49">
        <f t="shared" si="4"/>
        <v>10.051456</v>
      </c>
      <c r="N13" s="49">
        <f t="shared" si="4"/>
        <v>0</v>
      </c>
      <c r="O13" s="49">
        <f t="shared" si="4"/>
        <v>0</v>
      </c>
      <c r="P13" s="49">
        <f t="shared" si="4"/>
        <v>0</v>
      </c>
      <c r="Q13" s="49">
        <f t="shared" si="4"/>
        <v>0</v>
      </c>
      <c r="R13" s="49">
        <f t="shared" si="4"/>
        <v>0</v>
      </c>
      <c r="S13" s="50"/>
      <c r="T13" s="49"/>
      <c r="U13" s="49"/>
      <c r="V13" s="49"/>
    </row>
    <row r="14" s="47" customFormat="1" ht="19.9" customHeight="1" spans="1:22">
      <c r="A14" s="42" t="s">
        <v>173</v>
      </c>
      <c r="B14" s="42" t="s">
        <v>175</v>
      </c>
      <c r="C14" s="42" t="s">
        <v>175</v>
      </c>
      <c r="D14" s="38" t="s">
        <v>208</v>
      </c>
      <c r="E14" s="48" t="s">
        <v>178</v>
      </c>
      <c r="F14" s="50">
        <v>10.051456</v>
      </c>
      <c r="G14" s="49"/>
      <c r="H14" s="49"/>
      <c r="I14" s="49"/>
      <c r="J14" s="49"/>
      <c r="K14" s="49"/>
      <c r="L14" s="50">
        <v>10.051456</v>
      </c>
      <c r="M14" s="49">
        <v>10.051456</v>
      </c>
      <c r="N14" s="49"/>
      <c r="O14" s="49"/>
      <c r="P14" s="49"/>
      <c r="Q14" s="49"/>
      <c r="R14" s="49"/>
      <c r="S14" s="50"/>
      <c r="T14" s="49"/>
      <c r="U14" s="49"/>
      <c r="V14" s="49"/>
    </row>
    <row r="15" s="47" customFormat="1" ht="19.9" customHeight="1" spans="1:22">
      <c r="A15" s="42" t="s">
        <v>179</v>
      </c>
      <c r="B15" s="42"/>
      <c r="C15" s="42"/>
      <c r="D15" s="38" t="s">
        <v>208</v>
      </c>
      <c r="E15" s="48" t="s">
        <v>180</v>
      </c>
      <c r="F15" s="50">
        <f t="shared" si="2"/>
        <v>3.56544</v>
      </c>
      <c r="G15" s="49">
        <f t="shared" ref="G15:R15" si="5">+G16</f>
        <v>0</v>
      </c>
      <c r="H15" s="49">
        <f t="shared" si="5"/>
        <v>0</v>
      </c>
      <c r="I15" s="49">
        <f t="shared" si="5"/>
        <v>0</v>
      </c>
      <c r="J15" s="49">
        <f t="shared" si="5"/>
        <v>0</v>
      </c>
      <c r="K15" s="49">
        <f t="shared" si="5"/>
        <v>0</v>
      </c>
      <c r="L15" s="50">
        <f t="shared" si="5"/>
        <v>3.56544</v>
      </c>
      <c r="M15" s="49">
        <f t="shared" si="5"/>
        <v>0</v>
      </c>
      <c r="N15" s="49">
        <f t="shared" si="5"/>
        <v>0</v>
      </c>
      <c r="O15" s="49">
        <f t="shared" si="5"/>
        <v>3.56544</v>
      </c>
      <c r="P15" s="49">
        <f t="shared" si="5"/>
        <v>0</v>
      </c>
      <c r="Q15" s="49">
        <f t="shared" si="5"/>
        <v>0</v>
      </c>
      <c r="R15" s="49">
        <f t="shared" si="5"/>
        <v>0</v>
      </c>
      <c r="S15" s="50"/>
      <c r="T15" s="49"/>
      <c r="U15" s="49"/>
      <c r="V15" s="49"/>
    </row>
    <row r="16" s="47" customFormat="1" ht="19.9" customHeight="1" spans="1:22">
      <c r="A16" s="42" t="s">
        <v>179</v>
      </c>
      <c r="B16" s="42" t="s">
        <v>181</v>
      </c>
      <c r="C16" s="42"/>
      <c r="D16" s="38" t="s">
        <v>208</v>
      </c>
      <c r="E16" s="48" t="s">
        <v>182</v>
      </c>
      <c r="F16" s="50">
        <f t="shared" si="2"/>
        <v>3.56544</v>
      </c>
      <c r="G16" s="49">
        <f t="shared" ref="G16:R16" si="6">+G17</f>
        <v>0</v>
      </c>
      <c r="H16" s="49">
        <f t="shared" si="6"/>
        <v>0</v>
      </c>
      <c r="I16" s="49">
        <f t="shared" si="6"/>
        <v>0</v>
      </c>
      <c r="J16" s="49">
        <f t="shared" si="6"/>
        <v>0</v>
      </c>
      <c r="K16" s="49">
        <f t="shared" si="6"/>
        <v>0</v>
      </c>
      <c r="L16" s="50">
        <f t="shared" si="6"/>
        <v>3.56544</v>
      </c>
      <c r="M16" s="49">
        <f t="shared" si="6"/>
        <v>0</v>
      </c>
      <c r="N16" s="49">
        <f t="shared" si="6"/>
        <v>0</v>
      </c>
      <c r="O16" s="49">
        <f t="shared" si="6"/>
        <v>3.56544</v>
      </c>
      <c r="P16" s="49">
        <f t="shared" si="6"/>
        <v>0</v>
      </c>
      <c r="Q16" s="49">
        <f t="shared" si="6"/>
        <v>0</v>
      </c>
      <c r="R16" s="49">
        <f t="shared" si="6"/>
        <v>0</v>
      </c>
      <c r="S16" s="50"/>
      <c r="T16" s="49"/>
      <c r="U16" s="49"/>
      <c r="V16" s="49"/>
    </row>
    <row r="17" s="47" customFormat="1" ht="19.9" customHeight="1" spans="1:22">
      <c r="A17" s="42" t="s">
        <v>179</v>
      </c>
      <c r="B17" s="42" t="s">
        <v>181</v>
      </c>
      <c r="C17" s="42" t="s">
        <v>170</v>
      </c>
      <c r="D17" s="38" t="s">
        <v>208</v>
      </c>
      <c r="E17" s="48" t="s">
        <v>184</v>
      </c>
      <c r="F17" s="50">
        <v>3.56544</v>
      </c>
      <c r="G17" s="49"/>
      <c r="H17" s="49"/>
      <c r="I17" s="49"/>
      <c r="J17" s="49"/>
      <c r="K17" s="49"/>
      <c r="L17" s="50">
        <v>3.56544</v>
      </c>
      <c r="M17" s="49"/>
      <c r="N17" s="49"/>
      <c r="O17" s="49">
        <v>3.56544</v>
      </c>
      <c r="P17" s="49"/>
      <c r="Q17" s="49"/>
      <c r="R17" s="49"/>
      <c r="S17" s="50"/>
      <c r="T17" s="49"/>
      <c r="U17" s="49"/>
      <c r="V17" s="49"/>
    </row>
    <row r="18" s="47" customFormat="1" ht="19.9" customHeight="1" spans="1:22">
      <c r="A18" s="42" t="s">
        <v>185</v>
      </c>
      <c r="B18" s="42"/>
      <c r="C18" s="42"/>
      <c r="D18" s="38" t="s">
        <v>208</v>
      </c>
      <c r="E18" s="48" t="s">
        <v>186</v>
      </c>
      <c r="F18" s="50">
        <f>+F19</f>
        <v>7.538592</v>
      </c>
      <c r="G18" s="49">
        <f t="shared" ref="G18:R18" si="7">+G19</f>
        <v>0</v>
      </c>
      <c r="H18" s="49">
        <f t="shared" si="7"/>
        <v>0</v>
      </c>
      <c r="I18" s="49">
        <f t="shared" si="7"/>
        <v>0</v>
      </c>
      <c r="J18" s="49">
        <f t="shared" si="7"/>
        <v>0</v>
      </c>
      <c r="K18" s="49">
        <f t="shared" si="7"/>
        <v>0</v>
      </c>
      <c r="L18" s="50">
        <f t="shared" si="7"/>
        <v>0</v>
      </c>
      <c r="M18" s="49">
        <f t="shared" si="7"/>
        <v>0</v>
      </c>
      <c r="N18" s="49">
        <f t="shared" si="7"/>
        <v>0</v>
      </c>
      <c r="O18" s="49">
        <f t="shared" si="7"/>
        <v>0</v>
      </c>
      <c r="P18" s="49">
        <f t="shared" si="7"/>
        <v>0</v>
      </c>
      <c r="Q18" s="49">
        <f t="shared" si="7"/>
        <v>0</v>
      </c>
      <c r="R18" s="49">
        <f t="shared" si="7"/>
        <v>7.538592</v>
      </c>
      <c r="S18" s="50"/>
      <c r="T18" s="49"/>
      <c r="U18" s="49"/>
      <c r="V18" s="49"/>
    </row>
    <row r="19" s="47" customFormat="1" ht="19.9" customHeight="1" spans="1:22">
      <c r="A19" s="42" t="s">
        <v>185</v>
      </c>
      <c r="B19" s="42" t="s">
        <v>187</v>
      </c>
      <c r="C19" s="42"/>
      <c r="D19" s="38" t="s">
        <v>208</v>
      </c>
      <c r="E19" s="48" t="s">
        <v>188</v>
      </c>
      <c r="F19" s="50">
        <f>+F20</f>
        <v>7.538592</v>
      </c>
      <c r="G19" s="49">
        <f t="shared" ref="G19:R19" si="8">+G20</f>
        <v>0</v>
      </c>
      <c r="H19" s="49">
        <f t="shared" si="8"/>
        <v>0</v>
      </c>
      <c r="I19" s="49">
        <f t="shared" si="8"/>
        <v>0</v>
      </c>
      <c r="J19" s="49">
        <f t="shared" si="8"/>
        <v>0</v>
      </c>
      <c r="K19" s="49">
        <f t="shared" si="8"/>
        <v>0</v>
      </c>
      <c r="L19" s="50">
        <f t="shared" si="8"/>
        <v>0</v>
      </c>
      <c r="M19" s="49">
        <f t="shared" si="8"/>
        <v>0</v>
      </c>
      <c r="N19" s="49">
        <f t="shared" si="8"/>
        <v>0</v>
      </c>
      <c r="O19" s="49">
        <f t="shared" si="8"/>
        <v>0</v>
      </c>
      <c r="P19" s="49">
        <f t="shared" si="8"/>
        <v>0</v>
      </c>
      <c r="Q19" s="49">
        <f t="shared" si="8"/>
        <v>0</v>
      </c>
      <c r="R19" s="49">
        <f t="shared" si="8"/>
        <v>7.538592</v>
      </c>
      <c r="S19" s="50"/>
      <c r="T19" s="49"/>
      <c r="U19" s="49"/>
      <c r="V19" s="49"/>
    </row>
    <row r="20" s="47" customFormat="1" ht="19.9" customHeight="1" spans="1:22">
      <c r="A20" s="42" t="s">
        <v>185</v>
      </c>
      <c r="B20" s="42" t="s">
        <v>187</v>
      </c>
      <c r="C20" s="42" t="s">
        <v>170</v>
      </c>
      <c r="D20" s="38" t="s">
        <v>208</v>
      </c>
      <c r="E20" s="48" t="s">
        <v>190</v>
      </c>
      <c r="F20" s="50">
        <v>7.538592</v>
      </c>
      <c r="G20" s="49"/>
      <c r="H20" s="49"/>
      <c r="I20" s="49"/>
      <c r="J20" s="49"/>
      <c r="K20" s="49"/>
      <c r="L20" s="50"/>
      <c r="M20" s="49"/>
      <c r="N20" s="49"/>
      <c r="O20" s="49"/>
      <c r="P20" s="49"/>
      <c r="Q20" s="49"/>
      <c r="R20" s="49">
        <v>7.538592</v>
      </c>
      <c r="S20" s="50"/>
      <c r="T20" s="49"/>
      <c r="U20" s="49"/>
      <c r="V20" s="4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4.25" customHeight="1" spans="1:1">
      <c r="A1" s="29"/>
    </row>
    <row r="2" ht="40.7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1.2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28" t="s">
        <v>31</v>
      </c>
      <c r="K3" s="28"/>
    </row>
    <row r="4" ht="20.45" customHeight="1" spans="1:11">
      <c r="A4" s="23" t="s">
        <v>155</v>
      </c>
      <c r="B4" s="23"/>
      <c r="C4" s="23"/>
      <c r="D4" s="23" t="s">
        <v>191</v>
      </c>
      <c r="E4" s="23" t="s">
        <v>192</v>
      </c>
      <c r="F4" s="23" t="s">
        <v>254</v>
      </c>
      <c r="G4" s="23" t="s">
        <v>255</v>
      </c>
      <c r="H4" s="23" t="s">
        <v>256</v>
      </c>
      <c r="I4" s="23" t="s">
        <v>257</v>
      </c>
      <c r="J4" s="23" t="s">
        <v>258</v>
      </c>
      <c r="K4" s="23" t="s">
        <v>259</v>
      </c>
    </row>
    <row r="5" ht="20.4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19.9" customHeight="1" spans="1:11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</row>
    <row r="7" ht="19.9" customHeight="1" spans="1:11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</row>
    <row r="8" ht="19.9" customHeight="1" spans="1:11">
      <c r="A8" s="33"/>
      <c r="B8" s="33"/>
      <c r="C8" s="33"/>
      <c r="D8" s="39"/>
      <c r="E8" s="39"/>
      <c r="F8" s="32"/>
      <c r="G8" s="32"/>
      <c r="H8" s="32"/>
      <c r="I8" s="32"/>
      <c r="J8" s="32"/>
      <c r="K8" s="32"/>
    </row>
    <row r="9" ht="19.9" customHeight="1" spans="1:11">
      <c r="A9" s="42"/>
      <c r="B9" s="42"/>
      <c r="C9" s="42"/>
      <c r="D9" s="38"/>
      <c r="E9" s="24"/>
      <c r="F9" s="25"/>
      <c r="G9" s="40"/>
      <c r="H9" s="40"/>
      <c r="I9" s="40"/>
      <c r="J9" s="40"/>
      <c r="K9" s="4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4.25" customHeight="1" spans="1:1">
      <c r="A1" s="29"/>
    </row>
    <row r="2" ht="35.4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1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8" t="s">
        <v>31</v>
      </c>
      <c r="R3" s="28"/>
    </row>
    <row r="4" ht="21.2" customHeight="1" spans="1:18">
      <c r="A4" s="23" t="s">
        <v>155</v>
      </c>
      <c r="B4" s="23"/>
      <c r="C4" s="23"/>
      <c r="D4" s="23" t="s">
        <v>191</v>
      </c>
      <c r="E4" s="23" t="s">
        <v>192</v>
      </c>
      <c r="F4" s="23" t="s">
        <v>254</v>
      </c>
      <c r="G4" s="23" t="s">
        <v>260</v>
      </c>
      <c r="H4" s="23" t="s">
        <v>261</v>
      </c>
      <c r="I4" s="23" t="s">
        <v>262</v>
      </c>
      <c r="J4" s="23" t="s">
        <v>263</v>
      </c>
      <c r="K4" s="23" t="s">
        <v>264</v>
      </c>
      <c r="L4" s="23" t="s">
        <v>265</v>
      </c>
      <c r="M4" s="23" t="s">
        <v>266</v>
      </c>
      <c r="N4" s="23" t="s">
        <v>256</v>
      </c>
      <c r="O4" s="23" t="s">
        <v>267</v>
      </c>
      <c r="P4" s="23" t="s">
        <v>268</v>
      </c>
      <c r="Q4" s="23" t="s">
        <v>257</v>
      </c>
      <c r="R4" s="23" t="s">
        <v>259</v>
      </c>
    </row>
    <row r="5" ht="18.75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19.9" customHeight="1" spans="1:18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ht="19.9" customHeight="1" spans="1:18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ht="19.9" customHeight="1" spans="1:18">
      <c r="A8" s="33"/>
      <c r="B8" s="33"/>
      <c r="C8" s="33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ht="19.9" customHeight="1" spans="1:18">
      <c r="A9" s="42"/>
      <c r="B9" s="42"/>
      <c r="C9" s="42"/>
      <c r="D9" s="38"/>
      <c r="E9" s="24"/>
      <c r="F9" s="25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opLeftCell="F1" workbookViewId="0">
      <selection activeCell="Q6" sqref="H6:Q6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1" width="9.75" customWidth="1"/>
  </cols>
  <sheetData>
    <row r="1" ht="14.25" customHeight="1" spans="1:1">
      <c r="A1" s="29"/>
    </row>
    <row r="2" ht="31.7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1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4.95" customHeight="1" spans="1:20">
      <c r="A4" s="23" t="s">
        <v>155</v>
      </c>
      <c r="B4" s="23"/>
      <c r="C4" s="23"/>
      <c r="D4" s="23" t="s">
        <v>191</v>
      </c>
      <c r="E4" s="23" t="s">
        <v>192</v>
      </c>
      <c r="F4" s="23" t="s">
        <v>254</v>
      </c>
      <c r="G4" s="23" t="s">
        <v>195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198</v>
      </c>
      <c r="S4" s="23"/>
      <c r="T4" s="23"/>
    </row>
    <row r="5" ht="31.7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269</v>
      </c>
      <c r="I5" s="23" t="s">
        <v>270</v>
      </c>
      <c r="J5" s="23" t="s">
        <v>271</v>
      </c>
      <c r="K5" s="23" t="s">
        <v>272</v>
      </c>
      <c r="L5" s="23" t="s">
        <v>273</v>
      </c>
      <c r="M5" s="23" t="s">
        <v>274</v>
      </c>
      <c r="N5" s="23" t="s">
        <v>275</v>
      </c>
      <c r="O5" s="23" t="s">
        <v>276</v>
      </c>
      <c r="P5" s="23" t="s">
        <v>277</v>
      </c>
      <c r="Q5" s="23" t="s">
        <v>278</v>
      </c>
      <c r="R5" s="23" t="s">
        <v>134</v>
      </c>
      <c r="S5" s="23" t="s">
        <v>279</v>
      </c>
      <c r="T5" s="23" t="s">
        <v>239</v>
      </c>
    </row>
    <row r="6" ht="19.9" customHeight="1" spans="1:20">
      <c r="A6" s="33"/>
      <c r="B6" s="33"/>
      <c r="C6" s="33"/>
      <c r="D6" s="33"/>
      <c r="E6" s="33" t="s">
        <v>134</v>
      </c>
      <c r="F6" s="46">
        <v>74.34108</v>
      </c>
      <c r="G6" s="46">
        <v>74.34108</v>
      </c>
      <c r="H6" s="46">
        <v>34.44108</v>
      </c>
      <c r="I6" s="46">
        <v>1</v>
      </c>
      <c r="J6" s="46"/>
      <c r="K6" s="46"/>
      <c r="L6" s="46"/>
      <c r="M6" s="46">
        <v>0.86</v>
      </c>
      <c r="N6" s="46"/>
      <c r="O6" s="46"/>
      <c r="P6" s="46">
        <v>1</v>
      </c>
      <c r="Q6" s="46">
        <v>37.04</v>
      </c>
      <c r="R6" s="46"/>
      <c r="S6" s="46"/>
      <c r="T6" s="46"/>
    </row>
    <row r="7" ht="19.9" customHeight="1" spans="1:20">
      <c r="A7" s="33"/>
      <c r="B7" s="33"/>
      <c r="C7" s="33"/>
      <c r="D7" s="31" t="s">
        <v>152</v>
      </c>
      <c r="E7" s="31" t="s">
        <v>4</v>
      </c>
      <c r="F7" s="46">
        <v>74.34108</v>
      </c>
      <c r="G7" s="46">
        <v>74.34108</v>
      </c>
      <c r="H7" s="46">
        <v>34.44108</v>
      </c>
      <c r="I7" s="46">
        <v>1</v>
      </c>
      <c r="J7" s="46"/>
      <c r="K7" s="46"/>
      <c r="L7" s="46"/>
      <c r="M7" s="46">
        <v>0.86</v>
      </c>
      <c r="N7" s="46"/>
      <c r="O7" s="46"/>
      <c r="P7" s="46">
        <v>1</v>
      </c>
      <c r="Q7" s="46">
        <v>37.04</v>
      </c>
      <c r="R7" s="46"/>
      <c r="S7" s="46"/>
      <c r="T7" s="46"/>
    </row>
    <row r="8" ht="19.9" customHeight="1" spans="1:20">
      <c r="A8" s="33"/>
      <c r="B8" s="33"/>
      <c r="C8" s="33"/>
      <c r="D8" s="39" t="s">
        <v>153</v>
      </c>
      <c r="E8" s="39" t="s">
        <v>154</v>
      </c>
      <c r="F8" s="46">
        <v>74.34108</v>
      </c>
      <c r="G8" s="46">
        <v>74.34108</v>
      </c>
      <c r="H8" s="46">
        <v>34.44108</v>
      </c>
      <c r="I8" s="46">
        <v>1</v>
      </c>
      <c r="J8" s="46"/>
      <c r="K8" s="46"/>
      <c r="L8" s="46"/>
      <c r="M8" s="46">
        <v>0.86</v>
      </c>
      <c r="N8" s="46"/>
      <c r="O8" s="46"/>
      <c r="P8" s="46">
        <v>1</v>
      </c>
      <c r="Q8" s="46">
        <v>37.04</v>
      </c>
      <c r="R8" s="46"/>
      <c r="S8" s="46"/>
      <c r="T8" s="46"/>
    </row>
    <row r="9" s="47" customFormat="1" ht="19.9" customHeight="1" spans="1:20">
      <c r="A9" s="42" t="s">
        <v>166</v>
      </c>
      <c r="B9" s="42"/>
      <c r="C9" s="42"/>
      <c r="D9" s="38" t="s">
        <v>208</v>
      </c>
      <c r="E9" s="48" t="s">
        <v>167</v>
      </c>
      <c r="F9" s="49">
        <f>F10</f>
        <v>74.34108</v>
      </c>
      <c r="G9" s="49">
        <f t="shared" ref="G9:Q9" si="0">G10</f>
        <v>74.34108</v>
      </c>
      <c r="H9" s="49">
        <f t="shared" si="0"/>
        <v>34.44108</v>
      </c>
      <c r="I9" s="49">
        <f t="shared" si="0"/>
        <v>1</v>
      </c>
      <c r="J9" s="49">
        <f t="shared" si="0"/>
        <v>0</v>
      </c>
      <c r="K9" s="49">
        <f t="shared" si="0"/>
        <v>0</v>
      </c>
      <c r="L9" s="49">
        <f t="shared" si="0"/>
        <v>0</v>
      </c>
      <c r="M9" s="49">
        <f t="shared" si="0"/>
        <v>0.86</v>
      </c>
      <c r="N9" s="49">
        <f t="shared" si="0"/>
        <v>0</v>
      </c>
      <c r="O9" s="49">
        <f t="shared" si="0"/>
        <v>0</v>
      </c>
      <c r="P9" s="49">
        <f t="shared" si="0"/>
        <v>1</v>
      </c>
      <c r="Q9" s="49">
        <f t="shared" si="0"/>
        <v>37.04</v>
      </c>
      <c r="R9" s="49"/>
      <c r="S9" s="49"/>
      <c r="T9" s="49"/>
    </row>
    <row r="10" s="47" customFormat="1" ht="19.9" customHeight="1" spans="1:20">
      <c r="A10" s="42" t="s">
        <v>166</v>
      </c>
      <c r="B10" s="42" t="s">
        <v>168</v>
      </c>
      <c r="C10" s="42"/>
      <c r="D10" s="38" t="s">
        <v>208</v>
      </c>
      <c r="E10" s="48" t="s">
        <v>169</v>
      </c>
      <c r="F10" s="49">
        <f>F11</f>
        <v>74.34108</v>
      </c>
      <c r="G10" s="49">
        <f t="shared" ref="G10:Q10" si="1">G11</f>
        <v>74.34108</v>
      </c>
      <c r="H10" s="49">
        <f t="shared" si="1"/>
        <v>34.44108</v>
      </c>
      <c r="I10" s="49">
        <f t="shared" si="1"/>
        <v>1</v>
      </c>
      <c r="J10" s="49">
        <f t="shared" si="1"/>
        <v>0</v>
      </c>
      <c r="K10" s="49">
        <f t="shared" si="1"/>
        <v>0</v>
      </c>
      <c r="L10" s="49">
        <f t="shared" si="1"/>
        <v>0</v>
      </c>
      <c r="M10" s="49">
        <f t="shared" si="1"/>
        <v>0.86</v>
      </c>
      <c r="N10" s="49">
        <f t="shared" si="1"/>
        <v>0</v>
      </c>
      <c r="O10" s="49">
        <f t="shared" si="1"/>
        <v>0</v>
      </c>
      <c r="P10" s="49">
        <f t="shared" si="1"/>
        <v>1</v>
      </c>
      <c r="Q10" s="49">
        <f t="shared" si="1"/>
        <v>37.04</v>
      </c>
      <c r="R10" s="49"/>
      <c r="S10" s="49"/>
      <c r="T10" s="49"/>
    </row>
    <row r="11" s="47" customFormat="1" ht="19.9" customHeight="1" spans="1:20">
      <c r="A11" s="42" t="s">
        <v>166</v>
      </c>
      <c r="B11" s="42" t="s">
        <v>168</v>
      </c>
      <c r="C11" s="42" t="s">
        <v>170</v>
      </c>
      <c r="D11" s="38" t="s">
        <v>208</v>
      </c>
      <c r="E11" s="48" t="s">
        <v>172</v>
      </c>
      <c r="F11" s="49">
        <v>74.34108</v>
      </c>
      <c r="G11" s="49">
        <v>74.34108</v>
      </c>
      <c r="H11" s="49">
        <v>34.44108</v>
      </c>
      <c r="I11" s="49">
        <v>1</v>
      </c>
      <c r="J11" s="49"/>
      <c r="K11" s="49"/>
      <c r="L11" s="49"/>
      <c r="M11" s="49">
        <v>0.86</v>
      </c>
      <c r="N11" s="49"/>
      <c r="O11" s="49"/>
      <c r="P11" s="49">
        <v>1</v>
      </c>
      <c r="Q11" s="49">
        <v>37.04</v>
      </c>
      <c r="R11" s="49"/>
      <c r="S11" s="49"/>
      <c r="T11" s="4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E14" sqref="AE14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4.25" customHeight="1" spans="1:1">
      <c r="A1" s="29"/>
    </row>
    <row r="2" ht="38.4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1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8" t="s">
        <v>31</v>
      </c>
      <c r="AG3" s="28"/>
    </row>
    <row r="4" ht="21.95" customHeight="1" spans="1:33">
      <c r="A4" s="23" t="s">
        <v>155</v>
      </c>
      <c r="B4" s="23"/>
      <c r="C4" s="23"/>
      <c r="D4" s="23" t="s">
        <v>191</v>
      </c>
      <c r="E4" s="23" t="s">
        <v>192</v>
      </c>
      <c r="F4" s="23" t="s">
        <v>280</v>
      </c>
      <c r="G4" s="23" t="s">
        <v>281</v>
      </c>
      <c r="H4" s="23" t="s">
        <v>282</v>
      </c>
      <c r="I4" s="23" t="s">
        <v>283</v>
      </c>
      <c r="J4" s="23" t="s">
        <v>284</v>
      </c>
      <c r="K4" s="23" t="s">
        <v>285</v>
      </c>
      <c r="L4" s="23" t="s">
        <v>286</v>
      </c>
      <c r="M4" s="23" t="s">
        <v>287</v>
      </c>
      <c r="N4" s="23" t="s">
        <v>288</v>
      </c>
      <c r="O4" s="23" t="s">
        <v>289</v>
      </c>
      <c r="P4" s="23" t="s">
        <v>290</v>
      </c>
      <c r="Q4" s="23" t="s">
        <v>275</v>
      </c>
      <c r="R4" s="23" t="s">
        <v>277</v>
      </c>
      <c r="S4" s="23" t="s">
        <v>291</v>
      </c>
      <c r="T4" s="23" t="s">
        <v>270</v>
      </c>
      <c r="U4" s="23" t="s">
        <v>271</v>
      </c>
      <c r="V4" s="23" t="s">
        <v>274</v>
      </c>
      <c r="W4" s="23" t="s">
        <v>292</v>
      </c>
      <c r="X4" s="23" t="s">
        <v>293</v>
      </c>
      <c r="Y4" s="23" t="s">
        <v>294</v>
      </c>
      <c r="Z4" s="23" t="s">
        <v>295</v>
      </c>
      <c r="AA4" s="23" t="s">
        <v>273</v>
      </c>
      <c r="AB4" s="23" t="s">
        <v>296</v>
      </c>
      <c r="AC4" s="23" t="s">
        <v>297</v>
      </c>
      <c r="AD4" s="23" t="s">
        <v>276</v>
      </c>
      <c r="AE4" s="23" t="s">
        <v>298</v>
      </c>
      <c r="AF4" s="23" t="s">
        <v>299</v>
      </c>
      <c r="AG4" s="23" t="s">
        <v>278</v>
      </c>
    </row>
    <row r="5" ht="18.75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19.9" customHeight="1" spans="1:33">
      <c r="A6" s="37"/>
      <c r="B6" s="45"/>
      <c r="C6" s="45"/>
      <c r="D6" s="24"/>
      <c r="E6" s="24" t="s">
        <v>134</v>
      </c>
      <c r="F6" s="46">
        <v>74.34108</v>
      </c>
      <c r="G6" s="46">
        <v>10</v>
      </c>
      <c r="H6" s="46">
        <v>5</v>
      </c>
      <c r="I6" s="46"/>
      <c r="J6" s="46"/>
      <c r="K6" s="46"/>
      <c r="L6" s="46"/>
      <c r="M6" s="46"/>
      <c r="N6" s="46"/>
      <c r="O6" s="46"/>
      <c r="P6" s="46">
        <v>2</v>
      </c>
      <c r="Q6" s="46"/>
      <c r="R6" s="46">
        <v>1</v>
      </c>
      <c r="S6" s="46"/>
      <c r="T6" s="46">
        <v>1</v>
      </c>
      <c r="U6" s="46"/>
      <c r="V6" s="46">
        <v>0.86</v>
      </c>
      <c r="W6" s="46"/>
      <c r="X6" s="46"/>
      <c r="Y6" s="46"/>
      <c r="Z6" s="46"/>
      <c r="AA6" s="46"/>
      <c r="AB6" s="46">
        <v>10.776432</v>
      </c>
      <c r="AC6" s="46">
        <v>6.664648</v>
      </c>
      <c r="AD6" s="46"/>
      <c r="AE6" s="46"/>
      <c r="AF6" s="46"/>
      <c r="AG6" s="46">
        <v>37.04</v>
      </c>
    </row>
    <row r="7" ht="19.9" customHeight="1" spans="1:33">
      <c r="A7" s="33"/>
      <c r="B7" s="33"/>
      <c r="C7" s="33"/>
      <c r="D7" s="31" t="s">
        <v>152</v>
      </c>
      <c r="E7" s="31" t="s">
        <v>4</v>
      </c>
      <c r="F7" s="46">
        <v>74.34108</v>
      </c>
      <c r="G7" s="46">
        <v>10</v>
      </c>
      <c r="H7" s="46">
        <v>5</v>
      </c>
      <c r="I7" s="46"/>
      <c r="J7" s="46"/>
      <c r="K7" s="46"/>
      <c r="L7" s="46"/>
      <c r="M7" s="46"/>
      <c r="N7" s="46"/>
      <c r="O7" s="46"/>
      <c r="P7" s="46">
        <v>2</v>
      </c>
      <c r="Q7" s="46"/>
      <c r="R7" s="46">
        <v>1</v>
      </c>
      <c r="S7" s="46"/>
      <c r="T7" s="46">
        <v>1</v>
      </c>
      <c r="U7" s="46"/>
      <c r="V7" s="46">
        <v>0.86</v>
      </c>
      <c r="W7" s="46"/>
      <c r="X7" s="46"/>
      <c r="Y7" s="46"/>
      <c r="Z7" s="46"/>
      <c r="AA7" s="46"/>
      <c r="AB7" s="46">
        <v>10.776432</v>
      </c>
      <c r="AC7" s="46">
        <v>6.664648</v>
      </c>
      <c r="AD7" s="46"/>
      <c r="AE7" s="46"/>
      <c r="AF7" s="46"/>
      <c r="AG7" s="46">
        <v>37.04</v>
      </c>
    </row>
    <row r="8" ht="19.9" customHeight="1" spans="1:33">
      <c r="A8" s="33"/>
      <c r="B8" s="33"/>
      <c r="C8" s="33"/>
      <c r="D8" s="39" t="s">
        <v>153</v>
      </c>
      <c r="E8" s="39" t="s">
        <v>154</v>
      </c>
      <c r="F8" s="46">
        <v>74.34108</v>
      </c>
      <c r="G8" s="46">
        <v>10</v>
      </c>
      <c r="H8" s="46">
        <v>5</v>
      </c>
      <c r="I8" s="46"/>
      <c r="J8" s="46"/>
      <c r="K8" s="46"/>
      <c r="L8" s="46"/>
      <c r="M8" s="46"/>
      <c r="N8" s="46"/>
      <c r="O8" s="46"/>
      <c r="P8" s="46">
        <v>2</v>
      </c>
      <c r="Q8" s="46"/>
      <c r="R8" s="46">
        <v>1</v>
      </c>
      <c r="S8" s="46"/>
      <c r="T8" s="46">
        <v>1</v>
      </c>
      <c r="U8" s="46"/>
      <c r="V8" s="46">
        <v>0.86</v>
      </c>
      <c r="W8" s="46"/>
      <c r="X8" s="46"/>
      <c r="Y8" s="46"/>
      <c r="Z8" s="46"/>
      <c r="AA8" s="46"/>
      <c r="AB8" s="46">
        <v>10.776432</v>
      </c>
      <c r="AC8" s="46">
        <v>6.664648</v>
      </c>
      <c r="AD8" s="46"/>
      <c r="AE8" s="46"/>
      <c r="AF8" s="46"/>
      <c r="AG8" s="46">
        <v>37.04</v>
      </c>
    </row>
    <row r="9" customFormat="1" ht="19.9" customHeight="1" spans="1:33">
      <c r="A9" s="42" t="s">
        <v>166</v>
      </c>
      <c r="B9" s="42"/>
      <c r="C9" s="42"/>
      <c r="D9" s="38" t="s">
        <v>208</v>
      </c>
      <c r="E9" s="24" t="s">
        <v>167</v>
      </c>
      <c r="F9" s="40">
        <f>F10</f>
        <v>74.34108</v>
      </c>
      <c r="G9" s="40">
        <f t="shared" ref="G9:AG9" si="0">G10</f>
        <v>10</v>
      </c>
      <c r="H9" s="40">
        <f t="shared" si="0"/>
        <v>5</v>
      </c>
      <c r="I9" s="40">
        <f t="shared" si="0"/>
        <v>0</v>
      </c>
      <c r="J9" s="40">
        <f t="shared" si="0"/>
        <v>0</v>
      </c>
      <c r="K9" s="40">
        <f t="shared" si="0"/>
        <v>0</v>
      </c>
      <c r="L9" s="40">
        <f t="shared" si="0"/>
        <v>0</v>
      </c>
      <c r="M9" s="40">
        <f t="shared" si="0"/>
        <v>0</v>
      </c>
      <c r="N9" s="40">
        <f t="shared" si="0"/>
        <v>0</v>
      </c>
      <c r="O9" s="40">
        <f t="shared" si="0"/>
        <v>0</v>
      </c>
      <c r="P9" s="40">
        <f t="shared" si="0"/>
        <v>2</v>
      </c>
      <c r="Q9" s="40">
        <f t="shared" si="0"/>
        <v>0</v>
      </c>
      <c r="R9" s="40">
        <f t="shared" si="0"/>
        <v>1</v>
      </c>
      <c r="S9" s="40">
        <f t="shared" si="0"/>
        <v>0</v>
      </c>
      <c r="T9" s="40">
        <f t="shared" si="0"/>
        <v>1</v>
      </c>
      <c r="U9" s="40">
        <f t="shared" si="0"/>
        <v>0</v>
      </c>
      <c r="V9" s="40">
        <f t="shared" si="0"/>
        <v>0.86</v>
      </c>
      <c r="W9" s="40">
        <f t="shared" si="0"/>
        <v>0</v>
      </c>
      <c r="X9" s="40">
        <f t="shared" si="0"/>
        <v>0</v>
      </c>
      <c r="Y9" s="40">
        <f t="shared" si="0"/>
        <v>0</v>
      </c>
      <c r="Z9" s="40">
        <f t="shared" si="0"/>
        <v>0</v>
      </c>
      <c r="AA9" s="40">
        <f t="shared" si="0"/>
        <v>0</v>
      </c>
      <c r="AB9" s="40">
        <f t="shared" si="0"/>
        <v>10.776432</v>
      </c>
      <c r="AC9" s="40">
        <f t="shared" si="0"/>
        <v>6.664648</v>
      </c>
      <c r="AD9" s="40">
        <f t="shared" si="0"/>
        <v>0</v>
      </c>
      <c r="AE9" s="40">
        <f t="shared" si="0"/>
        <v>0</v>
      </c>
      <c r="AF9" s="40">
        <f t="shared" si="0"/>
        <v>0</v>
      </c>
      <c r="AG9" s="40">
        <f t="shared" si="0"/>
        <v>37.04</v>
      </c>
    </row>
    <row r="10" customFormat="1" ht="19.9" customHeight="1" spans="1:33">
      <c r="A10" s="42" t="s">
        <v>166</v>
      </c>
      <c r="B10" s="42" t="s">
        <v>168</v>
      </c>
      <c r="C10" s="42"/>
      <c r="D10" s="38" t="s">
        <v>208</v>
      </c>
      <c r="E10" s="24" t="s">
        <v>169</v>
      </c>
      <c r="F10" s="40">
        <f>F11</f>
        <v>74.34108</v>
      </c>
      <c r="G10" s="40">
        <f t="shared" ref="G10:AG10" si="1">G11</f>
        <v>10</v>
      </c>
      <c r="H10" s="40">
        <f t="shared" si="1"/>
        <v>5</v>
      </c>
      <c r="I10" s="40">
        <f t="shared" si="1"/>
        <v>0</v>
      </c>
      <c r="J10" s="40">
        <f t="shared" si="1"/>
        <v>0</v>
      </c>
      <c r="K10" s="40">
        <f t="shared" si="1"/>
        <v>0</v>
      </c>
      <c r="L10" s="40">
        <f t="shared" si="1"/>
        <v>0</v>
      </c>
      <c r="M10" s="40">
        <f t="shared" si="1"/>
        <v>0</v>
      </c>
      <c r="N10" s="40">
        <f t="shared" si="1"/>
        <v>0</v>
      </c>
      <c r="O10" s="40">
        <f t="shared" si="1"/>
        <v>0</v>
      </c>
      <c r="P10" s="40">
        <f t="shared" si="1"/>
        <v>2</v>
      </c>
      <c r="Q10" s="40">
        <f t="shared" si="1"/>
        <v>0</v>
      </c>
      <c r="R10" s="40">
        <f t="shared" si="1"/>
        <v>1</v>
      </c>
      <c r="S10" s="40">
        <f t="shared" si="1"/>
        <v>0</v>
      </c>
      <c r="T10" s="40">
        <f t="shared" si="1"/>
        <v>1</v>
      </c>
      <c r="U10" s="40">
        <f t="shared" si="1"/>
        <v>0</v>
      </c>
      <c r="V10" s="40">
        <f t="shared" si="1"/>
        <v>0.86</v>
      </c>
      <c r="W10" s="40">
        <f t="shared" si="1"/>
        <v>0</v>
      </c>
      <c r="X10" s="40">
        <f t="shared" si="1"/>
        <v>0</v>
      </c>
      <c r="Y10" s="40">
        <f t="shared" si="1"/>
        <v>0</v>
      </c>
      <c r="Z10" s="40">
        <f t="shared" si="1"/>
        <v>0</v>
      </c>
      <c r="AA10" s="40">
        <f t="shared" si="1"/>
        <v>0</v>
      </c>
      <c r="AB10" s="40">
        <f t="shared" si="1"/>
        <v>10.776432</v>
      </c>
      <c r="AC10" s="40">
        <f t="shared" si="1"/>
        <v>6.664648</v>
      </c>
      <c r="AD10" s="40">
        <f t="shared" si="1"/>
        <v>0</v>
      </c>
      <c r="AE10" s="40">
        <f t="shared" si="1"/>
        <v>0</v>
      </c>
      <c r="AF10" s="40">
        <f t="shared" si="1"/>
        <v>0</v>
      </c>
      <c r="AG10" s="40">
        <f t="shared" si="1"/>
        <v>37.04</v>
      </c>
    </row>
    <row r="11" ht="19.9" customHeight="1" spans="1:33">
      <c r="A11" s="42" t="s">
        <v>166</v>
      </c>
      <c r="B11" s="42" t="s">
        <v>168</v>
      </c>
      <c r="C11" s="42" t="s">
        <v>170</v>
      </c>
      <c r="D11" s="38" t="s">
        <v>208</v>
      </c>
      <c r="E11" s="24" t="s">
        <v>172</v>
      </c>
      <c r="F11" s="40">
        <v>74.34108</v>
      </c>
      <c r="G11" s="40">
        <v>10</v>
      </c>
      <c r="H11" s="40">
        <v>5</v>
      </c>
      <c r="I11" s="40"/>
      <c r="J11" s="40"/>
      <c r="K11" s="40"/>
      <c r="L11" s="40"/>
      <c r="M11" s="40"/>
      <c r="N11" s="40"/>
      <c r="O11" s="40"/>
      <c r="P11" s="40">
        <v>2</v>
      </c>
      <c r="Q11" s="40"/>
      <c r="R11" s="40">
        <v>1</v>
      </c>
      <c r="S11" s="40"/>
      <c r="T11" s="40">
        <v>1</v>
      </c>
      <c r="U11" s="40"/>
      <c r="V11" s="40">
        <v>0.86</v>
      </c>
      <c r="W11" s="40"/>
      <c r="X11" s="40"/>
      <c r="Y11" s="40"/>
      <c r="Z11" s="40"/>
      <c r="AA11" s="40"/>
      <c r="AB11" s="40">
        <v>10.776432</v>
      </c>
      <c r="AC11" s="40">
        <v>6.664648</v>
      </c>
      <c r="AD11" s="40"/>
      <c r="AE11" s="40"/>
      <c r="AF11" s="40"/>
      <c r="AG11" s="40">
        <v>37.04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4.25" customHeight="1" spans="1:1">
      <c r="A1" s="29"/>
    </row>
    <row r="2" ht="29.45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1.2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0.45" customHeight="1" spans="1:8">
      <c r="A4" s="23" t="s">
        <v>300</v>
      </c>
      <c r="B4" s="23" t="s">
        <v>301</v>
      </c>
      <c r="C4" s="23" t="s">
        <v>302</v>
      </c>
      <c r="D4" s="23" t="s">
        <v>303</v>
      </c>
      <c r="E4" s="23" t="s">
        <v>304</v>
      </c>
      <c r="F4" s="23"/>
      <c r="G4" s="23"/>
      <c r="H4" s="23" t="s">
        <v>305</v>
      </c>
    </row>
    <row r="5" ht="22.7" customHeight="1" spans="1:8">
      <c r="A5" s="23"/>
      <c r="B5" s="23"/>
      <c r="C5" s="23"/>
      <c r="D5" s="23"/>
      <c r="E5" s="23" t="s">
        <v>136</v>
      </c>
      <c r="F5" s="23" t="s">
        <v>306</v>
      </c>
      <c r="G5" s="23" t="s">
        <v>307</v>
      </c>
      <c r="H5" s="23"/>
    </row>
    <row r="6" ht="19.9" customHeight="1" spans="1:8">
      <c r="A6" s="33"/>
      <c r="B6" s="33" t="s">
        <v>134</v>
      </c>
      <c r="C6" s="32">
        <v>0.86</v>
      </c>
      <c r="D6" s="32"/>
      <c r="E6" s="32"/>
      <c r="F6" s="32"/>
      <c r="G6" s="32"/>
      <c r="H6" s="32">
        <v>0.86</v>
      </c>
    </row>
    <row r="7" ht="19.9" customHeight="1" spans="1:8">
      <c r="A7" s="31" t="s">
        <v>152</v>
      </c>
      <c r="B7" s="31" t="s">
        <v>4</v>
      </c>
      <c r="C7" s="32">
        <v>0.86</v>
      </c>
      <c r="D7" s="32"/>
      <c r="E7" s="32"/>
      <c r="F7" s="32"/>
      <c r="G7" s="32"/>
      <c r="H7" s="32">
        <v>0.86</v>
      </c>
    </row>
    <row r="8" ht="19.9" customHeight="1" spans="1:8">
      <c r="A8" s="38" t="s">
        <v>153</v>
      </c>
      <c r="B8" s="38" t="s">
        <v>154</v>
      </c>
      <c r="C8" s="40">
        <v>0.86</v>
      </c>
      <c r="D8" s="40"/>
      <c r="E8" s="25"/>
      <c r="F8" s="40"/>
      <c r="G8" s="40"/>
      <c r="H8" s="40">
        <v>0.86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4.25" customHeight="1" spans="1:1">
      <c r="A1" s="29"/>
    </row>
    <row r="2" ht="33.9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1.2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0.45" customHeight="1" spans="1:8">
      <c r="A4" s="23" t="s">
        <v>156</v>
      </c>
      <c r="B4" s="23" t="s">
        <v>157</v>
      </c>
      <c r="C4" s="23" t="s">
        <v>134</v>
      </c>
      <c r="D4" s="23" t="s">
        <v>308</v>
      </c>
      <c r="E4" s="23"/>
      <c r="F4" s="23"/>
      <c r="G4" s="23"/>
      <c r="H4" s="23" t="s">
        <v>159</v>
      </c>
    </row>
    <row r="5" ht="17.25" customHeight="1" spans="1:8">
      <c r="A5" s="23"/>
      <c r="B5" s="23"/>
      <c r="C5" s="23"/>
      <c r="D5" s="23" t="s">
        <v>136</v>
      </c>
      <c r="E5" s="23" t="s">
        <v>229</v>
      </c>
      <c r="F5" s="23"/>
      <c r="G5" s="23" t="s">
        <v>230</v>
      </c>
      <c r="H5" s="23"/>
    </row>
    <row r="6" ht="24.2" customHeight="1" spans="1:8">
      <c r="A6" s="23"/>
      <c r="B6" s="23"/>
      <c r="C6" s="23"/>
      <c r="D6" s="23"/>
      <c r="E6" s="23" t="s">
        <v>210</v>
      </c>
      <c r="F6" s="23" t="s">
        <v>202</v>
      </c>
      <c r="G6" s="23"/>
      <c r="H6" s="23"/>
    </row>
    <row r="7" ht="19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19.9" customHeight="1" spans="1:8">
      <c r="A8" s="31"/>
      <c r="B8" s="31"/>
      <c r="C8" s="32"/>
      <c r="D8" s="32"/>
      <c r="E8" s="32"/>
      <c r="F8" s="32"/>
      <c r="G8" s="32"/>
      <c r="H8" s="32"/>
    </row>
    <row r="9" ht="19.9" customHeight="1" spans="1:8">
      <c r="A9" s="39"/>
      <c r="B9" s="39"/>
      <c r="C9" s="32"/>
      <c r="D9" s="32"/>
      <c r="E9" s="32"/>
      <c r="F9" s="32"/>
      <c r="G9" s="32"/>
      <c r="H9" s="32"/>
    </row>
    <row r="10" ht="19.9" customHeight="1" spans="1:8">
      <c r="A10" s="39"/>
      <c r="B10" s="39"/>
      <c r="C10" s="32"/>
      <c r="D10" s="32"/>
      <c r="E10" s="32"/>
      <c r="F10" s="32"/>
      <c r="G10" s="32"/>
      <c r="H10" s="32"/>
    </row>
    <row r="11" ht="19.9" customHeight="1" spans="1:8">
      <c r="A11" s="39"/>
      <c r="B11" s="39"/>
      <c r="C11" s="32"/>
      <c r="D11" s="32"/>
      <c r="E11" s="32"/>
      <c r="F11" s="32"/>
      <c r="G11" s="32"/>
      <c r="H11" s="32"/>
    </row>
    <row r="12" ht="19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4.25" customHeight="1" spans="1:1">
      <c r="A1" s="29"/>
    </row>
    <row r="2" ht="41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1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4.2" customHeight="1" spans="1:20">
      <c r="A4" s="23" t="s">
        <v>155</v>
      </c>
      <c r="B4" s="23"/>
      <c r="C4" s="23"/>
      <c r="D4" s="23" t="s">
        <v>191</v>
      </c>
      <c r="E4" s="23" t="s">
        <v>192</v>
      </c>
      <c r="F4" s="23" t="s">
        <v>193</v>
      </c>
      <c r="G4" s="23" t="s">
        <v>194</v>
      </c>
      <c r="H4" s="23" t="s">
        <v>195</v>
      </c>
      <c r="I4" s="23" t="s">
        <v>196</v>
      </c>
      <c r="J4" s="23" t="s">
        <v>197</v>
      </c>
      <c r="K4" s="23" t="s">
        <v>198</v>
      </c>
      <c r="L4" s="23" t="s">
        <v>199</v>
      </c>
      <c r="M4" s="23" t="s">
        <v>200</v>
      </c>
      <c r="N4" s="23" t="s">
        <v>201</v>
      </c>
      <c r="O4" s="23" t="s">
        <v>202</v>
      </c>
      <c r="P4" s="23" t="s">
        <v>203</v>
      </c>
      <c r="Q4" s="23" t="s">
        <v>204</v>
      </c>
      <c r="R4" s="23" t="s">
        <v>205</v>
      </c>
      <c r="S4" s="23" t="s">
        <v>206</v>
      </c>
      <c r="T4" s="23" t="s">
        <v>207</v>
      </c>
    </row>
    <row r="5" ht="17.25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19.9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19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19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19.9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4.25" customHeight="1" spans="1:1">
      <c r="A1" s="29"/>
    </row>
    <row r="2" ht="41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9.4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8" t="s">
        <v>31</v>
      </c>
      <c r="Q3" s="28"/>
      <c r="R3" s="28"/>
      <c r="S3" s="28"/>
      <c r="T3" s="28"/>
    </row>
    <row r="4" ht="25.7" customHeight="1" spans="1:20">
      <c r="A4" s="23" t="s">
        <v>155</v>
      </c>
      <c r="B4" s="23"/>
      <c r="C4" s="23"/>
      <c r="D4" s="23" t="s">
        <v>191</v>
      </c>
      <c r="E4" s="23" t="s">
        <v>192</v>
      </c>
      <c r="F4" s="23" t="s">
        <v>209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43.7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210</v>
      </c>
      <c r="I5" s="23" t="s">
        <v>211</v>
      </c>
      <c r="J5" s="23" t="s">
        <v>202</v>
      </c>
      <c r="K5" s="23" t="s">
        <v>134</v>
      </c>
      <c r="L5" s="23" t="s">
        <v>213</v>
      </c>
      <c r="M5" s="23" t="s">
        <v>214</v>
      </c>
      <c r="N5" s="23" t="s">
        <v>204</v>
      </c>
      <c r="O5" s="23" t="s">
        <v>215</v>
      </c>
      <c r="P5" s="23" t="s">
        <v>216</v>
      </c>
      <c r="Q5" s="23" t="s">
        <v>217</v>
      </c>
      <c r="R5" s="23" t="s">
        <v>200</v>
      </c>
      <c r="S5" s="23" t="s">
        <v>203</v>
      </c>
      <c r="T5" s="23" t="s">
        <v>207</v>
      </c>
    </row>
    <row r="6" ht="19.9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19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19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19.9" customHeight="1" spans="1:20">
      <c r="A9" s="42"/>
      <c r="B9" s="42"/>
      <c r="C9" s="42"/>
      <c r="D9" s="38"/>
      <c r="E9" s="43"/>
      <c r="F9" s="4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C29" sqref="C29"/>
    </sheetView>
  </sheetViews>
  <sheetFormatPr defaultColWidth="10" defaultRowHeight="13.5" outlineLevelCol="2"/>
  <cols>
    <col min="1" max="1" width="6.38333333333333" style="69" customWidth="1"/>
    <col min="2" max="2" width="9.88333333333333" style="69" customWidth="1"/>
    <col min="3" max="3" width="52.3833333333333" style="69" customWidth="1"/>
    <col min="4" max="4" width="9.75" style="69" customWidth="1"/>
    <col min="5" max="16384" width="10" style="69"/>
  </cols>
  <sheetData>
    <row r="1" ht="32.85" customHeight="1" spans="1:3">
      <c r="A1" s="29"/>
      <c r="B1" s="30" t="s">
        <v>5</v>
      </c>
      <c r="C1" s="30"/>
    </row>
    <row r="2" ht="24.95" customHeight="1" spans="2:3">
      <c r="B2" s="30"/>
      <c r="C2" s="30"/>
    </row>
    <row r="3" ht="31.15" customHeight="1" spans="2:3">
      <c r="B3" s="70" t="s">
        <v>6</v>
      </c>
      <c r="C3" s="70"/>
    </row>
    <row r="4" ht="32.65" customHeight="1" spans="2:3">
      <c r="B4" s="71">
        <v>1</v>
      </c>
      <c r="C4" s="72" t="s">
        <v>7</v>
      </c>
    </row>
    <row r="5" ht="32.65" customHeight="1" spans="2:3">
      <c r="B5" s="71">
        <v>2</v>
      </c>
      <c r="C5" s="73" t="s">
        <v>8</v>
      </c>
    </row>
    <row r="6" ht="32.65" customHeight="1" spans="2:3">
      <c r="B6" s="71">
        <v>3</v>
      </c>
      <c r="C6" s="72" t="s">
        <v>9</v>
      </c>
    </row>
    <row r="7" ht="32.65" customHeight="1" spans="2:3">
      <c r="B7" s="71">
        <v>4</v>
      </c>
      <c r="C7" s="72" t="s">
        <v>10</v>
      </c>
    </row>
    <row r="8" ht="32.65" customHeight="1" spans="2:3">
      <c r="B8" s="71">
        <v>5</v>
      </c>
      <c r="C8" s="72" t="s">
        <v>11</v>
      </c>
    </row>
    <row r="9" ht="32.65" customHeight="1" spans="2:3">
      <c r="B9" s="71">
        <v>6</v>
      </c>
      <c r="C9" s="72" t="s">
        <v>12</v>
      </c>
    </row>
    <row r="10" ht="32.65" customHeight="1" spans="2:3">
      <c r="B10" s="71">
        <v>7</v>
      </c>
      <c r="C10" s="72" t="s">
        <v>13</v>
      </c>
    </row>
    <row r="11" ht="32.65" customHeight="1" spans="2:3">
      <c r="B11" s="71">
        <v>8</v>
      </c>
      <c r="C11" s="72" t="s">
        <v>14</v>
      </c>
    </row>
    <row r="12" ht="32.65" customHeight="1" spans="2:3">
      <c r="B12" s="71">
        <v>9</v>
      </c>
      <c r="C12" s="72" t="s">
        <v>15</v>
      </c>
    </row>
    <row r="13" ht="32.65" customHeight="1" spans="2:3">
      <c r="B13" s="71">
        <v>10</v>
      </c>
      <c r="C13" s="72" t="s">
        <v>16</v>
      </c>
    </row>
    <row r="14" ht="32.65" customHeight="1" spans="2:3">
      <c r="B14" s="71">
        <v>11</v>
      </c>
      <c r="C14" s="72" t="s">
        <v>17</v>
      </c>
    </row>
    <row r="15" ht="32.65" customHeight="1" spans="2:3">
      <c r="B15" s="71">
        <v>12</v>
      </c>
      <c r="C15" s="72" t="s">
        <v>18</v>
      </c>
    </row>
    <row r="16" ht="32.65" customHeight="1" spans="2:3">
      <c r="B16" s="71">
        <v>13</v>
      </c>
      <c r="C16" s="72" t="s">
        <v>19</v>
      </c>
    </row>
    <row r="17" ht="32.65" customHeight="1" spans="2:3">
      <c r="B17" s="71">
        <v>14</v>
      </c>
      <c r="C17" s="72" t="s">
        <v>20</v>
      </c>
    </row>
    <row r="18" ht="32.65" customHeight="1" spans="2:3">
      <c r="B18" s="71">
        <v>15</v>
      </c>
      <c r="C18" s="72" t="s">
        <v>21</v>
      </c>
    </row>
    <row r="19" ht="32.65" customHeight="1" spans="2:3">
      <c r="B19" s="71">
        <v>16</v>
      </c>
      <c r="C19" s="72" t="s">
        <v>22</v>
      </c>
    </row>
    <row r="20" ht="32.65" customHeight="1" spans="2:3">
      <c r="B20" s="71">
        <v>17</v>
      </c>
      <c r="C20" s="72" t="s">
        <v>23</v>
      </c>
    </row>
    <row r="21" ht="32.65" customHeight="1" spans="2:3">
      <c r="B21" s="71">
        <v>18</v>
      </c>
      <c r="C21" s="72" t="s">
        <v>24</v>
      </c>
    </row>
    <row r="22" ht="32.65" customHeight="1" spans="2:3">
      <c r="B22" s="71">
        <v>19</v>
      </c>
      <c r="C22" s="72" t="s">
        <v>25</v>
      </c>
    </row>
    <row r="23" ht="32.65" customHeight="1" spans="2:3">
      <c r="B23" s="71">
        <v>20</v>
      </c>
      <c r="C23" s="72" t="s">
        <v>26</v>
      </c>
    </row>
    <row r="24" ht="32.65" customHeight="1" spans="2:3">
      <c r="B24" s="71">
        <v>21</v>
      </c>
      <c r="C24" s="72" t="s">
        <v>27</v>
      </c>
    </row>
    <row r="25" ht="32.65" customHeight="1" spans="2:3">
      <c r="B25" s="74">
        <v>22</v>
      </c>
      <c r="C25" s="75" t="s">
        <v>28</v>
      </c>
    </row>
    <row r="26" ht="32.65" customHeight="1" spans="2:3">
      <c r="B26" s="76">
        <v>23</v>
      </c>
      <c r="C26" s="7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4.25" customHeight="1" spans="1:1">
      <c r="A1" s="29"/>
    </row>
    <row r="2" ht="33.95" customHeight="1" spans="1:8">
      <c r="A2" s="21" t="s">
        <v>309</v>
      </c>
      <c r="B2" s="21"/>
      <c r="C2" s="21"/>
      <c r="D2" s="21"/>
      <c r="E2" s="21"/>
      <c r="F2" s="21"/>
      <c r="G2" s="21"/>
      <c r="H2" s="21"/>
    </row>
    <row r="3" ht="21.2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17.25" customHeight="1" spans="1:8">
      <c r="A4" s="23" t="s">
        <v>156</v>
      </c>
      <c r="B4" s="23" t="s">
        <v>157</v>
      </c>
      <c r="C4" s="23" t="s">
        <v>134</v>
      </c>
      <c r="D4" s="23" t="s">
        <v>310</v>
      </c>
      <c r="E4" s="23"/>
      <c r="F4" s="23"/>
      <c r="G4" s="23"/>
      <c r="H4" s="23" t="s">
        <v>159</v>
      </c>
    </row>
    <row r="5" ht="20.45" customHeight="1" spans="1:8">
      <c r="A5" s="23"/>
      <c r="B5" s="23"/>
      <c r="C5" s="23"/>
      <c r="D5" s="23" t="s">
        <v>136</v>
      </c>
      <c r="E5" s="23" t="s">
        <v>229</v>
      </c>
      <c r="F5" s="23"/>
      <c r="G5" s="23" t="s">
        <v>230</v>
      </c>
      <c r="H5" s="23"/>
    </row>
    <row r="6" ht="20.45" customHeight="1" spans="1:8">
      <c r="A6" s="23"/>
      <c r="B6" s="23"/>
      <c r="C6" s="23"/>
      <c r="D6" s="23"/>
      <c r="E6" s="23" t="s">
        <v>210</v>
      </c>
      <c r="F6" s="23" t="s">
        <v>202</v>
      </c>
      <c r="G6" s="23"/>
      <c r="H6" s="23"/>
    </row>
    <row r="7" ht="19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19.9" customHeight="1" spans="1:8">
      <c r="A8" s="31"/>
      <c r="B8" s="31"/>
      <c r="C8" s="32"/>
      <c r="D8" s="32"/>
      <c r="E8" s="32"/>
      <c r="F8" s="32"/>
      <c r="G8" s="32"/>
      <c r="H8" s="32"/>
    </row>
    <row r="9" ht="19.9" customHeight="1" spans="1:8">
      <c r="A9" s="39"/>
      <c r="B9" s="39"/>
      <c r="C9" s="32"/>
      <c r="D9" s="32"/>
      <c r="E9" s="32"/>
      <c r="F9" s="32"/>
      <c r="G9" s="32"/>
      <c r="H9" s="32"/>
    </row>
    <row r="10" ht="19.9" customHeight="1" spans="1:8">
      <c r="A10" s="39"/>
      <c r="B10" s="39"/>
      <c r="C10" s="32"/>
      <c r="D10" s="32"/>
      <c r="E10" s="32"/>
      <c r="F10" s="32"/>
      <c r="G10" s="32"/>
      <c r="H10" s="32"/>
    </row>
    <row r="11" ht="19.9" customHeight="1" spans="1:8">
      <c r="A11" s="39"/>
      <c r="B11" s="39"/>
      <c r="C11" s="32"/>
      <c r="D11" s="32"/>
      <c r="E11" s="32"/>
      <c r="F11" s="32"/>
      <c r="G11" s="32"/>
      <c r="H11" s="32"/>
    </row>
    <row r="12" ht="19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4.25" customHeight="1" spans="1:1">
      <c r="A1" s="29"/>
    </row>
    <row r="2" ht="33.9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1.2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21.95" customHeight="1" spans="1:8">
      <c r="A4" s="23" t="s">
        <v>156</v>
      </c>
      <c r="B4" s="23" t="s">
        <v>157</v>
      </c>
      <c r="C4" s="23" t="s">
        <v>134</v>
      </c>
      <c r="D4" s="23" t="s">
        <v>311</v>
      </c>
      <c r="E4" s="23"/>
      <c r="F4" s="23"/>
      <c r="G4" s="23"/>
      <c r="H4" s="23" t="s">
        <v>159</v>
      </c>
    </row>
    <row r="5" ht="22.7" customHeight="1" spans="1:8">
      <c r="A5" s="23"/>
      <c r="B5" s="23"/>
      <c r="C5" s="23"/>
      <c r="D5" s="23" t="s">
        <v>136</v>
      </c>
      <c r="E5" s="23" t="s">
        <v>229</v>
      </c>
      <c r="F5" s="23"/>
      <c r="G5" s="23" t="s">
        <v>230</v>
      </c>
      <c r="H5" s="23"/>
    </row>
    <row r="6" ht="30.95" customHeight="1" spans="1:8">
      <c r="A6" s="23"/>
      <c r="B6" s="23"/>
      <c r="C6" s="23"/>
      <c r="D6" s="23"/>
      <c r="E6" s="23" t="s">
        <v>210</v>
      </c>
      <c r="F6" s="23" t="s">
        <v>202</v>
      </c>
      <c r="G6" s="23"/>
      <c r="H6" s="23"/>
    </row>
    <row r="7" ht="19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19.9" customHeight="1" spans="1:8">
      <c r="A8" s="31"/>
      <c r="B8" s="31"/>
      <c r="C8" s="32"/>
      <c r="D8" s="32"/>
      <c r="E8" s="32"/>
      <c r="F8" s="32"/>
      <c r="G8" s="32"/>
      <c r="H8" s="32"/>
    </row>
    <row r="9" ht="19.9" customHeight="1" spans="1:8">
      <c r="A9" s="39"/>
      <c r="B9" s="39"/>
      <c r="C9" s="32"/>
      <c r="D9" s="32"/>
      <c r="E9" s="32"/>
      <c r="F9" s="32"/>
      <c r="G9" s="32"/>
      <c r="H9" s="32"/>
    </row>
    <row r="10" ht="19.9" customHeight="1" spans="1:8">
      <c r="A10" s="39"/>
      <c r="B10" s="39"/>
      <c r="C10" s="32"/>
      <c r="D10" s="32"/>
      <c r="E10" s="32"/>
      <c r="F10" s="32"/>
      <c r="G10" s="32"/>
      <c r="H10" s="32"/>
    </row>
    <row r="11" ht="19.9" customHeight="1" spans="1:8">
      <c r="A11" s="39"/>
      <c r="B11" s="39"/>
      <c r="C11" s="32"/>
      <c r="D11" s="32"/>
      <c r="E11" s="32"/>
      <c r="F11" s="32"/>
      <c r="G11" s="32"/>
      <c r="H11" s="32"/>
    </row>
    <row r="12" ht="19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4.25" customHeight="1" spans="1:1">
      <c r="A1" s="29"/>
    </row>
    <row r="2" ht="39.9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1.2" customHeight="1" spans="1:1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8" t="s">
        <v>31</v>
      </c>
      <c r="O3" s="28"/>
    </row>
    <row r="4" ht="22.7" customHeight="1" spans="1:15">
      <c r="A4" s="23" t="s">
        <v>191</v>
      </c>
      <c r="B4" s="35"/>
      <c r="C4" s="23" t="s">
        <v>312</v>
      </c>
      <c r="D4" s="23" t="s">
        <v>313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314</v>
      </c>
      <c r="O4" s="23"/>
    </row>
    <row r="5" ht="27.95" customHeight="1" spans="1:15">
      <c r="A5" s="23"/>
      <c r="B5" s="35"/>
      <c r="C5" s="23"/>
      <c r="D5" s="23" t="s">
        <v>315</v>
      </c>
      <c r="E5" s="23" t="s">
        <v>137</v>
      </c>
      <c r="F5" s="23"/>
      <c r="G5" s="23"/>
      <c r="H5" s="23"/>
      <c r="I5" s="23"/>
      <c r="J5" s="23"/>
      <c r="K5" s="23" t="s">
        <v>316</v>
      </c>
      <c r="L5" s="23" t="s">
        <v>139</v>
      </c>
      <c r="M5" s="23" t="s">
        <v>140</v>
      </c>
      <c r="N5" s="23" t="s">
        <v>317</v>
      </c>
      <c r="O5" s="23" t="s">
        <v>318</v>
      </c>
    </row>
    <row r="6" ht="39.2" customHeight="1" spans="1:15">
      <c r="A6" s="23"/>
      <c r="B6" s="35"/>
      <c r="C6" s="23"/>
      <c r="D6" s="23"/>
      <c r="E6" s="23" t="s">
        <v>319</v>
      </c>
      <c r="F6" s="23" t="s">
        <v>320</v>
      </c>
      <c r="G6" s="23" t="s">
        <v>321</v>
      </c>
      <c r="H6" s="23" t="s">
        <v>322</v>
      </c>
      <c r="I6" s="23" t="s">
        <v>323</v>
      </c>
      <c r="J6" s="23" t="s">
        <v>324</v>
      </c>
      <c r="K6" s="23"/>
      <c r="L6" s="23"/>
      <c r="M6" s="23"/>
      <c r="N6" s="23"/>
      <c r="O6" s="23"/>
    </row>
    <row r="7" ht="19.9" customHeight="1" spans="1:15">
      <c r="A7" s="33"/>
      <c r="B7" s="36"/>
      <c r="C7" s="37" t="s">
        <v>134</v>
      </c>
      <c r="D7" s="32">
        <v>10</v>
      </c>
      <c r="E7" s="32">
        <v>10</v>
      </c>
      <c r="F7" s="32">
        <v>10</v>
      </c>
      <c r="G7" s="32"/>
      <c r="H7" s="32"/>
      <c r="I7" s="32"/>
      <c r="J7" s="32"/>
      <c r="K7" s="32"/>
      <c r="L7" s="32"/>
      <c r="M7" s="32"/>
      <c r="N7" s="32">
        <v>10</v>
      </c>
      <c r="O7" s="33"/>
    </row>
    <row r="8" ht="19.9" customHeight="1" spans="1:15">
      <c r="A8" s="31" t="s">
        <v>152</v>
      </c>
      <c r="B8" s="36"/>
      <c r="C8" s="31" t="s">
        <v>4</v>
      </c>
      <c r="D8" s="32">
        <v>10</v>
      </c>
      <c r="E8" s="32">
        <v>10</v>
      </c>
      <c r="F8" s="32">
        <v>10</v>
      </c>
      <c r="G8" s="32"/>
      <c r="H8" s="32"/>
      <c r="I8" s="32"/>
      <c r="J8" s="32"/>
      <c r="K8" s="32"/>
      <c r="L8" s="32"/>
      <c r="M8" s="32"/>
      <c r="N8" s="32">
        <v>10</v>
      </c>
      <c r="O8" s="33"/>
    </row>
    <row r="9" ht="19.9" customHeight="1" spans="1:15">
      <c r="A9" s="38" t="s">
        <v>325</v>
      </c>
      <c r="B9" s="36" t="s">
        <v>326</v>
      </c>
      <c r="C9" s="38" t="s">
        <v>327</v>
      </c>
      <c r="D9" s="25">
        <v>10</v>
      </c>
      <c r="E9" s="25">
        <v>10</v>
      </c>
      <c r="F9" s="25">
        <v>10</v>
      </c>
      <c r="G9" s="25"/>
      <c r="H9" s="25"/>
      <c r="I9" s="25"/>
      <c r="J9" s="25"/>
      <c r="K9" s="25"/>
      <c r="L9" s="25"/>
      <c r="M9" s="25"/>
      <c r="N9" s="25">
        <v>10</v>
      </c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opLeftCell="A4" workbookViewId="0">
      <selection activeCell="O10" sqref="O10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7.88333333333333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4.2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3.2" customHeight="1" spans="1:13">
      <c r="A2" s="29"/>
      <c r="B2" s="29"/>
      <c r="C2" s="30" t="s">
        <v>328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1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8" t="s">
        <v>31</v>
      </c>
      <c r="M3" s="28"/>
    </row>
    <row r="4" ht="29.45" customHeight="1" spans="1:13">
      <c r="A4" s="23" t="s">
        <v>191</v>
      </c>
      <c r="B4" s="23" t="s">
        <v>329</v>
      </c>
      <c r="C4" s="23" t="s">
        <v>330</v>
      </c>
      <c r="D4" s="23" t="s">
        <v>331</v>
      </c>
      <c r="E4" s="23" t="s">
        <v>332</v>
      </c>
      <c r="F4" s="23"/>
      <c r="G4" s="23"/>
      <c r="H4" s="23"/>
      <c r="I4" s="23"/>
      <c r="J4" s="23"/>
      <c r="K4" s="23"/>
      <c r="L4" s="23"/>
      <c r="M4" s="23"/>
    </row>
    <row r="5" ht="31.7" customHeight="1" spans="1:13">
      <c r="A5" s="23"/>
      <c r="B5" s="23"/>
      <c r="C5" s="23"/>
      <c r="D5" s="23"/>
      <c r="E5" s="23" t="s">
        <v>333</v>
      </c>
      <c r="F5" s="23" t="s">
        <v>334</v>
      </c>
      <c r="G5" s="23" t="s">
        <v>335</v>
      </c>
      <c r="H5" s="23" t="s">
        <v>336</v>
      </c>
      <c r="I5" s="23" t="s">
        <v>337</v>
      </c>
      <c r="J5" s="23" t="s">
        <v>338</v>
      </c>
      <c r="K5" s="23" t="s">
        <v>339</v>
      </c>
      <c r="L5" s="23" t="s">
        <v>340</v>
      </c>
      <c r="M5" s="23" t="s">
        <v>341</v>
      </c>
    </row>
    <row r="6" ht="24.95" customHeight="1" spans="1:13">
      <c r="A6" s="31" t="s">
        <v>2</v>
      </c>
      <c r="B6" s="31" t="s">
        <v>4</v>
      </c>
      <c r="C6" s="32">
        <v>10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37.7" customHeight="1" spans="1:13">
      <c r="A7" s="24" t="s">
        <v>153</v>
      </c>
      <c r="B7" s="24" t="s">
        <v>342</v>
      </c>
      <c r="C7" s="25">
        <v>10</v>
      </c>
      <c r="D7" s="24" t="s">
        <v>343</v>
      </c>
      <c r="E7" s="33" t="s">
        <v>344</v>
      </c>
      <c r="F7" s="24" t="s">
        <v>345</v>
      </c>
      <c r="G7" s="24" t="s">
        <v>346</v>
      </c>
      <c r="H7" s="24" t="s">
        <v>347</v>
      </c>
      <c r="I7" s="24" t="s">
        <v>348</v>
      </c>
      <c r="J7" s="24" t="s">
        <v>346</v>
      </c>
      <c r="K7" s="24" t="s">
        <v>348</v>
      </c>
      <c r="L7" s="24" t="s">
        <v>349</v>
      </c>
      <c r="M7" s="24"/>
    </row>
    <row r="8" ht="37.7" customHeight="1" spans="1:13">
      <c r="A8" s="24"/>
      <c r="B8" s="24"/>
      <c r="C8" s="25"/>
      <c r="D8" s="24"/>
      <c r="E8" s="33"/>
      <c r="F8" s="24" t="s">
        <v>350</v>
      </c>
      <c r="G8" s="24" t="s">
        <v>351</v>
      </c>
      <c r="H8" s="24" t="s">
        <v>352</v>
      </c>
      <c r="I8" s="24" t="s">
        <v>353</v>
      </c>
      <c r="J8" s="24" t="s">
        <v>351</v>
      </c>
      <c r="K8" s="24" t="s">
        <v>353</v>
      </c>
      <c r="L8" s="24" t="s">
        <v>349</v>
      </c>
      <c r="M8" s="24"/>
    </row>
    <row r="9" ht="37.7" customHeight="1" spans="1:13">
      <c r="A9" s="24"/>
      <c r="B9" s="24"/>
      <c r="C9" s="25"/>
      <c r="D9" s="24"/>
      <c r="E9" s="33"/>
      <c r="F9" s="24" t="s">
        <v>354</v>
      </c>
      <c r="G9" s="24" t="s">
        <v>355</v>
      </c>
      <c r="H9" s="24" t="s">
        <v>356</v>
      </c>
      <c r="I9" s="24" t="s">
        <v>355</v>
      </c>
      <c r="J9" s="24" t="s">
        <v>355</v>
      </c>
      <c r="K9" s="24" t="s">
        <v>357</v>
      </c>
      <c r="L9" s="24" t="s">
        <v>358</v>
      </c>
      <c r="M9" s="24"/>
    </row>
    <row r="10" ht="37.7" customHeight="1" spans="1:13">
      <c r="A10" s="24"/>
      <c r="B10" s="24"/>
      <c r="C10" s="25"/>
      <c r="D10" s="24"/>
      <c r="E10" s="33"/>
      <c r="F10" s="24" t="s">
        <v>359</v>
      </c>
      <c r="G10" s="24" t="s">
        <v>360</v>
      </c>
      <c r="H10" s="24" t="s">
        <v>356</v>
      </c>
      <c r="I10" s="24" t="s">
        <v>361</v>
      </c>
      <c r="J10" s="24" t="s">
        <v>360</v>
      </c>
      <c r="K10" s="24" t="s">
        <v>357</v>
      </c>
      <c r="L10" s="24" t="s">
        <v>358</v>
      </c>
      <c r="M10" s="24"/>
    </row>
    <row r="11" ht="37.7" customHeight="1" spans="1:13">
      <c r="A11" s="24"/>
      <c r="B11" s="24"/>
      <c r="C11" s="25"/>
      <c r="D11" s="24"/>
      <c r="E11" s="33" t="s">
        <v>362</v>
      </c>
      <c r="F11" s="24" t="s">
        <v>363</v>
      </c>
      <c r="G11" s="24" t="s">
        <v>364</v>
      </c>
      <c r="H11" s="24" t="s">
        <v>356</v>
      </c>
      <c r="I11" s="24" t="s">
        <v>365</v>
      </c>
      <c r="J11" s="24" t="s">
        <v>364</v>
      </c>
      <c r="K11" s="24" t="s">
        <v>357</v>
      </c>
      <c r="L11" s="24" t="s">
        <v>358</v>
      </c>
      <c r="M11" s="24"/>
    </row>
    <row r="12" ht="37.7" customHeight="1" spans="1:13">
      <c r="A12" s="24"/>
      <c r="B12" s="24"/>
      <c r="C12" s="25"/>
      <c r="D12" s="24"/>
      <c r="E12" s="33"/>
      <c r="F12" s="24" t="s">
        <v>366</v>
      </c>
      <c r="G12" s="24">
        <v>100000</v>
      </c>
      <c r="H12" s="24">
        <v>100000</v>
      </c>
      <c r="I12" s="24" t="s">
        <v>367</v>
      </c>
      <c r="J12" s="24">
        <v>1000000</v>
      </c>
      <c r="K12" s="24" t="s">
        <v>353</v>
      </c>
      <c r="L12" s="24" t="s">
        <v>349</v>
      </c>
      <c r="M12" s="24"/>
    </row>
    <row r="13" ht="37.7" customHeight="1" spans="1:13">
      <c r="A13" s="24"/>
      <c r="B13" s="24"/>
      <c r="C13" s="25"/>
      <c r="D13" s="24"/>
      <c r="E13" s="33" t="s">
        <v>368</v>
      </c>
      <c r="F13" s="24" t="s">
        <v>369</v>
      </c>
      <c r="G13" s="24" t="s">
        <v>370</v>
      </c>
      <c r="H13" s="24" t="s">
        <v>356</v>
      </c>
      <c r="I13" s="24" t="s">
        <v>356</v>
      </c>
      <c r="J13" s="24" t="s">
        <v>370</v>
      </c>
      <c r="K13" s="24" t="s">
        <v>357</v>
      </c>
      <c r="L13" s="24" t="s">
        <v>358</v>
      </c>
      <c r="M13" s="24"/>
    </row>
  </sheetData>
  <mergeCells count="14">
    <mergeCell ref="C2:M2"/>
    <mergeCell ref="A3:K3"/>
    <mergeCell ref="L3:M3"/>
    <mergeCell ref="E4:M4"/>
    <mergeCell ref="A4:A5"/>
    <mergeCell ref="A7:A13"/>
    <mergeCell ref="B4:B5"/>
    <mergeCell ref="B7:B13"/>
    <mergeCell ref="C4:C5"/>
    <mergeCell ref="C7:C13"/>
    <mergeCell ref="D4:D5"/>
    <mergeCell ref="D7:D13"/>
    <mergeCell ref="E7:E10"/>
    <mergeCell ref="E11:E1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J12" sqref="J12"/>
    </sheetView>
  </sheetViews>
  <sheetFormatPr defaultColWidth="10" defaultRowHeight="13.5"/>
  <cols>
    <col min="1" max="1" width="6.25" customWidth="1"/>
    <col min="2" max="2" width="13.3833333333333" customWidth="1"/>
    <col min="3" max="3" width="8.38333333333333" customWidth="1"/>
    <col min="4" max="4" width="10.5" customWidth="1"/>
    <col min="5" max="6" width="9.75" customWidth="1"/>
    <col min="7" max="7" width="9.88333333333333" customWidth="1"/>
    <col min="8" max="8" width="8.25" customWidth="1"/>
    <col min="9" max="9" width="6.88333333333333" customWidth="1"/>
    <col min="10" max="10" width="33.6333333333333" customWidth="1"/>
    <col min="11" max="11" width="7" customWidth="1"/>
    <col min="12" max="12" width="11.1333333333333" customWidth="1"/>
    <col min="13" max="16" width="9.75" customWidth="1"/>
    <col min="17" max="17" width="24.3833333333333" customWidth="1"/>
    <col min="18" max="18" width="15.75" customWidth="1"/>
    <col min="19" max="19" width="9.75" customWidth="1"/>
  </cols>
  <sheetData>
    <row r="1" ht="36.95" customHeight="1" spans="1:18">
      <c r="A1" s="21" t="s">
        <v>371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0.45" customHeight="1" spans="1:18">
      <c r="A2" s="22" t="s">
        <v>372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8" t="s">
        <v>31</v>
      </c>
      <c r="R2" s="28"/>
    </row>
    <row r="3" ht="18.75" customHeight="1" spans="1:18">
      <c r="A3" s="23" t="s">
        <v>300</v>
      </c>
      <c r="B3" s="23" t="s">
        <v>301</v>
      </c>
      <c r="C3" s="23" t="s">
        <v>373</v>
      </c>
      <c r="D3" s="23"/>
      <c r="E3" s="23"/>
      <c r="F3" s="23"/>
      <c r="G3" s="23"/>
      <c r="H3" s="23"/>
      <c r="I3" s="23"/>
      <c r="J3" s="23" t="s">
        <v>374</v>
      </c>
      <c r="K3" s="23" t="s">
        <v>375</v>
      </c>
      <c r="L3" s="23"/>
      <c r="M3" s="23"/>
      <c r="N3" s="23"/>
      <c r="O3" s="23"/>
      <c r="P3" s="23"/>
      <c r="Q3" s="23"/>
      <c r="R3" s="23"/>
    </row>
    <row r="4" ht="20.45" customHeight="1" spans="1:18">
      <c r="A4" s="23"/>
      <c r="B4" s="23"/>
      <c r="C4" s="23" t="s">
        <v>330</v>
      </c>
      <c r="D4" s="23" t="s">
        <v>376</v>
      </c>
      <c r="E4" s="23"/>
      <c r="F4" s="23"/>
      <c r="G4" s="23"/>
      <c r="H4" s="23" t="s">
        <v>377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27.2" customHeight="1" spans="1:18">
      <c r="A5" s="23"/>
      <c r="B5" s="23"/>
      <c r="C5" s="23"/>
      <c r="D5" s="23" t="s">
        <v>137</v>
      </c>
      <c r="E5" s="23" t="s">
        <v>378</v>
      </c>
      <c r="F5" s="23" t="s">
        <v>141</v>
      </c>
      <c r="G5" s="23" t="s">
        <v>379</v>
      </c>
      <c r="H5" s="23" t="s">
        <v>158</v>
      </c>
      <c r="I5" s="23" t="s">
        <v>159</v>
      </c>
      <c r="J5" s="23"/>
      <c r="K5" s="23" t="s">
        <v>333</v>
      </c>
      <c r="L5" s="23" t="s">
        <v>334</v>
      </c>
      <c r="M5" s="23" t="s">
        <v>335</v>
      </c>
      <c r="N5" s="23" t="s">
        <v>340</v>
      </c>
      <c r="O5" s="23" t="s">
        <v>336</v>
      </c>
      <c r="P5" s="23" t="s">
        <v>380</v>
      </c>
      <c r="Q5" s="23" t="s">
        <v>381</v>
      </c>
      <c r="R5" s="23" t="s">
        <v>341</v>
      </c>
    </row>
    <row r="6" ht="17.25" customHeight="1" spans="1:18">
      <c r="A6" s="24" t="s">
        <v>2</v>
      </c>
      <c r="B6" s="24" t="s">
        <v>4</v>
      </c>
      <c r="C6" s="25">
        <v>168.318168</v>
      </c>
      <c r="D6" s="25">
        <v>168.318168</v>
      </c>
      <c r="E6" s="25">
        <v>0</v>
      </c>
      <c r="F6" s="25">
        <v>0</v>
      </c>
      <c r="G6" s="25">
        <v>0</v>
      </c>
      <c r="H6" s="25">
        <v>158.318168</v>
      </c>
      <c r="I6" s="25">
        <v>10</v>
      </c>
      <c r="J6" s="24" t="s">
        <v>382</v>
      </c>
      <c r="K6" s="26" t="s">
        <v>344</v>
      </c>
      <c r="L6" s="26" t="s">
        <v>383</v>
      </c>
      <c r="M6" s="26" t="s">
        <v>384</v>
      </c>
      <c r="N6" s="26" t="s">
        <v>358</v>
      </c>
      <c r="O6" s="27">
        <v>1</v>
      </c>
      <c r="P6" s="26" t="s">
        <v>357</v>
      </c>
      <c r="Q6" s="26" t="s">
        <v>385</v>
      </c>
      <c r="R6" s="26"/>
    </row>
    <row r="7" ht="19.5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386</v>
      </c>
      <c r="M7" s="26" t="s">
        <v>384</v>
      </c>
      <c r="N7" s="26" t="s">
        <v>358</v>
      </c>
      <c r="O7" s="27">
        <v>1</v>
      </c>
      <c r="P7" s="26" t="s">
        <v>357</v>
      </c>
      <c r="Q7" s="26" t="s">
        <v>387</v>
      </c>
      <c r="R7" s="26"/>
    </row>
    <row r="8" ht="16.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362</v>
      </c>
      <c r="L8" s="26" t="s">
        <v>388</v>
      </c>
      <c r="M8" s="26" t="s">
        <v>389</v>
      </c>
      <c r="N8" s="26" t="s">
        <v>358</v>
      </c>
      <c r="O8" s="27">
        <v>1</v>
      </c>
      <c r="P8" s="26" t="s">
        <v>357</v>
      </c>
      <c r="Q8" s="26" t="s">
        <v>390</v>
      </c>
      <c r="R8" s="26"/>
    </row>
    <row r="9" ht="18.75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391</v>
      </c>
      <c r="M9" s="26" t="s">
        <v>392</v>
      </c>
      <c r="N9" s="26" t="s">
        <v>358</v>
      </c>
      <c r="O9" s="27">
        <v>0.95</v>
      </c>
      <c r="P9" s="26" t="s">
        <v>357</v>
      </c>
      <c r="Q9" s="26" t="s">
        <v>393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G16" sqref="G16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tr">
        <f>'7一般公共预算支出表'!A3</f>
        <v>单位：109001-中共醴陵市委机构编制委员会办公室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394</v>
      </c>
      <c r="B3" s="9"/>
      <c r="C3" s="8" t="s">
        <v>395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229</v>
      </c>
      <c r="E4" s="12" t="s">
        <v>230</v>
      </c>
    </row>
    <row r="5" spans="1:5">
      <c r="A5" s="13">
        <v>301</v>
      </c>
      <c r="B5" s="14" t="s">
        <v>210</v>
      </c>
      <c r="C5" s="15">
        <f t="shared" ref="C5:C68" si="0">D5+E5</f>
        <v>83.977088</v>
      </c>
      <c r="D5" s="15">
        <f>SUM(D6:D18)</f>
        <v>83.977088</v>
      </c>
      <c r="E5" s="15">
        <f>SUM(E6:E18)</f>
        <v>0</v>
      </c>
    </row>
    <row r="6" spans="1:5">
      <c r="A6" s="16">
        <v>30101</v>
      </c>
      <c r="B6" s="17" t="s">
        <v>396</v>
      </c>
      <c r="C6" s="15">
        <f t="shared" si="0"/>
        <v>37.7184</v>
      </c>
      <c r="D6" s="15">
        <f>'9工资福利'!H6</f>
        <v>37.7184</v>
      </c>
      <c r="E6" s="15"/>
    </row>
    <row r="7" spans="1:5">
      <c r="A7" s="16">
        <v>30102</v>
      </c>
      <c r="B7" s="17" t="s">
        <v>397</v>
      </c>
      <c r="C7" s="15">
        <f t="shared" si="0"/>
        <v>21.96</v>
      </c>
      <c r="D7" s="15">
        <f>'9工资福利'!I6</f>
        <v>21.96</v>
      </c>
      <c r="E7" s="15"/>
    </row>
    <row r="8" spans="1:5">
      <c r="A8" s="16">
        <v>30103</v>
      </c>
      <c r="B8" s="17" t="s">
        <v>398</v>
      </c>
      <c r="C8" s="15">
        <f t="shared" si="0"/>
        <v>3.1432</v>
      </c>
      <c r="D8" s="15">
        <f>'9工资福利'!J6</f>
        <v>3.1432</v>
      </c>
      <c r="E8" s="15"/>
    </row>
    <row r="9" spans="1:5">
      <c r="A9" s="16">
        <v>30106</v>
      </c>
      <c r="B9" s="17" t="s">
        <v>399</v>
      </c>
      <c r="C9" s="15">
        <f t="shared" si="0"/>
        <v>0</v>
      </c>
      <c r="D9" s="15">
        <f>'9工资福利'!T6</f>
        <v>0</v>
      </c>
      <c r="E9" s="15"/>
    </row>
    <row r="10" spans="1:5">
      <c r="A10" s="16">
        <v>30107</v>
      </c>
      <c r="B10" s="17" t="s">
        <v>400</v>
      </c>
      <c r="C10" s="15">
        <f t="shared" si="0"/>
        <v>0</v>
      </c>
      <c r="D10" s="15">
        <f>'9工资福利'!K6</f>
        <v>0</v>
      </c>
      <c r="E10" s="15"/>
    </row>
    <row r="11" spans="1:5">
      <c r="A11" s="16">
        <v>30108</v>
      </c>
      <c r="B11" s="17" t="s">
        <v>401</v>
      </c>
      <c r="C11" s="15">
        <f t="shared" si="0"/>
        <v>10.051456</v>
      </c>
      <c r="D11" s="15">
        <f>'9工资福利'!M6</f>
        <v>10.051456</v>
      </c>
      <c r="E11" s="15"/>
    </row>
    <row r="12" spans="1:5">
      <c r="A12" s="16">
        <v>30109</v>
      </c>
      <c r="B12" s="17" t="s">
        <v>402</v>
      </c>
      <c r="C12" s="15">
        <f t="shared" si="0"/>
        <v>0</v>
      </c>
      <c r="D12" s="15">
        <f>'9工资福利'!N6</f>
        <v>0</v>
      </c>
      <c r="E12" s="15"/>
    </row>
    <row r="13" spans="1:5">
      <c r="A13" s="16">
        <v>30110</v>
      </c>
      <c r="B13" s="17" t="s">
        <v>403</v>
      </c>
      <c r="C13" s="15">
        <f t="shared" si="0"/>
        <v>3.56544</v>
      </c>
      <c r="D13" s="15">
        <f>'9工资福利'!O6</f>
        <v>3.56544</v>
      </c>
      <c r="E13" s="15"/>
    </row>
    <row r="14" spans="1:5">
      <c r="A14" s="16">
        <v>30111</v>
      </c>
      <c r="B14" s="17" t="s">
        <v>404</v>
      </c>
      <c r="C14" s="15">
        <f t="shared" si="0"/>
        <v>0</v>
      </c>
      <c r="D14" s="15">
        <f>'9工资福利'!P6</f>
        <v>0</v>
      </c>
      <c r="E14" s="15"/>
    </row>
    <row r="15" spans="1:5">
      <c r="A15" s="16">
        <v>30112</v>
      </c>
      <c r="B15" s="17" t="s">
        <v>405</v>
      </c>
      <c r="C15" s="15">
        <f t="shared" si="0"/>
        <v>0</v>
      </c>
      <c r="D15" s="15">
        <f>'9工资福利'!Q6</f>
        <v>0</v>
      </c>
      <c r="E15" s="15"/>
    </row>
    <row r="16" spans="1:5">
      <c r="A16" s="16">
        <v>30113</v>
      </c>
      <c r="B16" s="17" t="s">
        <v>406</v>
      </c>
      <c r="C16" s="15">
        <f t="shared" si="0"/>
        <v>7.538592</v>
      </c>
      <c r="D16" s="15">
        <f>'9工资福利'!R6</f>
        <v>7.538592</v>
      </c>
      <c r="E16" s="15"/>
    </row>
    <row r="17" spans="1:5">
      <c r="A17" s="16">
        <v>30114</v>
      </c>
      <c r="B17" s="17" t="s">
        <v>407</v>
      </c>
      <c r="C17" s="15">
        <f t="shared" si="0"/>
        <v>0</v>
      </c>
      <c r="D17" s="15">
        <f>'9工资福利'!U6</f>
        <v>0</v>
      </c>
      <c r="E17" s="15"/>
    </row>
    <row r="18" spans="1:5">
      <c r="A18" s="16">
        <v>30199</v>
      </c>
      <c r="B18" s="17" t="s">
        <v>408</v>
      </c>
      <c r="C18" s="15">
        <f t="shared" si="0"/>
        <v>0</v>
      </c>
      <c r="D18" s="15">
        <f>'9工资福利'!V6</f>
        <v>0</v>
      </c>
      <c r="E18" s="15"/>
    </row>
    <row r="19" spans="1:5">
      <c r="A19" s="13">
        <v>302</v>
      </c>
      <c r="B19" s="14" t="s">
        <v>279</v>
      </c>
      <c r="C19" s="15">
        <f t="shared" si="0"/>
        <v>74.34108</v>
      </c>
      <c r="D19" s="15">
        <f>SUM(D20:D46)</f>
        <v>0</v>
      </c>
      <c r="E19" s="15">
        <f>SUM(E20:E46)</f>
        <v>74.34108</v>
      </c>
    </row>
    <row r="20" spans="1:5">
      <c r="A20" s="16">
        <v>30201</v>
      </c>
      <c r="B20" s="17" t="s">
        <v>409</v>
      </c>
      <c r="C20" s="15">
        <f t="shared" si="0"/>
        <v>10</v>
      </c>
      <c r="D20" s="15"/>
      <c r="E20" s="15">
        <f>'13商品服务'!G6</f>
        <v>10</v>
      </c>
    </row>
    <row r="21" spans="1:5">
      <c r="A21" s="16">
        <v>30202</v>
      </c>
      <c r="B21" s="17" t="s">
        <v>410</v>
      </c>
      <c r="C21" s="15">
        <f t="shared" si="0"/>
        <v>5</v>
      </c>
      <c r="D21" s="15"/>
      <c r="E21" s="15">
        <f>'13商品服务'!H6</f>
        <v>5</v>
      </c>
    </row>
    <row r="22" spans="1:5">
      <c r="A22" s="16">
        <v>30203</v>
      </c>
      <c r="B22" s="17" t="s">
        <v>411</v>
      </c>
      <c r="C22" s="15">
        <f t="shared" si="0"/>
        <v>0</v>
      </c>
      <c r="D22" s="15"/>
      <c r="E22" s="15">
        <f>'13商品服务'!I6</f>
        <v>0</v>
      </c>
    </row>
    <row r="23" spans="1:5">
      <c r="A23" s="16">
        <v>30204</v>
      </c>
      <c r="B23" s="17" t="s">
        <v>412</v>
      </c>
      <c r="C23" s="15">
        <f t="shared" si="0"/>
        <v>0</v>
      </c>
      <c r="D23" s="15"/>
      <c r="E23" s="15">
        <f>'13商品服务'!J6</f>
        <v>0</v>
      </c>
    </row>
    <row r="24" spans="1:5">
      <c r="A24" s="16">
        <v>30205</v>
      </c>
      <c r="B24" s="17" t="s">
        <v>413</v>
      </c>
      <c r="C24" s="15">
        <f t="shared" si="0"/>
        <v>0</v>
      </c>
      <c r="D24" s="15"/>
      <c r="E24" s="15">
        <f>'13商品服务'!K6</f>
        <v>0</v>
      </c>
    </row>
    <row r="25" spans="1:5">
      <c r="A25" s="16">
        <v>30206</v>
      </c>
      <c r="B25" s="17" t="s">
        <v>414</v>
      </c>
      <c r="C25" s="15">
        <f t="shared" si="0"/>
        <v>0</v>
      </c>
      <c r="D25" s="15"/>
      <c r="E25" s="15">
        <f>'13商品服务'!L6</f>
        <v>0</v>
      </c>
    </row>
    <row r="26" spans="1:5">
      <c r="A26" s="16">
        <v>30207</v>
      </c>
      <c r="B26" s="17" t="s">
        <v>415</v>
      </c>
      <c r="C26" s="15">
        <f t="shared" si="0"/>
        <v>0</v>
      </c>
      <c r="D26" s="15"/>
      <c r="E26" s="15">
        <f>'13商品服务'!M6</f>
        <v>0</v>
      </c>
    </row>
    <row r="27" spans="1:5">
      <c r="A27" s="16">
        <v>30208</v>
      </c>
      <c r="B27" s="17" t="s">
        <v>416</v>
      </c>
      <c r="C27" s="15">
        <f t="shared" si="0"/>
        <v>0</v>
      </c>
      <c r="D27" s="15"/>
      <c r="E27" s="15">
        <f>'13商品服务'!N6</f>
        <v>0</v>
      </c>
    </row>
    <row r="28" spans="1:5">
      <c r="A28" s="16">
        <v>30209</v>
      </c>
      <c r="B28" s="17" t="s">
        <v>417</v>
      </c>
      <c r="C28" s="15">
        <f t="shared" si="0"/>
        <v>0</v>
      </c>
      <c r="D28" s="15"/>
      <c r="E28" s="15">
        <f>'13商品服务'!O6</f>
        <v>0</v>
      </c>
    </row>
    <row r="29" spans="1:5">
      <c r="A29" s="16">
        <v>30211</v>
      </c>
      <c r="B29" s="17" t="s">
        <v>418</v>
      </c>
      <c r="C29" s="15">
        <f t="shared" si="0"/>
        <v>2</v>
      </c>
      <c r="D29" s="15"/>
      <c r="E29" s="15">
        <f>'13商品服务'!P6</f>
        <v>2</v>
      </c>
    </row>
    <row r="30" spans="1:5">
      <c r="A30" s="16">
        <v>30212</v>
      </c>
      <c r="B30" s="17" t="s">
        <v>419</v>
      </c>
      <c r="C30" s="15">
        <f t="shared" si="0"/>
        <v>0</v>
      </c>
      <c r="D30" s="15"/>
      <c r="E30" s="15">
        <f>'13商品服务'!Q6</f>
        <v>0</v>
      </c>
    </row>
    <row r="31" spans="1:5">
      <c r="A31" s="16">
        <v>30213</v>
      </c>
      <c r="B31" s="17" t="s">
        <v>420</v>
      </c>
      <c r="C31" s="15">
        <f t="shared" si="0"/>
        <v>1</v>
      </c>
      <c r="D31" s="15"/>
      <c r="E31" s="15">
        <f>'13商品服务'!R6</f>
        <v>1</v>
      </c>
    </row>
    <row r="32" spans="1:5">
      <c r="A32" s="16">
        <v>30214</v>
      </c>
      <c r="B32" s="17" t="s">
        <v>421</v>
      </c>
      <c r="C32" s="15">
        <f t="shared" si="0"/>
        <v>0</v>
      </c>
      <c r="D32" s="15"/>
      <c r="E32" s="15">
        <f>'13商品服务'!S6</f>
        <v>0</v>
      </c>
    </row>
    <row r="33" spans="1:5">
      <c r="A33" s="16">
        <v>30215</v>
      </c>
      <c r="B33" s="17" t="s">
        <v>422</v>
      </c>
      <c r="C33" s="15">
        <f t="shared" si="0"/>
        <v>1</v>
      </c>
      <c r="D33" s="15"/>
      <c r="E33" s="15">
        <f>'13商品服务'!T6</f>
        <v>1</v>
      </c>
    </row>
    <row r="34" spans="1:5">
      <c r="A34" s="16">
        <v>30216</v>
      </c>
      <c r="B34" s="17" t="s">
        <v>423</v>
      </c>
      <c r="C34" s="15">
        <f t="shared" si="0"/>
        <v>0</v>
      </c>
      <c r="D34" s="15"/>
      <c r="E34" s="15">
        <f>'13商品服务'!U6</f>
        <v>0</v>
      </c>
    </row>
    <row r="35" spans="1:5">
      <c r="A35" s="16">
        <v>30217</v>
      </c>
      <c r="B35" s="17" t="s">
        <v>424</v>
      </c>
      <c r="C35" s="15">
        <f t="shared" si="0"/>
        <v>0.86</v>
      </c>
      <c r="D35" s="15"/>
      <c r="E35" s="15">
        <f>'13商品服务'!V6</f>
        <v>0.86</v>
      </c>
    </row>
    <row r="36" spans="1:5">
      <c r="A36" s="16">
        <v>30218</v>
      </c>
      <c r="B36" s="17" t="s">
        <v>425</v>
      </c>
      <c r="C36" s="15">
        <f t="shared" si="0"/>
        <v>0</v>
      </c>
      <c r="D36" s="15"/>
      <c r="E36" s="15">
        <f>'13商品服务'!W6</f>
        <v>0</v>
      </c>
    </row>
    <row r="37" spans="1:5">
      <c r="A37" s="16">
        <v>30224</v>
      </c>
      <c r="B37" s="17" t="s">
        <v>426</v>
      </c>
      <c r="C37" s="15">
        <f t="shared" si="0"/>
        <v>0</v>
      </c>
      <c r="D37" s="15"/>
      <c r="E37" s="15">
        <f>'13商品服务'!X6</f>
        <v>0</v>
      </c>
    </row>
    <row r="38" spans="1:5">
      <c r="A38" s="16">
        <v>30225</v>
      </c>
      <c r="B38" s="17" t="s">
        <v>427</v>
      </c>
      <c r="C38" s="15">
        <f t="shared" si="0"/>
        <v>0</v>
      </c>
      <c r="D38" s="15"/>
      <c r="E38" s="15">
        <f>'13商品服务'!Y6</f>
        <v>0</v>
      </c>
    </row>
    <row r="39" spans="1:5">
      <c r="A39" s="16">
        <v>30226</v>
      </c>
      <c r="B39" s="17" t="s">
        <v>428</v>
      </c>
      <c r="C39" s="15">
        <f t="shared" si="0"/>
        <v>0</v>
      </c>
      <c r="D39" s="15"/>
      <c r="E39" s="15">
        <f>'13商品服务'!Z6</f>
        <v>0</v>
      </c>
    </row>
    <row r="40" spans="1:5">
      <c r="A40" s="16">
        <v>30227</v>
      </c>
      <c r="B40" s="17" t="s">
        <v>429</v>
      </c>
      <c r="C40" s="15">
        <f t="shared" si="0"/>
        <v>0</v>
      </c>
      <c r="D40" s="15"/>
      <c r="E40" s="15">
        <f>'13商品服务'!AA6</f>
        <v>0</v>
      </c>
    </row>
    <row r="41" spans="1:5">
      <c r="A41" s="16">
        <v>30228</v>
      </c>
      <c r="B41" s="17" t="s">
        <v>430</v>
      </c>
      <c r="C41" s="15">
        <f t="shared" si="0"/>
        <v>10.776432</v>
      </c>
      <c r="D41" s="15"/>
      <c r="E41" s="15">
        <f>'13商品服务'!AB6</f>
        <v>10.776432</v>
      </c>
    </row>
    <row r="42" spans="1:5">
      <c r="A42" s="16">
        <v>30229</v>
      </c>
      <c r="B42" s="17" t="s">
        <v>431</v>
      </c>
      <c r="C42" s="15">
        <f t="shared" si="0"/>
        <v>6.664648</v>
      </c>
      <c r="D42" s="15"/>
      <c r="E42" s="15">
        <f>'13商品服务'!AC6</f>
        <v>6.664648</v>
      </c>
    </row>
    <row r="43" spans="1:5">
      <c r="A43" s="16">
        <v>30231</v>
      </c>
      <c r="B43" s="17" t="s">
        <v>432</v>
      </c>
      <c r="C43" s="15">
        <f t="shared" si="0"/>
        <v>0</v>
      </c>
      <c r="D43" s="15"/>
      <c r="E43" s="15">
        <f>'13商品服务'!AD6</f>
        <v>0</v>
      </c>
    </row>
    <row r="44" spans="1:5">
      <c r="A44" s="16">
        <v>30239</v>
      </c>
      <c r="B44" s="17" t="s">
        <v>433</v>
      </c>
      <c r="C44" s="15">
        <f t="shared" si="0"/>
        <v>0</v>
      </c>
      <c r="D44" s="15"/>
      <c r="E44" s="15">
        <f>'13商品服务'!AE6</f>
        <v>0</v>
      </c>
    </row>
    <row r="45" spans="1:5">
      <c r="A45" s="16">
        <v>30240</v>
      </c>
      <c r="B45" s="17" t="s">
        <v>434</v>
      </c>
      <c r="C45" s="15">
        <f t="shared" si="0"/>
        <v>0</v>
      </c>
      <c r="D45" s="15"/>
      <c r="E45" s="15">
        <f>'13商品服务'!AF6</f>
        <v>0</v>
      </c>
    </row>
    <row r="46" spans="1:5">
      <c r="A46" s="16">
        <v>30299</v>
      </c>
      <c r="B46" s="17" t="s">
        <v>435</v>
      </c>
      <c r="C46" s="15">
        <f t="shared" si="0"/>
        <v>37.04</v>
      </c>
      <c r="D46" s="15"/>
      <c r="E46" s="15">
        <f>'13商品服务'!AG6</f>
        <v>37.04</v>
      </c>
    </row>
    <row r="47" spans="1:5">
      <c r="A47" s="13">
        <v>303</v>
      </c>
      <c r="B47" s="14" t="s">
        <v>202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pans="1:5">
      <c r="A48" s="16">
        <v>30301</v>
      </c>
      <c r="B48" s="17" t="s">
        <v>436</v>
      </c>
      <c r="C48" s="15">
        <f t="shared" si="0"/>
        <v>0</v>
      </c>
      <c r="D48" s="15">
        <f>'11个人家庭'!G6</f>
        <v>0</v>
      </c>
      <c r="E48" s="15"/>
    </row>
    <row r="49" spans="1:5">
      <c r="A49" s="16">
        <v>30302</v>
      </c>
      <c r="B49" s="17" t="s">
        <v>437</v>
      </c>
      <c r="C49" s="15">
        <f t="shared" si="0"/>
        <v>0</v>
      </c>
      <c r="D49" s="15">
        <f>'11个人家庭'!H6</f>
        <v>0</v>
      </c>
      <c r="E49" s="15"/>
    </row>
    <row r="50" spans="1:5">
      <c r="A50" s="16">
        <v>30303</v>
      </c>
      <c r="B50" s="17" t="s">
        <v>438</v>
      </c>
      <c r="C50" s="15">
        <f t="shared" si="0"/>
        <v>0</v>
      </c>
      <c r="D50" s="15">
        <f>'11个人家庭'!I6</f>
        <v>0</v>
      </c>
      <c r="E50" s="15"/>
    </row>
    <row r="51" spans="1:5">
      <c r="A51" s="16">
        <v>30304</v>
      </c>
      <c r="B51" s="17" t="s">
        <v>439</v>
      </c>
      <c r="C51" s="15">
        <f t="shared" si="0"/>
        <v>0</v>
      </c>
      <c r="D51" s="15">
        <f>'11个人家庭'!J6</f>
        <v>0</v>
      </c>
      <c r="E51" s="15"/>
    </row>
    <row r="52" spans="1:5">
      <c r="A52" s="16">
        <v>30305</v>
      </c>
      <c r="B52" s="17" t="s">
        <v>440</v>
      </c>
      <c r="C52" s="15">
        <f t="shared" si="0"/>
        <v>0</v>
      </c>
      <c r="D52" s="15">
        <f>'11个人家庭'!K6</f>
        <v>0</v>
      </c>
      <c r="E52" s="15"/>
    </row>
    <row r="53" spans="1:5">
      <c r="A53" s="16">
        <v>30306</v>
      </c>
      <c r="B53" s="17" t="s">
        <v>441</v>
      </c>
      <c r="C53" s="15">
        <f t="shared" si="0"/>
        <v>0</v>
      </c>
      <c r="D53" s="15">
        <f>'11个人家庭'!L6</f>
        <v>0</v>
      </c>
      <c r="E53" s="15"/>
    </row>
    <row r="54" spans="1:5">
      <c r="A54" s="16">
        <v>30307</v>
      </c>
      <c r="B54" s="17" t="s">
        <v>442</v>
      </c>
      <c r="C54" s="15">
        <f t="shared" si="0"/>
        <v>0</v>
      </c>
      <c r="D54" s="15">
        <f>'11个人家庭'!M6</f>
        <v>0</v>
      </c>
      <c r="E54" s="15"/>
    </row>
    <row r="55" spans="1:5">
      <c r="A55" s="16">
        <v>30308</v>
      </c>
      <c r="B55" s="17" t="s">
        <v>443</v>
      </c>
      <c r="C55" s="15">
        <f t="shared" si="0"/>
        <v>0</v>
      </c>
      <c r="D55" s="15">
        <f>'11个人家庭'!N6</f>
        <v>0</v>
      </c>
      <c r="E55" s="15"/>
    </row>
    <row r="56" spans="1:5">
      <c r="A56" s="16">
        <v>30309</v>
      </c>
      <c r="B56" s="17" t="s">
        <v>444</v>
      </c>
      <c r="C56" s="15">
        <f t="shared" si="0"/>
        <v>0</v>
      </c>
      <c r="D56" s="15">
        <f>'11个人家庭'!O6</f>
        <v>0</v>
      </c>
      <c r="E56" s="15"/>
    </row>
    <row r="57" spans="1:5">
      <c r="A57" s="16">
        <v>30310</v>
      </c>
      <c r="B57" s="17" t="s">
        <v>445</v>
      </c>
      <c r="C57" s="15">
        <f t="shared" si="0"/>
        <v>0</v>
      </c>
      <c r="D57" s="15">
        <f>'11个人家庭'!Q6</f>
        <v>0</v>
      </c>
      <c r="E57" s="15"/>
    </row>
    <row r="58" spans="1:5">
      <c r="A58" s="16">
        <v>30311</v>
      </c>
      <c r="B58" s="17" t="s">
        <v>446</v>
      </c>
      <c r="C58" s="15">
        <f t="shared" si="0"/>
        <v>0</v>
      </c>
      <c r="D58" s="15">
        <f>'11个人家庭'!P6</f>
        <v>0</v>
      </c>
      <c r="E58" s="15"/>
    </row>
    <row r="59" spans="1:5">
      <c r="A59" s="16">
        <v>30399</v>
      </c>
      <c r="B59" s="17" t="s">
        <v>447</v>
      </c>
      <c r="C59" s="15">
        <f t="shared" si="0"/>
        <v>0</v>
      </c>
      <c r="D59" s="15">
        <f>'11个人家庭'!R6</f>
        <v>0</v>
      </c>
      <c r="E59" s="15"/>
    </row>
    <row r="60" spans="1:5">
      <c r="A60" s="13">
        <v>307</v>
      </c>
      <c r="B60" s="14" t="s">
        <v>204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448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449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216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450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451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452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453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454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455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456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457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458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459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460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461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462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463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464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465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207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466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467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468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469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158.318168</v>
      </c>
      <c r="D85" s="20">
        <f>D80+D63+D60+D47+D19+D5</f>
        <v>83.977088</v>
      </c>
      <c r="E85" s="20">
        <f>E80+E63+E60+E47+E19+E5</f>
        <v>74.34108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2" workbookViewId="0">
      <selection activeCell="D26" sqref="D26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" customHeight="1" spans="1:8">
      <c r="A1" s="29"/>
      <c r="H1" s="67"/>
    </row>
    <row r="2" ht="21.2" customHeight="1" spans="1:8">
      <c r="A2" s="68" t="s">
        <v>7</v>
      </c>
      <c r="B2" s="68"/>
      <c r="C2" s="68"/>
      <c r="D2" s="68"/>
      <c r="E2" s="68"/>
      <c r="F2" s="68"/>
      <c r="G2" s="68"/>
      <c r="H2" s="68"/>
    </row>
    <row r="3" ht="1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15.6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19.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4.25" customHeight="1" spans="1:8">
      <c r="A6" s="33" t="s">
        <v>39</v>
      </c>
      <c r="B6" s="25">
        <v>168.318168</v>
      </c>
      <c r="C6" s="24" t="s">
        <v>40</v>
      </c>
      <c r="D6" s="40">
        <v>147.16268</v>
      </c>
      <c r="E6" s="33" t="s">
        <v>41</v>
      </c>
      <c r="F6" s="32">
        <v>158.318168</v>
      </c>
      <c r="G6" s="24" t="s">
        <v>42</v>
      </c>
      <c r="H6" s="25">
        <v>83.977088</v>
      </c>
    </row>
    <row r="7" ht="14.25" customHeight="1" spans="1:8">
      <c r="A7" s="24" t="s">
        <v>43</v>
      </c>
      <c r="B7" s="25">
        <v>168.318168</v>
      </c>
      <c r="C7" s="24" t="s">
        <v>44</v>
      </c>
      <c r="D7" s="40"/>
      <c r="E7" s="24" t="s">
        <v>45</v>
      </c>
      <c r="F7" s="25">
        <v>83.977088</v>
      </c>
      <c r="G7" s="24" t="s">
        <v>46</v>
      </c>
      <c r="H7" s="25">
        <v>84.34108</v>
      </c>
    </row>
    <row r="8" ht="14.25" customHeight="1" spans="1:8">
      <c r="A8" s="33" t="s">
        <v>47</v>
      </c>
      <c r="B8" s="25"/>
      <c r="C8" s="24" t="s">
        <v>48</v>
      </c>
      <c r="D8" s="40"/>
      <c r="E8" s="24" t="s">
        <v>49</v>
      </c>
      <c r="F8" s="25">
        <v>74.34108</v>
      </c>
      <c r="G8" s="24" t="s">
        <v>50</v>
      </c>
      <c r="H8" s="25"/>
    </row>
    <row r="9" ht="14.25" customHeight="1" spans="1:8">
      <c r="A9" s="24" t="s">
        <v>51</v>
      </c>
      <c r="B9" s="25"/>
      <c r="C9" s="24" t="s">
        <v>52</v>
      </c>
      <c r="D9" s="40"/>
      <c r="E9" s="24" t="s">
        <v>53</v>
      </c>
      <c r="F9" s="25"/>
      <c r="G9" s="24" t="s">
        <v>54</v>
      </c>
      <c r="H9" s="25"/>
    </row>
    <row r="10" ht="14.25" customHeight="1" spans="1:8">
      <c r="A10" s="24" t="s">
        <v>55</v>
      </c>
      <c r="B10" s="25"/>
      <c r="C10" s="24" t="s">
        <v>56</v>
      </c>
      <c r="D10" s="40"/>
      <c r="E10" s="33" t="s">
        <v>57</v>
      </c>
      <c r="F10" s="32">
        <v>10</v>
      </c>
      <c r="G10" s="24" t="s">
        <v>58</v>
      </c>
      <c r="H10" s="25"/>
    </row>
    <row r="11" ht="14.25" customHeight="1" spans="1:8">
      <c r="A11" s="24" t="s">
        <v>59</v>
      </c>
      <c r="B11" s="25"/>
      <c r="C11" s="24" t="s">
        <v>60</v>
      </c>
      <c r="D11" s="40"/>
      <c r="E11" s="24" t="s">
        <v>61</v>
      </c>
      <c r="F11" s="25"/>
      <c r="G11" s="24" t="s">
        <v>62</v>
      </c>
      <c r="H11" s="25"/>
    </row>
    <row r="12" ht="14.25" customHeight="1" spans="1:8">
      <c r="A12" s="24" t="s">
        <v>63</v>
      </c>
      <c r="B12" s="25"/>
      <c r="C12" s="24" t="s">
        <v>64</v>
      </c>
      <c r="D12" s="40"/>
      <c r="E12" s="24" t="s">
        <v>65</v>
      </c>
      <c r="F12" s="25">
        <v>10</v>
      </c>
      <c r="G12" s="24" t="s">
        <v>66</v>
      </c>
      <c r="H12" s="25"/>
    </row>
    <row r="13" ht="14.25" customHeight="1" spans="1:8">
      <c r="A13" s="24" t="s">
        <v>67</v>
      </c>
      <c r="B13" s="25"/>
      <c r="C13" s="24" t="s">
        <v>68</v>
      </c>
      <c r="D13" s="40">
        <v>10.051456</v>
      </c>
      <c r="E13" s="24" t="s">
        <v>69</v>
      </c>
      <c r="F13" s="25"/>
      <c r="G13" s="24" t="s">
        <v>70</v>
      </c>
      <c r="H13" s="25"/>
    </row>
    <row r="14" ht="14.25" customHeight="1" spans="1:8">
      <c r="A14" s="24" t="s">
        <v>71</v>
      </c>
      <c r="B14" s="25"/>
      <c r="C14" s="24" t="s">
        <v>72</v>
      </c>
      <c r="D14" s="40"/>
      <c r="E14" s="24" t="s">
        <v>73</v>
      </c>
      <c r="F14" s="25"/>
      <c r="G14" s="24" t="s">
        <v>74</v>
      </c>
      <c r="H14" s="25"/>
    </row>
    <row r="15" ht="14.25" customHeight="1" spans="1:8">
      <c r="A15" s="24" t="s">
        <v>75</v>
      </c>
      <c r="B15" s="25"/>
      <c r="C15" s="24" t="s">
        <v>76</v>
      </c>
      <c r="D15" s="40">
        <v>3.56544</v>
      </c>
      <c r="E15" s="24" t="s">
        <v>77</v>
      </c>
      <c r="F15" s="25"/>
      <c r="G15" s="24" t="s">
        <v>78</v>
      </c>
      <c r="H15" s="25"/>
    </row>
    <row r="16" ht="14.25" customHeight="1" spans="1:8">
      <c r="A16" s="24" t="s">
        <v>79</v>
      </c>
      <c r="B16" s="25"/>
      <c r="C16" s="24" t="s">
        <v>80</v>
      </c>
      <c r="D16" s="40"/>
      <c r="E16" s="24" t="s">
        <v>81</v>
      </c>
      <c r="F16" s="25"/>
      <c r="G16" s="24" t="s">
        <v>82</v>
      </c>
      <c r="H16" s="25"/>
    </row>
    <row r="17" ht="14.25" customHeight="1" spans="1:8">
      <c r="A17" s="24" t="s">
        <v>83</v>
      </c>
      <c r="B17" s="25"/>
      <c r="C17" s="24" t="s">
        <v>84</v>
      </c>
      <c r="D17" s="40"/>
      <c r="E17" s="24" t="s">
        <v>85</v>
      </c>
      <c r="F17" s="25"/>
      <c r="G17" s="24" t="s">
        <v>86</v>
      </c>
      <c r="H17" s="25"/>
    </row>
    <row r="18" ht="14.25" customHeight="1" spans="1:8">
      <c r="A18" s="24" t="s">
        <v>87</v>
      </c>
      <c r="B18" s="25"/>
      <c r="C18" s="24" t="s">
        <v>88</v>
      </c>
      <c r="D18" s="40"/>
      <c r="E18" s="24" t="s">
        <v>89</v>
      </c>
      <c r="F18" s="25"/>
      <c r="G18" s="24" t="s">
        <v>90</v>
      </c>
      <c r="H18" s="25"/>
    </row>
    <row r="19" ht="14.25" customHeight="1" spans="1:8">
      <c r="A19" s="24" t="s">
        <v>91</v>
      </c>
      <c r="B19" s="25"/>
      <c r="C19" s="24" t="s">
        <v>92</v>
      </c>
      <c r="D19" s="40"/>
      <c r="E19" s="24" t="s">
        <v>93</v>
      </c>
      <c r="F19" s="25"/>
      <c r="G19" s="24" t="s">
        <v>94</v>
      </c>
      <c r="H19" s="25"/>
    </row>
    <row r="20" ht="14.25" customHeight="1" spans="1:8">
      <c r="A20" s="33" t="s">
        <v>95</v>
      </c>
      <c r="B20" s="32"/>
      <c r="C20" s="24" t="s">
        <v>96</v>
      </c>
      <c r="D20" s="40"/>
      <c r="E20" s="24" t="s">
        <v>97</v>
      </c>
      <c r="F20" s="25"/>
      <c r="G20" s="24"/>
      <c r="H20" s="25"/>
    </row>
    <row r="21" ht="14.25" customHeight="1" spans="1:8">
      <c r="A21" s="33" t="s">
        <v>98</v>
      </c>
      <c r="B21" s="32"/>
      <c r="C21" s="24" t="s">
        <v>99</v>
      </c>
      <c r="D21" s="40"/>
      <c r="E21" s="33" t="s">
        <v>100</v>
      </c>
      <c r="F21" s="32"/>
      <c r="G21" s="24"/>
      <c r="H21" s="25"/>
    </row>
    <row r="22" ht="14.25" customHeight="1" spans="1:8">
      <c r="A22" s="33" t="s">
        <v>101</v>
      </c>
      <c r="B22" s="32"/>
      <c r="C22" s="24" t="s">
        <v>102</v>
      </c>
      <c r="D22" s="40"/>
      <c r="E22" s="24"/>
      <c r="F22" s="24"/>
      <c r="G22" s="24"/>
      <c r="H22" s="25"/>
    </row>
    <row r="23" ht="14.25" customHeight="1" spans="1:8">
      <c r="A23" s="33" t="s">
        <v>103</v>
      </c>
      <c r="B23" s="32"/>
      <c r="C23" s="24" t="s">
        <v>104</v>
      </c>
      <c r="D23" s="40"/>
      <c r="E23" s="24"/>
      <c r="F23" s="24"/>
      <c r="G23" s="24"/>
      <c r="H23" s="25"/>
    </row>
    <row r="24" ht="14.25" customHeight="1" spans="1:8">
      <c r="A24" s="33" t="s">
        <v>105</v>
      </c>
      <c r="B24" s="32"/>
      <c r="C24" s="24" t="s">
        <v>106</v>
      </c>
      <c r="D24" s="40"/>
      <c r="E24" s="24"/>
      <c r="F24" s="24"/>
      <c r="G24" s="24"/>
      <c r="H24" s="25"/>
    </row>
    <row r="25" ht="14.25" customHeight="1" spans="1:8">
      <c r="A25" s="24" t="s">
        <v>107</v>
      </c>
      <c r="B25" s="25"/>
      <c r="C25" s="24" t="s">
        <v>108</v>
      </c>
      <c r="D25" s="40">
        <v>7.538592</v>
      </c>
      <c r="E25" s="24"/>
      <c r="F25" s="24"/>
      <c r="G25" s="24"/>
      <c r="H25" s="25"/>
    </row>
    <row r="26" ht="14.25" customHeight="1" spans="1:8">
      <c r="A26" s="24" t="s">
        <v>109</v>
      </c>
      <c r="B26" s="25"/>
      <c r="C26" s="24" t="s">
        <v>110</v>
      </c>
      <c r="D26" s="40"/>
      <c r="E26" s="24"/>
      <c r="F26" s="24"/>
      <c r="G26" s="24"/>
      <c r="H26" s="25"/>
    </row>
    <row r="27" ht="14.25" customHeight="1" spans="1:8">
      <c r="A27" s="24" t="s">
        <v>111</v>
      </c>
      <c r="B27" s="25"/>
      <c r="C27" s="24" t="s">
        <v>112</v>
      </c>
      <c r="D27" s="40"/>
      <c r="E27" s="24"/>
      <c r="F27" s="24"/>
      <c r="G27" s="24"/>
      <c r="H27" s="25"/>
    </row>
    <row r="28" ht="14.25" customHeight="1" spans="1:8">
      <c r="A28" s="33" t="s">
        <v>113</v>
      </c>
      <c r="B28" s="32"/>
      <c r="C28" s="24" t="s">
        <v>114</v>
      </c>
      <c r="D28" s="40"/>
      <c r="E28" s="24"/>
      <c r="F28" s="24"/>
      <c r="G28" s="24"/>
      <c r="H28" s="25"/>
    </row>
    <row r="29" ht="14.25" customHeight="1" spans="1:8">
      <c r="A29" s="33" t="s">
        <v>115</v>
      </c>
      <c r="B29" s="32"/>
      <c r="C29" s="24" t="s">
        <v>116</v>
      </c>
      <c r="D29" s="40"/>
      <c r="E29" s="24"/>
      <c r="F29" s="24"/>
      <c r="G29" s="24"/>
      <c r="H29" s="25"/>
    </row>
    <row r="30" ht="14.25" customHeight="1" spans="1:8">
      <c r="A30" s="33" t="s">
        <v>117</v>
      </c>
      <c r="B30" s="32"/>
      <c r="C30" s="24" t="s">
        <v>118</v>
      </c>
      <c r="D30" s="40"/>
      <c r="E30" s="24"/>
      <c r="F30" s="24"/>
      <c r="G30" s="24"/>
      <c r="H30" s="25"/>
    </row>
    <row r="31" ht="14.25" customHeight="1" spans="1:8">
      <c r="A31" s="33" t="s">
        <v>119</v>
      </c>
      <c r="B31" s="32"/>
      <c r="C31" s="24" t="s">
        <v>120</v>
      </c>
      <c r="D31" s="40"/>
      <c r="E31" s="24"/>
      <c r="F31" s="24"/>
      <c r="G31" s="24"/>
      <c r="H31" s="25"/>
    </row>
    <row r="32" ht="14.25" customHeight="1" spans="1:8">
      <c r="A32" s="33" t="s">
        <v>121</v>
      </c>
      <c r="B32" s="32"/>
      <c r="C32" s="24" t="s">
        <v>122</v>
      </c>
      <c r="D32" s="40"/>
      <c r="E32" s="24"/>
      <c r="F32" s="24"/>
      <c r="G32" s="24"/>
      <c r="H32" s="25"/>
    </row>
    <row r="33" ht="14.25" customHeight="1" spans="1:8">
      <c r="A33" s="24"/>
      <c r="B33" s="24"/>
      <c r="C33" s="24" t="s">
        <v>123</v>
      </c>
      <c r="D33" s="40"/>
      <c r="E33" s="24"/>
      <c r="F33" s="24"/>
      <c r="G33" s="24"/>
      <c r="H33" s="24"/>
    </row>
    <row r="34" ht="14.25" customHeight="1" spans="1:8">
      <c r="A34" s="24"/>
      <c r="B34" s="24"/>
      <c r="C34" s="24" t="s">
        <v>124</v>
      </c>
      <c r="D34" s="40"/>
      <c r="E34" s="24"/>
      <c r="F34" s="24"/>
      <c r="G34" s="24"/>
      <c r="H34" s="24"/>
    </row>
    <row r="35" ht="14.25" customHeight="1" spans="1:8">
      <c r="A35" s="24"/>
      <c r="B35" s="24"/>
      <c r="C35" s="24" t="s">
        <v>125</v>
      </c>
      <c r="D35" s="40"/>
      <c r="E35" s="24"/>
      <c r="F35" s="24"/>
      <c r="G35" s="24"/>
      <c r="H35" s="24"/>
    </row>
    <row r="36" ht="14.25" customHeight="1" spans="1:8">
      <c r="A36" s="24"/>
      <c r="B36" s="24"/>
      <c r="C36" s="24"/>
      <c r="D36" s="24"/>
      <c r="E36" s="24"/>
      <c r="F36" s="24"/>
      <c r="G36" s="24"/>
      <c r="H36" s="24"/>
    </row>
    <row r="37" ht="14.25" customHeight="1" spans="1:8">
      <c r="A37" s="33" t="s">
        <v>126</v>
      </c>
      <c r="B37" s="32">
        <v>168.318168</v>
      </c>
      <c r="C37" s="33" t="s">
        <v>127</v>
      </c>
      <c r="D37" s="32">
        <v>168.318168</v>
      </c>
      <c r="E37" s="33" t="s">
        <v>127</v>
      </c>
      <c r="F37" s="32">
        <v>168.318168</v>
      </c>
      <c r="G37" s="33" t="s">
        <v>127</v>
      </c>
      <c r="H37" s="32">
        <v>168.318168</v>
      </c>
    </row>
    <row r="38" ht="14.25" customHeight="1" spans="1:8">
      <c r="A38" s="33" t="s">
        <v>128</v>
      </c>
      <c r="B38" s="32"/>
      <c r="C38" s="33" t="s">
        <v>129</v>
      </c>
      <c r="D38" s="32"/>
      <c r="E38" s="33" t="s">
        <v>129</v>
      </c>
      <c r="F38" s="32"/>
      <c r="G38" s="33" t="s">
        <v>129</v>
      </c>
      <c r="H38" s="32"/>
    </row>
    <row r="39" ht="14.25" customHeight="1" spans="1:8">
      <c r="A39" s="24"/>
      <c r="B39" s="25"/>
      <c r="C39" s="24"/>
      <c r="D39" s="25"/>
      <c r="E39" s="33"/>
      <c r="F39" s="32"/>
      <c r="G39" s="33"/>
      <c r="H39" s="32"/>
    </row>
    <row r="40" ht="14.25" customHeight="1" spans="1:8">
      <c r="A40" s="33" t="s">
        <v>130</v>
      </c>
      <c r="B40" s="32">
        <v>168.318168</v>
      </c>
      <c r="C40" s="33" t="s">
        <v>131</v>
      </c>
      <c r="D40" s="32">
        <v>168.318168</v>
      </c>
      <c r="E40" s="33" t="s">
        <v>131</v>
      </c>
      <c r="F40" s="32">
        <v>168.318168</v>
      </c>
      <c r="G40" s="33" t="s">
        <v>131</v>
      </c>
      <c r="H40" s="32">
        <v>168.318168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4.25" customHeight="1" spans="1:1">
      <c r="A1" s="29"/>
    </row>
    <row r="2" ht="29.45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19.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8" t="s">
        <v>31</v>
      </c>
      <c r="Y3" s="28"/>
    </row>
    <row r="4" ht="19.5" customHeight="1" spans="1:25">
      <c r="A4" s="37" t="s">
        <v>132</v>
      </c>
      <c r="B4" s="37" t="s">
        <v>133</v>
      </c>
      <c r="C4" s="37" t="s">
        <v>134</v>
      </c>
      <c r="D4" s="37" t="s">
        <v>135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128</v>
      </c>
      <c r="T4" s="37"/>
      <c r="U4" s="37"/>
      <c r="V4" s="37"/>
      <c r="W4" s="37"/>
      <c r="X4" s="37"/>
      <c r="Y4" s="37"/>
    </row>
    <row r="5" ht="19.5" customHeight="1" spans="1:25">
      <c r="A5" s="37"/>
      <c r="B5" s="37"/>
      <c r="C5" s="37"/>
      <c r="D5" s="37" t="s">
        <v>136</v>
      </c>
      <c r="E5" s="37" t="s">
        <v>137</v>
      </c>
      <c r="F5" s="37" t="s">
        <v>138</v>
      </c>
      <c r="G5" s="37" t="s">
        <v>139</v>
      </c>
      <c r="H5" s="37" t="s">
        <v>140</v>
      </c>
      <c r="I5" s="37" t="s">
        <v>141</v>
      </c>
      <c r="J5" s="37" t="s">
        <v>142</v>
      </c>
      <c r="K5" s="37"/>
      <c r="L5" s="37"/>
      <c r="M5" s="37"/>
      <c r="N5" s="37" t="s">
        <v>143</v>
      </c>
      <c r="O5" s="37" t="s">
        <v>144</v>
      </c>
      <c r="P5" s="37" t="s">
        <v>145</v>
      </c>
      <c r="Q5" s="37" t="s">
        <v>146</v>
      </c>
      <c r="R5" s="37" t="s">
        <v>147</v>
      </c>
      <c r="S5" s="37" t="s">
        <v>136</v>
      </c>
      <c r="T5" s="37" t="s">
        <v>137</v>
      </c>
      <c r="U5" s="37" t="s">
        <v>138</v>
      </c>
      <c r="V5" s="37" t="s">
        <v>139</v>
      </c>
      <c r="W5" s="37" t="s">
        <v>140</v>
      </c>
      <c r="X5" s="37" t="s">
        <v>141</v>
      </c>
      <c r="Y5" s="37" t="s">
        <v>148</v>
      </c>
    </row>
    <row r="6" ht="19.5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149</v>
      </c>
      <c r="K6" s="37" t="s">
        <v>150</v>
      </c>
      <c r="L6" s="37" t="s">
        <v>151</v>
      </c>
      <c r="M6" s="37" t="s">
        <v>140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19.9" customHeight="1" spans="1:25">
      <c r="A7" s="33"/>
      <c r="B7" s="33" t="s">
        <v>134</v>
      </c>
      <c r="C7" s="46">
        <v>168.318168</v>
      </c>
      <c r="D7" s="46">
        <v>168.318168</v>
      </c>
      <c r="E7" s="46">
        <v>168.318168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19.9" customHeight="1" spans="1:25">
      <c r="A8" s="31" t="s">
        <v>152</v>
      </c>
      <c r="B8" s="31" t="s">
        <v>4</v>
      </c>
      <c r="C8" s="46">
        <v>168.318168</v>
      </c>
      <c r="D8" s="46">
        <v>168.318168</v>
      </c>
      <c r="E8" s="46">
        <v>168.318168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19.9" customHeight="1" spans="1:25">
      <c r="A9" s="66" t="s">
        <v>153</v>
      </c>
      <c r="B9" s="66" t="s">
        <v>154</v>
      </c>
      <c r="C9" s="40">
        <v>168.318168</v>
      </c>
      <c r="D9" s="40">
        <v>168.318168</v>
      </c>
      <c r="E9" s="25">
        <v>168.318168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4.25" customHeight="1"/>
    <row r="11" ht="14.25" customHeight="1" spans="7:7">
      <c r="G11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A9" sqref="$A9:$XFD20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4">
      <c r="A1" s="29"/>
      <c r="D1" s="54"/>
    </row>
    <row r="2" ht="27.95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1.95" customHeight="1" spans="1:11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28" t="s">
        <v>31</v>
      </c>
    </row>
    <row r="4" ht="24.2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2.7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19.9" customHeight="1" spans="1:11">
      <c r="A6" s="45"/>
      <c r="B6" s="45"/>
      <c r="C6" s="45"/>
      <c r="D6" s="56" t="s">
        <v>134</v>
      </c>
      <c r="E6" s="56"/>
      <c r="F6" s="57">
        <v>168.318168</v>
      </c>
      <c r="G6" s="57">
        <v>158.318168</v>
      </c>
      <c r="H6" s="57">
        <v>10</v>
      </c>
      <c r="I6" s="57"/>
      <c r="J6" s="56"/>
      <c r="K6" s="56"/>
    </row>
    <row r="7" ht="19.9" customHeight="1" spans="1:11">
      <c r="A7" s="58"/>
      <c r="B7" s="58"/>
      <c r="C7" s="58"/>
      <c r="D7" s="59" t="s">
        <v>152</v>
      </c>
      <c r="E7" s="59" t="s">
        <v>4</v>
      </c>
      <c r="F7" s="60">
        <v>168.318168</v>
      </c>
      <c r="G7" s="60">
        <v>158.318168</v>
      </c>
      <c r="H7" s="60">
        <v>10</v>
      </c>
      <c r="I7" s="60"/>
      <c r="J7" s="65"/>
      <c r="K7" s="65"/>
    </row>
    <row r="8" ht="19.9" customHeight="1" spans="1:11">
      <c r="A8" s="58"/>
      <c r="B8" s="58"/>
      <c r="C8" s="58"/>
      <c r="D8" s="59" t="s">
        <v>153</v>
      </c>
      <c r="E8" s="59" t="s">
        <v>154</v>
      </c>
      <c r="F8" s="60">
        <v>168.318168</v>
      </c>
      <c r="G8" s="60">
        <v>158.318168</v>
      </c>
      <c r="H8" s="60">
        <v>10</v>
      </c>
      <c r="I8" s="60"/>
      <c r="J8" s="65"/>
      <c r="K8" s="65"/>
    </row>
    <row r="9" s="47" customFormat="1" ht="19.9" customHeight="1" spans="1:11">
      <c r="A9" s="61" t="s">
        <v>166</v>
      </c>
      <c r="B9" s="61"/>
      <c r="C9" s="61"/>
      <c r="D9" s="62">
        <v>201</v>
      </c>
      <c r="E9" s="63" t="s">
        <v>167</v>
      </c>
      <c r="F9" s="64">
        <f>F10</f>
        <v>147.16268</v>
      </c>
      <c r="G9" s="64">
        <f>G10</f>
        <v>137.16268</v>
      </c>
      <c r="H9" s="64">
        <f>H10</f>
        <v>10</v>
      </c>
      <c r="I9" s="64"/>
      <c r="J9" s="63"/>
      <c r="K9" s="63"/>
    </row>
    <row r="10" s="47" customFormat="1" ht="19.9" customHeight="1" spans="1:11">
      <c r="A10" s="61" t="s">
        <v>166</v>
      </c>
      <c r="B10" s="61" t="s">
        <v>168</v>
      </c>
      <c r="C10" s="61"/>
      <c r="D10" s="62">
        <v>20136</v>
      </c>
      <c r="E10" s="63" t="s">
        <v>169</v>
      </c>
      <c r="F10" s="64">
        <f>F11</f>
        <v>147.16268</v>
      </c>
      <c r="G10" s="64">
        <f>G11</f>
        <v>137.16268</v>
      </c>
      <c r="H10" s="64">
        <f>H11</f>
        <v>10</v>
      </c>
      <c r="I10" s="64"/>
      <c r="J10" s="63"/>
      <c r="K10" s="63"/>
    </row>
    <row r="11" s="47" customFormat="1" ht="19.9" customHeight="1" spans="1:11">
      <c r="A11" s="61" t="s">
        <v>166</v>
      </c>
      <c r="B11" s="61" t="s">
        <v>168</v>
      </c>
      <c r="C11" s="61" t="s">
        <v>170</v>
      </c>
      <c r="D11" s="62" t="s">
        <v>171</v>
      </c>
      <c r="E11" s="63" t="s">
        <v>172</v>
      </c>
      <c r="F11" s="64">
        <v>147.16268</v>
      </c>
      <c r="G11" s="64">
        <v>137.16268</v>
      </c>
      <c r="H11" s="64">
        <v>10</v>
      </c>
      <c r="I11" s="64"/>
      <c r="J11" s="63"/>
      <c r="K11" s="63"/>
    </row>
    <row r="12" s="47" customFormat="1" ht="19.9" customHeight="1" spans="1:11">
      <c r="A12" s="61" t="s">
        <v>173</v>
      </c>
      <c r="B12" s="61"/>
      <c r="C12" s="61"/>
      <c r="D12" s="62">
        <v>208</v>
      </c>
      <c r="E12" s="63" t="s">
        <v>174</v>
      </c>
      <c r="F12" s="64">
        <f t="shared" ref="F12:F16" si="0">+F13</f>
        <v>10.051456</v>
      </c>
      <c r="G12" s="64">
        <f>+G13</f>
        <v>10.051456</v>
      </c>
      <c r="H12" s="64"/>
      <c r="I12" s="64"/>
      <c r="J12" s="63"/>
      <c r="K12" s="63"/>
    </row>
    <row r="13" s="47" customFormat="1" ht="19.9" customHeight="1" spans="1:11">
      <c r="A13" s="61" t="s">
        <v>173</v>
      </c>
      <c r="B13" s="61" t="s">
        <v>175</v>
      </c>
      <c r="C13" s="61"/>
      <c r="D13" s="62">
        <v>20805</v>
      </c>
      <c r="E13" s="63" t="s">
        <v>176</v>
      </c>
      <c r="F13" s="64">
        <f t="shared" si="0"/>
        <v>10.051456</v>
      </c>
      <c r="G13" s="64">
        <f>+G14</f>
        <v>10.051456</v>
      </c>
      <c r="H13" s="64"/>
      <c r="I13" s="64"/>
      <c r="J13" s="63"/>
      <c r="K13" s="63"/>
    </row>
    <row r="14" s="47" customFormat="1" ht="19.9" customHeight="1" spans="1:11">
      <c r="A14" s="61" t="s">
        <v>173</v>
      </c>
      <c r="B14" s="61" t="s">
        <v>175</v>
      </c>
      <c r="C14" s="61" t="s">
        <v>175</v>
      </c>
      <c r="D14" s="62" t="s">
        <v>177</v>
      </c>
      <c r="E14" s="63" t="s">
        <v>178</v>
      </c>
      <c r="F14" s="64">
        <v>10.051456</v>
      </c>
      <c r="G14" s="64">
        <v>10.051456</v>
      </c>
      <c r="H14" s="64"/>
      <c r="I14" s="64"/>
      <c r="J14" s="63"/>
      <c r="K14" s="63"/>
    </row>
    <row r="15" s="47" customFormat="1" ht="19.9" customHeight="1" spans="1:11">
      <c r="A15" s="61" t="s">
        <v>179</v>
      </c>
      <c r="B15" s="61"/>
      <c r="C15" s="61"/>
      <c r="D15" s="62">
        <v>210</v>
      </c>
      <c r="E15" s="63" t="s">
        <v>180</v>
      </c>
      <c r="F15" s="64">
        <f t="shared" si="0"/>
        <v>3.56544</v>
      </c>
      <c r="G15" s="64">
        <f>+G16</f>
        <v>3.56544</v>
      </c>
      <c r="H15" s="64"/>
      <c r="I15" s="64"/>
      <c r="J15" s="63"/>
      <c r="K15" s="63"/>
    </row>
    <row r="16" s="47" customFormat="1" ht="19.9" customHeight="1" spans="1:11">
      <c r="A16" s="61" t="s">
        <v>179</v>
      </c>
      <c r="B16" s="61" t="s">
        <v>181</v>
      </c>
      <c r="C16" s="61"/>
      <c r="D16" s="62">
        <v>21011</v>
      </c>
      <c r="E16" s="63" t="s">
        <v>182</v>
      </c>
      <c r="F16" s="64">
        <f t="shared" si="0"/>
        <v>3.56544</v>
      </c>
      <c r="G16" s="64">
        <f>+G17</f>
        <v>3.56544</v>
      </c>
      <c r="H16" s="64"/>
      <c r="I16" s="64"/>
      <c r="J16" s="63"/>
      <c r="K16" s="63"/>
    </row>
    <row r="17" s="47" customFormat="1" ht="19.9" customHeight="1" spans="1:11">
      <c r="A17" s="61" t="s">
        <v>179</v>
      </c>
      <c r="B17" s="61" t="s">
        <v>181</v>
      </c>
      <c r="C17" s="61" t="s">
        <v>170</v>
      </c>
      <c r="D17" s="62" t="s">
        <v>183</v>
      </c>
      <c r="E17" s="63" t="s">
        <v>184</v>
      </c>
      <c r="F17" s="64">
        <v>3.56544</v>
      </c>
      <c r="G17" s="64">
        <v>3.56544</v>
      </c>
      <c r="H17" s="64"/>
      <c r="I17" s="64"/>
      <c r="J17" s="63"/>
      <c r="K17" s="63"/>
    </row>
    <row r="18" s="47" customFormat="1" ht="19.9" customHeight="1" spans="1:11">
      <c r="A18" s="61" t="s">
        <v>185</v>
      </c>
      <c r="B18" s="61"/>
      <c r="C18" s="61"/>
      <c r="D18" s="62">
        <v>221</v>
      </c>
      <c r="E18" s="63" t="s">
        <v>186</v>
      </c>
      <c r="F18" s="64">
        <f>+F19</f>
        <v>7.538592</v>
      </c>
      <c r="G18" s="64">
        <f>+G19</f>
        <v>7.538592</v>
      </c>
      <c r="H18" s="64"/>
      <c r="I18" s="64"/>
      <c r="J18" s="63"/>
      <c r="K18" s="63"/>
    </row>
    <row r="19" s="47" customFormat="1" ht="19.9" customHeight="1" spans="1:11">
      <c r="A19" s="61" t="s">
        <v>185</v>
      </c>
      <c r="B19" s="61" t="s">
        <v>187</v>
      </c>
      <c r="C19" s="61"/>
      <c r="D19" s="62">
        <v>22102</v>
      </c>
      <c r="E19" s="63" t="s">
        <v>188</v>
      </c>
      <c r="F19" s="64">
        <f>+F20</f>
        <v>7.538592</v>
      </c>
      <c r="G19" s="64">
        <f>+G20</f>
        <v>7.538592</v>
      </c>
      <c r="H19" s="64"/>
      <c r="I19" s="64"/>
      <c r="J19" s="63"/>
      <c r="K19" s="63"/>
    </row>
    <row r="20" s="47" customFormat="1" ht="19.9" customHeight="1" spans="1:11">
      <c r="A20" s="61" t="s">
        <v>185</v>
      </c>
      <c r="B20" s="61" t="s">
        <v>187</v>
      </c>
      <c r="C20" s="61" t="s">
        <v>170</v>
      </c>
      <c r="D20" s="62" t="s">
        <v>189</v>
      </c>
      <c r="E20" s="63" t="s">
        <v>190</v>
      </c>
      <c r="F20" s="64">
        <v>7.538592</v>
      </c>
      <c r="G20" s="64">
        <v>7.538592</v>
      </c>
      <c r="H20" s="64"/>
      <c r="I20" s="64"/>
      <c r="J20" s="63"/>
      <c r="K20" s="63"/>
    </row>
    <row r="21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opLeftCell="A2" workbookViewId="0">
      <selection activeCell="A9" sqref="$A9:$XFD20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4.25" customHeight="1" spans="1:1">
      <c r="A1" s="29"/>
    </row>
    <row r="2" ht="36.9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7.2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17.25" customHeight="1" spans="1:20">
      <c r="A4" s="37" t="s">
        <v>155</v>
      </c>
      <c r="B4" s="37"/>
      <c r="C4" s="37"/>
      <c r="D4" s="37" t="s">
        <v>191</v>
      </c>
      <c r="E4" s="37" t="s">
        <v>192</v>
      </c>
      <c r="F4" s="37" t="s">
        <v>193</v>
      </c>
      <c r="G4" s="37" t="s">
        <v>194</v>
      </c>
      <c r="H4" s="37" t="s">
        <v>195</v>
      </c>
      <c r="I4" s="37" t="s">
        <v>196</v>
      </c>
      <c r="J4" s="37" t="s">
        <v>197</v>
      </c>
      <c r="K4" s="37" t="s">
        <v>198</v>
      </c>
      <c r="L4" s="37" t="s">
        <v>199</v>
      </c>
      <c r="M4" s="37" t="s">
        <v>200</v>
      </c>
      <c r="N4" s="37" t="s">
        <v>201</v>
      </c>
      <c r="O4" s="37" t="s">
        <v>202</v>
      </c>
      <c r="P4" s="37" t="s">
        <v>203</v>
      </c>
      <c r="Q4" s="37" t="s">
        <v>204</v>
      </c>
      <c r="R4" s="37" t="s">
        <v>205</v>
      </c>
      <c r="S4" s="37" t="s">
        <v>206</v>
      </c>
      <c r="T4" s="37" t="s">
        <v>207</v>
      </c>
    </row>
    <row r="5" ht="18" customHeight="1" spans="1:20">
      <c r="A5" s="37" t="s">
        <v>163</v>
      </c>
      <c r="B5" s="37" t="s">
        <v>164</v>
      </c>
      <c r="C5" s="37" t="s">
        <v>165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19.9" customHeight="1" spans="1:20">
      <c r="A6" s="33"/>
      <c r="B6" s="33"/>
      <c r="C6" s="33"/>
      <c r="D6" s="33"/>
      <c r="E6" s="33" t="s">
        <v>134</v>
      </c>
      <c r="F6" s="32">
        <v>168.318168</v>
      </c>
      <c r="G6" s="32">
        <v>83.977088</v>
      </c>
      <c r="H6" s="32">
        <v>52.30108</v>
      </c>
      <c r="I6" s="32"/>
      <c r="J6" s="32"/>
      <c r="K6" s="32"/>
      <c r="L6" s="32"/>
      <c r="M6" s="32"/>
      <c r="N6" s="32"/>
      <c r="O6" s="32">
        <v>1</v>
      </c>
      <c r="P6" s="32"/>
      <c r="Q6" s="32"/>
      <c r="R6" s="32"/>
      <c r="S6" s="32"/>
      <c r="T6" s="32"/>
    </row>
    <row r="7" ht="19.9" customHeight="1" spans="1:20">
      <c r="A7" s="33"/>
      <c r="B7" s="33"/>
      <c r="C7" s="33"/>
      <c r="D7" s="31" t="s">
        <v>152</v>
      </c>
      <c r="E7" s="31" t="s">
        <v>4</v>
      </c>
      <c r="F7" s="32">
        <v>168.318168</v>
      </c>
      <c r="G7" s="32">
        <v>83.977088</v>
      </c>
      <c r="H7" s="32">
        <v>52.30108</v>
      </c>
      <c r="I7" s="32"/>
      <c r="J7" s="32"/>
      <c r="K7" s="32"/>
      <c r="L7" s="32"/>
      <c r="M7" s="32"/>
      <c r="N7" s="32"/>
      <c r="O7" s="32">
        <v>1</v>
      </c>
      <c r="P7" s="32"/>
      <c r="Q7" s="32"/>
      <c r="R7" s="32"/>
      <c r="S7" s="32"/>
      <c r="T7" s="32"/>
    </row>
    <row r="8" ht="19.9" customHeight="1" spans="1:20">
      <c r="A8" s="41"/>
      <c r="B8" s="41"/>
      <c r="C8" s="41"/>
      <c r="D8" s="39" t="s">
        <v>153</v>
      </c>
      <c r="E8" s="39" t="s">
        <v>154</v>
      </c>
      <c r="F8" s="52">
        <v>168.318168</v>
      </c>
      <c r="G8" s="52">
        <v>83.977088</v>
      </c>
      <c r="H8" s="52">
        <v>52.30108</v>
      </c>
      <c r="I8" s="52"/>
      <c r="J8" s="52"/>
      <c r="K8" s="52"/>
      <c r="L8" s="52"/>
      <c r="M8" s="52"/>
      <c r="N8" s="52"/>
      <c r="O8" s="52">
        <v>1</v>
      </c>
      <c r="P8" s="52"/>
      <c r="Q8" s="52"/>
      <c r="R8" s="52"/>
      <c r="S8" s="52"/>
      <c r="T8" s="52"/>
    </row>
    <row r="9" s="47" customFormat="1" ht="19.9" customHeight="1" spans="1:20">
      <c r="A9" s="42" t="s">
        <v>166</v>
      </c>
      <c r="B9" s="42"/>
      <c r="C9" s="42"/>
      <c r="D9" s="53" t="s">
        <v>208</v>
      </c>
      <c r="E9" s="43" t="s">
        <v>167</v>
      </c>
      <c r="F9" s="44">
        <f>F10</f>
        <v>147.16268</v>
      </c>
      <c r="G9" s="44">
        <f t="shared" ref="G9:O9" si="0">G10</f>
        <v>62.8216</v>
      </c>
      <c r="H9" s="44">
        <f t="shared" si="0"/>
        <v>52.30108</v>
      </c>
      <c r="I9" s="44">
        <f t="shared" si="0"/>
        <v>0</v>
      </c>
      <c r="J9" s="44">
        <f t="shared" si="0"/>
        <v>0</v>
      </c>
      <c r="K9" s="44">
        <f t="shared" si="0"/>
        <v>0</v>
      </c>
      <c r="L9" s="44">
        <f t="shared" si="0"/>
        <v>0</v>
      </c>
      <c r="M9" s="44">
        <f t="shared" si="0"/>
        <v>0</v>
      </c>
      <c r="N9" s="44">
        <f t="shared" si="0"/>
        <v>0</v>
      </c>
      <c r="O9" s="44">
        <f t="shared" si="0"/>
        <v>1</v>
      </c>
      <c r="P9" s="44"/>
      <c r="Q9" s="44"/>
      <c r="R9" s="44"/>
      <c r="S9" s="44"/>
      <c r="T9" s="44"/>
    </row>
    <row r="10" s="47" customFormat="1" ht="19.9" customHeight="1" spans="1:20">
      <c r="A10" s="42" t="s">
        <v>166</v>
      </c>
      <c r="B10" s="42" t="s">
        <v>168</v>
      </c>
      <c r="C10" s="42"/>
      <c r="D10" s="53" t="s">
        <v>208</v>
      </c>
      <c r="E10" s="43" t="s">
        <v>169</v>
      </c>
      <c r="F10" s="44">
        <f>F11</f>
        <v>147.16268</v>
      </c>
      <c r="G10" s="44">
        <f t="shared" ref="G10:O10" si="1">G11</f>
        <v>62.8216</v>
      </c>
      <c r="H10" s="44">
        <f t="shared" si="1"/>
        <v>52.30108</v>
      </c>
      <c r="I10" s="44">
        <f t="shared" si="1"/>
        <v>0</v>
      </c>
      <c r="J10" s="44">
        <f t="shared" si="1"/>
        <v>0</v>
      </c>
      <c r="K10" s="44">
        <f t="shared" si="1"/>
        <v>0</v>
      </c>
      <c r="L10" s="44">
        <f t="shared" si="1"/>
        <v>0</v>
      </c>
      <c r="M10" s="44">
        <f t="shared" si="1"/>
        <v>0</v>
      </c>
      <c r="N10" s="44">
        <f t="shared" si="1"/>
        <v>0</v>
      </c>
      <c r="O10" s="44">
        <f t="shared" si="1"/>
        <v>1</v>
      </c>
      <c r="P10" s="44"/>
      <c r="Q10" s="44"/>
      <c r="R10" s="44"/>
      <c r="S10" s="44"/>
      <c r="T10" s="44"/>
    </row>
    <row r="11" s="47" customFormat="1" ht="19.9" customHeight="1" spans="1:20">
      <c r="A11" s="42" t="s">
        <v>166</v>
      </c>
      <c r="B11" s="42" t="s">
        <v>168</v>
      </c>
      <c r="C11" s="42" t="s">
        <v>170</v>
      </c>
      <c r="D11" s="53" t="s">
        <v>208</v>
      </c>
      <c r="E11" s="43" t="s">
        <v>172</v>
      </c>
      <c r="F11" s="44">
        <v>147.16268</v>
      </c>
      <c r="G11" s="44">
        <v>62.8216</v>
      </c>
      <c r="H11" s="44">
        <v>52.30108</v>
      </c>
      <c r="I11" s="44"/>
      <c r="J11" s="44"/>
      <c r="K11" s="44"/>
      <c r="L11" s="44"/>
      <c r="M11" s="44"/>
      <c r="N11" s="44"/>
      <c r="O11" s="44">
        <v>1</v>
      </c>
      <c r="P11" s="44"/>
      <c r="Q11" s="44"/>
      <c r="R11" s="44"/>
      <c r="S11" s="44"/>
      <c r="T11" s="44"/>
    </row>
    <row r="12" s="47" customFormat="1" ht="19.9" customHeight="1" spans="1:20">
      <c r="A12" s="42" t="s">
        <v>173</v>
      </c>
      <c r="B12" s="42"/>
      <c r="C12" s="42"/>
      <c r="D12" s="53" t="s">
        <v>208</v>
      </c>
      <c r="E12" s="43" t="s">
        <v>174</v>
      </c>
      <c r="F12" s="44">
        <f t="shared" ref="F12:F16" si="2">+F13</f>
        <v>10.051456</v>
      </c>
      <c r="G12" s="44">
        <f>+G13</f>
        <v>10.051456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s="47" customFormat="1" ht="19.9" customHeight="1" spans="1:20">
      <c r="A13" s="42" t="s">
        <v>173</v>
      </c>
      <c r="B13" s="42" t="s">
        <v>175</v>
      </c>
      <c r="C13" s="42"/>
      <c r="D13" s="53" t="s">
        <v>208</v>
      </c>
      <c r="E13" s="43" t="s">
        <v>176</v>
      </c>
      <c r="F13" s="44">
        <f t="shared" si="2"/>
        <v>10.051456</v>
      </c>
      <c r="G13" s="44">
        <f>+G14</f>
        <v>10.051456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s="47" customFormat="1" ht="19.9" customHeight="1" spans="1:20">
      <c r="A14" s="42" t="s">
        <v>173</v>
      </c>
      <c r="B14" s="42" t="s">
        <v>175</v>
      </c>
      <c r="C14" s="42" t="s">
        <v>175</v>
      </c>
      <c r="D14" s="53" t="s">
        <v>208</v>
      </c>
      <c r="E14" s="43" t="s">
        <v>178</v>
      </c>
      <c r="F14" s="44">
        <v>10.051456</v>
      </c>
      <c r="G14" s="44">
        <v>10.051456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s="47" customFormat="1" ht="19.9" customHeight="1" spans="1:20">
      <c r="A15" s="42" t="s">
        <v>179</v>
      </c>
      <c r="B15" s="42"/>
      <c r="C15" s="42"/>
      <c r="D15" s="53" t="s">
        <v>208</v>
      </c>
      <c r="E15" s="43" t="s">
        <v>180</v>
      </c>
      <c r="F15" s="44">
        <f t="shared" si="2"/>
        <v>3.56544</v>
      </c>
      <c r="G15" s="44">
        <f>+G16</f>
        <v>3.56544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="47" customFormat="1" ht="19.9" customHeight="1" spans="1:20">
      <c r="A16" s="42" t="s">
        <v>179</v>
      </c>
      <c r="B16" s="42" t="s">
        <v>181</v>
      </c>
      <c r="C16" s="42"/>
      <c r="D16" s="53" t="s">
        <v>208</v>
      </c>
      <c r="E16" s="43" t="s">
        <v>182</v>
      </c>
      <c r="F16" s="44">
        <f t="shared" si="2"/>
        <v>3.56544</v>
      </c>
      <c r="G16" s="44">
        <f>+G17</f>
        <v>3.56544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</row>
    <row r="17" s="47" customFormat="1" ht="19.9" customHeight="1" spans="1:20">
      <c r="A17" s="42" t="s">
        <v>179</v>
      </c>
      <c r="B17" s="42" t="s">
        <v>181</v>
      </c>
      <c r="C17" s="42" t="s">
        <v>170</v>
      </c>
      <c r="D17" s="53" t="s">
        <v>208</v>
      </c>
      <c r="E17" s="43" t="s">
        <v>184</v>
      </c>
      <c r="F17" s="44">
        <v>3.56544</v>
      </c>
      <c r="G17" s="44">
        <v>3.56544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</row>
    <row r="18" s="47" customFormat="1" ht="19.9" customHeight="1" spans="1:20">
      <c r="A18" s="42" t="s">
        <v>185</v>
      </c>
      <c r="B18" s="42"/>
      <c r="C18" s="42"/>
      <c r="D18" s="53" t="s">
        <v>208</v>
      </c>
      <c r="E18" s="43" t="s">
        <v>186</v>
      </c>
      <c r="F18" s="44">
        <f>+F19</f>
        <v>7.538592</v>
      </c>
      <c r="G18" s="44">
        <f>+G19</f>
        <v>7.538592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="47" customFormat="1" ht="19.9" customHeight="1" spans="1:20">
      <c r="A19" s="42" t="s">
        <v>185</v>
      </c>
      <c r="B19" s="42" t="s">
        <v>187</v>
      </c>
      <c r="C19" s="42"/>
      <c r="D19" s="53" t="s">
        <v>208</v>
      </c>
      <c r="E19" s="43" t="s">
        <v>188</v>
      </c>
      <c r="F19" s="44">
        <f>+F20</f>
        <v>7.538592</v>
      </c>
      <c r="G19" s="44">
        <f>+G20</f>
        <v>7.538592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</row>
    <row r="20" s="47" customFormat="1" ht="19.9" customHeight="1" spans="1:20">
      <c r="A20" s="42" t="s">
        <v>185</v>
      </c>
      <c r="B20" s="42" t="s">
        <v>187</v>
      </c>
      <c r="C20" s="42" t="s">
        <v>170</v>
      </c>
      <c r="D20" s="53" t="s">
        <v>208</v>
      </c>
      <c r="E20" s="43" t="s">
        <v>190</v>
      </c>
      <c r="F20" s="44">
        <v>7.538592</v>
      </c>
      <c r="G20" s="44">
        <v>7.538592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A9" sqref="$A9:$XFD20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4.25" customHeight="1" spans="1:1">
      <c r="A1" s="29"/>
    </row>
    <row r="2" ht="32.4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1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8" t="s">
        <v>31</v>
      </c>
      <c r="U3" s="28"/>
    </row>
    <row r="4" ht="19.5" customHeight="1" spans="1:21">
      <c r="A4" s="37" t="s">
        <v>155</v>
      </c>
      <c r="B4" s="37"/>
      <c r="C4" s="37"/>
      <c r="D4" s="37" t="s">
        <v>191</v>
      </c>
      <c r="E4" s="37" t="s">
        <v>192</v>
      </c>
      <c r="F4" s="37" t="s">
        <v>209</v>
      </c>
      <c r="G4" s="37" t="s">
        <v>158</v>
      </c>
      <c r="H4" s="37"/>
      <c r="I4" s="37"/>
      <c r="J4" s="37"/>
      <c r="K4" s="37" t="s">
        <v>159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3.2" customHeight="1" spans="1:21">
      <c r="A5" s="37" t="s">
        <v>163</v>
      </c>
      <c r="B5" s="37" t="s">
        <v>164</v>
      </c>
      <c r="C5" s="37" t="s">
        <v>165</v>
      </c>
      <c r="D5" s="37"/>
      <c r="E5" s="37"/>
      <c r="F5" s="37"/>
      <c r="G5" s="37" t="s">
        <v>134</v>
      </c>
      <c r="H5" s="37" t="s">
        <v>210</v>
      </c>
      <c r="I5" s="37" t="s">
        <v>211</v>
      </c>
      <c r="J5" s="37" t="s">
        <v>202</v>
      </c>
      <c r="K5" s="37" t="s">
        <v>134</v>
      </c>
      <c r="L5" s="37" t="s">
        <v>212</v>
      </c>
      <c r="M5" s="37" t="s">
        <v>213</v>
      </c>
      <c r="N5" s="37" t="s">
        <v>214</v>
      </c>
      <c r="O5" s="37" t="s">
        <v>204</v>
      </c>
      <c r="P5" s="37" t="s">
        <v>215</v>
      </c>
      <c r="Q5" s="37" t="s">
        <v>216</v>
      </c>
      <c r="R5" s="37" t="s">
        <v>217</v>
      </c>
      <c r="S5" s="37" t="s">
        <v>200</v>
      </c>
      <c r="T5" s="37" t="s">
        <v>203</v>
      </c>
      <c r="U5" s="37" t="s">
        <v>207</v>
      </c>
    </row>
    <row r="6" ht="19.9" customHeight="1" spans="1:21">
      <c r="A6" s="33"/>
      <c r="B6" s="33"/>
      <c r="C6" s="33"/>
      <c r="D6" s="33"/>
      <c r="E6" s="33" t="s">
        <v>134</v>
      </c>
      <c r="F6" s="32">
        <v>168.318168</v>
      </c>
      <c r="G6" s="32">
        <v>158.318168</v>
      </c>
      <c r="H6" s="32">
        <v>115.017088</v>
      </c>
      <c r="I6" s="32">
        <v>42.30108</v>
      </c>
      <c r="J6" s="32">
        <v>1</v>
      </c>
      <c r="K6" s="32">
        <v>10</v>
      </c>
      <c r="L6" s="32"/>
      <c r="M6" s="32">
        <v>10</v>
      </c>
      <c r="N6" s="32"/>
      <c r="O6" s="32"/>
      <c r="P6" s="32"/>
      <c r="Q6" s="32"/>
      <c r="R6" s="32"/>
      <c r="S6" s="32"/>
      <c r="T6" s="32"/>
      <c r="U6" s="32"/>
    </row>
    <row r="7" ht="19.9" customHeight="1" spans="1:21">
      <c r="A7" s="33"/>
      <c r="B7" s="33"/>
      <c r="C7" s="33"/>
      <c r="D7" s="31" t="s">
        <v>152</v>
      </c>
      <c r="E7" s="31" t="s">
        <v>4</v>
      </c>
      <c r="F7" s="46">
        <v>168.318168</v>
      </c>
      <c r="G7" s="32">
        <v>158.318168</v>
      </c>
      <c r="H7" s="32">
        <v>115.017088</v>
      </c>
      <c r="I7" s="32">
        <v>42.30108</v>
      </c>
      <c r="J7" s="32">
        <v>1</v>
      </c>
      <c r="K7" s="32">
        <v>10</v>
      </c>
      <c r="L7" s="32">
        <v>0</v>
      </c>
      <c r="M7" s="32">
        <v>10</v>
      </c>
      <c r="N7" s="32"/>
      <c r="O7" s="32"/>
      <c r="P7" s="32"/>
      <c r="Q7" s="32"/>
      <c r="R7" s="32"/>
      <c r="S7" s="32"/>
      <c r="T7" s="32"/>
      <c r="U7" s="32"/>
    </row>
    <row r="8" ht="19.9" customHeight="1" spans="1:21">
      <c r="A8" s="41"/>
      <c r="B8" s="41"/>
      <c r="C8" s="41"/>
      <c r="D8" s="39" t="s">
        <v>153</v>
      </c>
      <c r="E8" s="39" t="s">
        <v>154</v>
      </c>
      <c r="F8" s="46">
        <v>168.318168</v>
      </c>
      <c r="G8" s="32">
        <v>158.318168</v>
      </c>
      <c r="H8" s="32">
        <v>115.017088</v>
      </c>
      <c r="I8" s="32">
        <v>42.30108</v>
      </c>
      <c r="J8" s="32">
        <v>1</v>
      </c>
      <c r="K8" s="32">
        <v>10</v>
      </c>
      <c r="L8" s="32">
        <v>0</v>
      </c>
      <c r="M8" s="32">
        <v>10</v>
      </c>
      <c r="N8" s="32"/>
      <c r="O8" s="32"/>
      <c r="P8" s="32"/>
      <c r="Q8" s="32"/>
      <c r="R8" s="32"/>
      <c r="S8" s="32"/>
      <c r="T8" s="32"/>
      <c r="U8" s="32"/>
    </row>
    <row r="9" s="47" customFormat="1" ht="19.9" customHeight="1" spans="1:21">
      <c r="A9" s="42" t="s">
        <v>166</v>
      </c>
      <c r="B9" s="42"/>
      <c r="C9" s="42"/>
      <c r="D9" s="38" t="s">
        <v>208</v>
      </c>
      <c r="E9" s="43" t="s">
        <v>167</v>
      </c>
      <c r="F9" s="49">
        <f>F10</f>
        <v>147.16268</v>
      </c>
      <c r="G9" s="50">
        <f t="shared" ref="G9:M9" si="0">G10</f>
        <v>137.16268</v>
      </c>
      <c r="H9" s="50">
        <f t="shared" si="0"/>
        <v>93.8616</v>
      </c>
      <c r="I9" s="50">
        <f t="shared" si="0"/>
        <v>42.30108</v>
      </c>
      <c r="J9" s="50">
        <f t="shared" si="0"/>
        <v>1</v>
      </c>
      <c r="K9" s="50">
        <f t="shared" si="0"/>
        <v>10</v>
      </c>
      <c r="L9" s="50">
        <f t="shared" si="0"/>
        <v>0</v>
      </c>
      <c r="M9" s="50">
        <f t="shared" si="0"/>
        <v>10</v>
      </c>
      <c r="N9" s="50"/>
      <c r="O9" s="50"/>
      <c r="P9" s="50"/>
      <c r="Q9" s="50"/>
      <c r="R9" s="50"/>
      <c r="S9" s="50"/>
      <c r="T9" s="50"/>
      <c r="U9" s="50"/>
    </row>
    <row r="10" s="47" customFormat="1" ht="19.9" customHeight="1" spans="1:21">
      <c r="A10" s="42" t="s">
        <v>166</v>
      </c>
      <c r="B10" s="42" t="s">
        <v>168</v>
      </c>
      <c r="C10" s="42"/>
      <c r="D10" s="38" t="s">
        <v>208</v>
      </c>
      <c r="E10" s="43" t="s">
        <v>169</v>
      </c>
      <c r="F10" s="49">
        <f>F11</f>
        <v>147.16268</v>
      </c>
      <c r="G10" s="50">
        <f t="shared" ref="G10:M10" si="1">G11</f>
        <v>137.16268</v>
      </c>
      <c r="H10" s="50">
        <f t="shared" si="1"/>
        <v>93.8616</v>
      </c>
      <c r="I10" s="50">
        <f t="shared" si="1"/>
        <v>42.30108</v>
      </c>
      <c r="J10" s="50">
        <f t="shared" si="1"/>
        <v>1</v>
      </c>
      <c r="K10" s="50">
        <f t="shared" si="1"/>
        <v>10</v>
      </c>
      <c r="L10" s="50">
        <f t="shared" si="1"/>
        <v>0</v>
      </c>
      <c r="M10" s="50">
        <f t="shared" si="1"/>
        <v>10</v>
      </c>
      <c r="N10" s="50"/>
      <c r="O10" s="50"/>
      <c r="P10" s="50"/>
      <c r="Q10" s="50"/>
      <c r="R10" s="50"/>
      <c r="S10" s="50"/>
      <c r="T10" s="50"/>
      <c r="U10" s="50"/>
    </row>
    <row r="11" s="47" customFormat="1" ht="19.9" customHeight="1" spans="1:21">
      <c r="A11" s="42" t="s">
        <v>166</v>
      </c>
      <c r="B11" s="42" t="s">
        <v>168</v>
      </c>
      <c r="C11" s="42" t="s">
        <v>170</v>
      </c>
      <c r="D11" s="38" t="s">
        <v>208</v>
      </c>
      <c r="E11" s="43" t="s">
        <v>172</v>
      </c>
      <c r="F11" s="49">
        <v>147.16268</v>
      </c>
      <c r="G11" s="50">
        <v>137.16268</v>
      </c>
      <c r="H11" s="50">
        <v>93.8616</v>
      </c>
      <c r="I11" s="50">
        <v>42.30108</v>
      </c>
      <c r="J11" s="50">
        <v>1</v>
      </c>
      <c r="K11" s="50">
        <v>10</v>
      </c>
      <c r="L11" s="50"/>
      <c r="M11" s="50">
        <v>10</v>
      </c>
      <c r="N11" s="50"/>
      <c r="O11" s="50"/>
      <c r="P11" s="50"/>
      <c r="Q11" s="50"/>
      <c r="R11" s="50"/>
      <c r="S11" s="50"/>
      <c r="T11" s="50"/>
      <c r="U11" s="50"/>
    </row>
    <row r="12" s="47" customFormat="1" ht="19.9" customHeight="1" spans="1:21">
      <c r="A12" s="42" t="s">
        <v>173</v>
      </c>
      <c r="B12" s="42"/>
      <c r="C12" s="42"/>
      <c r="D12" s="38" t="s">
        <v>208</v>
      </c>
      <c r="E12" s="43" t="s">
        <v>174</v>
      </c>
      <c r="F12" s="49">
        <f t="shared" ref="F12:F16" si="2">+F13</f>
        <v>10.051456</v>
      </c>
      <c r="G12" s="50">
        <f>+G13</f>
        <v>10.051456</v>
      </c>
      <c r="H12" s="50">
        <f>+H13</f>
        <v>10.051456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</row>
    <row r="13" s="47" customFormat="1" ht="19.9" customHeight="1" spans="1:21">
      <c r="A13" s="42" t="s">
        <v>173</v>
      </c>
      <c r="B13" s="42" t="s">
        <v>175</v>
      </c>
      <c r="C13" s="42"/>
      <c r="D13" s="38" t="s">
        <v>208</v>
      </c>
      <c r="E13" s="43" t="s">
        <v>176</v>
      </c>
      <c r="F13" s="49">
        <f t="shared" si="2"/>
        <v>10.051456</v>
      </c>
      <c r="G13" s="50">
        <f>+G14</f>
        <v>10.051456</v>
      </c>
      <c r="H13" s="50">
        <f>+H14</f>
        <v>10.051456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s="47" customFormat="1" ht="19.9" customHeight="1" spans="1:21">
      <c r="A14" s="42" t="s">
        <v>173</v>
      </c>
      <c r="B14" s="42" t="s">
        <v>175</v>
      </c>
      <c r="C14" s="42" t="s">
        <v>175</v>
      </c>
      <c r="D14" s="38" t="s">
        <v>208</v>
      </c>
      <c r="E14" s="43" t="s">
        <v>178</v>
      </c>
      <c r="F14" s="49">
        <v>10.051456</v>
      </c>
      <c r="G14" s="50">
        <v>10.051456</v>
      </c>
      <c r="H14" s="50">
        <v>10.051456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s="47" customFormat="1" ht="19.9" customHeight="1" spans="1:21">
      <c r="A15" s="42" t="s">
        <v>179</v>
      </c>
      <c r="B15" s="42"/>
      <c r="C15" s="42"/>
      <c r="D15" s="38" t="s">
        <v>208</v>
      </c>
      <c r="E15" s="43" t="s">
        <v>180</v>
      </c>
      <c r="F15" s="49">
        <f t="shared" si="2"/>
        <v>3.56544</v>
      </c>
      <c r="G15" s="50">
        <f>+G16</f>
        <v>3.56544</v>
      </c>
      <c r="H15" s="50">
        <f>+H16</f>
        <v>3.56544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s="47" customFormat="1" ht="19.9" customHeight="1" spans="1:21">
      <c r="A16" s="42" t="s">
        <v>179</v>
      </c>
      <c r="B16" s="42" t="s">
        <v>181</v>
      </c>
      <c r="C16" s="42"/>
      <c r="D16" s="38" t="s">
        <v>208</v>
      </c>
      <c r="E16" s="43" t="s">
        <v>182</v>
      </c>
      <c r="F16" s="49">
        <f t="shared" si="2"/>
        <v>3.56544</v>
      </c>
      <c r="G16" s="50">
        <f>+G17</f>
        <v>3.56544</v>
      </c>
      <c r="H16" s="50">
        <f>+H17</f>
        <v>3.56544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</row>
    <row r="17" s="47" customFormat="1" ht="19.9" customHeight="1" spans="1:21">
      <c r="A17" s="42" t="s">
        <v>179</v>
      </c>
      <c r="B17" s="42" t="s">
        <v>181</v>
      </c>
      <c r="C17" s="42" t="s">
        <v>170</v>
      </c>
      <c r="D17" s="38" t="s">
        <v>208</v>
      </c>
      <c r="E17" s="43" t="s">
        <v>184</v>
      </c>
      <c r="F17" s="49">
        <v>3.56544</v>
      </c>
      <c r="G17" s="50">
        <v>3.56544</v>
      </c>
      <c r="H17" s="50">
        <v>3.56544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s="47" customFormat="1" ht="19.9" customHeight="1" spans="1:21">
      <c r="A18" s="42" t="s">
        <v>185</v>
      </c>
      <c r="B18" s="42"/>
      <c r="C18" s="42"/>
      <c r="D18" s="38" t="s">
        <v>208</v>
      </c>
      <c r="E18" s="43" t="s">
        <v>186</v>
      </c>
      <c r="F18" s="49">
        <f>+F19</f>
        <v>7.538592</v>
      </c>
      <c r="G18" s="50">
        <f>+G19</f>
        <v>7.538592</v>
      </c>
      <c r="H18" s="50">
        <f>+H19</f>
        <v>7.538592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</row>
    <row r="19" s="47" customFormat="1" ht="19.9" customHeight="1" spans="1:21">
      <c r="A19" s="42" t="s">
        <v>185</v>
      </c>
      <c r="B19" s="42" t="s">
        <v>187</v>
      </c>
      <c r="C19" s="42"/>
      <c r="D19" s="38" t="s">
        <v>208</v>
      </c>
      <c r="E19" s="43" t="s">
        <v>188</v>
      </c>
      <c r="F19" s="49">
        <f>+F20</f>
        <v>7.538592</v>
      </c>
      <c r="G19" s="50">
        <f>+G20</f>
        <v>7.538592</v>
      </c>
      <c r="H19" s="50">
        <f>+H20</f>
        <v>7.538592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s="47" customFormat="1" ht="19.9" customHeight="1" spans="1:21">
      <c r="A20" s="42" t="s">
        <v>185</v>
      </c>
      <c r="B20" s="42" t="s">
        <v>187</v>
      </c>
      <c r="C20" s="42" t="s">
        <v>170</v>
      </c>
      <c r="D20" s="38" t="s">
        <v>208</v>
      </c>
      <c r="E20" s="43" t="s">
        <v>190</v>
      </c>
      <c r="F20" s="49">
        <v>7.538592</v>
      </c>
      <c r="G20" s="50">
        <v>7.538592</v>
      </c>
      <c r="H20" s="50">
        <v>7.538592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4.25" customHeight="1" spans="1:1">
      <c r="A1" s="29"/>
    </row>
    <row r="2" ht="27.95" customHeight="1" spans="1:4">
      <c r="A2" s="21" t="s">
        <v>12</v>
      </c>
      <c r="B2" s="21"/>
      <c r="C2" s="21"/>
      <c r="D2" s="21"/>
    </row>
    <row r="3" ht="16.5" customHeight="1" spans="1:5">
      <c r="A3" s="22" t="s">
        <v>30</v>
      </c>
      <c r="B3" s="22"/>
      <c r="C3" s="22"/>
      <c r="D3" s="28" t="s">
        <v>31</v>
      </c>
      <c r="E3" s="29"/>
    </row>
    <row r="4" ht="17.65" customHeight="1" spans="1:5">
      <c r="A4" s="23" t="s">
        <v>32</v>
      </c>
      <c r="B4" s="23"/>
      <c r="C4" s="23" t="s">
        <v>33</v>
      </c>
      <c r="D4" s="23"/>
      <c r="E4" s="35"/>
    </row>
    <row r="5" ht="17.6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5"/>
    </row>
    <row r="6" ht="17.65" customHeight="1" spans="1:5">
      <c r="A6" s="33" t="s">
        <v>218</v>
      </c>
      <c r="B6" s="32">
        <v>168.318168</v>
      </c>
      <c r="C6" s="33" t="s">
        <v>219</v>
      </c>
      <c r="D6" s="46">
        <v>168.318168</v>
      </c>
      <c r="E6" s="36"/>
    </row>
    <row r="7" ht="17.65" customHeight="1" spans="1:5">
      <c r="A7" s="24" t="s">
        <v>220</v>
      </c>
      <c r="B7" s="25">
        <v>168.318168</v>
      </c>
      <c r="C7" s="24" t="s">
        <v>40</v>
      </c>
      <c r="D7" s="40">
        <v>147.16268</v>
      </c>
      <c r="E7" s="36"/>
    </row>
    <row r="8" ht="17.65" customHeight="1" spans="1:5">
      <c r="A8" s="24" t="s">
        <v>221</v>
      </c>
      <c r="B8" s="25">
        <v>168.318168</v>
      </c>
      <c r="C8" s="24" t="s">
        <v>44</v>
      </c>
      <c r="D8" s="40"/>
      <c r="E8" s="36"/>
    </row>
    <row r="9" ht="27.2" customHeight="1" spans="1:5">
      <c r="A9" s="24" t="s">
        <v>47</v>
      </c>
      <c r="B9" s="25"/>
      <c r="C9" s="24" t="s">
        <v>48</v>
      </c>
      <c r="D9" s="40"/>
      <c r="E9" s="36"/>
    </row>
    <row r="10" ht="17.65" customHeight="1" spans="1:5">
      <c r="A10" s="24" t="s">
        <v>222</v>
      </c>
      <c r="B10" s="25"/>
      <c r="C10" s="24" t="s">
        <v>52</v>
      </c>
      <c r="D10" s="40"/>
      <c r="E10" s="36"/>
    </row>
    <row r="11" ht="17.65" customHeight="1" spans="1:5">
      <c r="A11" s="24" t="s">
        <v>223</v>
      </c>
      <c r="B11" s="25"/>
      <c r="C11" s="24" t="s">
        <v>56</v>
      </c>
      <c r="D11" s="40"/>
      <c r="E11" s="36"/>
    </row>
    <row r="12" ht="17.65" customHeight="1" spans="1:5">
      <c r="A12" s="24" t="s">
        <v>224</v>
      </c>
      <c r="B12" s="25"/>
      <c r="C12" s="24" t="s">
        <v>60</v>
      </c>
      <c r="D12" s="40"/>
      <c r="E12" s="36"/>
    </row>
    <row r="13" ht="17.65" customHeight="1" spans="1:5">
      <c r="A13" s="33" t="s">
        <v>225</v>
      </c>
      <c r="B13" s="32"/>
      <c r="C13" s="24" t="s">
        <v>64</v>
      </c>
      <c r="D13" s="40"/>
      <c r="E13" s="36"/>
    </row>
    <row r="14" ht="17.65" customHeight="1" spans="1:5">
      <c r="A14" s="24" t="s">
        <v>220</v>
      </c>
      <c r="B14" s="25"/>
      <c r="C14" s="24" t="s">
        <v>68</v>
      </c>
      <c r="D14" s="40">
        <v>10.051456</v>
      </c>
      <c r="E14" s="36"/>
    </row>
    <row r="15" ht="17.65" customHeight="1" spans="1:5">
      <c r="A15" s="24" t="s">
        <v>222</v>
      </c>
      <c r="B15" s="25"/>
      <c r="C15" s="24" t="s">
        <v>72</v>
      </c>
      <c r="D15" s="40"/>
      <c r="E15" s="36"/>
    </row>
    <row r="16" ht="17.65" customHeight="1" spans="1:5">
      <c r="A16" s="24" t="s">
        <v>223</v>
      </c>
      <c r="B16" s="25"/>
      <c r="C16" s="24" t="s">
        <v>76</v>
      </c>
      <c r="D16" s="40">
        <v>3.56544</v>
      </c>
      <c r="E16" s="36"/>
    </row>
    <row r="17" ht="17.65" customHeight="1" spans="1:5">
      <c r="A17" s="24" t="s">
        <v>224</v>
      </c>
      <c r="B17" s="25"/>
      <c r="C17" s="24" t="s">
        <v>80</v>
      </c>
      <c r="D17" s="40"/>
      <c r="E17" s="36"/>
    </row>
    <row r="18" ht="17.65" customHeight="1" spans="1:5">
      <c r="A18" s="24"/>
      <c r="B18" s="25"/>
      <c r="C18" s="24" t="s">
        <v>84</v>
      </c>
      <c r="D18" s="40"/>
      <c r="E18" s="36"/>
    </row>
    <row r="19" ht="17.65" customHeight="1" spans="1:5">
      <c r="A19" s="24"/>
      <c r="B19" s="24"/>
      <c r="C19" s="24" t="s">
        <v>88</v>
      </c>
      <c r="D19" s="40"/>
      <c r="E19" s="36"/>
    </row>
    <row r="20" ht="17.65" customHeight="1" spans="1:5">
      <c r="A20" s="24"/>
      <c r="B20" s="24"/>
      <c r="C20" s="24" t="s">
        <v>92</v>
      </c>
      <c r="D20" s="40"/>
      <c r="E20" s="36"/>
    </row>
    <row r="21" ht="17.65" customHeight="1" spans="1:5">
      <c r="A21" s="24"/>
      <c r="B21" s="24"/>
      <c r="C21" s="24" t="s">
        <v>96</v>
      </c>
      <c r="D21" s="40"/>
      <c r="E21" s="36"/>
    </row>
    <row r="22" ht="17.65" customHeight="1" spans="1:5">
      <c r="A22" s="24"/>
      <c r="B22" s="24"/>
      <c r="C22" s="24" t="s">
        <v>99</v>
      </c>
      <c r="D22" s="40"/>
      <c r="E22" s="36"/>
    </row>
    <row r="23" ht="17.65" customHeight="1" spans="1:5">
      <c r="A23" s="24"/>
      <c r="B23" s="24"/>
      <c r="C23" s="24" t="s">
        <v>102</v>
      </c>
      <c r="D23" s="40"/>
      <c r="E23" s="36"/>
    </row>
    <row r="24" ht="17.65" customHeight="1" spans="1:5">
      <c r="A24" s="24"/>
      <c r="B24" s="24"/>
      <c r="C24" s="24" t="s">
        <v>104</v>
      </c>
      <c r="D24" s="40"/>
      <c r="E24" s="36"/>
    </row>
    <row r="25" ht="17.65" customHeight="1" spans="1:5">
      <c r="A25" s="24"/>
      <c r="B25" s="24"/>
      <c r="C25" s="24" t="s">
        <v>106</v>
      </c>
      <c r="D25" s="40"/>
      <c r="E25" s="36"/>
    </row>
    <row r="26" ht="17.65" customHeight="1" spans="1:5">
      <c r="A26" s="24"/>
      <c r="B26" s="24"/>
      <c r="C26" s="24" t="s">
        <v>108</v>
      </c>
      <c r="D26" s="40">
        <v>7.538592</v>
      </c>
      <c r="E26" s="36"/>
    </row>
    <row r="27" ht="17.65" customHeight="1" spans="1:5">
      <c r="A27" s="24"/>
      <c r="B27" s="24"/>
      <c r="C27" s="24" t="s">
        <v>110</v>
      </c>
      <c r="D27" s="40"/>
      <c r="E27" s="36"/>
    </row>
    <row r="28" ht="17.65" customHeight="1" spans="1:5">
      <c r="A28" s="24"/>
      <c r="B28" s="24"/>
      <c r="C28" s="24" t="s">
        <v>112</v>
      </c>
      <c r="D28" s="40"/>
      <c r="E28" s="36"/>
    </row>
    <row r="29" ht="17.65" customHeight="1" spans="1:5">
      <c r="A29" s="24"/>
      <c r="B29" s="24"/>
      <c r="C29" s="24" t="s">
        <v>114</v>
      </c>
      <c r="D29" s="40"/>
      <c r="E29" s="36"/>
    </row>
    <row r="30" ht="17.65" customHeight="1" spans="1:5">
      <c r="A30" s="24"/>
      <c r="B30" s="24"/>
      <c r="C30" s="24" t="s">
        <v>116</v>
      </c>
      <c r="D30" s="40"/>
      <c r="E30" s="36"/>
    </row>
    <row r="31" ht="17.65" customHeight="1" spans="1:5">
      <c r="A31" s="24"/>
      <c r="B31" s="24"/>
      <c r="C31" s="24" t="s">
        <v>118</v>
      </c>
      <c r="D31" s="40"/>
      <c r="E31" s="36"/>
    </row>
    <row r="32" ht="17.65" customHeight="1" spans="1:5">
      <c r="A32" s="24"/>
      <c r="B32" s="24"/>
      <c r="C32" s="24" t="s">
        <v>120</v>
      </c>
      <c r="D32" s="40"/>
      <c r="E32" s="36"/>
    </row>
    <row r="33" ht="17.65" customHeight="1" spans="1:5">
      <c r="A33" s="24"/>
      <c r="B33" s="24"/>
      <c r="C33" s="24" t="s">
        <v>122</v>
      </c>
      <c r="D33" s="40"/>
      <c r="E33" s="36"/>
    </row>
    <row r="34" ht="17.65" customHeight="1" spans="1:5">
      <c r="A34" s="24"/>
      <c r="B34" s="24"/>
      <c r="C34" s="24" t="s">
        <v>123</v>
      </c>
      <c r="D34" s="40"/>
      <c r="E34" s="36"/>
    </row>
    <row r="35" ht="17.65" customHeight="1" spans="1:5">
      <c r="A35" s="24"/>
      <c r="B35" s="24"/>
      <c r="C35" s="24" t="s">
        <v>124</v>
      </c>
      <c r="D35" s="40"/>
      <c r="E35" s="36"/>
    </row>
    <row r="36" ht="17.65" customHeight="1" spans="1:5">
      <c r="A36" s="24"/>
      <c r="B36" s="24"/>
      <c r="C36" s="24" t="s">
        <v>125</v>
      </c>
      <c r="D36" s="40"/>
      <c r="E36" s="36"/>
    </row>
    <row r="37" ht="17.65" customHeight="1" spans="1:5">
      <c r="A37" s="24"/>
      <c r="B37" s="24"/>
      <c r="C37" s="24"/>
      <c r="D37" s="24"/>
      <c r="E37" s="36"/>
    </row>
    <row r="38" ht="17.65" customHeight="1" spans="1:5">
      <c r="A38" s="33"/>
      <c r="B38" s="33"/>
      <c r="C38" s="33" t="s">
        <v>226</v>
      </c>
      <c r="D38" s="32"/>
      <c r="E38" s="51"/>
    </row>
    <row r="39" ht="17.65" customHeight="1" spans="1:5">
      <c r="A39" s="33"/>
      <c r="B39" s="33"/>
      <c r="C39" s="33"/>
      <c r="D39" s="33"/>
      <c r="E39" s="51"/>
    </row>
    <row r="40" ht="17.65" customHeight="1" spans="1:5">
      <c r="A40" s="37" t="s">
        <v>227</v>
      </c>
      <c r="B40" s="32">
        <v>168.318168</v>
      </c>
      <c r="C40" s="37" t="s">
        <v>228</v>
      </c>
      <c r="D40" s="46">
        <v>168.318168</v>
      </c>
      <c r="E40" s="5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2" workbookViewId="0">
      <selection activeCell="H7" sqref="H7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1" max="11" width="19" customWidth="1"/>
    <col min="12" max="12" width="9.75" customWidth="1"/>
  </cols>
  <sheetData>
    <row r="1" ht="14.25" customHeight="1" spans="1:4">
      <c r="A1" s="29"/>
      <c r="D1" s="29"/>
    </row>
    <row r="2" ht="37.7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1.2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8" t="s">
        <v>31</v>
      </c>
      <c r="K3" s="28"/>
    </row>
    <row r="4" ht="21.9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18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229</v>
      </c>
      <c r="I5" s="23"/>
      <c r="J5" s="23" t="s">
        <v>230</v>
      </c>
      <c r="K5" s="23"/>
    </row>
    <row r="6" ht="24.9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210</v>
      </c>
      <c r="I6" s="23" t="s">
        <v>202</v>
      </c>
      <c r="J6" s="23"/>
      <c r="K6" s="23"/>
    </row>
    <row r="7" ht="19.9" customHeight="1" spans="1:11">
      <c r="A7" s="24"/>
      <c r="B7" s="24"/>
      <c r="C7" s="24"/>
      <c r="D7" s="33"/>
      <c r="E7" s="33" t="s">
        <v>134</v>
      </c>
      <c r="F7" s="32">
        <v>168.318168</v>
      </c>
      <c r="G7" s="32">
        <v>158.318168</v>
      </c>
      <c r="H7" s="32">
        <v>83.977088</v>
      </c>
      <c r="I7" s="32"/>
      <c r="J7" s="32">
        <v>74.34108</v>
      </c>
      <c r="K7" s="32">
        <v>10</v>
      </c>
    </row>
    <row r="8" ht="19.9" customHeight="1" spans="1:11">
      <c r="A8" s="24"/>
      <c r="B8" s="24"/>
      <c r="C8" s="24"/>
      <c r="D8" s="31" t="s">
        <v>152</v>
      </c>
      <c r="E8" s="31" t="s">
        <v>4</v>
      </c>
      <c r="F8" s="32">
        <v>168.318168</v>
      </c>
      <c r="G8" s="32">
        <v>158.318168</v>
      </c>
      <c r="H8" s="32">
        <v>83.977088</v>
      </c>
      <c r="I8" s="32"/>
      <c r="J8" s="32">
        <v>74.34108</v>
      </c>
      <c r="K8" s="32">
        <v>10</v>
      </c>
    </row>
    <row r="9" ht="19.9" customHeight="1" spans="1:11">
      <c r="A9" s="24"/>
      <c r="B9" s="24"/>
      <c r="C9" s="24"/>
      <c r="D9" s="39" t="s">
        <v>153</v>
      </c>
      <c r="E9" s="39" t="s">
        <v>154</v>
      </c>
      <c r="F9" s="32">
        <v>168.318168</v>
      </c>
      <c r="G9" s="32">
        <v>158.318168</v>
      </c>
      <c r="H9" s="32">
        <v>83.977088</v>
      </c>
      <c r="I9" s="32"/>
      <c r="J9" s="32">
        <v>74.34108</v>
      </c>
      <c r="K9" s="32">
        <v>10</v>
      </c>
    </row>
    <row r="10" s="47" customFormat="1" ht="19.9" customHeight="1" spans="1:11">
      <c r="A10" s="42" t="s">
        <v>166</v>
      </c>
      <c r="B10" s="42"/>
      <c r="C10" s="42"/>
      <c r="D10" s="38">
        <v>201</v>
      </c>
      <c r="E10" s="48" t="s">
        <v>167</v>
      </c>
      <c r="F10" s="50">
        <f>F11</f>
        <v>147.16268</v>
      </c>
      <c r="G10" s="50">
        <f>G11</f>
        <v>137.16268</v>
      </c>
      <c r="H10" s="49">
        <f>H11</f>
        <v>62.8216</v>
      </c>
      <c r="I10" s="49"/>
      <c r="J10" s="49">
        <f>J11</f>
        <v>74.34108</v>
      </c>
      <c r="K10" s="49">
        <f>K11</f>
        <v>10</v>
      </c>
    </row>
    <row r="11" s="47" customFormat="1" ht="19.9" customHeight="1" spans="1:11">
      <c r="A11" s="42" t="s">
        <v>166</v>
      </c>
      <c r="B11" s="42" t="s">
        <v>168</v>
      </c>
      <c r="C11" s="42"/>
      <c r="D11" s="38">
        <v>20136</v>
      </c>
      <c r="E11" s="48" t="s">
        <v>169</v>
      </c>
      <c r="F11" s="50">
        <f>F12</f>
        <v>147.16268</v>
      </c>
      <c r="G11" s="50">
        <f>G12</f>
        <v>137.16268</v>
      </c>
      <c r="H11" s="49">
        <f>H12</f>
        <v>62.8216</v>
      </c>
      <c r="I11" s="49"/>
      <c r="J11" s="49">
        <f>J12</f>
        <v>74.34108</v>
      </c>
      <c r="K11" s="49">
        <f>K12</f>
        <v>10</v>
      </c>
    </row>
    <row r="12" s="47" customFormat="1" ht="19.9" customHeight="1" spans="1:11">
      <c r="A12" s="42" t="s">
        <v>166</v>
      </c>
      <c r="B12" s="42" t="s">
        <v>168</v>
      </c>
      <c r="C12" s="42" t="s">
        <v>170</v>
      </c>
      <c r="D12" s="38" t="s">
        <v>231</v>
      </c>
      <c r="E12" s="48" t="s">
        <v>172</v>
      </c>
      <c r="F12" s="50">
        <v>147.16268</v>
      </c>
      <c r="G12" s="50">
        <v>137.16268</v>
      </c>
      <c r="H12" s="49">
        <v>62.8216</v>
      </c>
      <c r="I12" s="49"/>
      <c r="J12" s="49">
        <v>74.34108</v>
      </c>
      <c r="K12" s="49">
        <v>10</v>
      </c>
    </row>
    <row r="13" s="47" customFormat="1" ht="19.9" customHeight="1" spans="1:11">
      <c r="A13" s="42" t="s">
        <v>173</v>
      </c>
      <c r="B13" s="42"/>
      <c r="C13" s="42"/>
      <c r="D13" s="38">
        <v>208</v>
      </c>
      <c r="E13" s="48" t="s">
        <v>174</v>
      </c>
      <c r="F13" s="50">
        <f t="shared" ref="F13:F17" si="0">+F14</f>
        <v>10.051456</v>
      </c>
      <c r="G13" s="50">
        <f>+G14</f>
        <v>10.051456</v>
      </c>
      <c r="H13" s="49">
        <f>+H14</f>
        <v>10.051456</v>
      </c>
      <c r="I13" s="49"/>
      <c r="J13" s="49"/>
      <c r="K13" s="49"/>
    </row>
    <row r="14" s="47" customFormat="1" ht="19.9" customHeight="1" spans="1:11">
      <c r="A14" s="42" t="s">
        <v>173</v>
      </c>
      <c r="B14" s="42" t="s">
        <v>175</v>
      </c>
      <c r="C14" s="42"/>
      <c r="D14" s="38">
        <v>20805</v>
      </c>
      <c r="E14" s="48" t="s">
        <v>176</v>
      </c>
      <c r="F14" s="50">
        <f t="shared" si="0"/>
        <v>10.051456</v>
      </c>
      <c r="G14" s="50">
        <f>+G15</f>
        <v>10.051456</v>
      </c>
      <c r="H14" s="49">
        <f>+H15</f>
        <v>10.051456</v>
      </c>
      <c r="I14" s="49"/>
      <c r="J14" s="49"/>
      <c r="K14" s="49"/>
    </row>
    <row r="15" s="47" customFormat="1" ht="19.9" customHeight="1" spans="1:11">
      <c r="A15" s="42" t="s">
        <v>173</v>
      </c>
      <c r="B15" s="42" t="s">
        <v>175</v>
      </c>
      <c r="C15" s="42" t="s">
        <v>175</v>
      </c>
      <c r="D15" s="38" t="s">
        <v>232</v>
      </c>
      <c r="E15" s="48" t="s">
        <v>178</v>
      </c>
      <c r="F15" s="50">
        <v>10.051456</v>
      </c>
      <c r="G15" s="50">
        <v>10.051456</v>
      </c>
      <c r="H15" s="49">
        <v>10.051456</v>
      </c>
      <c r="I15" s="49"/>
      <c r="J15" s="49"/>
      <c r="K15" s="49"/>
    </row>
    <row r="16" s="47" customFormat="1" ht="19.9" customHeight="1" spans="1:11">
      <c r="A16" s="42" t="s">
        <v>179</v>
      </c>
      <c r="B16" s="42"/>
      <c r="C16" s="42"/>
      <c r="D16" s="38">
        <v>210</v>
      </c>
      <c r="E16" s="48" t="s">
        <v>180</v>
      </c>
      <c r="F16" s="50">
        <f t="shared" si="0"/>
        <v>3.56544</v>
      </c>
      <c r="G16" s="50">
        <f>+G17</f>
        <v>3.56544</v>
      </c>
      <c r="H16" s="49">
        <f>+H17</f>
        <v>3.56544</v>
      </c>
      <c r="I16" s="49"/>
      <c r="J16" s="49"/>
      <c r="K16" s="49"/>
    </row>
    <row r="17" s="47" customFormat="1" ht="19.9" customHeight="1" spans="1:11">
      <c r="A17" s="42" t="s">
        <v>179</v>
      </c>
      <c r="B17" s="42" t="s">
        <v>181</v>
      </c>
      <c r="C17" s="42"/>
      <c r="D17" s="38">
        <v>21011</v>
      </c>
      <c r="E17" s="48" t="s">
        <v>182</v>
      </c>
      <c r="F17" s="50">
        <f t="shared" si="0"/>
        <v>3.56544</v>
      </c>
      <c r="G17" s="50">
        <f>+G18</f>
        <v>3.56544</v>
      </c>
      <c r="H17" s="49">
        <f>+H18</f>
        <v>3.56544</v>
      </c>
      <c r="I17" s="49"/>
      <c r="J17" s="49"/>
      <c r="K17" s="49"/>
    </row>
    <row r="18" s="47" customFormat="1" ht="19.9" customHeight="1" spans="1:11">
      <c r="A18" s="42" t="s">
        <v>179</v>
      </c>
      <c r="B18" s="42" t="s">
        <v>181</v>
      </c>
      <c r="C18" s="42" t="s">
        <v>170</v>
      </c>
      <c r="D18" s="38" t="s">
        <v>233</v>
      </c>
      <c r="E18" s="48" t="s">
        <v>184</v>
      </c>
      <c r="F18" s="50">
        <v>3.56544</v>
      </c>
      <c r="G18" s="50">
        <v>3.56544</v>
      </c>
      <c r="H18" s="49">
        <v>3.56544</v>
      </c>
      <c r="I18" s="49"/>
      <c r="J18" s="49"/>
      <c r="K18" s="49"/>
    </row>
    <row r="19" s="47" customFormat="1" ht="19.9" customHeight="1" spans="1:11">
      <c r="A19" s="42" t="s">
        <v>185</v>
      </c>
      <c r="B19" s="42"/>
      <c r="C19" s="42"/>
      <c r="D19" s="38">
        <v>221</v>
      </c>
      <c r="E19" s="48" t="s">
        <v>186</v>
      </c>
      <c r="F19" s="50">
        <f>+F20</f>
        <v>7.538592</v>
      </c>
      <c r="G19" s="50">
        <f>+G20</f>
        <v>7.538592</v>
      </c>
      <c r="H19" s="49">
        <f>+H20</f>
        <v>7.538592</v>
      </c>
      <c r="I19" s="49"/>
      <c r="J19" s="49"/>
      <c r="K19" s="49"/>
    </row>
    <row r="20" s="47" customFormat="1" ht="19.9" customHeight="1" spans="1:11">
      <c r="A20" s="42" t="s">
        <v>185</v>
      </c>
      <c r="B20" s="42" t="s">
        <v>187</v>
      </c>
      <c r="C20" s="42"/>
      <c r="D20" s="38">
        <v>22102</v>
      </c>
      <c r="E20" s="48" t="s">
        <v>188</v>
      </c>
      <c r="F20" s="50">
        <f>+F21</f>
        <v>7.538592</v>
      </c>
      <c r="G20" s="50">
        <f>+G21</f>
        <v>7.538592</v>
      </c>
      <c r="H20" s="49">
        <f>+H21</f>
        <v>7.538592</v>
      </c>
      <c r="I20" s="49"/>
      <c r="J20" s="49"/>
      <c r="K20" s="49"/>
    </row>
    <row r="21" s="47" customFormat="1" ht="19.9" customHeight="1" spans="1:11">
      <c r="A21" s="42" t="s">
        <v>185</v>
      </c>
      <c r="B21" s="42" t="s">
        <v>187</v>
      </c>
      <c r="C21" s="42" t="s">
        <v>170</v>
      </c>
      <c r="D21" s="38" t="s">
        <v>234</v>
      </c>
      <c r="E21" s="48" t="s">
        <v>190</v>
      </c>
      <c r="F21" s="50">
        <v>7.538592</v>
      </c>
      <c r="G21" s="50">
        <v>7.538592</v>
      </c>
      <c r="H21" s="49">
        <v>7.538592</v>
      </c>
      <c r="I21" s="49"/>
      <c r="J21" s="49"/>
      <c r="K21" s="4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2022-04-02T07:52:00Z</dcterms:created>
  <dcterms:modified xsi:type="dcterms:W3CDTF">2023-09-25T03:19:40Z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F6F76158AEFA4B318622ACBDD8AA962B</vt:lpwstr>
  </property>
  <property fmtid="{D5CDD505-2E9C-101B-9397-08002B2CF9AE}" pid="3" name="KSOProductBuildVer">
    <vt:lpwstr>2052-11.1.0.10009</vt:lpwstr>
  </property>
</Properties>
</file>