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12390" tabRatio="914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  <sheet name="Sheet1" sheetId="25" state="hidden" r:id="rId26"/>
  </sheets>
  <calcPr calcId="144525"/>
</workbook>
</file>

<file path=xl/sharedStrings.xml><?xml version="1.0" encoding="utf-8"?>
<sst xmlns="http://schemas.openxmlformats.org/spreadsheetml/2006/main" count="1203" uniqueCount="474">
  <si>
    <t>2022年部门预算公开表</t>
  </si>
  <si>
    <t>单位编码：</t>
  </si>
  <si>
    <t>205001</t>
  </si>
  <si>
    <t>单位名称：</t>
  </si>
  <si>
    <t>醴陵市文学艺术界联合会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</si>
  <si>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</si>
  <si>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</si>
  <si>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</si>
  <si>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</si>
  <si>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</si>
  <si>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</si>
  <si>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</si>
  <si>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</si>
  <si>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</si>
  <si>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</si>
  <si>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</si>
  <si>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</si>
  <si>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</si>
  <si>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</si>
  <si>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</si>
  <si>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</si>
  <si>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</si>
  <si>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</si>
  <si>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</si>
  <si>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</si>
  <si>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</si>
  <si>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</si>
  <si>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</si>
  <si>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</si>
  <si>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</si>
  <si>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单位：205001-醴陵市文学艺术界联合会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</si>
  <si>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</si>
  <si>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</si>
  <si>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</si>
  <si>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</si>
  <si>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</si>
  <si>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</si>
  <si>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</si>
  <si>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</si>
  <si>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</si>
  <si>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</si>
  <si>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</si>
  <si>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</si>
  <si>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</si>
  <si>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</si>
  <si>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</si>
  <si>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</si>
  <si>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</si>
  <si>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</si>
  <si>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</si>
  <si>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</si>
  <si>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</si>
  <si>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</si>
  <si>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</si>
  <si>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</si>
  <si>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</si>
  <si>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</si>
  <si>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</si>
  <si>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</si>
  <si>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</si>
  <si>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</si>
  <si>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</si>
  <si>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</si>
  <si>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</si>
  <si>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</si>
  <si>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</si>
  <si>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</si>
  <si>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</si>
  <si>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</si>
  <si>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</si>
  <si>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</si>
  <si>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</si>
  <si>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</si>
  <si>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</si>
  <si>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</si>
  <si>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</si>
  <si>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</si>
  <si>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</si>
  <si>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</si>
  <si>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</si>
  <si>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</si>
  <si>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</si>
  <si>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</si>
  <si>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</si>
  <si>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</si>
  <si>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</si>
  <si>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</si>
  <si>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</si>
  <si>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</si>
  <si>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</si>
  <si>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</si>
  <si>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</si>
  <si>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</si>
  <si>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</si>
  <si>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</si>
  <si>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</si>
  <si>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</si>
  <si>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</si>
  <si>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</si>
  <si>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</si>
  <si>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</si>
  <si>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</si>
  <si>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</si>
  <si>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</si>
  <si>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</si>
  <si>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</si>
  <si>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</si>
  <si>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</si>
  <si>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</si>
  <si>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</si>
  <si>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</si>
  <si>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</si>
  <si>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</si>
  <si>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</si>
  <si>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</si>
  <si>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</si>
  <si>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</si>
  <si>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</si>
  <si>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</si>
  <si>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</si>
  <si>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</si>
  <si>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</si>
  <si>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</si>
  <si>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</si>
  <si>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</si>
  <si>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</si>
  <si>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</si>
  <si>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</si>
  <si>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</si>
  <si>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</si>
  <si>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</si>
  <si>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</si>
  <si>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</si>
  <si>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</si>
  <si>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</si>
  <si>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</si>
  <si>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</si>
  <si>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</si>
  <si>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</si>
  <si>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</si>
  <si>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</si>
  <si>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</si>
  <si>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</si>
  <si>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</si>
  <si>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</si>
  <si>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</si>
  <si>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</si>
  <si>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</si>
  <si>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</si>
  <si>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</si>
  <si>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</si>
  <si>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</si>
  <si>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205</t>
  </si>
  <si>
    <t xml:space="preserve">  205001</t>
  </si>
  <si>
    <t xml:space="preserve">  醴陵市文学艺术界联合会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</si>
  <si>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</si>
  <si>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</si>
  <si>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</si>
  <si>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</si>
  <si>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</si>
  <si>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</si>
  <si>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</si>
  <si>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</si>
  <si>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</si>
  <si>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</si>
  <si>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</si>
  <si>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</si>
  <si>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</si>
  <si>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</si>
  <si>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文化和旅游</t>
  </si>
  <si>
    <t xml:space="preserve">    2070101</t>
  </si>
  <si>
    <t xml:space="preserve">    行政运行</t>
  </si>
  <si>
    <t>02</t>
  </si>
  <si>
    <t xml:space="preserve">    2070102</t>
  </si>
  <si>
    <t xml:space="preserve">    一般行政管理事务</t>
  </si>
  <si>
    <t>文物</t>
  </si>
  <si>
    <t xml:space="preserve">    2070201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</si>
  <si>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</si>
  <si>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</si>
  <si>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</si>
  <si>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</si>
  <si>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</si>
  <si>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</si>
  <si>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</si>
  <si>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</si>
  <si>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</si>
  <si>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</si>
  <si>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</si>
  <si>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</si>
  <si>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</si>
  <si>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</si>
  <si>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</si>
  <si>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</si>
  <si>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</si>
  <si>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</si>
  <si>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</si>
  <si>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</si>
  <si>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</si>
  <si>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</si>
  <si>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</si>
  <si>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</si>
  <si>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</si>
  <si>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</si>
  <si>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</si>
  <si>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</si>
  <si>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</si>
  <si>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</si>
  <si>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</si>
  <si>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</si>
  <si>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</si>
  <si>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</si>
  <si>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</si>
  <si>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</si>
  <si>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</si>
  <si>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</si>
  <si>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</si>
  <si>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</si>
  <si>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</si>
  <si>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</si>
  <si>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</si>
  <si>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</si>
  <si>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</si>
  <si>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</si>
  <si>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</si>
  <si>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</si>
  <si>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</si>
  <si>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</si>
  <si>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</si>
  <si>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</si>
  <si>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</si>
  <si>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</si>
  <si>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</si>
  <si>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</si>
  <si>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</si>
  <si>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2070101</t>
  </si>
  <si>
    <t xml:space="preserve">     2070102</t>
  </si>
  <si>
    <t xml:space="preserve">     2070201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</si>
  <si>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</si>
  <si>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</si>
  <si>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</si>
  <si>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</si>
  <si>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</si>
  <si>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</si>
  <si>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</si>
  <si>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</si>
  <si>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</si>
  <si>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</si>
  <si>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</si>
  <si>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</si>
  <si>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</si>
  <si>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</si>
  <si>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</si>
  <si>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</si>
  <si>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</si>
  <si>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</si>
  <si>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</si>
  <si>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</si>
  <si>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</si>
  <si>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</si>
  <si>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</si>
  <si>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</si>
  <si>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</si>
  <si>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</si>
  <si>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</si>
  <si>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</si>
  <si>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</si>
  <si>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</si>
  <si>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</si>
  <si>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</si>
  <si>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</si>
  <si>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</si>
  <si>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</si>
  <si>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</si>
  <si>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</si>
  <si>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</si>
  <si>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</si>
  <si>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</si>
  <si>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</si>
  <si>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</si>
  <si>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</si>
  <si>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</si>
  <si>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</si>
  <si>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</si>
  <si>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</si>
  <si>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</si>
  <si>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</si>
  <si>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</si>
  <si>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</si>
  <si>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</si>
  <si>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</si>
  <si>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</si>
  <si>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</si>
  <si>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</si>
  <si>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</si>
  <si>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</si>
  <si>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</si>
  <si>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</si>
  <si>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</si>
  <si>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</si>
  <si>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</si>
  <si>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</si>
  <si>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</si>
  <si>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</si>
  <si>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</si>
  <si>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</si>
  <si>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</si>
  <si>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</si>
  <si>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</si>
  <si>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</si>
  <si>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</si>
  <si>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</si>
  <si>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</si>
  <si>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</si>
  <si>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</si>
  <si>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</si>
  <si>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</si>
  <si>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</si>
  <si>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</si>
  <si>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</si>
  <si>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</si>
  <si>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</si>
  <si>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</si>
  <si>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</si>
  <si>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</si>
  <si>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</si>
  <si>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</si>
  <si>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</si>
  <si>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</si>
  <si>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</si>
  <si>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</si>
  <si>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205001</t>
  </si>
  <si>
    <t>特定目标类文化宣传推广</t>
  </si>
  <si>
    <t xml:space="preserve">   文化宣传推广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</si>
  <si>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</si>
  <si>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</si>
  <si>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</si>
  <si>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</si>
  <si>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</si>
  <si>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</si>
  <si>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</si>
  <si>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</si>
  <si>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</si>
  <si>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</si>
  <si>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</si>
  <si>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</si>
  <si>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</si>
  <si>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</si>
  <si>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文化宣传推广</t>
  </si>
  <si>
    <t>推动、发展、繁荣我市文化艺术工作。</t>
  </si>
  <si>
    <t>效益指标</t>
  </si>
  <si>
    <t>社会效益指标</t>
  </si>
  <si>
    <t>群众文化活动覆盖率</t>
  </si>
  <si>
    <t>提升10%</t>
  </si>
  <si>
    <t>进一步提高文学艺术培训对群众的覆盖</t>
  </si>
  <si>
    <t>1</t>
  </si>
  <si>
    <t>定量</t>
  </si>
  <si>
    <t>经济效益指标</t>
  </si>
  <si>
    <t>陶瓷产业影响力</t>
  </si>
  <si>
    <t>提升书画院成员的理论及技术水平，提升陶瓷产业影响力</t>
  </si>
  <si>
    <t>产出指标</t>
  </si>
  <si>
    <t>质量指标</t>
  </si>
  <si>
    <t>优秀文艺作品产出量</t>
  </si>
  <si>
    <t>提升10%/年</t>
  </si>
  <si>
    <t>本土红色文学作品</t>
  </si>
  <si>
    <t>时效指标</t>
  </si>
  <si>
    <t>活动成果展即实现</t>
  </si>
  <si>
    <t>及时</t>
  </si>
  <si>
    <t>及时展示成果</t>
  </si>
  <si>
    <t>定性</t>
  </si>
  <si>
    <t>数量指标</t>
  </si>
  <si>
    <t>文学艺术讲座培训</t>
  </si>
  <si>
    <t>4-5场/年</t>
  </si>
  <si>
    <t>山水画讲座、花鸟画讲座、摄影技术讲座、名作家讲座</t>
  </si>
  <si>
    <t>满意度指标</t>
  </si>
  <si>
    <t>服务对象满意度指标</t>
  </si>
  <si>
    <t>群众对各项文化活动培训满意度</t>
  </si>
  <si>
    <t>100%</t>
  </si>
  <si>
    <t>群众满意度100%</t>
  </si>
  <si>
    <t>成本指标</t>
  </si>
  <si>
    <t>经济成本指标</t>
  </si>
  <si>
    <t>宣传推广费用</t>
  </si>
  <si>
    <t>22</t>
  </si>
  <si>
    <t>万元</t>
  </si>
  <si>
    <t>整体支出绩效目标表</t>
  </si>
  <si>
    <t>单位：醴陵市文学艺术界联合会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</si>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</sst>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8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4" borderId="10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4"/>
      <c r="B4" s="75"/>
      <c r="C4" s="28"/>
      <c r="D4" s="74" t="s">
        <v>1</v>
      </c>
      <c r="E4" s="75" t="s">
        <v>2</v>
      </c>
      <c r="F4" s="75"/>
      <c r="G4" s="75"/>
      <c r="H4" s="75"/>
      <c r="I4" s="28"/>
    </row>
    <row r="5" ht="54.3" customHeight="1" spans="1:9">
      <c r="A5" s="74"/>
      <c r="B5" s="75"/>
      <c r="C5" s="28"/>
      <c r="D5" s="74" t="s">
        <v>3</v>
      </c>
      <c r="E5" s="75" t="s">
        <v>4</v>
      </c>
      <c r="F5" s="75"/>
      <c r="G5" s="75"/>
      <c r="H5" s="75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H22" sqref="H2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5" customHeight="1" spans="1:14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197</v>
      </c>
      <c r="H4" s="23"/>
      <c r="I4" s="23"/>
      <c r="J4" s="23"/>
      <c r="K4" s="23"/>
      <c r="L4" s="23" t="s">
        <v>201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240</v>
      </c>
      <c r="I5" s="23" t="s">
        <v>241</v>
      </c>
      <c r="J5" s="23" t="s">
        <v>242</v>
      </c>
      <c r="K5" s="23" t="s">
        <v>243</v>
      </c>
      <c r="L5" s="23" t="s">
        <v>134</v>
      </c>
      <c r="M5" s="23" t="s">
        <v>213</v>
      </c>
      <c r="N5" s="23" t="s">
        <v>244</v>
      </c>
    </row>
    <row r="6" ht="22.8" customHeight="1" spans="1:14">
      <c r="A6" s="32"/>
      <c r="B6" s="32"/>
      <c r="C6" s="32"/>
      <c r="D6" s="32"/>
      <c r="E6" s="32" t="s">
        <v>134</v>
      </c>
      <c r="F6" s="46">
        <v>42.291392</v>
      </c>
      <c r="G6" s="46">
        <v>42.291392</v>
      </c>
      <c r="H6" s="46">
        <v>31.6474</v>
      </c>
      <c r="I6" s="46">
        <v>6.846304</v>
      </c>
      <c r="J6" s="46">
        <v>3.797688</v>
      </c>
      <c r="K6" s="46"/>
      <c r="L6" s="46"/>
      <c r="M6" s="46"/>
      <c r="N6" s="46"/>
    </row>
    <row r="7" ht="22.8" customHeight="1" spans="1:14">
      <c r="A7" s="32"/>
      <c r="B7" s="32"/>
      <c r="C7" s="32"/>
      <c r="D7" s="30" t="s">
        <v>152</v>
      </c>
      <c r="E7" s="30" t="s">
        <v>4</v>
      </c>
      <c r="F7" s="46">
        <v>42.291392</v>
      </c>
      <c r="G7" s="46">
        <v>42.291392</v>
      </c>
      <c r="H7" s="46">
        <v>31.6474</v>
      </c>
      <c r="I7" s="46">
        <v>6.846304</v>
      </c>
      <c r="J7" s="46">
        <v>3.797688</v>
      </c>
      <c r="K7" s="46"/>
      <c r="L7" s="46"/>
      <c r="M7" s="46"/>
      <c r="N7" s="46"/>
    </row>
    <row r="8" ht="22.8" customHeight="1" spans="1:14">
      <c r="A8" s="32"/>
      <c r="B8" s="32"/>
      <c r="C8" s="32"/>
      <c r="D8" s="38" t="s">
        <v>153</v>
      </c>
      <c r="E8" s="38" t="s">
        <v>154</v>
      </c>
      <c r="F8" s="46">
        <v>42.291392</v>
      </c>
      <c r="G8" s="46">
        <v>42.291392</v>
      </c>
      <c r="H8" s="46">
        <v>31.6474</v>
      </c>
      <c r="I8" s="46">
        <v>6.846304</v>
      </c>
      <c r="J8" s="46">
        <v>3.797688</v>
      </c>
      <c r="K8" s="46"/>
      <c r="L8" s="46"/>
      <c r="M8" s="46"/>
      <c r="N8" s="46"/>
    </row>
    <row r="9" s="44" customFormat="1" ht="22.8" customHeight="1" spans="1:14">
      <c r="A9" s="41" t="s">
        <v>166</v>
      </c>
      <c r="B9" s="41"/>
      <c r="C9" s="41"/>
      <c r="D9" s="37" t="s">
        <v>211</v>
      </c>
      <c r="E9" s="47" t="s">
        <v>167</v>
      </c>
      <c r="F9" s="49">
        <f t="shared" ref="F9:F13" si="0">+F10</f>
        <v>31.6474</v>
      </c>
      <c r="G9" s="49">
        <f t="shared" ref="G9:M9" si="1">+G10</f>
        <v>31.6474</v>
      </c>
      <c r="H9" s="48">
        <f t="shared" si="1"/>
        <v>31.6474</v>
      </c>
      <c r="I9" s="48">
        <f t="shared" si="1"/>
        <v>0</v>
      </c>
      <c r="J9" s="48">
        <f t="shared" si="1"/>
        <v>0</v>
      </c>
      <c r="K9" s="48">
        <f t="shared" si="1"/>
        <v>0</v>
      </c>
      <c r="L9" s="49">
        <f t="shared" si="1"/>
        <v>0</v>
      </c>
      <c r="M9" s="48">
        <f t="shared" si="1"/>
        <v>0</v>
      </c>
      <c r="N9" s="48"/>
    </row>
    <row r="10" s="44" customFormat="1" ht="22.8" customHeight="1" spans="1:14">
      <c r="A10" s="41" t="s">
        <v>166</v>
      </c>
      <c r="B10" s="41" t="s">
        <v>168</v>
      </c>
      <c r="C10" s="41"/>
      <c r="D10" s="37" t="s">
        <v>211</v>
      </c>
      <c r="E10" s="47" t="s">
        <v>169</v>
      </c>
      <c r="F10" s="49">
        <f t="shared" si="0"/>
        <v>31.6474</v>
      </c>
      <c r="G10" s="49">
        <f t="shared" ref="G10:M10" si="2">+G11</f>
        <v>31.6474</v>
      </c>
      <c r="H10" s="48">
        <f t="shared" ref="H10:H13" si="3">+H11</f>
        <v>31.6474</v>
      </c>
      <c r="I10" s="48">
        <f t="shared" si="2"/>
        <v>0</v>
      </c>
      <c r="J10" s="48">
        <f t="shared" si="2"/>
        <v>0</v>
      </c>
      <c r="K10" s="48">
        <f t="shared" si="2"/>
        <v>0</v>
      </c>
      <c r="L10" s="49">
        <f t="shared" si="2"/>
        <v>0</v>
      </c>
      <c r="M10" s="48">
        <f t="shared" si="2"/>
        <v>0</v>
      </c>
      <c r="N10" s="48"/>
    </row>
    <row r="11" s="44" customFormat="1" ht="22.8" customHeight="1" spans="1:14">
      <c r="A11" s="41" t="s">
        <v>166</v>
      </c>
      <c r="B11" s="41" t="s">
        <v>168</v>
      </c>
      <c r="C11" s="41" t="s">
        <v>168</v>
      </c>
      <c r="D11" s="37" t="s">
        <v>211</v>
      </c>
      <c r="E11" s="47" t="s">
        <v>171</v>
      </c>
      <c r="F11" s="49">
        <v>31.6474</v>
      </c>
      <c r="G11" s="49">
        <v>31.6474</v>
      </c>
      <c r="H11" s="48">
        <v>31.6474</v>
      </c>
      <c r="I11" s="48"/>
      <c r="J11" s="48"/>
      <c r="K11" s="48"/>
      <c r="L11" s="49"/>
      <c r="M11" s="48"/>
      <c r="N11" s="48"/>
    </row>
    <row r="12" s="44" customFormat="1" ht="22.8" customHeight="1" spans="1:14">
      <c r="A12" s="41" t="s">
        <v>177</v>
      </c>
      <c r="B12" s="41"/>
      <c r="C12" s="41"/>
      <c r="D12" s="37" t="s">
        <v>211</v>
      </c>
      <c r="E12" s="47" t="s">
        <v>178</v>
      </c>
      <c r="F12" s="49">
        <f t="shared" si="0"/>
        <v>5.063584</v>
      </c>
      <c r="G12" s="49">
        <f t="shared" ref="G12:G16" si="4">+G13</f>
        <v>5.063584</v>
      </c>
      <c r="H12" s="48">
        <f t="shared" si="3"/>
        <v>0</v>
      </c>
      <c r="I12" s="48">
        <f>+I13</f>
        <v>5.063584</v>
      </c>
      <c r="J12" s="48">
        <f>+J13</f>
        <v>0</v>
      </c>
      <c r="K12" s="48"/>
      <c r="L12" s="49"/>
      <c r="M12" s="48"/>
      <c r="N12" s="48"/>
    </row>
    <row r="13" s="44" customFormat="1" ht="22.8" customHeight="1" spans="1:14">
      <c r="A13" s="41" t="s">
        <v>177</v>
      </c>
      <c r="B13" s="41" t="s">
        <v>179</v>
      </c>
      <c r="C13" s="41"/>
      <c r="D13" s="37" t="s">
        <v>211</v>
      </c>
      <c r="E13" s="47" t="s">
        <v>180</v>
      </c>
      <c r="F13" s="49">
        <f t="shared" si="0"/>
        <v>5.063584</v>
      </c>
      <c r="G13" s="49">
        <f t="shared" si="4"/>
        <v>5.063584</v>
      </c>
      <c r="H13" s="48">
        <f t="shared" si="3"/>
        <v>0</v>
      </c>
      <c r="I13" s="48">
        <f>+I14</f>
        <v>5.063584</v>
      </c>
      <c r="J13" s="48">
        <f>+J14</f>
        <v>0</v>
      </c>
      <c r="K13" s="48"/>
      <c r="L13" s="49"/>
      <c r="M13" s="48"/>
      <c r="N13" s="48"/>
    </row>
    <row r="14" s="44" customFormat="1" ht="22.8" customHeight="1" spans="1:14">
      <c r="A14" s="41" t="s">
        <v>177</v>
      </c>
      <c r="B14" s="41" t="s">
        <v>179</v>
      </c>
      <c r="C14" s="41" t="s">
        <v>179</v>
      </c>
      <c r="D14" s="37" t="s">
        <v>211</v>
      </c>
      <c r="E14" s="47" t="s">
        <v>182</v>
      </c>
      <c r="F14" s="49">
        <v>5.063584</v>
      </c>
      <c r="G14" s="49">
        <v>5.063584</v>
      </c>
      <c r="H14" s="48"/>
      <c r="I14" s="48">
        <v>5.063584</v>
      </c>
      <c r="J14" s="48"/>
      <c r="K14" s="48"/>
      <c r="L14" s="49"/>
      <c r="M14" s="48"/>
      <c r="N14" s="48"/>
    </row>
    <row r="15" s="44" customFormat="1" ht="22.8" customHeight="1" spans="1:14">
      <c r="A15" s="41" t="s">
        <v>183</v>
      </c>
      <c r="B15" s="41"/>
      <c r="C15" s="41"/>
      <c r="D15" s="37" t="s">
        <v>211</v>
      </c>
      <c r="E15" s="47" t="s">
        <v>184</v>
      </c>
      <c r="F15" s="49">
        <f t="shared" ref="F15:F19" si="5">+F16</f>
        <v>1.78272</v>
      </c>
      <c r="G15" s="49">
        <f t="shared" si="4"/>
        <v>1.78272</v>
      </c>
      <c r="H15" s="48">
        <f t="shared" ref="H15:H19" si="6">+H16</f>
        <v>0</v>
      </c>
      <c r="I15" s="48">
        <f>+I16</f>
        <v>1.78272</v>
      </c>
      <c r="J15" s="48">
        <f>+J16</f>
        <v>0</v>
      </c>
      <c r="K15" s="48"/>
      <c r="L15" s="49"/>
      <c r="M15" s="48"/>
      <c r="N15" s="48"/>
    </row>
    <row r="16" s="44" customFormat="1" ht="22.8" customHeight="1" spans="1:14">
      <c r="A16" s="41" t="s">
        <v>183</v>
      </c>
      <c r="B16" s="41" t="s">
        <v>185</v>
      </c>
      <c r="C16" s="41"/>
      <c r="D16" s="37" t="s">
        <v>211</v>
      </c>
      <c r="E16" s="47" t="s">
        <v>186</v>
      </c>
      <c r="F16" s="49">
        <f t="shared" si="5"/>
        <v>1.78272</v>
      </c>
      <c r="G16" s="49">
        <f t="shared" si="4"/>
        <v>1.78272</v>
      </c>
      <c r="H16" s="48">
        <f t="shared" si="6"/>
        <v>0</v>
      </c>
      <c r="I16" s="48">
        <f>+I17</f>
        <v>1.78272</v>
      </c>
      <c r="J16" s="48">
        <f>+J17</f>
        <v>0</v>
      </c>
      <c r="K16" s="48"/>
      <c r="L16" s="49"/>
      <c r="M16" s="48"/>
      <c r="N16" s="48"/>
    </row>
    <row r="17" s="44" customFormat="1" ht="22.8" customHeight="1" spans="1:14">
      <c r="A17" s="41" t="s">
        <v>183</v>
      </c>
      <c r="B17" s="41" t="s">
        <v>185</v>
      </c>
      <c r="C17" s="41" t="s">
        <v>168</v>
      </c>
      <c r="D17" s="37" t="s">
        <v>211</v>
      </c>
      <c r="E17" s="47" t="s">
        <v>188</v>
      </c>
      <c r="F17" s="49">
        <v>1.78272</v>
      </c>
      <c r="G17" s="49">
        <v>1.78272</v>
      </c>
      <c r="H17" s="48"/>
      <c r="I17" s="48">
        <v>1.78272</v>
      </c>
      <c r="J17" s="48"/>
      <c r="K17" s="48"/>
      <c r="L17" s="49"/>
      <c r="M17" s="48"/>
      <c r="N17" s="48"/>
    </row>
    <row r="18" s="44" customFormat="1" ht="22.8" customHeight="1" spans="1:14">
      <c r="A18" s="41" t="s">
        <v>189</v>
      </c>
      <c r="B18" s="41"/>
      <c r="C18" s="41"/>
      <c r="D18" s="37" t="s">
        <v>211</v>
      </c>
      <c r="E18" s="47" t="s">
        <v>190</v>
      </c>
      <c r="F18" s="49">
        <f t="shared" si="5"/>
        <v>3.797688</v>
      </c>
      <c r="G18" s="49">
        <f>+G19</f>
        <v>3.797688</v>
      </c>
      <c r="H18" s="48">
        <f t="shared" si="6"/>
        <v>0</v>
      </c>
      <c r="I18" s="48">
        <f>+I19</f>
        <v>0</v>
      </c>
      <c r="J18" s="48">
        <f>+J19</f>
        <v>3.797688</v>
      </c>
      <c r="K18" s="48"/>
      <c r="L18" s="49"/>
      <c r="M18" s="48"/>
      <c r="N18" s="48"/>
    </row>
    <row r="19" s="44" customFormat="1" ht="22.8" customHeight="1" spans="1:14">
      <c r="A19" s="41" t="s">
        <v>189</v>
      </c>
      <c r="B19" s="41" t="s">
        <v>172</v>
      </c>
      <c r="C19" s="41"/>
      <c r="D19" s="37" t="s">
        <v>211</v>
      </c>
      <c r="E19" s="47" t="s">
        <v>191</v>
      </c>
      <c r="F19" s="49">
        <f t="shared" si="5"/>
        <v>3.797688</v>
      </c>
      <c r="G19" s="49">
        <f>+G20</f>
        <v>3.797688</v>
      </c>
      <c r="H19" s="48">
        <f t="shared" si="6"/>
        <v>0</v>
      </c>
      <c r="I19" s="48">
        <f>+I20</f>
        <v>0</v>
      </c>
      <c r="J19" s="48">
        <f>+J20</f>
        <v>3.797688</v>
      </c>
      <c r="K19" s="48"/>
      <c r="L19" s="49"/>
      <c r="M19" s="48"/>
      <c r="N19" s="48"/>
    </row>
    <row r="20" s="44" customFormat="1" ht="22.8" customHeight="1" spans="1:14">
      <c r="A20" s="41" t="s">
        <v>189</v>
      </c>
      <c r="B20" s="41" t="s">
        <v>172</v>
      </c>
      <c r="C20" s="41" t="s">
        <v>168</v>
      </c>
      <c r="D20" s="37" t="s">
        <v>211</v>
      </c>
      <c r="E20" s="47" t="s">
        <v>193</v>
      </c>
      <c r="F20" s="49">
        <v>3.797688</v>
      </c>
      <c r="G20" s="49">
        <v>3.797688</v>
      </c>
      <c r="H20" s="48"/>
      <c r="I20" s="48"/>
      <c r="J20" s="48">
        <v>3.797688</v>
      </c>
      <c r="K20" s="48"/>
      <c r="L20" s="49"/>
      <c r="M20" s="48"/>
      <c r="N20" s="4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L16" sqref="L1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8"/>
    </row>
    <row r="2" ht="50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6.7" customHeight="1" spans="1:22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245</v>
      </c>
      <c r="H4" s="23"/>
      <c r="I4" s="23"/>
      <c r="J4" s="23"/>
      <c r="K4" s="23"/>
      <c r="L4" s="23" t="s">
        <v>246</v>
      </c>
      <c r="M4" s="23"/>
      <c r="N4" s="23"/>
      <c r="O4" s="23"/>
      <c r="P4" s="23"/>
      <c r="Q4" s="23"/>
      <c r="R4" s="23" t="s">
        <v>242</v>
      </c>
      <c r="S4" s="23" t="s">
        <v>247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248</v>
      </c>
      <c r="I5" s="23" t="s">
        <v>249</v>
      </c>
      <c r="J5" s="23" t="s">
        <v>250</v>
      </c>
      <c r="K5" s="23" t="s">
        <v>251</v>
      </c>
      <c r="L5" s="23" t="s">
        <v>134</v>
      </c>
      <c r="M5" s="23" t="s">
        <v>252</v>
      </c>
      <c r="N5" s="23" t="s">
        <v>253</v>
      </c>
      <c r="O5" s="23" t="s">
        <v>254</v>
      </c>
      <c r="P5" s="23" t="s">
        <v>255</v>
      </c>
      <c r="Q5" s="23" t="s">
        <v>256</v>
      </c>
      <c r="R5" s="23"/>
      <c r="S5" s="23" t="s">
        <v>134</v>
      </c>
      <c r="T5" s="23" t="s">
        <v>257</v>
      </c>
      <c r="U5" s="23" t="s">
        <v>258</v>
      </c>
      <c r="V5" s="23" t="s">
        <v>243</v>
      </c>
    </row>
    <row r="6" ht="22.8" customHeight="1" spans="1:22">
      <c r="A6" s="32"/>
      <c r="B6" s="32"/>
      <c r="C6" s="32"/>
      <c r="D6" s="32"/>
      <c r="E6" s="32" t="s">
        <v>134</v>
      </c>
      <c r="F6" s="31">
        <v>42.291392</v>
      </c>
      <c r="G6" s="31">
        <v>31.6474</v>
      </c>
      <c r="H6" s="31">
        <v>19.0776</v>
      </c>
      <c r="I6" s="31">
        <v>10.98</v>
      </c>
      <c r="J6" s="31">
        <v>1.5898</v>
      </c>
      <c r="K6" s="31"/>
      <c r="L6" s="31">
        <v>6.846304</v>
      </c>
      <c r="M6" s="31">
        <v>5.063584</v>
      </c>
      <c r="N6" s="31"/>
      <c r="O6" s="31">
        <v>1.78272</v>
      </c>
      <c r="P6" s="31"/>
      <c r="Q6" s="31"/>
      <c r="R6" s="31">
        <v>3.797688</v>
      </c>
      <c r="S6" s="31"/>
      <c r="T6" s="31"/>
      <c r="U6" s="31"/>
      <c r="V6" s="31"/>
    </row>
    <row r="7" ht="22.8" customHeight="1" spans="1:22">
      <c r="A7" s="32"/>
      <c r="B7" s="32"/>
      <c r="C7" s="32"/>
      <c r="D7" s="30" t="s">
        <v>152</v>
      </c>
      <c r="E7" s="30" t="s">
        <v>4</v>
      </c>
      <c r="F7" s="31">
        <v>42.291392</v>
      </c>
      <c r="G7" s="31">
        <v>31.6474</v>
      </c>
      <c r="H7" s="31">
        <v>19.0776</v>
      </c>
      <c r="I7" s="31">
        <v>10.98</v>
      </c>
      <c r="J7" s="31">
        <v>1.5898</v>
      </c>
      <c r="K7" s="31"/>
      <c r="L7" s="31">
        <v>6.846304</v>
      </c>
      <c r="M7" s="31">
        <v>5.063584</v>
      </c>
      <c r="N7" s="31"/>
      <c r="O7" s="31">
        <v>1.78272</v>
      </c>
      <c r="P7" s="31"/>
      <c r="Q7" s="31"/>
      <c r="R7" s="31">
        <v>3.797688</v>
      </c>
      <c r="S7" s="31"/>
      <c r="T7" s="31"/>
      <c r="U7" s="31"/>
      <c r="V7" s="31"/>
    </row>
    <row r="8" ht="22.8" customHeight="1" spans="1:22">
      <c r="A8" s="32"/>
      <c r="B8" s="32"/>
      <c r="C8" s="32"/>
      <c r="D8" s="38" t="s">
        <v>153</v>
      </c>
      <c r="E8" s="38" t="s">
        <v>154</v>
      </c>
      <c r="F8" s="31">
        <v>42.291392</v>
      </c>
      <c r="G8" s="31">
        <v>31.6474</v>
      </c>
      <c r="H8" s="31">
        <v>19.0776</v>
      </c>
      <c r="I8" s="31">
        <v>10.98</v>
      </c>
      <c r="J8" s="31">
        <v>1.5898</v>
      </c>
      <c r="K8" s="31"/>
      <c r="L8" s="31">
        <v>6.846304</v>
      </c>
      <c r="M8" s="31">
        <v>5.063584</v>
      </c>
      <c r="N8" s="31"/>
      <c r="O8" s="31">
        <v>1.78272</v>
      </c>
      <c r="P8" s="31"/>
      <c r="Q8" s="31"/>
      <c r="R8" s="31">
        <v>3.797688</v>
      </c>
      <c r="S8" s="31"/>
      <c r="T8" s="31"/>
      <c r="U8" s="31"/>
      <c r="V8" s="31"/>
    </row>
    <row r="9" s="44" customFormat="1" ht="22.8" customHeight="1" spans="1:22">
      <c r="A9" s="41" t="s">
        <v>166</v>
      </c>
      <c r="B9" s="41"/>
      <c r="C9" s="41"/>
      <c r="D9" s="37" t="s">
        <v>211</v>
      </c>
      <c r="E9" s="47" t="s">
        <v>167</v>
      </c>
      <c r="F9" s="49">
        <f t="shared" ref="F9:R9" si="0">+F10</f>
        <v>31.6474</v>
      </c>
      <c r="G9" s="48">
        <f t="shared" si="0"/>
        <v>31.6474</v>
      </c>
      <c r="H9" s="48">
        <f t="shared" si="0"/>
        <v>19.0776</v>
      </c>
      <c r="I9" s="48">
        <f t="shared" si="0"/>
        <v>10.98</v>
      </c>
      <c r="J9" s="48">
        <f t="shared" si="0"/>
        <v>1.5898</v>
      </c>
      <c r="K9" s="48">
        <f t="shared" si="0"/>
        <v>0</v>
      </c>
      <c r="L9" s="49">
        <f t="shared" si="0"/>
        <v>0</v>
      </c>
      <c r="M9" s="48">
        <f t="shared" si="0"/>
        <v>0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 t="shared" si="0"/>
        <v>0</v>
      </c>
      <c r="R9" s="48">
        <f t="shared" si="0"/>
        <v>0</v>
      </c>
      <c r="S9" s="49"/>
      <c r="T9" s="48"/>
      <c r="U9" s="48"/>
      <c r="V9" s="48"/>
    </row>
    <row r="10" s="44" customFormat="1" ht="22.8" customHeight="1" spans="1:22">
      <c r="A10" s="41" t="s">
        <v>166</v>
      </c>
      <c r="B10" s="41" t="s">
        <v>168</v>
      </c>
      <c r="C10" s="41"/>
      <c r="D10" s="37" t="s">
        <v>211</v>
      </c>
      <c r="E10" s="47" t="s">
        <v>169</v>
      </c>
      <c r="F10" s="49">
        <f>+F11</f>
        <v>31.6474</v>
      </c>
      <c r="G10" s="48">
        <f t="shared" ref="F10:R10" si="1">+G11</f>
        <v>31.6474</v>
      </c>
      <c r="H10" s="48">
        <f t="shared" si="1"/>
        <v>19.0776</v>
      </c>
      <c r="I10" s="48">
        <f t="shared" si="1"/>
        <v>10.98</v>
      </c>
      <c r="J10" s="48">
        <f t="shared" si="1"/>
        <v>1.5898</v>
      </c>
      <c r="K10" s="48">
        <f t="shared" si="1"/>
        <v>0</v>
      </c>
      <c r="L10" s="49">
        <f t="shared" si="1"/>
        <v>0</v>
      </c>
      <c r="M10" s="48">
        <f t="shared" si="1"/>
        <v>0</v>
      </c>
      <c r="N10" s="48">
        <f t="shared" si="1"/>
        <v>0</v>
      </c>
      <c r="O10" s="48">
        <f t="shared" si="1"/>
        <v>0</v>
      </c>
      <c r="P10" s="48">
        <f t="shared" si="1"/>
        <v>0</v>
      </c>
      <c r="Q10" s="48">
        <f t="shared" si="1"/>
        <v>0</v>
      </c>
      <c r="R10" s="48">
        <f t="shared" si="1"/>
        <v>0</v>
      </c>
      <c r="S10" s="49"/>
      <c r="T10" s="48"/>
      <c r="U10" s="48"/>
      <c r="V10" s="48"/>
    </row>
    <row r="11" s="44" customFormat="1" ht="22.8" customHeight="1" spans="1:22">
      <c r="A11" s="41" t="s">
        <v>166</v>
      </c>
      <c r="B11" s="41" t="s">
        <v>168</v>
      </c>
      <c r="C11" s="41" t="s">
        <v>168</v>
      </c>
      <c r="D11" s="37" t="s">
        <v>211</v>
      </c>
      <c r="E11" s="47" t="s">
        <v>171</v>
      </c>
      <c r="F11" s="49">
        <v>31.6474</v>
      </c>
      <c r="G11" s="48">
        <v>31.6474</v>
      </c>
      <c r="H11" s="48">
        <v>19.0776</v>
      </c>
      <c r="I11" s="48">
        <v>10.98</v>
      </c>
      <c r="J11" s="48">
        <v>1.5898</v>
      </c>
      <c r="K11" s="48"/>
      <c r="L11" s="49"/>
      <c r="M11" s="48"/>
      <c r="N11" s="48"/>
      <c r="O11" s="48"/>
      <c r="P11" s="48"/>
      <c r="Q11" s="48"/>
      <c r="R11" s="48"/>
      <c r="S11" s="49"/>
      <c r="T11" s="48"/>
      <c r="U11" s="48"/>
      <c r="V11" s="48"/>
    </row>
    <row r="12" s="44" customFormat="1" ht="22.8" customHeight="1" spans="1:22">
      <c r="A12" s="41" t="s">
        <v>177</v>
      </c>
      <c r="B12" s="41"/>
      <c r="C12" s="41"/>
      <c r="D12" s="37" t="s">
        <v>211</v>
      </c>
      <c r="E12" s="47" t="s">
        <v>178</v>
      </c>
      <c r="F12" s="49">
        <f t="shared" ref="F12:J12" si="2">+F13</f>
        <v>5.063584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  <c r="K12" s="48">
        <f t="shared" ref="K12:R12" si="3">+K13</f>
        <v>0</v>
      </c>
      <c r="L12" s="49">
        <f t="shared" si="3"/>
        <v>5.063584</v>
      </c>
      <c r="M12" s="48">
        <f t="shared" si="3"/>
        <v>5.063584</v>
      </c>
      <c r="N12" s="48">
        <f t="shared" si="3"/>
        <v>0</v>
      </c>
      <c r="O12" s="48">
        <f t="shared" si="3"/>
        <v>0</v>
      </c>
      <c r="P12" s="48">
        <f t="shared" si="3"/>
        <v>0</v>
      </c>
      <c r="Q12" s="48">
        <f t="shared" si="3"/>
        <v>0</v>
      </c>
      <c r="R12" s="48">
        <f t="shared" si="3"/>
        <v>0</v>
      </c>
      <c r="S12" s="49"/>
      <c r="T12" s="48"/>
      <c r="U12" s="48"/>
      <c r="V12" s="48"/>
    </row>
    <row r="13" s="44" customFormat="1" ht="22.8" customHeight="1" spans="1:22">
      <c r="A13" s="41" t="s">
        <v>177</v>
      </c>
      <c r="B13" s="41" t="s">
        <v>179</v>
      </c>
      <c r="C13" s="41"/>
      <c r="D13" s="37" t="s">
        <v>211</v>
      </c>
      <c r="E13" s="47" t="s">
        <v>180</v>
      </c>
      <c r="F13" s="49">
        <f t="shared" ref="F13:J13" si="4">+F14</f>
        <v>5.063584</v>
      </c>
      <c r="G13" s="48">
        <f t="shared" si="4"/>
        <v>0</v>
      </c>
      <c r="H13" s="48">
        <f t="shared" si="4"/>
        <v>0</v>
      </c>
      <c r="I13" s="48">
        <f t="shared" si="4"/>
        <v>0</v>
      </c>
      <c r="J13" s="48">
        <f t="shared" si="4"/>
        <v>0</v>
      </c>
      <c r="K13" s="48">
        <f t="shared" ref="K13:R13" si="5">+K14</f>
        <v>0</v>
      </c>
      <c r="L13" s="49">
        <f t="shared" si="5"/>
        <v>5.063584</v>
      </c>
      <c r="M13" s="48">
        <f t="shared" si="5"/>
        <v>5.063584</v>
      </c>
      <c r="N13" s="48">
        <f t="shared" si="5"/>
        <v>0</v>
      </c>
      <c r="O13" s="48">
        <f t="shared" si="5"/>
        <v>0</v>
      </c>
      <c r="P13" s="48">
        <f t="shared" si="5"/>
        <v>0</v>
      </c>
      <c r="Q13" s="48">
        <f t="shared" si="5"/>
        <v>0</v>
      </c>
      <c r="R13" s="48">
        <f t="shared" si="5"/>
        <v>0</v>
      </c>
      <c r="S13" s="49"/>
      <c r="T13" s="48"/>
      <c r="U13" s="48"/>
      <c r="V13" s="48"/>
    </row>
    <row r="14" s="44" customFormat="1" ht="22.8" customHeight="1" spans="1:22">
      <c r="A14" s="41" t="s">
        <v>177</v>
      </c>
      <c r="B14" s="41" t="s">
        <v>179</v>
      </c>
      <c r="C14" s="41" t="s">
        <v>179</v>
      </c>
      <c r="D14" s="37" t="s">
        <v>211</v>
      </c>
      <c r="E14" s="47" t="s">
        <v>182</v>
      </c>
      <c r="F14" s="49">
        <v>5.063584</v>
      </c>
      <c r="G14" s="48"/>
      <c r="H14" s="48"/>
      <c r="I14" s="48"/>
      <c r="J14" s="48"/>
      <c r="K14" s="48"/>
      <c r="L14" s="49">
        <v>5.063584</v>
      </c>
      <c r="M14" s="48">
        <v>5.063584</v>
      </c>
      <c r="N14" s="48"/>
      <c r="O14" s="48"/>
      <c r="P14" s="48"/>
      <c r="Q14" s="48"/>
      <c r="R14" s="48"/>
      <c r="S14" s="49"/>
      <c r="T14" s="48"/>
      <c r="U14" s="48"/>
      <c r="V14" s="48"/>
    </row>
    <row r="15" s="44" customFormat="1" ht="22.8" customHeight="1" spans="1:22">
      <c r="A15" s="41" t="s">
        <v>183</v>
      </c>
      <c r="B15" s="41"/>
      <c r="C15" s="41"/>
      <c r="D15" s="37" t="s">
        <v>211</v>
      </c>
      <c r="E15" s="47" t="s">
        <v>184</v>
      </c>
      <c r="F15" s="49">
        <f t="shared" ref="F15:J15" si="6">+F16</f>
        <v>1.78272</v>
      </c>
      <c r="G15" s="48">
        <f t="shared" si="6"/>
        <v>0</v>
      </c>
      <c r="H15" s="48">
        <f t="shared" si="6"/>
        <v>0</v>
      </c>
      <c r="I15" s="48">
        <f t="shared" si="6"/>
        <v>0</v>
      </c>
      <c r="J15" s="48">
        <f t="shared" si="6"/>
        <v>0</v>
      </c>
      <c r="K15" s="48">
        <f t="shared" ref="K15:R15" si="7">+K16</f>
        <v>0</v>
      </c>
      <c r="L15" s="49">
        <f t="shared" si="7"/>
        <v>1.78272</v>
      </c>
      <c r="M15" s="48">
        <f t="shared" si="7"/>
        <v>0</v>
      </c>
      <c r="N15" s="48">
        <f t="shared" si="7"/>
        <v>0</v>
      </c>
      <c r="O15" s="48">
        <f t="shared" si="7"/>
        <v>1.78272</v>
      </c>
      <c r="P15" s="48">
        <f t="shared" si="7"/>
        <v>0</v>
      </c>
      <c r="Q15" s="48">
        <f t="shared" si="7"/>
        <v>0</v>
      </c>
      <c r="R15" s="48">
        <f t="shared" si="7"/>
        <v>0</v>
      </c>
      <c r="S15" s="49"/>
      <c r="T15" s="48"/>
      <c r="U15" s="48"/>
      <c r="V15" s="48"/>
    </row>
    <row r="16" s="44" customFormat="1" ht="22.8" customHeight="1" spans="1:22">
      <c r="A16" s="41" t="s">
        <v>183</v>
      </c>
      <c r="B16" s="41" t="s">
        <v>185</v>
      </c>
      <c r="C16" s="41"/>
      <c r="D16" s="37" t="s">
        <v>211</v>
      </c>
      <c r="E16" s="47" t="s">
        <v>186</v>
      </c>
      <c r="F16" s="49">
        <f t="shared" ref="F16:J16" si="8">+F17</f>
        <v>1.78272</v>
      </c>
      <c r="G16" s="48">
        <f t="shared" si="8"/>
        <v>0</v>
      </c>
      <c r="H16" s="48">
        <f t="shared" si="8"/>
        <v>0</v>
      </c>
      <c r="I16" s="48">
        <f t="shared" si="8"/>
        <v>0</v>
      </c>
      <c r="J16" s="48">
        <f t="shared" si="8"/>
        <v>0</v>
      </c>
      <c r="K16" s="48">
        <f t="shared" ref="K16:R16" si="9">+K17</f>
        <v>0</v>
      </c>
      <c r="L16" s="49">
        <f t="shared" si="9"/>
        <v>1.78272</v>
      </c>
      <c r="M16" s="48">
        <f t="shared" si="9"/>
        <v>0</v>
      </c>
      <c r="N16" s="48">
        <f t="shared" si="9"/>
        <v>0</v>
      </c>
      <c r="O16" s="48">
        <f t="shared" si="9"/>
        <v>1.78272</v>
      </c>
      <c r="P16" s="48">
        <f t="shared" si="9"/>
        <v>0</v>
      </c>
      <c r="Q16" s="48">
        <f t="shared" si="9"/>
        <v>0</v>
      </c>
      <c r="R16" s="48">
        <f t="shared" si="9"/>
        <v>0</v>
      </c>
      <c r="S16" s="49"/>
      <c r="T16" s="48"/>
      <c r="U16" s="48"/>
      <c r="V16" s="48"/>
    </row>
    <row r="17" s="44" customFormat="1" ht="22.8" customHeight="1" spans="1:22">
      <c r="A17" s="41" t="s">
        <v>183</v>
      </c>
      <c r="B17" s="41" t="s">
        <v>185</v>
      </c>
      <c r="C17" s="41" t="s">
        <v>168</v>
      </c>
      <c r="D17" s="37" t="s">
        <v>211</v>
      </c>
      <c r="E17" s="47" t="s">
        <v>188</v>
      </c>
      <c r="F17" s="49">
        <v>1.78272</v>
      </c>
      <c r="G17" s="48"/>
      <c r="H17" s="48"/>
      <c r="I17" s="48"/>
      <c r="J17" s="48"/>
      <c r="K17" s="48"/>
      <c r="L17" s="49">
        <v>1.78272</v>
      </c>
      <c r="M17" s="48"/>
      <c r="N17" s="48"/>
      <c r="O17" s="48">
        <v>1.78272</v>
      </c>
      <c r="P17" s="48"/>
      <c r="Q17" s="48"/>
      <c r="R17" s="48"/>
      <c r="S17" s="49"/>
      <c r="T17" s="48"/>
      <c r="U17" s="48"/>
      <c r="V17" s="48"/>
    </row>
    <row r="18" s="44" customFormat="1" ht="22.8" customHeight="1" spans="1:22">
      <c r="A18" s="41" t="s">
        <v>189</v>
      </c>
      <c r="B18" s="41"/>
      <c r="C18" s="41"/>
      <c r="D18" s="37" t="s">
        <v>211</v>
      </c>
      <c r="E18" s="47" t="s">
        <v>190</v>
      </c>
      <c r="F18" s="49">
        <f t="shared" ref="F18:J18" si="10">+F19</f>
        <v>3.797688</v>
      </c>
      <c r="G18" s="48">
        <f t="shared" si="10"/>
        <v>0</v>
      </c>
      <c r="H18" s="48">
        <f t="shared" si="10"/>
        <v>0</v>
      </c>
      <c r="I18" s="48">
        <f t="shared" si="10"/>
        <v>0</v>
      </c>
      <c r="J18" s="48">
        <f t="shared" si="10"/>
        <v>0</v>
      </c>
      <c r="K18" s="48">
        <f t="shared" ref="K18:R18" si="11">+K19</f>
        <v>0</v>
      </c>
      <c r="L18" s="49">
        <f t="shared" si="11"/>
        <v>0</v>
      </c>
      <c r="M18" s="48">
        <f t="shared" si="11"/>
        <v>0</v>
      </c>
      <c r="N18" s="48">
        <f t="shared" si="11"/>
        <v>0</v>
      </c>
      <c r="O18" s="48">
        <f t="shared" si="11"/>
        <v>0</v>
      </c>
      <c r="P18" s="48">
        <f t="shared" si="11"/>
        <v>0</v>
      </c>
      <c r="Q18" s="48">
        <f t="shared" si="11"/>
        <v>0</v>
      </c>
      <c r="R18" s="48">
        <f t="shared" si="11"/>
        <v>3.797688</v>
      </c>
      <c r="S18" s="49"/>
      <c r="T18" s="48"/>
      <c r="U18" s="48"/>
      <c r="V18" s="48"/>
    </row>
    <row r="19" s="44" customFormat="1" ht="22.8" customHeight="1" spans="1:22">
      <c r="A19" s="41" t="s">
        <v>189</v>
      </c>
      <c r="B19" s="41" t="s">
        <v>172</v>
      </c>
      <c r="C19" s="41"/>
      <c r="D19" s="37" t="s">
        <v>211</v>
      </c>
      <c r="E19" s="47" t="s">
        <v>191</v>
      </c>
      <c r="F19" s="49">
        <f t="shared" ref="F19:J19" si="12">+F20</f>
        <v>3.797688</v>
      </c>
      <c r="G19" s="48">
        <f t="shared" si="12"/>
        <v>0</v>
      </c>
      <c r="H19" s="48">
        <f t="shared" si="12"/>
        <v>0</v>
      </c>
      <c r="I19" s="48">
        <f t="shared" si="12"/>
        <v>0</v>
      </c>
      <c r="J19" s="48">
        <f t="shared" si="12"/>
        <v>0</v>
      </c>
      <c r="K19" s="48">
        <f t="shared" ref="K19:R19" si="13">+K20</f>
        <v>0</v>
      </c>
      <c r="L19" s="49">
        <f t="shared" si="13"/>
        <v>0</v>
      </c>
      <c r="M19" s="48">
        <f t="shared" si="13"/>
        <v>0</v>
      </c>
      <c r="N19" s="48">
        <f t="shared" si="13"/>
        <v>0</v>
      </c>
      <c r="O19" s="48">
        <f t="shared" si="13"/>
        <v>0</v>
      </c>
      <c r="P19" s="48">
        <f t="shared" si="13"/>
        <v>0</v>
      </c>
      <c r="Q19" s="48">
        <f t="shared" si="13"/>
        <v>0</v>
      </c>
      <c r="R19" s="48">
        <f t="shared" si="13"/>
        <v>3.797688</v>
      </c>
      <c r="S19" s="49"/>
      <c r="T19" s="48"/>
      <c r="U19" s="48"/>
      <c r="V19" s="48"/>
    </row>
    <row r="20" s="44" customFormat="1" ht="22.8" customHeight="1" spans="1:22">
      <c r="A20" s="41" t="s">
        <v>189</v>
      </c>
      <c r="B20" s="41" t="s">
        <v>172</v>
      </c>
      <c r="C20" s="41" t="s">
        <v>168</v>
      </c>
      <c r="D20" s="37" t="s">
        <v>211</v>
      </c>
      <c r="E20" s="47" t="s">
        <v>193</v>
      </c>
      <c r="F20" s="49">
        <v>3.797688</v>
      </c>
      <c r="G20" s="48"/>
      <c r="H20" s="48"/>
      <c r="I20" s="48"/>
      <c r="J20" s="48"/>
      <c r="K20" s="48"/>
      <c r="L20" s="49"/>
      <c r="M20" s="48"/>
      <c r="N20" s="48"/>
      <c r="O20" s="48"/>
      <c r="P20" s="48"/>
      <c r="Q20" s="48"/>
      <c r="R20" s="48">
        <v>3.797688</v>
      </c>
      <c r="S20" s="49"/>
      <c r="T20" s="48"/>
      <c r="U20" s="48"/>
      <c r="V20" s="4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8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3.25" customHeight="1" spans="1:11">
      <c r="A4" s="23" t="s">
        <v>155</v>
      </c>
      <c r="B4" s="23"/>
      <c r="C4" s="23"/>
      <c r="D4" s="23" t="s">
        <v>194</v>
      </c>
      <c r="E4" s="23" t="s">
        <v>195</v>
      </c>
      <c r="F4" s="23" t="s">
        <v>259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</row>
    <row r="7" ht="22.8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8" customHeight="1" spans="1:11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</row>
    <row r="9" ht="22.8" customHeight="1" spans="1:11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15" customHeight="1" spans="1:18">
      <c r="A4" s="23" t="s">
        <v>155</v>
      </c>
      <c r="B4" s="23"/>
      <c r="C4" s="23"/>
      <c r="D4" s="23" t="s">
        <v>194</v>
      </c>
      <c r="E4" s="23" t="s">
        <v>195</v>
      </c>
      <c r="F4" s="23" t="s">
        <v>259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269</v>
      </c>
      <c r="L4" s="23" t="s">
        <v>270</v>
      </c>
      <c r="M4" s="23" t="s">
        <v>271</v>
      </c>
      <c r="N4" s="23" t="s">
        <v>261</v>
      </c>
      <c r="O4" s="23" t="s">
        <v>272</v>
      </c>
      <c r="P4" s="23" t="s">
        <v>273</v>
      </c>
      <c r="Q4" s="23" t="s">
        <v>262</v>
      </c>
      <c r="R4" s="23" t="s">
        <v>264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view="pageBreakPreview" zoomScaleNormal="130" zoomScaleSheetLayoutView="100" workbookViewId="0">
      <selection activeCell="K11" sqref="K1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45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259</v>
      </c>
      <c r="G4" s="23" t="s">
        <v>198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201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274</v>
      </c>
      <c r="I5" s="23" t="s">
        <v>275</v>
      </c>
      <c r="J5" s="23" t="s">
        <v>276</v>
      </c>
      <c r="K5" s="23" t="s">
        <v>277</v>
      </c>
      <c r="L5" s="23" t="s">
        <v>278</v>
      </c>
      <c r="M5" s="23" t="s">
        <v>279</v>
      </c>
      <c r="N5" s="23" t="s">
        <v>280</v>
      </c>
      <c r="O5" s="23" t="s">
        <v>281</v>
      </c>
      <c r="P5" s="23" t="s">
        <v>282</v>
      </c>
      <c r="Q5" s="23" t="s">
        <v>283</v>
      </c>
      <c r="R5" s="23" t="s">
        <v>134</v>
      </c>
      <c r="S5" s="23" t="s">
        <v>284</v>
      </c>
      <c r="T5" s="23" t="s">
        <v>244</v>
      </c>
    </row>
    <row r="6" ht="22.8" customHeight="1" spans="1:20">
      <c r="A6" s="32"/>
      <c r="B6" s="32"/>
      <c r="C6" s="32"/>
      <c r="D6" s="32"/>
      <c r="E6" s="32" t="s">
        <v>134</v>
      </c>
      <c r="F6" s="46">
        <v>60.23</v>
      </c>
      <c r="G6" s="46">
        <v>60.23</v>
      </c>
      <c r="H6" s="46">
        <v>32.23237</v>
      </c>
      <c r="I6" s="46"/>
      <c r="J6" s="46"/>
      <c r="K6" s="46"/>
      <c r="L6" s="46"/>
      <c r="M6" s="46"/>
      <c r="N6" s="46"/>
      <c r="O6" s="46"/>
      <c r="P6" s="46"/>
      <c r="Q6" s="46">
        <v>28</v>
      </c>
      <c r="R6" s="46"/>
      <c r="S6" s="46"/>
      <c r="T6" s="46"/>
    </row>
    <row r="7" ht="22.8" customHeight="1" spans="1:20">
      <c r="A7" s="32"/>
      <c r="B7" s="32"/>
      <c r="C7" s="32"/>
      <c r="D7" s="30" t="s">
        <v>152</v>
      </c>
      <c r="E7" s="30" t="s">
        <v>4</v>
      </c>
      <c r="F7" s="46">
        <v>60.23</v>
      </c>
      <c r="G7" s="46">
        <v>60.23</v>
      </c>
      <c r="H7" s="46">
        <v>32.23237</v>
      </c>
      <c r="I7" s="46"/>
      <c r="J7" s="46"/>
      <c r="K7" s="46"/>
      <c r="L7" s="46"/>
      <c r="M7" s="46"/>
      <c r="N7" s="46"/>
      <c r="O7" s="46"/>
      <c r="P7" s="46"/>
      <c r="Q7" s="46">
        <v>28</v>
      </c>
      <c r="R7" s="46"/>
      <c r="S7" s="46"/>
      <c r="T7" s="46"/>
    </row>
    <row r="8" ht="22.8" customHeight="1" spans="1:20">
      <c r="A8" s="32"/>
      <c r="B8" s="32"/>
      <c r="C8" s="32"/>
      <c r="D8" s="38" t="s">
        <v>153</v>
      </c>
      <c r="E8" s="38" t="s">
        <v>154</v>
      </c>
      <c r="F8" s="46">
        <v>60.23</v>
      </c>
      <c r="G8" s="46">
        <v>60.23</v>
      </c>
      <c r="H8" s="46">
        <v>32.23237</v>
      </c>
      <c r="I8" s="46"/>
      <c r="J8" s="46"/>
      <c r="K8" s="46"/>
      <c r="L8" s="46"/>
      <c r="M8" s="46"/>
      <c r="N8" s="46"/>
      <c r="O8" s="46"/>
      <c r="P8" s="46"/>
      <c r="Q8" s="46">
        <v>28</v>
      </c>
      <c r="R8" s="46"/>
      <c r="S8" s="46"/>
      <c r="T8" s="46"/>
    </row>
    <row r="9" customFormat="1" ht="22.8" customHeight="1" spans="1:20">
      <c r="A9" s="41" t="s">
        <v>166</v>
      </c>
      <c r="B9" s="41"/>
      <c r="C9" s="41"/>
      <c r="D9" s="37" t="s">
        <v>211</v>
      </c>
      <c r="E9" s="24" t="s">
        <v>167</v>
      </c>
      <c r="F9" s="25">
        <f>+F10</f>
        <v>60.23</v>
      </c>
      <c r="G9" s="39">
        <f t="shared" ref="G9:R9" si="0">+G10</f>
        <v>60.23</v>
      </c>
      <c r="H9" s="39">
        <f t="shared" si="0"/>
        <v>32.23237</v>
      </c>
      <c r="I9" s="39">
        <f t="shared" si="0"/>
        <v>0</v>
      </c>
      <c r="J9" s="39">
        <f t="shared" si="0"/>
        <v>0</v>
      </c>
      <c r="K9" s="39">
        <f t="shared" si="0"/>
        <v>0</v>
      </c>
      <c r="L9" s="39">
        <f t="shared" si="0"/>
        <v>0</v>
      </c>
      <c r="M9" s="39">
        <f t="shared" si="0"/>
        <v>0</v>
      </c>
      <c r="N9" s="39">
        <f t="shared" si="0"/>
        <v>0</v>
      </c>
      <c r="O9" s="39">
        <f t="shared" si="0"/>
        <v>0</v>
      </c>
      <c r="P9" s="39">
        <f t="shared" si="0"/>
        <v>0</v>
      </c>
      <c r="Q9" s="39">
        <f t="shared" si="0"/>
        <v>28</v>
      </c>
      <c r="R9" s="39">
        <f t="shared" si="0"/>
        <v>0</v>
      </c>
      <c r="S9" s="39"/>
      <c r="T9" s="39"/>
    </row>
    <row r="10" customFormat="1" ht="22.8" customHeight="1" spans="1:20">
      <c r="A10" s="41" t="s">
        <v>166</v>
      </c>
      <c r="B10" s="41" t="s">
        <v>168</v>
      </c>
      <c r="C10" s="41"/>
      <c r="D10" s="37" t="s">
        <v>211</v>
      </c>
      <c r="E10" s="24" t="s">
        <v>169</v>
      </c>
      <c r="F10" s="25">
        <f>+F11+F12</f>
        <v>60.23</v>
      </c>
      <c r="G10" s="39">
        <f t="shared" ref="G10:R10" si="1">+G11+G12</f>
        <v>60.23</v>
      </c>
      <c r="H10" s="39">
        <f t="shared" si="1"/>
        <v>32.23237</v>
      </c>
      <c r="I10" s="39">
        <f t="shared" si="1"/>
        <v>0</v>
      </c>
      <c r="J10" s="39">
        <f t="shared" si="1"/>
        <v>0</v>
      </c>
      <c r="K10" s="39">
        <f t="shared" si="1"/>
        <v>0</v>
      </c>
      <c r="L10" s="39">
        <f t="shared" si="1"/>
        <v>0</v>
      </c>
      <c r="M10" s="39">
        <f t="shared" si="1"/>
        <v>0</v>
      </c>
      <c r="N10" s="39">
        <f t="shared" si="1"/>
        <v>0</v>
      </c>
      <c r="O10" s="39">
        <f t="shared" si="1"/>
        <v>0</v>
      </c>
      <c r="P10" s="39">
        <f t="shared" si="1"/>
        <v>0</v>
      </c>
      <c r="Q10" s="39">
        <f t="shared" si="1"/>
        <v>28</v>
      </c>
      <c r="R10" s="39">
        <f t="shared" si="1"/>
        <v>0</v>
      </c>
      <c r="S10" s="39"/>
      <c r="T10" s="39"/>
    </row>
    <row r="11" ht="22.8" customHeight="1" spans="1:20">
      <c r="A11" s="41" t="s">
        <v>166</v>
      </c>
      <c r="B11" s="41" t="s">
        <v>168</v>
      </c>
      <c r="C11" s="41" t="s">
        <v>168</v>
      </c>
      <c r="D11" s="37" t="s">
        <v>211</v>
      </c>
      <c r="E11" s="24" t="s">
        <v>171</v>
      </c>
      <c r="F11" s="25">
        <v>36.23</v>
      </c>
      <c r="G11" s="39">
        <v>36.23</v>
      </c>
      <c r="H11" s="39">
        <v>8.23237</v>
      </c>
      <c r="I11" s="39"/>
      <c r="J11" s="39"/>
      <c r="K11" s="39"/>
      <c r="L11" s="39"/>
      <c r="M11" s="39"/>
      <c r="N11" s="39"/>
      <c r="O11" s="39"/>
      <c r="P11" s="39"/>
      <c r="Q11" s="39">
        <v>28</v>
      </c>
      <c r="R11" s="39"/>
      <c r="S11" s="39"/>
      <c r="T11" s="39"/>
    </row>
    <row r="12" ht="22.8" customHeight="1" spans="1:20">
      <c r="A12" s="41" t="s">
        <v>166</v>
      </c>
      <c r="B12" s="41" t="s">
        <v>168</v>
      </c>
      <c r="C12" s="41" t="s">
        <v>172</v>
      </c>
      <c r="D12" s="37" t="s">
        <v>211</v>
      </c>
      <c r="E12" s="24" t="s">
        <v>174</v>
      </c>
      <c r="F12" s="25">
        <v>24</v>
      </c>
      <c r="G12" s="39">
        <v>24</v>
      </c>
      <c r="H12" s="39">
        <v>24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view="pageBreakPreview" zoomScaleNormal="130" zoomScaleSheetLayoutView="100" workbookViewId="0">
      <selection activeCell="G17" sqref="G17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7.18333333333333" customWidth="1"/>
    <col min="8" max="14" width="4.55833333333333" customWidth="1"/>
    <col min="15" max="15" width="5.225" customWidth="1"/>
    <col min="16" max="16" width="4.55833333333333" customWidth="1"/>
    <col min="17" max="17" width="5.55833333333333" customWidth="1"/>
    <col min="18" max="18" width="4.55833333333333" customWidth="1"/>
    <col min="19" max="21" width="3.66666666666667" customWidth="1"/>
    <col min="22" max="25" width="5.225" customWidth="1"/>
    <col min="26" max="26" width="3.66666666666667" customWidth="1"/>
    <col min="27" max="27" width="5.55833333333333" customWidth="1"/>
    <col min="28" max="29" width="7.18333333333333" customWidth="1"/>
    <col min="30" max="33" width="5.66666666666667" customWidth="1"/>
    <col min="34" max="35" width="9.76666666666667" customWidth="1"/>
  </cols>
  <sheetData>
    <row r="1" ht="16.35" customHeight="1" spans="1:1">
      <c r="A1" s="28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5" customHeight="1" spans="1:33">
      <c r="A4" s="23" t="s">
        <v>155</v>
      </c>
      <c r="B4" s="23"/>
      <c r="C4" s="23"/>
      <c r="D4" s="23" t="s">
        <v>194</v>
      </c>
      <c r="E4" s="23" t="s">
        <v>195</v>
      </c>
      <c r="F4" s="23" t="s">
        <v>285</v>
      </c>
      <c r="G4" s="23" t="s">
        <v>286</v>
      </c>
      <c r="H4" s="23" t="s">
        <v>287</v>
      </c>
      <c r="I4" s="23" t="s">
        <v>288</v>
      </c>
      <c r="J4" s="23" t="s">
        <v>289</v>
      </c>
      <c r="K4" s="23" t="s">
        <v>290</v>
      </c>
      <c r="L4" s="23" t="s">
        <v>291</v>
      </c>
      <c r="M4" s="23" t="s">
        <v>292</v>
      </c>
      <c r="N4" s="23" t="s">
        <v>293</v>
      </c>
      <c r="O4" s="23" t="s">
        <v>294</v>
      </c>
      <c r="P4" s="23" t="s">
        <v>295</v>
      </c>
      <c r="Q4" s="23" t="s">
        <v>280</v>
      </c>
      <c r="R4" s="23" t="s">
        <v>282</v>
      </c>
      <c r="S4" s="23" t="s">
        <v>296</v>
      </c>
      <c r="T4" s="23" t="s">
        <v>275</v>
      </c>
      <c r="U4" s="23" t="s">
        <v>276</v>
      </c>
      <c r="V4" s="23" t="s">
        <v>279</v>
      </c>
      <c r="W4" s="23" t="s">
        <v>297</v>
      </c>
      <c r="X4" s="23" t="s">
        <v>298</v>
      </c>
      <c r="Y4" s="23" t="s">
        <v>299</v>
      </c>
      <c r="Z4" s="23" t="s">
        <v>300</v>
      </c>
      <c r="AA4" s="23" t="s">
        <v>278</v>
      </c>
      <c r="AB4" s="23" t="s">
        <v>301</v>
      </c>
      <c r="AC4" s="23" t="s">
        <v>302</v>
      </c>
      <c r="AD4" s="23" t="s">
        <v>281</v>
      </c>
      <c r="AE4" s="23" t="s">
        <v>303</v>
      </c>
      <c r="AF4" s="23" t="s">
        <v>304</v>
      </c>
      <c r="AG4" s="23" t="s">
        <v>283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6"/>
      <c r="B6" s="45"/>
      <c r="C6" s="45"/>
      <c r="D6" s="24"/>
      <c r="E6" s="24" t="s">
        <v>134</v>
      </c>
      <c r="F6" s="46">
        <v>60.23</v>
      </c>
      <c r="G6" s="46">
        <v>30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>
        <v>0.892948</v>
      </c>
      <c r="AC6" s="46">
        <v>1.339422</v>
      </c>
      <c r="AD6" s="46"/>
      <c r="AE6" s="46"/>
      <c r="AF6" s="46"/>
      <c r="AG6" s="46">
        <v>28</v>
      </c>
    </row>
    <row r="7" ht="22.8" customHeight="1" spans="1:33">
      <c r="A7" s="32"/>
      <c r="B7" s="32"/>
      <c r="C7" s="32"/>
      <c r="D7" s="30" t="s">
        <v>152</v>
      </c>
      <c r="E7" s="30" t="s">
        <v>4</v>
      </c>
      <c r="F7" s="46">
        <v>60.23</v>
      </c>
      <c r="G7" s="46">
        <v>30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>
        <v>0.892948</v>
      </c>
      <c r="AC7" s="46">
        <v>1.339422</v>
      </c>
      <c r="AD7" s="46"/>
      <c r="AE7" s="46"/>
      <c r="AF7" s="46"/>
      <c r="AG7" s="46">
        <v>28</v>
      </c>
    </row>
    <row r="8" ht="22.8" customHeight="1" spans="1:33">
      <c r="A8" s="32"/>
      <c r="B8" s="32"/>
      <c r="C8" s="32"/>
      <c r="D8" s="38" t="s">
        <v>153</v>
      </c>
      <c r="E8" s="38" t="s">
        <v>154</v>
      </c>
      <c r="F8" s="46">
        <v>60.23</v>
      </c>
      <c r="G8" s="46">
        <v>30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>
        <v>0.892948</v>
      </c>
      <c r="AC8" s="46">
        <v>1.339422</v>
      </c>
      <c r="AD8" s="46"/>
      <c r="AE8" s="46"/>
      <c r="AF8" s="46"/>
      <c r="AG8" s="46">
        <v>28</v>
      </c>
    </row>
    <row r="9" s="44" customFormat="1" ht="22.8" customHeight="1" spans="1:33">
      <c r="A9" s="41" t="s">
        <v>166</v>
      </c>
      <c r="B9" s="41"/>
      <c r="C9" s="41"/>
      <c r="D9" s="37" t="s">
        <v>211</v>
      </c>
      <c r="E9" s="47" t="s">
        <v>167</v>
      </c>
      <c r="F9" s="48">
        <f t="shared" ref="F9:R9" si="0">+F10</f>
        <v>60.23</v>
      </c>
      <c r="G9" s="48">
        <f t="shared" si="0"/>
        <v>30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 t="shared" si="0"/>
        <v>0</v>
      </c>
      <c r="R9" s="48">
        <f t="shared" si="0"/>
        <v>0</v>
      </c>
      <c r="S9" s="48">
        <f t="shared" ref="S9:AG9" si="1">+S10</f>
        <v>0</v>
      </c>
      <c r="T9" s="48">
        <f t="shared" si="1"/>
        <v>0</v>
      </c>
      <c r="U9" s="48">
        <f t="shared" si="1"/>
        <v>0</v>
      </c>
      <c r="V9" s="48">
        <f t="shared" si="1"/>
        <v>0</v>
      </c>
      <c r="W9" s="48">
        <f t="shared" si="1"/>
        <v>0</v>
      </c>
      <c r="X9" s="48">
        <f t="shared" si="1"/>
        <v>0</v>
      </c>
      <c r="Y9" s="48">
        <f t="shared" si="1"/>
        <v>0</v>
      </c>
      <c r="Z9" s="48">
        <f t="shared" si="1"/>
        <v>0</v>
      </c>
      <c r="AA9" s="48">
        <f t="shared" si="1"/>
        <v>0</v>
      </c>
      <c r="AB9" s="48">
        <f t="shared" si="1"/>
        <v>0.892948</v>
      </c>
      <c r="AC9" s="48">
        <f t="shared" si="1"/>
        <v>1.339422</v>
      </c>
      <c r="AD9" s="48">
        <f t="shared" si="1"/>
        <v>0</v>
      </c>
      <c r="AE9" s="48">
        <f t="shared" si="1"/>
        <v>0</v>
      </c>
      <c r="AF9" s="48">
        <f t="shared" si="1"/>
        <v>0</v>
      </c>
      <c r="AG9" s="48">
        <f t="shared" si="1"/>
        <v>28</v>
      </c>
    </row>
    <row r="10" s="44" customFormat="1" ht="22.8" customHeight="1" spans="1:33">
      <c r="A10" s="41" t="s">
        <v>166</v>
      </c>
      <c r="B10" s="41" t="s">
        <v>168</v>
      </c>
      <c r="C10" s="41"/>
      <c r="D10" s="37" t="s">
        <v>211</v>
      </c>
      <c r="E10" s="47" t="s">
        <v>169</v>
      </c>
      <c r="F10" s="48">
        <f>+F11+F12</f>
        <v>60.23</v>
      </c>
      <c r="G10" s="48">
        <f t="shared" ref="F10:R10" si="2">+G11+G12</f>
        <v>30</v>
      </c>
      <c r="H10" s="48">
        <f t="shared" si="2"/>
        <v>0</v>
      </c>
      <c r="I10" s="48">
        <f t="shared" si="2"/>
        <v>0</v>
      </c>
      <c r="J10" s="48">
        <f t="shared" si="2"/>
        <v>0</v>
      </c>
      <c r="K10" s="48">
        <f t="shared" si="2"/>
        <v>0</v>
      </c>
      <c r="L10" s="48">
        <f t="shared" si="2"/>
        <v>0</v>
      </c>
      <c r="M10" s="48">
        <f t="shared" si="2"/>
        <v>0</v>
      </c>
      <c r="N10" s="48">
        <f t="shared" si="2"/>
        <v>0</v>
      </c>
      <c r="O10" s="48">
        <f t="shared" si="2"/>
        <v>0</v>
      </c>
      <c r="P10" s="48">
        <f t="shared" si="2"/>
        <v>0</v>
      </c>
      <c r="Q10" s="48">
        <f t="shared" si="2"/>
        <v>0</v>
      </c>
      <c r="R10" s="48">
        <f t="shared" si="2"/>
        <v>0</v>
      </c>
      <c r="S10" s="48">
        <f t="shared" ref="S10:AG10" si="3">+S11+S12</f>
        <v>0</v>
      </c>
      <c r="T10" s="48">
        <f t="shared" si="3"/>
        <v>0</v>
      </c>
      <c r="U10" s="48">
        <f t="shared" si="3"/>
        <v>0</v>
      </c>
      <c r="V10" s="48">
        <f t="shared" si="3"/>
        <v>0</v>
      </c>
      <c r="W10" s="48">
        <f t="shared" si="3"/>
        <v>0</v>
      </c>
      <c r="X10" s="48">
        <f t="shared" si="3"/>
        <v>0</v>
      </c>
      <c r="Y10" s="48">
        <f t="shared" si="3"/>
        <v>0</v>
      </c>
      <c r="Z10" s="48">
        <f t="shared" si="3"/>
        <v>0</v>
      </c>
      <c r="AA10" s="48">
        <f t="shared" si="3"/>
        <v>0</v>
      </c>
      <c r="AB10" s="48">
        <f t="shared" si="3"/>
        <v>0.892948</v>
      </c>
      <c r="AC10" s="48">
        <f t="shared" si="3"/>
        <v>1.339422</v>
      </c>
      <c r="AD10" s="48">
        <f t="shared" si="3"/>
        <v>0</v>
      </c>
      <c r="AE10" s="48">
        <f t="shared" si="3"/>
        <v>0</v>
      </c>
      <c r="AF10" s="48">
        <f t="shared" si="3"/>
        <v>0</v>
      </c>
      <c r="AG10" s="48">
        <f t="shared" si="3"/>
        <v>28</v>
      </c>
    </row>
    <row r="11" s="44" customFormat="1" ht="22.8" customHeight="1" spans="1:33">
      <c r="A11" s="41" t="s">
        <v>166</v>
      </c>
      <c r="B11" s="41" t="s">
        <v>168</v>
      </c>
      <c r="C11" s="41" t="s">
        <v>168</v>
      </c>
      <c r="D11" s="37" t="s">
        <v>211</v>
      </c>
      <c r="E11" s="47" t="s">
        <v>171</v>
      </c>
      <c r="F11" s="48">
        <v>36.23</v>
      </c>
      <c r="G11" s="48">
        <v>6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>
        <v>0.892948</v>
      </c>
      <c r="AC11" s="48">
        <v>1.339422</v>
      </c>
      <c r="AD11" s="48"/>
      <c r="AE11" s="48"/>
      <c r="AF11" s="48"/>
      <c r="AG11" s="48">
        <v>28</v>
      </c>
    </row>
    <row r="12" ht="22.8" customHeight="1" spans="1:33">
      <c r="A12" s="41" t="s">
        <v>166</v>
      </c>
      <c r="B12" s="41" t="s">
        <v>168</v>
      </c>
      <c r="C12" s="41" t="s">
        <v>172</v>
      </c>
      <c r="D12" s="37" t="s">
        <v>211</v>
      </c>
      <c r="E12" s="24" t="s">
        <v>174</v>
      </c>
      <c r="F12" s="39">
        <v>24</v>
      </c>
      <c r="G12" s="39">
        <v>24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305</v>
      </c>
      <c r="B4" s="23" t="s">
        <v>306</v>
      </c>
      <c r="C4" s="23" t="s">
        <v>307</v>
      </c>
      <c r="D4" s="23" t="s">
        <v>308</v>
      </c>
      <c r="E4" s="23" t="s">
        <v>309</v>
      </c>
      <c r="F4" s="23"/>
      <c r="G4" s="23"/>
      <c r="H4" s="23" t="s">
        <v>310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311</v>
      </c>
      <c r="G5" s="23" t="s">
        <v>312</v>
      </c>
      <c r="H5" s="23"/>
    </row>
    <row r="6" ht="22.8" customHeight="1" spans="1:8">
      <c r="A6" s="32"/>
      <c r="B6" s="32" t="s">
        <v>134</v>
      </c>
      <c r="C6" s="31">
        <v>0</v>
      </c>
      <c r="D6" s="31"/>
      <c r="E6" s="31"/>
      <c r="F6" s="31"/>
      <c r="G6" s="31"/>
      <c r="H6" s="31"/>
    </row>
    <row r="7" ht="22.8" customHeight="1" spans="1:8">
      <c r="A7" s="30" t="s">
        <v>152</v>
      </c>
      <c r="B7" s="30" t="s">
        <v>4</v>
      </c>
      <c r="C7" s="31"/>
      <c r="D7" s="31"/>
      <c r="E7" s="31"/>
      <c r="F7" s="31"/>
      <c r="G7" s="31"/>
      <c r="H7" s="31"/>
    </row>
    <row r="8" ht="22.8" customHeight="1" spans="1:8">
      <c r="A8" s="37" t="s">
        <v>153</v>
      </c>
      <c r="B8" s="37" t="s">
        <v>154</v>
      </c>
      <c r="C8" s="39"/>
      <c r="D8" s="39"/>
      <c r="E8" s="25"/>
      <c r="F8" s="39"/>
      <c r="G8" s="39"/>
      <c r="H8" s="3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313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7.6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196</v>
      </c>
      <c r="G4" s="23" t="s">
        <v>197</v>
      </c>
      <c r="H4" s="23" t="s">
        <v>198</v>
      </c>
      <c r="I4" s="23" t="s">
        <v>199</v>
      </c>
      <c r="J4" s="23" t="s">
        <v>200</v>
      </c>
      <c r="K4" s="23" t="s">
        <v>201</v>
      </c>
      <c r="L4" s="23" t="s">
        <v>202</v>
      </c>
      <c r="M4" s="23" t="s">
        <v>203</v>
      </c>
      <c r="N4" s="23" t="s">
        <v>204</v>
      </c>
      <c r="O4" s="23" t="s">
        <v>205</v>
      </c>
      <c r="P4" s="23" t="s">
        <v>206</v>
      </c>
      <c r="Q4" s="23" t="s">
        <v>207</v>
      </c>
      <c r="R4" s="23" t="s">
        <v>208</v>
      </c>
      <c r="S4" s="23" t="s">
        <v>209</v>
      </c>
      <c r="T4" s="23" t="s">
        <v>210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3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213</v>
      </c>
      <c r="I5" s="23" t="s">
        <v>214</v>
      </c>
      <c r="J5" s="23" t="s">
        <v>205</v>
      </c>
      <c r="K5" s="23" t="s">
        <v>134</v>
      </c>
      <c r="L5" s="23" t="s">
        <v>216</v>
      </c>
      <c r="M5" s="23" t="s">
        <v>217</v>
      </c>
      <c r="N5" s="23" t="s">
        <v>207</v>
      </c>
      <c r="O5" s="23" t="s">
        <v>218</v>
      </c>
      <c r="P5" s="23" t="s">
        <v>219</v>
      </c>
      <c r="Q5" s="23" t="s">
        <v>220</v>
      </c>
      <c r="R5" s="23" t="s">
        <v>203</v>
      </c>
      <c r="S5" s="23" t="s">
        <v>206</v>
      </c>
      <c r="T5" s="23" t="s">
        <v>210</v>
      </c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24" sqref="C24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8"/>
      <c r="B1" s="29" t="s">
        <v>5</v>
      </c>
      <c r="C1" s="29"/>
    </row>
    <row r="2" ht="25" customHeight="1" spans="2:3">
      <c r="B2" s="29"/>
      <c r="C2" s="29"/>
    </row>
    <row r="3" ht="31.05" customHeight="1" spans="2:3">
      <c r="B3" s="66" t="s">
        <v>6</v>
      </c>
      <c r="C3" s="66"/>
    </row>
    <row r="4" ht="32.55" customHeight="1" spans="2:3">
      <c r="B4" s="67">
        <v>1</v>
      </c>
      <c r="C4" s="68" t="s">
        <v>7</v>
      </c>
    </row>
    <row r="5" ht="32.55" customHeight="1" spans="2:3">
      <c r="B5" s="67">
        <v>2</v>
      </c>
      <c r="C5" s="69" t="s">
        <v>8</v>
      </c>
    </row>
    <row r="6" ht="32.55" customHeight="1" spans="2:3">
      <c r="B6" s="67">
        <v>3</v>
      </c>
      <c r="C6" s="68" t="s">
        <v>9</v>
      </c>
    </row>
    <row r="7" ht="32.55" customHeight="1" spans="2:3">
      <c r="B7" s="67">
        <v>4</v>
      </c>
      <c r="C7" s="68" t="s">
        <v>10</v>
      </c>
    </row>
    <row r="8" ht="32.55" customHeight="1" spans="2:3">
      <c r="B8" s="67">
        <v>5</v>
      </c>
      <c r="C8" s="68" t="s">
        <v>11</v>
      </c>
    </row>
    <row r="9" ht="32.55" customHeight="1" spans="2:3">
      <c r="B9" s="67">
        <v>6</v>
      </c>
      <c r="C9" s="68" t="s">
        <v>12</v>
      </c>
    </row>
    <row r="10" ht="32.55" customHeight="1" spans="2:3">
      <c r="B10" s="67">
        <v>7</v>
      </c>
      <c r="C10" s="68" t="s">
        <v>13</v>
      </c>
    </row>
    <row r="11" ht="32.55" customHeight="1" spans="2:3">
      <c r="B11" s="67">
        <v>8</v>
      </c>
      <c r="C11" s="68" t="s">
        <v>14</v>
      </c>
    </row>
    <row r="12" ht="32.55" customHeight="1" spans="2:3">
      <c r="B12" s="67">
        <v>9</v>
      </c>
      <c r="C12" s="68" t="s">
        <v>15</v>
      </c>
    </row>
    <row r="13" ht="32.55" customHeight="1" spans="2:3">
      <c r="B13" s="67">
        <v>10</v>
      </c>
      <c r="C13" s="68" t="s">
        <v>16</v>
      </c>
    </row>
    <row r="14" ht="32.55" customHeight="1" spans="2:3">
      <c r="B14" s="67">
        <v>11</v>
      </c>
      <c r="C14" s="68" t="s">
        <v>17</v>
      </c>
    </row>
    <row r="15" ht="32.55" customHeight="1" spans="2:3">
      <c r="B15" s="67">
        <v>12</v>
      </c>
      <c r="C15" s="68" t="s">
        <v>18</v>
      </c>
    </row>
    <row r="16" ht="32.55" customHeight="1" spans="2:3">
      <c r="B16" s="67">
        <v>13</v>
      </c>
      <c r="C16" s="68" t="s">
        <v>19</v>
      </c>
    </row>
    <row r="17" ht="32.55" customHeight="1" spans="2:3">
      <c r="B17" s="67">
        <v>14</v>
      </c>
      <c r="C17" s="68" t="s">
        <v>20</v>
      </c>
    </row>
    <row r="18" ht="32.55" customHeight="1" spans="2:3">
      <c r="B18" s="67">
        <v>15</v>
      </c>
      <c r="C18" s="68" t="s">
        <v>21</v>
      </c>
    </row>
    <row r="19" ht="32.55" customHeight="1" spans="2:3">
      <c r="B19" s="67">
        <v>16</v>
      </c>
      <c r="C19" s="68" t="s">
        <v>22</v>
      </c>
    </row>
    <row r="20" ht="32.55" customHeight="1" spans="2:3">
      <c r="B20" s="67">
        <v>17</v>
      </c>
      <c r="C20" s="68" t="s">
        <v>23</v>
      </c>
    </row>
    <row r="21" ht="32.55" customHeight="1" spans="2:3">
      <c r="B21" s="67">
        <v>18</v>
      </c>
      <c r="C21" s="68" t="s">
        <v>24</v>
      </c>
    </row>
    <row r="22" ht="32.55" customHeight="1" spans="2:3">
      <c r="B22" s="67">
        <v>19</v>
      </c>
      <c r="C22" s="68" t="s">
        <v>25</v>
      </c>
    </row>
    <row r="23" ht="32.55" customHeight="1" spans="2:3">
      <c r="B23" s="67">
        <v>20</v>
      </c>
      <c r="C23" s="68" t="s">
        <v>26</v>
      </c>
    </row>
    <row r="24" ht="32.55" customHeight="1" spans="2:3">
      <c r="B24" s="67">
        <v>21</v>
      </c>
      <c r="C24" s="68" t="s">
        <v>27</v>
      </c>
    </row>
    <row r="25" ht="32.55" customHeight="1" spans="2:3">
      <c r="B25" s="67">
        <v>22</v>
      </c>
      <c r="C25" s="70" t="s">
        <v>28</v>
      </c>
    </row>
    <row r="26" ht="27" customHeight="1" spans="2:3">
      <c r="B26" s="71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314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315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3.2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316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35.3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30" zoomScaleNormal="130"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8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6.05" customHeight="1" spans="1:15">
      <c r="A4" s="23" t="s">
        <v>194</v>
      </c>
      <c r="B4" s="34"/>
      <c r="C4" s="23" t="s">
        <v>317</v>
      </c>
      <c r="D4" s="23" t="s">
        <v>318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319</v>
      </c>
      <c r="O4" s="23"/>
    </row>
    <row r="5" ht="31.9" customHeight="1" spans="1:15">
      <c r="A5" s="23"/>
      <c r="B5" s="34"/>
      <c r="C5" s="23"/>
      <c r="D5" s="23" t="s">
        <v>320</v>
      </c>
      <c r="E5" s="23" t="s">
        <v>137</v>
      </c>
      <c r="F5" s="23"/>
      <c r="G5" s="23"/>
      <c r="H5" s="23"/>
      <c r="I5" s="23"/>
      <c r="J5" s="23"/>
      <c r="K5" s="23" t="s">
        <v>321</v>
      </c>
      <c r="L5" s="23" t="s">
        <v>139</v>
      </c>
      <c r="M5" s="23" t="s">
        <v>140</v>
      </c>
      <c r="N5" s="23" t="s">
        <v>322</v>
      </c>
      <c r="O5" s="23" t="s">
        <v>323</v>
      </c>
    </row>
    <row r="6" ht="44.85" customHeight="1" spans="1:15">
      <c r="A6" s="23"/>
      <c r="B6" s="34"/>
      <c r="C6" s="23"/>
      <c r="D6" s="23"/>
      <c r="E6" s="23" t="s">
        <v>324</v>
      </c>
      <c r="F6" s="23" t="s">
        <v>325</v>
      </c>
      <c r="G6" s="23" t="s">
        <v>326</v>
      </c>
      <c r="H6" s="23" t="s">
        <v>327</v>
      </c>
      <c r="I6" s="23" t="s">
        <v>328</v>
      </c>
      <c r="J6" s="23" t="s">
        <v>329</v>
      </c>
      <c r="K6" s="23"/>
      <c r="L6" s="23"/>
      <c r="M6" s="23"/>
      <c r="N6" s="23"/>
      <c r="O6" s="23"/>
    </row>
    <row r="7" ht="22.8" customHeight="1" spans="1:15">
      <c r="A7" s="32"/>
      <c r="B7" s="35"/>
      <c r="C7" s="36" t="s">
        <v>134</v>
      </c>
      <c r="D7" s="31">
        <v>22</v>
      </c>
      <c r="E7" s="31">
        <v>22</v>
      </c>
      <c r="F7" s="31">
        <v>22</v>
      </c>
      <c r="G7" s="31"/>
      <c r="H7" s="31"/>
      <c r="I7" s="31"/>
      <c r="J7" s="31"/>
      <c r="K7" s="31"/>
      <c r="L7" s="31"/>
      <c r="M7" s="31"/>
      <c r="N7" s="31">
        <v>22</v>
      </c>
      <c r="O7" s="32"/>
    </row>
    <row r="8" ht="22.8" customHeight="1" spans="1:15">
      <c r="A8" s="30" t="s">
        <v>152</v>
      </c>
      <c r="B8" s="35"/>
      <c r="C8" s="30" t="s">
        <v>4</v>
      </c>
      <c r="D8" s="31">
        <v>22</v>
      </c>
      <c r="E8" s="31">
        <v>22</v>
      </c>
      <c r="F8" s="31">
        <v>22</v>
      </c>
      <c r="G8" s="31"/>
      <c r="H8" s="31"/>
      <c r="I8" s="31"/>
      <c r="J8" s="31"/>
      <c r="K8" s="31"/>
      <c r="L8" s="31"/>
      <c r="M8" s="31"/>
      <c r="N8" s="31">
        <v>22</v>
      </c>
      <c r="O8" s="32"/>
    </row>
    <row r="9" ht="22.8" customHeight="1" spans="1:15">
      <c r="A9" s="37" t="s">
        <v>330</v>
      </c>
      <c r="B9" s="35" t="s">
        <v>331</v>
      </c>
      <c r="C9" s="37" t="s">
        <v>332</v>
      </c>
      <c r="D9" s="25">
        <v>22</v>
      </c>
      <c r="E9" s="25">
        <v>22</v>
      </c>
      <c r="F9" s="25">
        <v>22</v>
      </c>
      <c r="G9" s="25"/>
      <c r="H9" s="25"/>
      <c r="I9" s="25"/>
      <c r="J9" s="25"/>
      <c r="K9" s="25"/>
      <c r="L9" s="25"/>
      <c r="M9" s="25"/>
      <c r="N9" s="25">
        <v>22</v>
      </c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30" zoomScaleNormal="130" topLeftCell="A4" workbookViewId="0">
      <selection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333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194</v>
      </c>
      <c r="B4" s="23" t="s">
        <v>334</v>
      </c>
      <c r="C4" s="23" t="s">
        <v>335</v>
      </c>
      <c r="D4" s="23" t="s">
        <v>336</v>
      </c>
      <c r="E4" s="23" t="s">
        <v>337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338</v>
      </c>
      <c r="F5" s="23" t="s">
        <v>339</v>
      </c>
      <c r="G5" s="23" t="s">
        <v>340</v>
      </c>
      <c r="H5" s="23" t="s">
        <v>341</v>
      </c>
      <c r="I5" s="23" t="s">
        <v>342</v>
      </c>
      <c r="J5" s="23" t="s">
        <v>343</v>
      </c>
      <c r="K5" s="23" t="s">
        <v>344</v>
      </c>
      <c r="L5" s="23" t="s">
        <v>345</v>
      </c>
      <c r="M5" s="23" t="s">
        <v>346</v>
      </c>
    </row>
    <row r="6" ht="28.45" customHeight="1" spans="1:13">
      <c r="A6" s="30" t="s">
        <v>2</v>
      </c>
      <c r="B6" s="30" t="s">
        <v>4</v>
      </c>
      <c r="C6" s="31">
        <v>22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" customHeight="1" spans="1:13">
      <c r="A7" s="24" t="s">
        <v>153</v>
      </c>
      <c r="B7" s="24" t="s">
        <v>347</v>
      </c>
      <c r="C7" s="25">
        <v>22</v>
      </c>
      <c r="D7" s="24" t="s">
        <v>348</v>
      </c>
      <c r="E7" s="32" t="s">
        <v>349</v>
      </c>
      <c r="F7" s="24" t="s">
        <v>350</v>
      </c>
      <c r="G7" s="24" t="s">
        <v>351</v>
      </c>
      <c r="H7" s="24" t="s">
        <v>352</v>
      </c>
      <c r="I7" s="24" t="s">
        <v>353</v>
      </c>
      <c r="J7" s="24" t="s">
        <v>351</v>
      </c>
      <c r="K7" s="24" t="s">
        <v>354</v>
      </c>
      <c r="L7" s="24" t="s">
        <v>355</v>
      </c>
      <c r="M7" s="24"/>
    </row>
    <row r="8" ht="43.1" customHeight="1" spans="1:13">
      <c r="A8" s="24"/>
      <c r="B8" s="24"/>
      <c r="C8" s="25"/>
      <c r="D8" s="24"/>
      <c r="E8" s="32"/>
      <c r="F8" s="24" t="s">
        <v>356</v>
      </c>
      <c r="G8" s="24" t="s">
        <v>357</v>
      </c>
      <c r="H8" s="24" t="s">
        <v>352</v>
      </c>
      <c r="I8" s="24" t="s">
        <v>358</v>
      </c>
      <c r="J8" s="24" t="s">
        <v>357</v>
      </c>
      <c r="K8" s="24" t="s">
        <v>354</v>
      </c>
      <c r="L8" s="24" t="s">
        <v>355</v>
      </c>
      <c r="M8" s="24"/>
    </row>
    <row r="9" ht="43.1" customHeight="1" spans="1:13">
      <c r="A9" s="24"/>
      <c r="B9" s="24"/>
      <c r="C9" s="25"/>
      <c r="D9" s="24"/>
      <c r="E9" s="32" t="s">
        <v>359</v>
      </c>
      <c r="F9" s="24" t="s">
        <v>360</v>
      </c>
      <c r="G9" s="24" t="s">
        <v>361</v>
      </c>
      <c r="H9" s="24" t="s">
        <v>362</v>
      </c>
      <c r="I9" s="24" t="s">
        <v>363</v>
      </c>
      <c r="J9" s="24" t="s">
        <v>361</v>
      </c>
      <c r="K9" s="24" t="s">
        <v>354</v>
      </c>
      <c r="L9" s="24" t="s">
        <v>355</v>
      </c>
      <c r="M9" s="24"/>
    </row>
    <row r="10" ht="43.1" customHeight="1" spans="1:13">
      <c r="A10" s="24"/>
      <c r="B10" s="24"/>
      <c r="C10" s="25"/>
      <c r="D10" s="24"/>
      <c r="E10" s="32"/>
      <c r="F10" s="24" t="s">
        <v>364</v>
      </c>
      <c r="G10" s="24" t="s">
        <v>365</v>
      </c>
      <c r="H10" s="24" t="s">
        <v>366</v>
      </c>
      <c r="I10" s="24" t="s">
        <v>367</v>
      </c>
      <c r="J10" s="24" t="s">
        <v>365</v>
      </c>
      <c r="K10" s="24" t="s">
        <v>354</v>
      </c>
      <c r="L10" s="24" t="s">
        <v>368</v>
      </c>
      <c r="M10" s="24"/>
    </row>
    <row r="11" ht="43.1" customHeight="1" spans="1:13">
      <c r="A11" s="24"/>
      <c r="B11" s="24"/>
      <c r="C11" s="25"/>
      <c r="D11" s="24"/>
      <c r="E11" s="32"/>
      <c r="F11" s="24" t="s">
        <v>369</v>
      </c>
      <c r="G11" s="24" t="s">
        <v>370</v>
      </c>
      <c r="H11" s="24" t="s">
        <v>371</v>
      </c>
      <c r="I11" s="24" t="s">
        <v>372</v>
      </c>
      <c r="J11" s="24" t="s">
        <v>370</v>
      </c>
      <c r="K11" s="24" t="s">
        <v>354</v>
      </c>
      <c r="L11" s="24" t="s">
        <v>355</v>
      </c>
      <c r="M11" s="24"/>
    </row>
    <row r="12" ht="43.1" customHeight="1" spans="1:13">
      <c r="A12" s="24"/>
      <c r="B12" s="24"/>
      <c r="C12" s="25"/>
      <c r="D12" s="24"/>
      <c r="E12" s="32" t="s">
        <v>373</v>
      </c>
      <c r="F12" s="24" t="s">
        <v>374</v>
      </c>
      <c r="G12" s="24" t="s">
        <v>375</v>
      </c>
      <c r="H12" s="24" t="s">
        <v>376</v>
      </c>
      <c r="I12" s="24" t="s">
        <v>377</v>
      </c>
      <c r="J12" s="24" t="s">
        <v>375</v>
      </c>
      <c r="K12" s="24" t="s">
        <v>354</v>
      </c>
      <c r="L12" s="24" t="s">
        <v>355</v>
      </c>
      <c r="M12" s="24"/>
    </row>
    <row r="13" ht="43.1" customHeight="1" spans="1:13">
      <c r="A13" s="24"/>
      <c r="B13" s="24"/>
      <c r="C13" s="25"/>
      <c r="D13" s="24"/>
      <c r="E13" s="32" t="s">
        <v>378</v>
      </c>
      <c r="F13" s="24" t="s">
        <v>379</v>
      </c>
      <c r="G13" s="24" t="s">
        <v>380</v>
      </c>
      <c r="H13" s="24" t="s">
        <v>381</v>
      </c>
      <c r="I13" s="24" t="s">
        <v>382</v>
      </c>
      <c r="J13" s="24" t="s">
        <v>380</v>
      </c>
      <c r="K13" s="24" t="s">
        <v>354</v>
      </c>
      <c r="L13" s="24" t="s">
        <v>355</v>
      </c>
      <c r="M13" s="24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7:E8"/>
    <mergeCell ref="E9:E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A2" sqref="A2:P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383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55" customHeight="1" spans="1:18">
      <c r="A3" s="23" t="s">
        <v>305</v>
      </c>
      <c r="B3" s="23" t="s">
        <v>306</v>
      </c>
      <c r="C3" s="23" t="s">
        <v>385</v>
      </c>
      <c r="D3" s="23"/>
      <c r="E3" s="23"/>
      <c r="F3" s="23"/>
      <c r="G3" s="23"/>
      <c r="H3" s="23"/>
      <c r="I3" s="23"/>
      <c r="J3" s="23" t="s">
        <v>386</v>
      </c>
      <c r="K3" s="23" t="s">
        <v>387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335</v>
      </c>
      <c r="D4" s="23" t="s">
        <v>388</v>
      </c>
      <c r="E4" s="23"/>
      <c r="F4" s="23"/>
      <c r="G4" s="23"/>
      <c r="H4" s="23" t="s">
        <v>389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390</v>
      </c>
      <c r="F5" s="23" t="s">
        <v>141</v>
      </c>
      <c r="G5" s="23" t="s">
        <v>391</v>
      </c>
      <c r="H5" s="23" t="s">
        <v>158</v>
      </c>
      <c r="I5" s="23" t="s">
        <v>159</v>
      </c>
      <c r="J5" s="23"/>
      <c r="K5" s="23" t="s">
        <v>338</v>
      </c>
      <c r="L5" s="23" t="s">
        <v>339</v>
      </c>
      <c r="M5" s="23" t="s">
        <v>340</v>
      </c>
      <c r="N5" s="23" t="s">
        <v>345</v>
      </c>
      <c r="O5" s="23" t="s">
        <v>341</v>
      </c>
      <c r="P5" s="23" t="s">
        <v>392</v>
      </c>
      <c r="Q5" s="23" t="s">
        <v>393</v>
      </c>
      <c r="R5" s="23" t="s">
        <v>346</v>
      </c>
    </row>
    <row r="6" ht="19.8" customHeight="1" spans="1:18">
      <c r="A6" s="24" t="s">
        <v>2</v>
      </c>
      <c r="B6" s="24" t="s">
        <v>4</v>
      </c>
      <c r="C6" s="25">
        <v>124.523762</v>
      </c>
      <c r="D6" s="25">
        <v>124.523762</v>
      </c>
      <c r="E6" s="25"/>
      <c r="F6" s="25"/>
      <c r="G6" s="25"/>
      <c r="H6" s="25">
        <v>102.523762</v>
      </c>
      <c r="I6" s="25">
        <v>22</v>
      </c>
      <c r="J6" s="24"/>
      <c r="K6" s="26" t="s">
        <v>359</v>
      </c>
      <c r="L6" s="26" t="s">
        <v>394</v>
      </c>
      <c r="M6" s="26"/>
      <c r="N6" s="26"/>
      <c r="O6" s="26"/>
      <c r="P6" s="26"/>
      <c r="Q6" s="26"/>
      <c r="R6" s="26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395</v>
      </c>
      <c r="M7" s="26"/>
      <c r="N7" s="26"/>
      <c r="O7" s="26"/>
      <c r="P7" s="26"/>
      <c r="Q7" s="26"/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349</v>
      </c>
      <c r="L8" s="26" t="s">
        <v>396</v>
      </c>
      <c r="M8" s="26"/>
      <c r="N8" s="26"/>
      <c r="O8" s="26"/>
      <c r="P8" s="26"/>
      <c r="Q8" s="26"/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397</v>
      </c>
      <c r="M9" s="26"/>
      <c r="N9" s="26"/>
      <c r="O9" s="26"/>
      <c r="P9" s="26"/>
      <c r="Q9" s="26"/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28" workbookViewId="0">
      <selection activeCell="K74" sqref="K74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384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398</v>
      </c>
      <c r="B3" s="9"/>
      <c r="C3" s="8" t="s">
        <v>399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232</v>
      </c>
      <c r="E4" s="12" t="s">
        <v>233</v>
      </c>
    </row>
    <row r="5" s="1" customFormat="1" spans="1:5">
      <c r="A5" s="13">
        <v>301</v>
      </c>
      <c r="B5" s="14" t="s">
        <v>213</v>
      </c>
      <c r="C5" s="15">
        <f t="shared" ref="C5:C68" si="0">D5+E5</f>
        <v>42.291392</v>
      </c>
      <c r="D5" s="15">
        <f>SUM(D6:D18)</f>
        <v>42.291392</v>
      </c>
      <c r="E5" s="15">
        <f>SUM(E6:E18)</f>
        <v>0</v>
      </c>
    </row>
    <row r="6" s="1" customFormat="1" spans="1:5">
      <c r="A6" s="16">
        <v>30101</v>
      </c>
      <c r="B6" s="17" t="s">
        <v>400</v>
      </c>
      <c r="C6" s="15">
        <f t="shared" si="0"/>
        <v>19.0776</v>
      </c>
      <c r="D6" s="15">
        <v>19.0776</v>
      </c>
      <c r="E6" s="15"/>
    </row>
    <row r="7" s="1" customFormat="1" spans="1:5">
      <c r="A7" s="16">
        <v>30102</v>
      </c>
      <c r="B7" s="17" t="s">
        <v>401</v>
      </c>
      <c r="C7" s="15">
        <f t="shared" si="0"/>
        <v>10.98</v>
      </c>
      <c r="D7" s="15">
        <v>10.98</v>
      </c>
      <c r="E7" s="15"/>
    </row>
    <row r="8" s="1" customFormat="1" spans="1:5">
      <c r="A8" s="16">
        <v>30103</v>
      </c>
      <c r="B8" s="17" t="s">
        <v>402</v>
      </c>
      <c r="C8" s="15">
        <f t="shared" si="0"/>
        <v>1.5898</v>
      </c>
      <c r="D8" s="15">
        <v>1.5898</v>
      </c>
      <c r="E8" s="15"/>
    </row>
    <row r="9" s="1" customFormat="1" spans="1:5">
      <c r="A9" s="16">
        <v>30106</v>
      </c>
      <c r="B9" s="17" t="s">
        <v>403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404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405</v>
      </c>
      <c r="C11" s="15">
        <f t="shared" si="0"/>
        <v>5.063584</v>
      </c>
      <c r="D11" s="15">
        <v>5.063584</v>
      </c>
      <c r="E11" s="15"/>
    </row>
    <row r="12" s="1" customFormat="1" spans="1:5">
      <c r="A12" s="16">
        <v>30109</v>
      </c>
      <c r="B12" s="17" t="s">
        <v>406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407</v>
      </c>
      <c r="C13" s="15">
        <f t="shared" si="0"/>
        <v>1.78272</v>
      </c>
      <c r="D13" s="15">
        <v>1.78272</v>
      </c>
      <c r="E13" s="15"/>
    </row>
    <row r="14" s="1" customFormat="1" spans="1:5">
      <c r="A14" s="16">
        <v>30111</v>
      </c>
      <c r="B14" s="17" t="s">
        <v>408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409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410</v>
      </c>
      <c r="C16" s="15">
        <f t="shared" si="0"/>
        <v>3.797688</v>
      </c>
      <c r="D16" s="15">
        <v>3.797688</v>
      </c>
      <c r="E16" s="15"/>
    </row>
    <row r="17" s="1" customFormat="1" spans="1:5">
      <c r="A17" s="16">
        <v>30114</v>
      </c>
      <c r="B17" s="17" t="s">
        <v>411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412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284</v>
      </c>
      <c r="C19" s="15">
        <f t="shared" si="0"/>
        <v>60.23237</v>
      </c>
      <c r="D19" s="15">
        <f>SUM(D20:D46)</f>
        <v>0</v>
      </c>
      <c r="E19" s="15">
        <f>SUM(E20:E46)</f>
        <v>60.23237</v>
      </c>
    </row>
    <row r="20" s="1" customFormat="1" spans="1:5">
      <c r="A20" s="16">
        <v>30201</v>
      </c>
      <c r="B20" s="17" t="s">
        <v>413</v>
      </c>
      <c r="C20" s="15">
        <f t="shared" si="0"/>
        <v>30</v>
      </c>
      <c r="D20" s="15"/>
      <c r="E20" s="15">
        <v>30</v>
      </c>
    </row>
    <row r="21" s="1" customFormat="1" spans="1:5">
      <c r="A21" s="16">
        <v>30202</v>
      </c>
      <c r="B21" s="17" t="s">
        <v>414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415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416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417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418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419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420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421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422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423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424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425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426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427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428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429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430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431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432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433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434</v>
      </c>
      <c r="C41" s="15">
        <f t="shared" si="0"/>
        <v>0.892948</v>
      </c>
      <c r="D41" s="15"/>
      <c r="E41" s="15">
        <v>0.892948</v>
      </c>
    </row>
    <row r="42" s="1" customFormat="1" spans="1:5">
      <c r="A42" s="16">
        <v>30229</v>
      </c>
      <c r="B42" s="17" t="s">
        <v>435</v>
      </c>
      <c r="C42" s="15">
        <f t="shared" si="0"/>
        <v>1.339422</v>
      </c>
      <c r="D42" s="15"/>
      <c r="E42" s="15">
        <v>1.339422</v>
      </c>
    </row>
    <row r="43" s="1" customFormat="1" spans="1:5">
      <c r="A43" s="16">
        <v>30231</v>
      </c>
      <c r="B43" s="17" t="s">
        <v>436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437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438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439</v>
      </c>
      <c r="C46" s="15">
        <f t="shared" si="0"/>
        <v>28</v>
      </c>
      <c r="D46" s="15"/>
      <c r="E46" s="15">
        <v>28</v>
      </c>
    </row>
    <row r="47" s="1" customFormat="1" spans="1:5">
      <c r="A47" s="13">
        <v>303</v>
      </c>
      <c r="B47" s="14" t="s">
        <v>205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440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441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442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443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444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445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446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447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448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449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450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451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452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453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454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455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456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457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458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459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460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461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462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463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464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465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466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467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468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469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210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470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471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472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473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102.523762</v>
      </c>
      <c r="D85" s="20">
        <f>D80+D63+D60+D47+D19+D5</f>
        <v>42.291392</v>
      </c>
      <c r="E85" s="20">
        <f>E80+E63+E60+E47+E19+E5</f>
        <v>60.23237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view="pageBreakPreview" zoomScaleNormal="145" zoomScaleSheetLayoutView="100" topLeftCell="A10" workbookViewId="0">
      <selection activeCell="E32" sqref="E3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24.15" customHeight="1" spans="1:8">
      <c r="A1" s="65" t="s">
        <v>7</v>
      </c>
      <c r="B1" s="65"/>
      <c r="C1" s="65"/>
      <c r="D1" s="65"/>
      <c r="E1" s="65"/>
      <c r="F1" s="65"/>
      <c r="G1" s="65"/>
      <c r="H1" s="65"/>
    </row>
    <row r="2" ht="17.25" customHeight="1" spans="1:8">
      <c r="A2" s="22" t="s">
        <v>30</v>
      </c>
      <c r="B2" s="22"/>
      <c r="C2" s="22"/>
      <c r="D2" s="22"/>
      <c r="E2" s="22"/>
      <c r="F2" s="22"/>
      <c r="G2" s="27" t="s">
        <v>31</v>
      </c>
      <c r="H2" s="27"/>
    </row>
    <row r="3" ht="17.9" customHeight="1" spans="1:8">
      <c r="A3" s="23" t="s">
        <v>32</v>
      </c>
      <c r="B3" s="23"/>
      <c r="C3" s="23" t="s">
        <v>33</v>
      </c>
      <c r="D3" s="23"/>
      <c r="E3" s="23"/>
      <c r="F3" s="23"/>
      <c r="G3" s="23"/>
      <c r="H3" s="23"/>
    </row>
    <row r="4" ht="22.4" customHeight="1" spans="1:8">
      <c r="A4" s="23" t="s">
        <v>34</v>
      </c>
      <c r="B4" s="23" t="s">
        <v>35</v>
      </c>
      <c r="C4" s="23" t="s">
        <v>36</v>
      </c>
      <c r="D4" s="23" t="s">
        <v>35</v>
      </c>
      <c r="E4" s="23" t="s">
        <v>37</v>
      </c>
      <c r="F4" s="23" t="s">
        <v>35</v>
      </c>
      <c r="G4" s="23" t="s">
        <v>38</v>
      </c>
      <c r="H4" s="23" t="s">
        <v>35</v>
      </c>
    </row>
    <row r="5" ht="16.25" customHeight="1" spans="1:8">
      <c r="A5" s="32" t="s">
        <v>39</v>
      </c>
      <c r="B5" s="25">
        <v>124.523762</v>
      </c>
      <c r="C5" s="24" t="s">
        <v>40</v>
      </c>
      <c r="D5" s="39"/>
      <c r="E5" s="32" t="s">
        <v>41</v>
      </c>
      <c r="F5" s="31">
        <v>102.523762</v>
      </c>
      <c r="G5" s="24" t="s">
        <v>42</v>
      </c>
      <c r="H5" s="25">
        <v>54.291392</v>
      </c>
    </row>
    <row r="6" ht="16.25" customHeight="1" spans="1:8">
      <c r="A6" s="24" t="s">
        <v>43</v>
      </c>
      <c r="B6" s="25">
        <v>124.523762</v>
      </c>
      <c r="C6" s="24" t="s">
        <v>44</v>
      </c>
      <c r="D6" s="39"/>
      <c r="E6" s="24" t="s">
        <v>45</v>
      </c>
      <c r="F6" s="25">
        <v>42.29</v>
      </c>
      <c r="G6" s="24" t="s">
        <v>46</v>
      </c>
      <c r="H6" s="25">
        <v>70.23237</v>
      </c>
    </row>
    <row r="7" ht="16.25" customHeight="1" spans="1:8">
      <c r="A7" s="32" t="s">
        <v>47</v>
      </c>
      <c r="B7" s="25"/>
      <c r="C7" s="24" t="s">
        <v>48</v>
      </c>
      <c r="D7" s="39"/>
      <c r="E7" s="24" t="s">
        <v>49</v>
      </c>
      <c r="F7" s="25">
        <v>60.23</v>
      </c>
      <c r="G7" s="24" t="s">
        <v>50</v>
      </c>
      <c r="H7" s="25"/>
    </row>
    <row r="8" ht="16.25" customHeight="1" spans="1:8">
      <c r="A8" s="24" t="s">
        <v>51</v>
      </c>
      <c r="B8" s="25"/>
      <c r="C8" s="24" t="s">
        <v>52</v>
      </c>
      <c r="D8" s="39"/>
      <c r="E8" s="24" t="s">
        <v>53</v>
      </c>
      <c r="F8" s="25"/>
      <c r="G8" s="24" t="s">
        <v>54</v>
      </c>
      <c r="H8" s="25"/>
    </row>
    <row r="9" ht="16.25" customHeight="1" spans="1:8">
      <c r="A9" s="24" t="s">
        <v>55</v>
      </c>
      <c r="B9" s="25"/>
      <c r="C9" s="24" t="s">
        <v>56</v>
      </c>
      <c r="D9" s="39"/>
      <c r="E9" s="32" t="s">
        <v>57</v>
      </c>
      <c r="F9" s="31">
        <v>22</v>
      </c>
      <c r="G9" s="24" t="s">
        <v>58</v>
      </c>
      <c r="H9" s="25"/>
    </row>
    <row r="10" ht="16.25" customHeight="1" spans="1:8">
      <c r="A10" s="24" t="s">
        <v>59</v>
      </c>
      <c r="B10" s="25"/>
      <c r="C10" s="24" t="s">
        <v>60</v>
      </c>
      <c r="D10" s="39"/>
      <c r="E10" s="24" t="s">
        <v>61</v>
      </c>
      <c r="F10" s="25"/>
      <c r="G10" s="24" t="s">
        <v>62</v>
      </c>
      <c r="H10" s="25"/>
    </row>
    <row r="11" ht="16.25" customHeight="1" spans="1:8">
      <c r="A11" s="24" t="s">
        <v>63</v>
      </c>
      <c r="B11" s="25"/>
      <c r="C11" s="24" t="s">
        <v>64</v>
      </c>
      <c r="D11" s="39">
        <v>113.87977</v>
      </c>
      <c r="E11" s="24" t="s">
        <v>65</v>
      </c>
      <c r="F11" s="25">
        <v>22</v>
      </c>
      <c r="G11" s="24" t="s">
        <v>66</v>
      </c>
      <c r="H11" s="25"/>
    </row>
    <row r="12" ht="16.25" customHeight="1" spans="1:8">
      <c r="A12" s="24" t="s">
        <v>67</v>
      </c>
      <c r="B12" s="25"/>
      <c r="C12" s="24" t="s">
        <v>68</v>
      </c>
      <c r="D12" s="39">
        <v>5.063584</v>
      </c>
      <c r="E12" s="24" t="s">
        <v>69</v>
      </c>
      <c r="F12" s="25"/>
      <c r="G12" s="24" t="s">
        <v>70</v>
      </c>
      <c r="H12" s="25"/>
    </row>
    <row r="13" ht="16.25" customHeight="1" spans="1:8">
      <c r="A13" s="24" t="s">
        <v>71</v>
      </c>
      <c r="B13" s="25"/>
      <c r="C13" s="24" t="s">
        <v>72</v>
      </c>
      <c r="D13" s="39"/>
      <c r="E13" s="24" t="s">
        <v>73</v>
      </c>
      <c r="F13" s="25"/>
      <c r="G13" s="24" t="s">
        <v>74</v>
      </c>
      <c r="H13" s="25"/>
    </row>
    <row r="14" ht="16.25" customHeight="1" spans="1:8">
      <c r="A14" s="24" t="s">
        <v>75</v>
      </c>
      <c r="B14" s="25"/>
      <c r="C14" s="24" t="s">
        <v>76</v>
      </c>
      <c r="D14" s="39">
        <v>1.78272</v>
      </c>
      <c r="E14" s="24" t="s">
        <v>77</v>
      </c>
      <c r="F14" s="25"/>
      <c r="G14" s="24" t="s">
        <v>78</v>
      </c>
      <c r="H14" s="25"/>
    </row>
    <row r="15" ht="16.25" customHeight="1" spans="1:8">
      <c r="A15" s="24" t="s">
        <v>79</v>
      </c>
      <c r="B15" s="25"/>
      <c r="C15" s="24" t="s">
        <v>80</v>
      </c>
      <c r="D15" s="39"/>
      <c r="E15" s="24" t="s">
        <v>81</v>
      </c>
      <c r="F15" s="25"/>
      <c r="G15" s="24" t="s">
        <v>82</v>
      </c>
      <c r="H15" s="25"/>
    </row>
    <row r="16" ht="16.25" customHeight="1" spans="1:8">
      <c r="A16" s="24" t="s">
        <v>83</v>
      </c>
      <c r="B16" s="25"/>
      <c r="C16" s="24" t="s">
        <v>84</v>
      </c>
      <c r="D16" s="39"/>
      <c r="E16" s="24" t="s">
        <v>85</v>
      </c>
      <c r="F16" s="25"/>
      <c r="G16" s="24" t="s">
        <v>86</v>
      </c>
      <c r="H16" s="25"/>
    </row>
    <row r="17" ht="16.25" customHeight="1" spans="1:8">
      <c r="A17" s="24" t="s">
        <v>87</v>
      </c>
      <c r="B17" s="25"/>
      <c r="C17" s="24" t="s">
        <v>88</v>
      </c>
      <c r="D17" s="39"/>
      <c r="E17" s="24" t="s">
        <v>89</v>
      </c>
      <c r="F17" s="25"/>
      <c r="G17" s="24" t="s">
        <v>90</v>
      </c>
      <c r="H17" s="25"/>
    </row>
    <row r="18" ht="16.25" customHeight="1" spans="1:8">
      <c r="A18" s="24" t="s">
        <v>91</v>
      </c>
      <c r="B18" s="25"/>
      <c r="C18" s="24" t="s">
        <v>92</v>
      </c>
      <c r="D18" s="39"/>
      <c r="E18" s="24" t="s">
        <v>93</v>
      </c>
      <c r="F18" s="25"/>
      <c r="G18" s="24" t="s">
        <v>94</v>
      </c>
      <c r="H18" s="25"/>
    </row>
    <row r="19" ht="16.25" customHeight="1" spans="1:8">
      <c r="A19" s="32" t="s">
        <v>95</v>
      </c>
      <c r="B19" s="31"/>
      <c r="C19" s="24" t="s">
        <v>96</v>
      </c>
      <c r="D19" s="39"/>
      <c r="E19" s="24" t="s">
        <v>97</v>
      </c>
      <c r="F19" s="25"/>
      <c r="G19" s="24"/>
      <c r="H19" s="25"/>
    </row>
    <row r="20" ht="16.25" customHeight="1" spans="1:8">
      <c r="A20" s="32" t="s">
        <v>98</v>
      </c>
      <c r="B20" s="31"/>
      <c r="C20" s="24" t="s">
        <v>99</v>
      </c>
      <c r="D20" s="39"/>
      <c r="E20" s="32" t="s">
        <v>100</v>
      </c>
      <c r="F20" s="31"/>
      <c r="G20" s="24"/>
      <c r="H20" s="25"/>
    </row>
    <row r="21" ht="16.25" customHeight="1" spans="1:8">
      <c r="A21" s="32" t="s">
        <v>101</v>
      </c>
      <c r="B21" s="31"/>
      <c r="C21" s="24" t="s">
        <v>102</v>
      </c>
      <c r="D21" s="39"/>
      <c r="E21" s="24"/>
      <c r="F21" s="24"/>
      <c r="G21" s="24"/>
      <c r="H21" s="25"/>
    </row>
    <row r="22" ht="16.25" customHeight="1" spans="1:8">
      <c r="A22" s="32" t="s">
        <v>103</v>
      </c>
      <c r="B22" s="31"/>
      <c r="C22" s="24" t="s">
        <v>104</v>
      </c>
      <c r="D22" s="39"/>
      <c r="E22" s="24"/>
      <c r="F22" s="24"/>
      <c r="G22" s="24"/>
      <c r="H22" s="25"/>
    </row>
    <row r="23" ht="16.25" customHeight="1" spans="1:8">
      <c r="A23" s="32" t="s">
        <v>105</v>
      </c>
      <c r="B23" s="31"/>
      <c r="C23" s="24" t="s">
        <v>106</v>
      </c>
      <c r="D23" s="39"/>
      <c r="E23" s="24"/>
      <c r="F23" s="24"/>
      <c r="G23" s="24"/>
      <c r="H23" s="25"/>
    </row>
    <row r="24" ht="16.25" customHeight="1" spans="1:8">
      <c r="A24" s="24" t="s">
        <v>107</v>
      </c>
      <c r="B24" s="25"/>
      <c r="C24" s="24" t="s">
        <v>108</v>
      </c>
      <c r="D24" s="39">
        <v>3.797688</v>
      </c>
      <c r="E24" s="24"/>
      <c r="F24" s="24"/>
      <c r="G24" s="24"/>
      <c r="H24" s="25"/>
    </row>
    <row r="25" ht="16.25" customHeight="1" spans="1:8">
      <c r="A25" s="24" t="s">
        <v>109</v>
      </c>
      <c r="B25" s="25"/>
      <c r="C25" s="24" t="s">
        <v>110</v>
      </c>
      <c r="D25" s="39"/>
      <c r="E25" s="24"/>
      <c r="F25" s="24"/>
      <c r="G25" s="24"/>
      <c r="H25" s="25"/>
    </row>
    <row r="26" ht="16.25" customHeight="1" spans="1:8">
      <c r="A26" s="24" t="s">
        <v>111</v>
      </c>
      <c r="B26" s="25"/>
      <c r="C26" s="24" t="s">
        <v>112</v>
      </c>
      <c r="D26" s="39"/>
      <c r="E26" s="24"/>
      <c r="F26" s="24"/>
      <c r="G26" s="24"/>
      <c r="H26" s="25"/>
    </row>
    <row r="27" ht="16.25" customHeight="1" spans="1:8">
      <c r="A27" s="32" t="s">
        <v>113</v>
      </c>
      <c r="B27" s="31"/>
      <c r="C27" s="24" t="s">
        <v>114</v>
      </c>
      <c r="D27" s="39"/>
      <c r="E27" s="24"/>
      <c r="F27" s="24"/>
      <c r="G27" s="24"/>
      <c r="H27" s="25"/>
    </row>
    <row r="28" ht="16.25" customHeight="1" spans="1:8">
      <c r="A28" s="32" t="s">
        <v>115</v>
      </c>
      <c r="B28" s="31"/>
      <c r="C28" s="24" t="s">
        <v>116</v>
      </c>
      <c r="D28" s="39"/>
      <c r="E28" s="24"/>
      <c r="F28" s="24"/>
      <c r="G28" s="24"/>
      <c r="H28" s="25"/>
    </row>
    <row r="29" ht="16.25" customHeight="1" spans="1:8">
      <c r="A29" s="32" t="s">
        <v>117</v>
      </c>
      <c r="B29" s="31"/>
      <c r="C29" s="24" t="s">
        <v>118</v>
      </c>
      <c r="D29" s="39"/>
      <c r="E29" s="24"/>
      <c r="F29" s="24"/>
      <c r="G29" s="24"/>
      <c r="H29" s="25"/>
    </row>
    <row r="30" ht="16.25" customHeight="1" spans="1:8">
      <c r="A30" s="32" t="s">
        <v>119</v>
      </c>
      <c r="B30" s="31"/>
      <c r="C30" s="24" t="s">
        <v>120</v>
      </c>
      <c r="D30" s="39"/>
      <c r="E30" s="24"/>
      <c r="F30" s="24"/>
      <c r="G30" s="24"/>
      <c r="H30" s="25"/>
    </row>
    <row r="31" ht="16.25" customHeight="1" spans="1:8">
      <c r="A31" s="32" t="s">
        <v>121</v>
      </c>
      <c r="B31" s="31"/>
      <c r="C31" s="24" t="s">
        <v>122</v>
      </c>
      <c r="D31" s="39"/>
      <c r="E31" s="24"/>
      <c r="F31" s="24"/>
      <c r="G31" s="24"/>
      <c r="H31" s="25"/>
    </row>
    <row r="32" ht="16.25" customHeight="1" spans="1:8">
      <c r="A32" s="24"/>
      <c r="B32" s="24"/>
      <c r="C32" s="24" t="s">
        <v>123</v>
      </c>
      <c r="D32" s="39"/>
      <c r="E32" s="24"/>
      <c r="F32" s="24"/>
      <c r="G32" s="24"/>
      <c r="H32" s="24"/>
    </row>
    <row r="33" ht="16.25" customHeight="1" spans="1:8">
      <c r="A33" s="24"/>
      <c r="B33" s="24"/>
      <c r="C33" s="24" t="s">
        <v>124</v>
      </c>
      <c r="D33" s="39"/>
      <c r="E33" s="24"/>
      <c r="F33" s="24"/>
      <c r="G33" s="24"/>
      <c r="H33" s="24"/>
    </row>
    <row r="34" ht="16.25" customHeight="1" spans="1:8">
      <c r="A34" s="24"/>
      <c r="B34" s="24"/>
      <c r="C34" s="24" t="s">
        <v>125</v>
      </c>
      <c r="D34" s="39"/>
      <c r="E34" s="24"/>
      <c r="F34" s="24"/>
      <c r="G34" s="24"/>
      <c r="H34" s="24"/>
    </row>
    <row r="35" ht="16.25" customHeight="1" spans="1:8">
      <c r="A35" s="24"/>
      <c r="B35" s="24"/>
      <c r="C35" s="24"/>
      <c r="D35" s="24"/>
      <c r="E35" s="24"/>
      <c r="F35" s="24"/>
      <c r="G35" s="24"/>
      <c r="H35" s="24"/>
    </row>
    <row r="36" ht="16.25" customHeight="1" spans="1:8">
      <c r="A36" s="32" t="s">
        <v>126</v>
      </c>
      <c r="B36" s="31">
        <v>124.523762</v>
      </c>
      <c r="C36" s="32" t="s">
        <v>127</v>
      </c>
      <c r="D36" s="31">
        <v>124.523762</v>
      </c>
      <c r="E36" s="32" t="s">
        <v>127</v>
      </c>
      <c r="F36" s="31">
        <v>124.523762</v>
      </c>
      <c r="G36" s="32" t="s">
        <v>127</v>
      </c>
      <c r="H36" s="31">
        <v>124.523762</v>
      </c>
    </row>
    <row r="37" ht="16.25" customHeight="1" spans="1:8">
      <c r="A37" s="32" t="s">
        <v>128</v>
      </c>
      <c r="B37" s="31"/>
      <c r="C37" s="32" t="s">
        <v>129</v>
      </c>
      <c r="D37" s="31"/>
      <c r="E37" s="32" t="s">
        <v>129</v>
      </c>
      <c r="F37" s="31"/>
      <c r="G37" s="32" t="s">
        <v>129</v>
      </c>
      <c r="H37" s="31"/>
    </row>
    <row r="38" ht="16.25" customHeight="1" spans="1:8">
      <c r="A38" s="24"/>
      <c r="B38" s="25"/>
      <c r="C38" s="24"/>
      <c r="D38" s="25"/>
      <c r="E38" s="32"/>
      <c r="F38" s="31"/>
      <c r="G38" s="32"/>
      <c r="H38" s="31"/>
    </row>
    <row r="39" ht="16.25" customHeight="1" spans="1:8">
      <c r="A39" s="32" t="s">
        <v>130</v>
      </c>
      <c r="B39" s="31">
        <v>124.523762</v>
      </c>
      <c r="C39" s="32" t="s">
        <v>131</v>
      </c>
      <c r="D39" s="31">
        <v>124.523762</v>
      </c>
      <c r="E39" s="32" t="s">
        <v>131</v>
      </c>
      <c r="F39" s="31">
        <v>124.523762</v>
      </c>
      <c r="G39" s="32" t="s">
        <v>131</v>
      </c>
      <c r="H39" s="31">
        <v>124.523762</v>
      </c>
    </row>
  </sheetData>
  <mergeCells count="5">
    <mergeCell ref="A1:H1"/>
    <mergeCell ref="A2:F2"/>
    <mergeCell ref="G2:H2"/>
    <mergeCell ref="A3:B3"/>
    <mergeCell ref="C3:H3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4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/>
      <c r="B7" s="32" t="s">
        <v>134</v>
      </c>
      <c r="C7" s="46">
        <v>124.523762</v>
      </c>
      <c r="D7" s="46">
        <v>124.523762</v>
      </c>
      <c r="E7" s="46">
        <v>124.523762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30" t="s">
        <v>152</v>
      </c>
      <c r="B8" s="30" t="s">
        <v>4</v>
      </c>
      <c r="C8" s="46">
        <v>124.523762</v>
      </c>
      <c r="D8" s="46">
        <v>124.523762</v>
      </c>
      <c r="E8" s="46">
        <v>124.523762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64" t="s">
        <v>153</v>
      </c>
      <c r="B9" s="64" t="s">
        <v>154</v>
      </c>
      <c r="C9" s="39">
        <v>124.523762</v>
      </c>
      <c r="D9" s="39">
        <v>124.523762</v>
      </c>
      <c r="E9" s="25">
        <v>124.523762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6" workbookViewId="0">
      <selection activeCell="E25" sqref="E2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8"/>
      <c r="D1" s="5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27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5"/>
      <c r="B6" s="45"/>
      <c r="C6" s="45"/>
      <c r="D6" s="54" t="s">
        <v>134</v>
      </c>
      <c r="E6" s="54"/>
      <c r="F6" s="55">
        <v>124.523762</v>
      </c>
      <c r="G6" s="55">
        <v>102.523762</v>
      </c>
      <c r="H6" s="55">
        <v>22</v>
      </c>
      <c r="I6" s="55"/>
      <c r="J6" s="54"/>
      <c r="K6" s="54"/>
    </row>
    <row r="7" ht="22.8" customHeight="1" spans="1:11">
      <c r="A7" s="56"/>
      <c r="B7" s="56"/>
      <c r="C7" s="56"/>
      <c r="D7" s="57" t="s">
        <v>152</v>
      </c>
      <c r="E7" s="57" t="s">
        <v>4</v>
      </c>
      <c r="F7" s="58">
        <v>124.523762</v>
      </c>
      <c r="G7" s="58">
        <v>102.523762</v>
      </c>
      <c r="H7" s="58">
        <v>22</v>
      </c>
      <c r="I7" s="58"/>
      <c r="J7" s="63"/>
      <c r="K7" s="63"/>
    </row>
    <row r="8" ht="22.8" customHeight="1" spans="1:11">
      <c r="A8" s="56"/>
      <c r="B8" s="56"/>
      <c r="C8" s="56"/>
      <c r="D8" s="57" t="s">
        <v>153</v>
      </c>
      <c r="E8" s="57" t="s">
        <v>154</v>
      </c>
      <c r="F8" s="58">
        <v>124.523762</v>
      </c>
      <c r="G8" s="58">
        <v>102.523762</v>
      </c>
      <c r="H8" s="58">
        <v>22</v>
      </c>
      <c r="I8" s="58"/>
      <c r="J8" s="63"/>
      <c r="K8" s="63"/>
    </row>
    <row r="9" s="44" customFormat="1" ht="22.8" customHeight="1" spans="1:11">
      <c r="A9" s="59" t="s">
        <v>166</v>
      </c>
      <c r="B9" s="59"/>
      <c r="C9" s="59"/>
      <c r="D9" s="60">
        <v>207</v>
      </c>
      <c r="E9" s="61" t="s">
        <v>167</v>
      </c>
      <c r="F9" s="62">
        <f>+F10+F13</f>
        <v>113.87977</v>
      </c>
      <c r="G9" s="62">
        <f>+G10+G13</f>
        <v>91.87977</v>
      </c>
      <c r="H9" s="62">
        <f>+H10+H13</f>
        <v>22</v>
      </c>
      <c r="I9" s="62"/>
      <c r="J9" s="61"/>
      <c r="K9" s="61"/>
    </row>
    <row r="10" s="44" customFormat="1" ht="22.8" customHeight="1" spans="1:11">
      <c r="A10" s="59" t="s">
        <v>166</v>
      </c>
      <c r="B10" s="59" t="s">
        <v>168</v>
      </c>
      <c r="C10" s="59"/>
      <c r="D10" s="60">
        <v>20701</v>
      </c>
      <c r="E10" s="61" t="s">
        <v>169</v>
      </c>
      <c r="F10" s="62">
        <f>+F11+F12</f>
        <v>112.87977</v>
      </c>
      <c r="G10" s="62">
        <f>+G11+G12</f>
        <v>90.87977</v>
      </c>
      <c r="H10" s="62">
        <f>+H11+H12</f>
        <v>22</v>
      </c>
      <c r="I10" s="62"/>
      <c r="J10" s="61"/>
      <c r="K10" s="61"/>
    </row>
    <row r="11" s="44" customFormat="1" ht="22.8" customHeight="1" spans="1:11">
      <c r="A11" s="59" t="s">
        <v>166</v>
      </c>
      <c r="B11" s="59" t="s">
        <v>168</v>
      </c>
      <c r="C11" s="59" t="s">
        <v>168</v>
      </c>
      <c r="D11" s="60" t="s">
        <v>170</v>
      </c>
      <c r="E11" s="61" t="s">
        <v>171</v>
      </c>
      <c r="F11" s="62">
        <v>66.87977</v>
      </c>
      <c r="G11" s="62">
        <v>66.87977</v>
      </c>
      <c r="H11" s="62"/>
      <c r="I11" s="62"/>
      <c r="J11" s="61"/>
      <c r="K11" s="61"/>
    </row>
    <row r="12" s="44" customFormat="1" ht="22.8" customHeight="1" spans="1:11">
      <c r="A12" s="59" t="s">
        <v>166</v>
      </c>
      <c r="B12" s="59" t="s">
        <v>168</v>
      </c>
      <c r="C12" s="59" t="s">
        <v>172</v>
      </c>
      <c r="D12" s="60" t="s">
        <v>173</v>
      </c>
      <c r="E12" s="61" t="s">
        <v>174</v>
      </c>
      <c r="F12" s="62">
        <v>46</v>
      </c>
      <c r="G12" s="62">
        <v>24</v>
      </c>
      <c r="H12" s="62">
        <v>22</v>
      </c>
      <c r="I12" s="62"/>
      <c r="J12" s="61"/>
      <c r="K12" s="61"/>
    </row>
    <row r="13" s="44" customFormat="1" ht="22.8" customHeight="1" spans="1:11">
      <c r="A13" s="59" t="s">
        <v>166</v>
      </c>
      <c r="B13" s="59" t="s">
        <v>172</v>
      </c>
      <c r="C13" s="59"/>
      <c r="D13" s="60">
        <v>20702</v>
      </c>
      <c r="E13" s="61" t="s">
        <v>175</v>
      </c>
      <c r="F13" s="62">
        <f t="shared" ref="F13:F16" si="0">+F14</f>
        <v>1</v>
      </c>
      <c r="G13" s="62">
        <f>+G14</f>
        <v>1</v>
      </c>
      <c r="H13" s="62">
        <f>+H14</f>
        <v>0</v>
      </c>
      <c r="I13" s="62"/>
      <c r="J13" s="61"/>
      <c r="K13" s="61"/>
    </row>
    <row r="14" s="44" customFormat="1" ht="22.8" customHeight="1" spans="1:11">
      <c r="A14" s="59" t="s">
        <v>166</v>
      </c>
      <c r="B14" s="59" t="s">
        <v>172</v>
      </c>
      <c r="C14" s="59" t="s">
        <v>168</v>
      </c>
      <c r="D14" s="60" t="s">
        <v>176</v>
      </c>
      <c r="E14" s="61" t="s">
        <v>171</v>
      </c>
      <c r="F14" s="62">
        <v>1</v>
      </c>
      <c r="G14" s="62">
        <v>1</v>
      </c>
      <c r="H14" s="62"/>
      <c r="I14" s="62"/>
      <c r="J14" s="61"/>
      <c r="K14" s="61"/>
    </row>
    <row r="15" s="44" customFormat="1" ht="22.8" customHeight="1" spans="1:11">
      <c r="A15" s="59" t="s">
        <v>177</v>
      </c>
      <c r="B15" s="59"/>
      <c r="C15" s="59"/>
      <c r="D15" s="60">
        <v>208</v>
      </c>
      <c r="E15" s="61" t="s">
        <v>178</v>
      </c>
      <c r="F15" s="62">
        <f t="shared" si="0"/>
        <v>5.063584</v>
      </c>
      <c r="G15" s="62">
        <f>+G16</f>
        <v>5.063584</v>
      </c>
      <c r="H15" s="62">
        <f>+H16</f>
        <v>0</v>
      </c>
      <c r="I15" s="62"/>
      <c r="J15" s="61"/>
      <c r="K15" s="61"/>
    </row>
    <row r="16" s="44" customFormat="1" ht="22.8" customHeight="1" spans="1:11">
      <c r="A16" s="59" t="s">
        <v>177</v>
      </c>
      <c r="B16" s="59" t="s">
        <v>179</v>
      </c>
      <c r="C16" s="59"/>
      <c r="D16" s="60">
        <v>20805</v>
      </c>
      <c r="E16" s="61" t="s">
        <v>180</v>
      </c>
      <c r="F16" s="62">
        <f t="shared" si="0"/>
        <v>5.063584</v>
      </c>
      <c r="G16" s="62">
        <f>+G17</f>
        <v>5.063584</v>
      </c>
      <c r="H16" s="62">
        <f>+H17</f>
        <v>0</v>
      </c>
      <c r="I16" s="62"/>
      <c r="J16" s="61"/>
      <c r="K16" s="61"/>
    </row>
    <row r="17" s="44" customFormat="1" ht="22.8" customHeight="1" spans="1:11">
      <c r="A17" s="59" t="s">
        <v>177</v>
      </c>
      <c r="B17" s="59" t="s">
        <v>179</v>
      </c>
      <c r="C17" s="59" t="s">
        <v>179</v>
      </c>
      <c r="D17" s="60" t="s">
        <v>181</v>
      </c>
      <c r="E17" s="61" t="s">
        <v>182</v>
      </c>
      <c r="F17" s="62">
        <v>5.063584</v>
      </c>
      <c r="G17" s="62">
        <v>5.063584</v>
      </c>
      <c r="H17" s="62"/>
      <c r="I17" s="62"/>
      <c r="J17" s="61"/>
      <c r="K17" s="61"/>
    </row>
    <row r="18" s="44" customFormat="1" ht="22.8" customHeight="1" spans="1:11">
      <c r="A18" s="59" t="s">
        <v>183</v>
      </c>
      <c r="B18" s="59"/>
      <c r="C18" s="59"/>
      <c r="D18" s="60">
        <v>210</v>
      </c>
      <c r="E18" s="61" t="s">
        <v>184</v>
      </c>
      <c r="F18" s="62">
        <f t="shared" ref="F18:F22" si="1">+F19</f>
        <v>1.78272</v>
      </c>
      <c r="G18" s="62">
        <f>+G19</f>
        <v>1.78272</v>
      </c>
      <c r="H18" s="62">
        <f>+H19</f>
        <v>0</v>
      </c>
      <c r="I18" s="62"/>
      <c r="J18" s="61"/>
      <c r="K18" s="61"/>
    </row>
    <row r="19" s="44" customFormat="1" ht="22.8" customHeight="1" spans="1:11">
      <c r="A19" s="59" t="s">
        <v>183</v>
      </c>
      <c r="B19" s="59" t="s">
        <v>185</v>
      </c>
      <c r="C19" s="59"/>
      <c r="D19" s="60">
        <v>21011</v>
      </c>
      <c r="E19" s="61" t="s">
        <v>186</v>
      </c>
      <c r="F19" s="62">
        <f t="shared" si="1"/>
        <v>1.78272</v>
      </c>
      <c r="G19" s="62">
        <f>+G20</f>
        <v>1.78272</v>
      </c>
      <c r="H19" s="62">
        <f>+H20</f>
        <v>0</v>
      </c>
      <c r="I19" s="62"/>
      <c r="J19" s="61"/>
      <c r="K19" s="61"/>
    </row>
    <row r="20" s="44" customFormat="1" ht="22.8" customHeight="1" spans="1:11">
      <c r="A20" s="59" t="s">
        <v>183</v>
      </c>
      <c r="B20" s="59" t="s">
        <v>185</v>
      </c>
      <c r="C20" s="59" t="s">
        <v>168</v>
      </c>
      <c r="D20" s="60" t="s">
        <v>187</v>
      </c>
      <c r="E20" s="61" t="s">
        <v>188</v>
      </c>
      <c r="F20" s="62">
        <v>1.78272</v>
      </c>
      <c r="G20" s="62">
        <v>1.78272</v>
      </c>
      <c r="H20" s="62"/>
      <c r="I20" s="62"/>
      <c r="J20" s="61"/>
      <c r="K20" s="61"/>
    </row>
    <row r="21" s="44" customFormat="1" ht="22.8" customHeight="1" spans="1:11">
      <c r="A21" s="59" t="s">
        <v>189</v>
      </c>
      <c r="B21" s="59"/>
      <c r="C21" s="59"/>
      <c r="D21" s="60">
        <v>221</v>
      </c>
      <c r="E21" s="61" t="s">
        <v>190</v>
      </c>
      <c r="F21" s="62">
        <f t="shared" si="1"/>
        <v>3.797688</v>
      </c>
      <c r="G21" s="62">
        <f>+G22</f>
        <v>3.797688</v>
      </c>
      <c r="H21" s="62">
        <f>+H22</f>
        <v>0</v>
      </c>
      <c r="I21" s="62"/>
      <c r="J21" s="61"/>
      <c r="K21" s="61"/>
    </row>
    <row r="22" s="44" customFormat="1" ht="22.8" customHeight="1" spans="1:11">
      <c r="A22" s="59" t="s">
        <v>189</v>
      </c>
      <c r="B22" s="59" t="s">
        <v>172</v>
      </c>
      <c r="C22" s="59"/>
      <c r="D22" s="60">
        <v>22102</v>
      </c>
      <c r="E22" s="61" t="s">
        <v>191</v>
      </c>
      <c r="F22" s="62">
        <f t="shared" si="1"/>
        <v>3.797688</v>
      </c>
      <c r="G22" s="62">
        <f>+G23</f>
        <v>3.797688</v>
      </c>
      <c r="H22" s="62">
        <f>+H23</f>
        <v>0</v>
      </c>
      <c r="I22" s="62"/>
      <c r="J22" s="61"/>
      <c r="K22" s="61"/>
    </row>
    <row r="23" s="44" customFormat="1" ht="22.8" customHeight="1" spans="1:11">
      <c r="A23" s="59" t="s">
        <v>189</v>
      </c>
      <c r="B23" s="59" t="s">
        <v>172</v>
      </c>
      <c r="C23" s="59" t="s">
        <v>168</v>
      </c>
      <c r="D23" s="60" t="s">
        <v>192</v>
      </c>
      <c r="E23" s="61" t="s">
        <v>193</v>
      </c>
      <c r="F23" s="62">
        <v>3.797688</v>
      </c>
      <c r="G23" s="62">
        <v>3.797688</v>
      </c>
      <c r="H23" s="62"/>
      <c r="I23" s="62"/>
      <c r="J23" s="61"/>
      <c r="K23" s="61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view="pageBreakPreview" zoomScaleNormal="130" zoomScaleSheetLayoutView="100" topLeftCell="A6" workbookViewId="0">
      <selection activeCell="O17" sqref="O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8" customHeight="1" spans="1:20">
      <c r="A4" s="36" t="s">
        <v>155</v>
      </c>
      <c r="B4" s="36"/>
      <c r="C4" s="36"/>
      <c r="D4" s="36" t="s">
        <v>194</v>
      </c>
      <c r="E4" s="36" t="s">
        <v>195</v>
      </c>
      <c r="F4" s="36" t="s">
        <v>196</v>
      </c>
      <c r="G4" s="36" t="s">
        <v>197</v>
      </c>
      <c r="H4" s="36" t="s">
        <v>198</v>
      </c>
      <c r="I4" s="36" t="s">
        <v>199</v>
      </c>
      <c r="J4" s="36" t="s">
        <v>200</v>
      </c>
      <c r="K4" s="36" t="s">
        <v>201</v>
      </c>
      <c r="L4" s="36" t="s">
        <v>202</v>
      </c>
      <c r="M4" s="36" t="s">
        <v>203</v>
      </c>
      <c r="N4" s="36" t="s">
        <v>204</v>
      </c>
      <c r="O4" s="36" t="s">
        <v>205</v>
      </c>
      <c r="P4" s="36" t="s">
        <v>206</v>
      </c>
      <c r="Q4" s="36" t="s">
        <v>207</v>
      </c>
      <c r="R4" s="36" t="s">
        <v>208</v>
      </c>
      <c r="S4" s="36" t="s">
        <v>209</v>
      </c>
      <c r="T4" s="36" t="s">
        <v>210</v>
      </c>
    </row>
    <row r="5" ht="20.7" customHeight="1" spans="1:20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2"/>
      <c r="B6" s="32"/>
      <c r="C6" s="32"/>
      <c r="D6" s="32"/>
      <c r="E6" s="32" t="s">
        <v>134</v>
      </c>
      <c r="F6" s="31">
        <v>124.523762</v>
      </c>
      <c r="G6" s="31">
        <v>42.29</v>
      </c>
      <c r="H6" s="31">
        <v>82.23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 t="s">
        <v>152</v>
      </c>
      <c r="E7" s="30" t="s">
        <v>4</v>
      </c>
      <c r="F7" s="31">
        <v>124.523762</v>
      </c>
      <c r="G7" s="31">
        <v>42.29</v>
      </c>
      <c r="H7" s="31">
        <v>82.23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 t="s">
        <v>153</v>
      </c>
      <c r="E8" s="38" t="s">
        <v>154</v>
      </c>
      <c r="F8" s="51">
        <v>124.523762</v>
      </c>
      <c r="G8" s="51">
        <v>42.29</v>
      </c>
      <c r="H8" s="51">
        <v>82.23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="44" customFormat="1" ht="22.8" customHeight="1" spans="1:20">
      <c r="A9" s="41" t="s">
        <v>166</v>
      </c>
      <c r="B9" s="41"/>
      <c r="C9" s="41"/>
      <c r="D9" s="37" t="s">
        <v>211</v>
      </c>
      <c r="E9" s="42" t="s">
        <v>167</v>
      </c>
      <c r="F9" s="43">
        <f>+F10+F13</f>
        <v>113.87977</v>
      </c>
      <c r="G9" s="43">
        <f t="shared" ref="F9:H9" si="0">+G10+G13</f>
        <v>31.65</v>
      </c>
      <c r="H9" s="43">
        <f t="shared" si="0"/>
        <v>82.23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="44" customFormat="1" ht="22.8" customHeight="1" spans="1:20">
      <c r="A10" s="41" t="s">
        <v>166</v>
      </c>
      <c r="B10" s="41" t="s">
        <v>168</v>
      </c>
      <c r="C10" s="41"/>
      <c r="D10" s="37" t="s">
        <v>211</v>
      </c>
      <c r="E10" s="42" t="s">
        <v>169</v>
      </c>
      <c r="F10" s="43">
        <f>+F11+F12</f>
        <v>112.87977</v>
      </c>
      <c r="G10" s="43">
        <f t="shared" ref="F10:H10" si="1">+G11+G12</f>
        <v>30.65</v>
      </c>
      <c r="H10" s="43">
        <f t="shared" si="1"/>
        <v>82.23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="44" customFormat="1" ht="22.8" customHeight="1" spans="1:20">
      <c r="A11" s="41" t="s">
        <v>166</v>
      </c>
      <c r="B11" s="41" t="s">
        <v>168</v>
      </c>
      <c r="C11" s="41" t="s">
        <v>168</v>
      </c>
      <c r="D11" s="37" t="s">
        <v>211</v>
      </c>
      <c r="E11" s="42" t="s">
        <v>171</v>
      </c>
      <c r="F11" s="43">
        <v>66.87977</v>
      </c>
      <c r="G11" s="43">
        <v>30.65</v>
      </c>
      <c r="H11" s="43">
        <v>36.23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="44" customFormat="1" ht="22.8" customHeight="1" spans="1:20">
      <c r="A12" s="41" t="s">
        <v>166</v>
      </c>
      <c r="B12" s="41" t="s">
        <v>168</v>
      </c>
      <c r="C12" s="41" t="s">
        <v>172</v>
      </c>
      <c r="D12" s="37" t="s">
        <v>211</v>
      </c>
      <c r="E12" s="42" t="s">
        <v>174</v>
      </c>
      <c r="F12" s="43">
        <v>46</v>
      </c>
      <c r="G12" s="43"/>
      <c r="H12" s="43">
        <v>46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="44" customFormat="1" ht="22.8" customHeight="1" spans="1:20">
      <c r="A13" s="41" t="s">
        <v>166</v>
      </c>
      <c r="B13" s="41" t="s">
        <v>172</v>
      </c>
      <c r="C13" s="41"/>
      <c r="D13" s="37" t="s">
        <v>211</v>
      </c>
      <c r="E13" s="42" t="s">
        <v>175</v>
      </c>
      <c r="F13" s="43">
        <f t="shared" ref="F13:H13" si="2">+F14</f>
        <v>1</v>
      </c>
      <c r="G13" s="43">
        <f t="shared" si="2"/>
        <v>1</v>
      </c>
      <c r="H13" s="43">
        <f t="shared" si="2"/>
        <v>0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="44" customFormat="1" ht="22.8" customHeight="1" spans="1:20">
      <c r="A14" s="41" t="s">
        <v>166</v>
      </c>
      <c r="B14" s="41" t="s">
        <v>172</v>
      </c>
      <c r="C14" s="41" t="s">
        <v>168</v>
      </c>
      <c r="D14" s="37" t="s">
        <v>211</v>
      </c>
      <c r="E14" s="42" t="s">
        <v>171</v>
      </c>
      <c r="F14" s="43">
        <v>1</v>
      </c>
      <c r="G14" s="43">
        <v>1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="44" customFormat="1" ht="22.8" customHeight="1" spans="1:20">
      <c r="A15" s="41" t="s">
        <v>177</v>
      </c>
      <c r="B15" s="41"/>
      <c r="C15" s="41"/>
      <c r="D15" s="37" t="s">
        <v>211</v>
      </c>
      <c r="E15" s="42" t="s">
        <v>178</v>
      </c>
      <c r="F15" s="43">
        <f t="shared" ref="F15:H15" si="3">+F16</f>
        <v>5.063584</v>
      </c>
      <c r="G15" s="43">
        <f t="shared" si="3"/>
        <v>5.063584</v>
      </c>
      <c r="H15" s="43">
        <f t="shared" si="3"/>
        <v>0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="44" customFormat="1" ht="22.8" customHeight="1" spans="1:20">
      <c r="A16" s="41" t="s">
        <v>177</v>
      </c>
      <c r="B16" s="41" t="s">
        <v>179</v>
      </c>
      <c r="C16" s="41"/>
      <c r="D16" s="37" t="s">
        <v>211</v>
      </c>
      <c r="E16" s="42" t="s">
        <v>180</v>
      </c>
      <c r="F16" s="43">
        <f t="shared" ref="F16:H16" si="4">+F17</f>
        <v>5.063584</v>
      </c>
      <c r="G16" s="43">
        <f t="shared" si="4"/>
        <v>5.063584</v>
      </c>
      <c r="H16" s="43">
        <f t="shared" si="4"/>
        <v>0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="44" customFormat="1" ht="22.8" customHeight="1" spans="1:20">
      <c r="A17" s="41" t="s">
        <v>177</v>
      </c>
      <c r="B17" s="41" t="s">
        <v>179</v>
      </c>
      <c r="C17" s="41" t="s">
        <v>179</v>
      </c>
      <c r="D17" s="37" t="s">
        <v>211</v>
      </c>
      <c r="E17" s="42" t="s">
        <v>182</v>
      </c>
      <c r="F17" s="43">
        <v>5.063584</v>
      </c>
      <c r="G17" s="43">
        <v>5.063584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="44" customFormat="1" ht="22.8" customHeight="1" spans="1:20">
      <c r="A18" s="41" t="s">
        <v>183</v>
      </c>
      <c r="B18" s="41"/>
      <c r="C18" s="41"/>
      <c r="D18" s="37" t="s">
        <v>211</v>
      </c>
      <c r="E18" s="42" t="s">
        <v>184</v>
      </c>
      <c r="F18" s="43">
        <f t="shared" ref="F18:H18" si="5">+F19</f>
        <v>1.78272</v>
      </c>
      <c r="G18" s="43">
        <f t="shared" si="5"/>
        <v>1.78272</v>
      </c>
      <c r="H18" s="43">
        <f t="shared" si="5"/>
        <v>0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="44" customFormat="1" ht="22.8" customHeight="1" spans="1:20">
      <c r="A19" s="41" t="s">
        <v>183</v>
      </c>
      <c r="B19" s="41" t="s">
        <v>185</v>
      </c>
      <c r="C19" s="41"/>
      <c r="D19" s="37" t="s">
        <v>211</v>
      </c>
      <c r="E19" s="42" t="s">
        <v>186</v>
      </c>
      <c r="F19" s="43">
        <f t="shared" ref="F19:H19" si="6">+F20</f>
        <v>1.78272</v>
      </c>
      <c r="G19" s="43">
        <f t="shared" si="6"/>
        <v>1.78272</v>
      </c>
      <c r="H19" s="43">
        <f t="shared" si="6"/>
        <v>0</v>
      </c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="44" customFormat="1" ht="22.8" customHeight="1" spans="1:20">
      <c r="A20" s="41" t="s">
        <v>183</v>
      </c>
      <c r="B20" s="41" t="s">
        <v>185</v>
      </c>
      <c r="C20" s="41" t="s">
        <v>168</v>
      </c>
      <c r="D20" s="37" t="s">
        <v>211</v>
      </c>
      <c r="E20" s="42" t="s">
        <v>188</v>
      </c>
      <c r="F20" s="43">
        <v>1.78272</v>
      </c>
      <c r="G20" s="43">
        <v>1.78272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s="44" customFormat="1" ht="22.8" customHeight="1" spans="1:20">
      <c r="A21" s="41" t="s">
        <v>189</v>
      </c>
      <c r="B21" s="41"/>
      <c r="C21" s="41"/>
      <c r="D21" s="37" t="s">
        <v>211</v>
      </c>
      <c r="E21" s="42" t="s">
        <v>190</v>
      </c>
      <c r="F21" s="43">
        <f t="shared" ref="F21:H21" si="7">+F22</f>
        <v>3.797688</v>
      </c>
      <c r="G21" s="43">
        <f t="shared" si="7"/>
        <v>3.797688</v>
      </c>
      <c r="H21" s="43">
        <f t="shared" si="7"/>
        <v>0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="44" customFormat="1" ht="22.8" customHeight="1" spans="1:20">
      <c r="A22" s="41" t="s">
        <v>189</v>
      </c>
      <c r="B22" s="41" t="s">
        <v>172</v>
      </c>
      <c r="C22" s="41"/>
      <c r="D22" s="37" t="s">
        <v>211</v>
      </c>
      <c r="E22" s="42" t="s">
        <v>191</v>
      </c>
      <c r="F22" s="43">
        <f t="shared" ref="F22:H22" si="8">+F23</f>
        <v>3.797688</v>
      </c>
      <c r="G22" s="43">
        <f t="shared" si="8"/>
        <v>3.797688</v>
      </c>
      <c r="H22" s="43">
        <f t="shared" si="8"/>
        <v>0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="44" customFormat="1" ht="22.8" customHeight="1" spans="1:20">
      <c r="A23" s="41" t="s">
        <v>189</v>
      </c>
      <c r="B23" s="41" t="s">
        <v>172</v>
      </c>
      <c r="C23" s="41" t="s">
        <v>168</v>
      </c>
      <c r="D23" s="37" t="s">
        <v>211</v>
      </c>
      <c r="E23" s="42" t="s">
        <v>193</v>
      </c>
      <c r="F23" s="43">
        <v>3.797688</v>
      </c>
      <c r="G23" s="43">
        <v>3.797688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A7" workbookViewId="0">
      <selection activeCell="U16" sqref="U1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8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4" customHeight="1" spans="1:21">
      <c r="A4" s="36" t="s">
        <v>155</v>
      </c>
      <c r="B4" s="36"/>
      <c r="C4" s="36"/>
      <c r="D4" s="36" t="s">
        <v>194</v>
      </c>
      <c r="E4" s="36" t="s">
        <v>195</v>
      </c>
      <c r="F4" s="36" t="s">
        <v>212</v>
      </c>
      <c r="G4" s="36" t="s">
        <v>158</v>
      </c>
      <c r="H4" s="36"/>
      <c r="I4" s="36"/>
      <c r="J4" s="36"/>
      <c r="K4" s="36" t="s">
        <v>159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 t="s">
        <v>134</v>
      </c>
      <c r="H5" s="36" t="s">
        <v>213</v>
      </c>
      <c r="I5" s="36" t="s">
        <v>214</v>
      </c>
      <c r="J5" s="36" t="s">
        <v>205</v>
      </c>
      <c r="K5" s="36" t="s">
        <v>134</v>
      </c>
      <c r="L5" s="36" t="s">
        <v>215</v>
      </c>
      <c r="M5" s="36" t="s">
        <v>216</v>
      </c>
      <c r="N5" s="36" t="s">
        <v>217</v>
      </c>
      <c r="O5" s="36" t="s">
        <v>207</v>
      </c>
      <c r="P5" s="36" t="s">
        <v>218</v>
      </c>
      <c r="Q5" s="36" t="s">
        <v>219</v>
      </c>
      <c r="R5" s="36" t="s">
        <v>220</v>
      </c>
      <c r="S5" s="36" t="s">
        <v>203</v>
      </c>
      <c r="T5" s="36" t="s">
        <v>206</v>
      </c>
      <c r="U5" s="36" t="s">
        <v>210</v>
      </c>
    </row>
    <row r="6" ht="22.8" customHeight="1" spans="1:21">
      <c r="A6" s="32"/>
      <c r="B6" s="32"/>
      <c r="C6" s="32"/>
      <c r="D6" s="32"/>
      <c r="E6" s="32" t="s">
        <v>134</v>
      </c>
      <c r="F6" s="31">
        <v>124.523762</v>
      </c>
      <c r="G6" s="31">
        <v>102.523762</v>
      </c>
      <c r="H6" s="31">
        <v>42.29</v>
      </c>
      <c r="I6" s="31">
        <v>60.23</v>
      </c>
      <c r="J6" s="31">
        <v>0</v>
      </c>
      <c r="K6" s="31">
        <v>22</v>
      </c>
      <c r="L6" s="31"/>
      <c r="M6" s="31">
        <v>22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32"/>
      <c r="B7" s="32"/>
      <c r="C7" s="32"/>
      <c r="D7" s="30" t="s">
        <v>152</v>
      </c>
      <c r="E7" s="30" t="s">
        <v>4</v>
      </c>
      <c r="F7" s="46">
        <v>124.523762</v>
      </c>
      <c r="G7" s="31">
        <v>102.523762</v>
      </c>
      <c r="H7" s="31">
        <v>42.29</v>
      </c>
      <c r="I7" s="31">
        <v>60.23</v>
      </c>
      <c r="J7" s="31">
        <v>0</v>
      </c>
      <c r="K7" s="31">
        <v>22</v>
      </c>
      <c r="L7" s="31">
        <v>0</v>
      </c>
      <c r="M7" s="31">
        <v>22</v>
      </c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40"/>
      <c r="B8" s="40"/>
      <c r="C8" s="40"/>
      <c r="D8" s="38" t="s">
        <v>153</v>
      </c>
      <c r="E8" s="38" t="s">
        <v>154</v>
      </c>
      <c r="F8" s="46">
        <v>124.523762</v>
      </c>
      <c r="G8" s="31">
        <v>102.523762</v>
      </c>
      <c r="H8" s="31">
        <v>42.29</v>
      </c>
      <c r="I8" s="31">
        <v>60.23</v>
      </c>
      <c r="J8" s="31">
        <v>0</v>
      </c>
      <c r="K8" s="31">
        <v>22</v>
      </c>
      <c r="L8" s="31">
        <v>0</v>
      </c>
      <c r="M8" s="31">
        <v>22</v>
      </c>
      <c r="N8" s="31"/>
      <c r="O8" s="31"/>
      <c r="P8" s="31"/>
      <c r="Q8" s="31"/>
      <c r="R8" s="31"/>
      <c r="S8" s="31"/>
      <c r="T8" s="31"/>
      <c r="U8" s="31"/>
    </row>
    <row r="9" s="44" customFormat="1" ht="22.8" customHeight="1" spans="1:21">
      <c r="A9" s="41" t="s">
        <v>166</v>
      </c>
      <c r="B9" s="41"/>
      <c r="C9" s="41"/>
      <c r="D9" s="37" t="s">
        <v>211</v>
      </c>
      <c r="E9" s="42" t="s">
        <v>167</v>
      </c>
      <c r="F9" s="48">
        <f>+F10+F13</f>
        <v>113.87977</v>
      </c>
      <c r="G9" s="49">
        <f t="shared" ref="F9:M9" si="0">+G10+G13</f>
        <v>91.87977</v>
      </c>
      <c r="H9" s="49">
        <f t="shared" si="0"/>
        <v>31.65</v>
      </c>
      <c r="I9" s="49">
        <f t="shared" si="0"/>
        <v>60.23</v>
      </c>
      <c r="J9" s="49">
        <f t="shared" si="0"/>
        <v>0</v>
      </c>
      <c r="K9" s="49">
        <f t="shared" si="0"/>
        <v>22</v>
      </c>
      <c r="L9" s="49">
        <f t="shared" si="0"/>
        <v>0</v>
      </c>
      <c r="M9" s="49">
        <f t="shared" si="0"/>
        <v>22</v>
      </c>
      <c r="N9" s="49"/>
      <c r="O9" s="49"/>
      <c r="P9" s="49"/>
      <c r="Q9" s="49"/>
      <c r="R9" s="49"/>
      <c r="S9" s="49"/>
      <c r="T9" s="49"/>
      <c r="U9" s="49"/>
    </row>
    <row r="10" s="44" customFormat="1" ht="22.8" customHeight="1" spans="1:21">
      <c r="A10" s="41" t="s">
        <v>166</v>
      </c>
      <c r="B10" s="41" t="s">
        <v>168</v>
      </c>
      <c r="C10" s="41"/>
      <c r="D10" s="37" t="s">
        <v>211</v>
      </c>
      <c r="E10" s="42" t="s">
        <v>169</v>
      </c>
      <c r="F10" s="48">
        <f>+F11+F12</f>
        <v>112.87977</v>
      </c>
      <c r="G10" s="49">
        <f t="shared" ref="F10:M10" si="1">+G11+G12</f>
        <v>90.87977</v>
      </c>
      <c r="H10" s="49">
        <f t="shared" si="1"/>
        <v>30.65</v>
      </c>
      <c r="I10" s="49">
        <f t="shared" si="1"/>
        <v>60.23</v>
      </c>
      <c r="J10" s="49">
        <f t="shared" si="1"/>
        <v>0</v>
      </c>
      <c r="K10" s="49">
        <f t="shared" si="1"/>
        <v>22</v>
      </c>
      <c r="L10" s="49">
        <f t="shared" si="1"/>
        <v>0</v>
      </c>
      <c r="M10" s="49">
        <f t="shared" si="1"/>
        <v>22</v>
      </c>
      <c r="N10" s="49"/>
      <c r="O10" s="49"/>
      <c r="P10" s="49"/>
      <c r="Q10" s="49"/>
      <c r="R10" s="49"/>
      <c r="S10" s="49"/>
      <c r="T10" s="49"/>
      <c r="U10" s="49"/>
    </row>
    <row r="11" s="44" customFormat="1" ht="22.8" customHeight="1" spans="1:21">
      <c r="A11" s="41" t="s">
        <v>166</v>
      </c>
      <c r="B11" s="41" t="s">
        <v>168</v>
      </c>
      <c r="C11" s="41" t="s">
        <v>168</v>
      </c>
      <c r="D11" s="37" t="s">
        <v>211</v>
      </c>
      <c r="E11" s="42" t="s">
        <v>171</v>
      </c>
      <c r="F11" s="48">
        <v>66.87977</v>
      </c>
      <c r="G11" s="49">
        <v>66.87977</v>
      </c>
      <c r="H11" s="49">
        <v>30.65</v>
      </c>
      <c r="I11" s="49">
        <v>36.23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="44" customFormat="1" ht="22.8" customHeight="1" spans="1:21">
      <c r="A12" s="41" t="s">
        <v>166</v>
      </c>
      <c r="B12" s="41" t="s">
        <v>168</v>
      </c>
      <c r="C12" s="41" t="s">
        <v>172</v>
      </c>
      <c r="D12" s="37" t="s">
        <v>211</v>
      </c>
      <c r="E12" s="42" t="s">
        <v>174</v>
      </c>
      <c r="F12" s="48">
        <v>46</v>
      </c>
      <c r="G12" s="49">
        <v>24</v>
      </c>
      <c r="H12" s="49"/>
      <c r="I12" s="49">
        <v>24</v>
      </c>
      <c r="J12" s="49"/>
      <c r="K12" s="49">
        <v>22</v>
      </c>
      <c r="L12" s="49"/>
      <c r="M12" s="49">
        <v>22</v>
      </c>
      <c r="N12" s="49"/>
      <c r="O12" s="49"/>
      <c r="P12" s="49"/>
      <c r="Q12" s="49"/>
      <c r="R12" s="49"/>
      <c r="S12" s="49"/>
      <c r="T12" s="49"/>
      <c r="U12" s="49"/>
    </row>
    <row r="13" s="44" customFormat="1" ht="22.8" customHeight="1" spans="1:21">
      <c r="A13" s="41" t="s">
        <v>166</v>
      </c>
      <c r="B13" s="41" t="s">
        <v>172</v>
      </c>
      <c r="C13" s="41"/>
      <c r="D13" s="37" t="s">
        <v>211</v>
      </c>
      <c r="E13" s="42" t="s">
        <v>175</v>
      </c>
      <c r="F13" s="48">
        <f t="shared" ref="F13:H13" si="2">+F14</f>
        <v>1</v>
      </c>
      <c r="G13" s="49">
        <f t="shared" si="2"/>
        <v>1</v>
      </c>
      <c r="H13" s="49">
        <f t="shared" si="2"/>
        <v>1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="44" customFormat="1" ht="22.8" customHeight="1" spans="1:21">
      <c r="A14" s="41" t="s">
        <v>166</v>
      </c>
      <c r="B14" s="41" t="s">
        <v>172</v>
      </c>
      <c r="C14" s="41" t="s">
        <v>168</v>
      </c>
      <c r="D14" s="37" t="s">
        <v>211</v>
      </c>
      <c r="E14" s="42" t="s">
        <v>171</v>
      </c>
      <c r="F14" s="48">
        <v>1</v>
      </c>
      <c r="G14" s="49">
        <v>1</v>
      </c>
      <c r="H14" s="49">
        <v>1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="44" customFormat="1" ht="22.8" customHeight="1" spans="1:21">
      <c r="A15" s="41" t="s">
        <v>177</v>
      </c>
      <c r="B15" s="41"/>
      <c r="C15" s="41"/>
      <c r="D15" s="37" t="s">
        <v>211</v>
      </c>
      <c r="E15" s="42" t="s">
        <v>178</v>
      </c>
      <c r="F15" s="48">
        <f t="shared" ref="F15:H15" si="3">+F16</f>
        <v>5.063584</v>
      </c>
      <c r="G15" s="49">
        <f t="shared" si="3"/>
        <v>5.063584</v>
      </c>
      <c r="H15" s="49">
        <f t="shared" si="3"/>
        <v>5.063584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="44" customFormat="1" ht="22.8" customHeight="1" spans="1:21">
      <c r="A16" s="41" t="s">
        <v>177</v>
      </c>
      <c r="B16" s="41" t="s">
        <v>179</v>
      </c>
      <c r="C16" s="41"/>
      <c r="D16" s="37" t="s">
        <v>211</v>
      </c>
      <c r="E16" s="42" t="s">
        <v>180</v>
      </c>
      <c r="F16" s="48">
        <f t="shared" ref="F16:H16" si="4">+F17</f>
        <v>5.063584</v>
      </c>
      <c r="G16" s="49">
        <f t="shared" si="4"/>
        <v>5.063584</v>
      </c>
      <c r="H16" s="49">
        <f t="shared" si="4"/>
        <v>5.063584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="44" customFormat="1" ht="22.8" customHeight="1" spans="1:21">
      <c r="A17" s="41" t="s">
        <v>177</v>
      </c>
      <c r="B17" s="41" t="s">
        <v>179</v>
      </c>
      <c r="C17" s="41" t="s">
        <v>179</v>
      </c>
      <c r="D17" s="37" t="s">
        <v>211</v>
      </c>
      <c r="E17" s="42" t="s">
        <v>182</v>
      </c>
      <c r="F17" s="48">
        <v>5.063584</v>
      </c>
      <c r="G17" s="49">
        <v>5.063584</v>
      </c>
      <c r="H17" s="49">
        <v>5.063584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="44" customFormat="1" ht="22.8" customHeight="1" spans="1:21">
      <c r="A18" s="41" t="s">
        <v>183</v>
      </c>
      <c r="B18" s="41"/>
      <c r="C18" s="41"/>
      <c r="D18" s="37" t="s">
        <v>211</v>
      </c>
      <c r="E18" s="42" t="s">
        <v>184</v>
      </c>
      <c r="F18" s="48">
        <f t="shared" ref="F18:H18" si="5">+F19</f>
        <v>1.78272</v>
      </c>
      <c r="G18" s="49">
        <f t="shared" si="5"/>
        <v>1.78272</v>
      </c>
      <c r="H18" s="49">
        <f t="shared" si="5"/>
        <v>1.78272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="44" customFormat="1" ht="22.8" customHeight="1" spans="1:21">
      <c r="A19" s="41" t="s">
        <v>183</v>
      </c>
      <c r="B19" s="41" t="s">
        <v>185</v>
      </c>
      <c r="C19" s="41"/>
      <c r="D19" s="37" t="s">
        <v>211</v>
      </c>
      <c r="E19" s="42" t="s">
        <v>186</v>
      </c>
      <c r="F19" s="48">
        <f t="shared" ref="F19:H19" si="6">+F20</f>
        <v>1.78272</v>
      </c>
      <c r="G19" s="49">
        <f t="shared" si="6"/>
        <v>1.78272</v>
      </c>
      <c r="H19" s="49">
        <f t="shared" si="6"/>
        <v>1.78272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="44" customFormat="1" ht="22.8" customHeight="1" spans="1:21">
      <c r="A20" s="41" t="s">
        <v>183</v>
      </c>
      <c r="B20" s="41" t="s">
        <v>185</v>
      </c>
      <c r="C20" s="41" t="s">
        <v>168</v>
      </c>
      <c r="D20" s="37" t="s">
        <v>211</v>
      </c>
      <c r="E20" s="42" t="s">
        <v>188</v>
      </c>
      <c r="F20" s="48">
        <v>1.78272</v>
      </c>
      <c r="G20" s="49">
        <v>1.78272</v>
      </c>
      <c r="H20" s="49">
        <v>1.78272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="44" customFormat="1" ht="22.8" customHeight="1" spans="1:21">
      <c r="A21" s="41" t="s">
        <v>189</v>
      </c>
      <c r="B21" s="41"/>
      <c r="C21" s="41"/>
      <c r="D21" s="37" t="s">
        <v>211</v>
      </c>
      <c r="E21" s="42" t="s">
        <v>190</v>
      </c>
      <c r="F21" s="48">
        <f t="shared" ref="F21:H21" si="7">+F22</f>
        <v>3.797688</v>
      </c>
      <c r="G21" s="49">
        <f t="shared" si="7"/>
        <v>3.797688</v>
      </c>
      <c r="H21" s="49">
        <f t="shared" si="7"/>
        <v>3.797688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="44" customFormat="1" ht="22.8" customHeight="1" spans="1:21">
      <c r="A22" s="41" t="s">
        <v>189</v>
      </c>
      <c r="B22" s="41" t="s">
        <v>172</v>
      </c>
      <c r="C22" s="41"/>
      <c r="D22" s="37" t="s">
        <v>211</v>
      </c>
      <c r="E22" s="42" t="s">
        <v>191</v>
      </c>
      <c r="F22" s="48">
        <f t="shared" ref="F22:H22" si="8">+F23</f>
        <v>3.797688</v>
      </c>
      <c r="G22" s="49">
        <f t="shared" si="8"/>
        <v>3.797688</v>
      </c>
      <c r="H22" s="49">
        <f t="shared" si="8"/>
        <v>3.797688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="44" customFormat="1" ht="22.8" customHeight="1" spans="1:21">
      <c r="A23" s="41" t="s">
        <v>189</v>
      </c>
      <c r="B23" s="41" t="s">
        <v>172</v>
      </c>
      <c r="C23" s="41" t="s">
        <v>168</v>
      </c>
      <c r="D23" s="37" t="s">
        <v>211</v>
      </c>
      <c r="E23" s="42" t="s">
        <v>193</v>
      </c>
      <c r="F23" s="48">
        <v>3.797688</v>
      </c>
      <c r="G23" s="49">
        <v>3.797688</v>
      </c>
      <c r="H23" s="49">
        <v>3.797688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0"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8"/>
    </row>
    <row r="4" ht="20.2" customHeight="1" spans="1:5">
      <c r="A4" s="23" t="s">
        <v>32</v>
      </c>
      <c r="B4" s="23"/>
      <c r="C4" s="23" t="s">
        <v>33</v>
      </c>
      <c r="D4" s="23"/>
      <c r="E4" s="34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4"/>
    </row>
    <row r="6" ht="20.2" customHeight="1" spans="1:5">
      <c r="A6" s="32" t="s">
        <v>221</v>
      </c>
      <c r="B6" s="31">
        <v>124.523762</v>
      </c>
      <c r="C6" s="32" t="s">
        <v>222</v>
      </c>
      <c r="D6" s="46">
        <v>124.523762</v>
      </c>
      <c r="E6" s="35"/>
    </row>
    <row r="7" ht="20.2" customHeight="1" spans="1:5">
      <c r="A7" s="24" t="s">
        <v>223</v>
      </c>
      <c r="B7" s="25">
        <v>124.523762</v>
      </c>
      <c r="C7" s="24" t="s">
        <v>40</v>
      </c>
      <c r="D7" s="39"/>
      <c r="E7" s="35"/>
    </row>
    <row r="8" ht="20.2" customHeight="1" spans="1:5">
      <c r="A8" s="24" t="s">
        <v>224</v>
      </c>
      <c r="B8" s="25">
        <v>124.523762</v>
      </c>
      <c r="C8" s="24" t="s">
        <v>44</v>
      </c>
      <c r="D8" s="39"/>
      <c r="E8" s="35"/>
    </row>
    <row r="9" ht="31.05" customHeight="1" spans="1:5">
      <c r="A9" s="24" t="s">
        <v>47</v>
      </c>
      <c r="B9" s="25"/>
      <c r="C9" s="24" t="s">
        <v>48</v>
      </c>
      <c r="D9" s="39"/>
      <c r="E9" s="35"/>
    </row>
    <row r="10" ht="20.2" customHeight="1" spans="1:5">
      <c r="A10" s="24" t="s">
        <v>225</v>
      </c>
      <c r="B10" s="25"/>
      <c r="C10" s="24" t="s">
        <v>52</v>
      </c>
      <c r="D10" s="39"/>
      <c r="E10" s="35"/>
    </row>
    <row r="11" ht="20.2" customHeight="1" spans="1:5">
      <c r="A11" s="24" t="s">
        <v>226</v>
      </c>
      <c r="B11" s="25"/>
      <c r="C11" s="24" t="s">
        <v>56</v>
      </c>
      <c r="D11" s="39"/>
      <c r="E11" s="35"/>
    </row>
    <row r="12" ht="20.2" customHeight="1" spans="1:5">
      <c r="A12" s="24" t="s">
        <v>227</v>
      </c>
      <c r="B12" s="25"/>
      <c r="C12" s="24" t="s">
        <v>60</v>
      </c>
      <c r="D12" s="39"/>
      <c r="E12" s="35"/>
    </row>
    <row r="13" ht="20.2" customHeight="1" spans="1:5">
      <c r="A13" s="32" t="s">
        <v>228</v>
      </c>
      <c r="B13" s="31"/>
      <c r="C13" s="24" t="s">
        <v>64</v>
      </c>
      <c r="D13" s="39">
        <v>113.87977</v>
      </c>
      <c r="E13" s="35"/>
    </row>
    <row r="14" ht="20.2" customHeight="1" spans="1:5">
      <c r="A14" s="24" t="s">
        <v>223</v>
      </c>
      <c r="B14" s="25"/>
      <c r="C14" s="24" t="s">
        <v>68</v>
      </c>
      <c r="D14" s="39">
        <v>5.063584</v>
      </c>
      <c r="E14" s="35"/>
    </row>
    <row r="15" ht="20.2" customHeight="1" spans="1:5">
      <c r="A15" s="24" t="s">
        <v>225</v>
      </c>
      <c r="B15" s="25"/>
      <c r="C15" s="24" t="s">
        <v>72</v>
      </c>
      <c r="D15" s="39"/>
      <c r="E15" s="35"/>
    </row>
    <row r="16" ht="20.2" customHeight="1" spans="1:5">
      <c r="A16" s="24" t="s">
        <v>226</v>
      </c>
      <c r="B16" s="25"/>
      <c r="C16" s="24" t="s">
        <v>76</v>
      </c>
      <c r="D16" s="39">
        <v>1.78272</v>
      </c>
      <c r="E16" s="35"/>
    </row>
    <row r="17" ht="20.2" customHeight="1" spans="1:5">
      <c r="A17" s="24" t="s">
        <v>227</v>
      </c>
      <c r="B17" s="25"/>
      <c r="C17" s="24" t="s">
        <v>80</v>
      </c>
      <c r="D17" s="39"/>
      <c r="E17" s="35"/>
    </row>
    <row r="18" ht="20.2" customHeight="1" spans="1:5">
      <c r="A18" s="24"/>
      <c r="B18" s="25"/>
      <c r="C18" s="24" t="s">
        <v>84</v>
      </c>
      <c r="D18" s="39"/>
      <c r="E18" s="35"/>
    </row>
    <row r="19" ht="20.2" customHeight="1" spans="1:5">
      <c r="A19" s="24"/>
      <c r="B19" s="24"/>
      <c r="C19" s="24" t="s">
        <v>88</v>
      </c>
      <c r="D19" s="39"/>
      <c r="E19" s="35"/>
    </row>
    <row r="20" ht="20.2" customHeight="1" spans="1:5">
      <c r="A20" s="24"/>
      <c r="B20" s="24"/>
      <c r="C20" s="24" t="s">
        <v>92</v>
      </c>
      <c r="D20" s="39"/>
      <c r="E20" s="35"/>
    </row>
    <row r="21" ht="20.2" customHeight="1" spans="1:5">
      <c r="A21" s="24"/>
      <c r="B21" s="24"/>
      <c r="C21" s="24" t="s">
        <v>96</v>
      </c>
      <c r="D21" s="39"/>
      <c r="E21" s="35"/>
    </row>
    <row r="22" ht="20.2" customHeight="1" spans="1:5">
      <c r="A22" s="24"/>
      <c r="B22" s="24"/>
      <c r="C22" s="24" t="s">
        <v>99</v>
      </c>
      <c r="D22" s="39"/>
      <c r="E22" s="35"/>
    </row>
    <row r="23" ht="20.2" customHeight="1" spans="1:5">
      <c r="A23" s="24"/>
      <c r="B23" s="24"/>
      <c r="C23" s="24" t="s">
        <v>102</v>
      </c>
      <c r="D23" s="39"/>
      <c r="E23" s="35"/>
    </row>
    <row r="24" ht="20.2" customHeight="1" spans="1:5">
      <c r="A24" s="24"/>
      <c r="B24" s="24"/>
      <c r="C24" s="24" t="s">
        <v>104</v>
      </c>
      <c r="D24" s="39"/>
      <c r="E24" s="35"/>
    </row>
    <row r="25" ht="20.2" customHeight="1" spans="1:5">
      <c r="A25" s="24"/>
      <c r="B25" s="24"/>
      <c r="C25" s="24" t="s">
        <v>106</v>
      </c>
      <c r="D25" s="39"/>
      <c r="E25" s="35"/>
    </row>
    <row r="26" ht="20.2" customHeight="1" spans="1:5">
      <c r="A26" s="24"/>
      <c r="B26" s="24"/>
      <c r="C26" s="24" t="s">
        <v>108</v>
      </c>
      <c r="D26" s="39">
        <v>3.797688</v>
      </c>
      <c r="E26" s="35"/>
    </row>
    <row r="27" ht="20.2" customHeight="1" spans="1:5">
      <c r="A27" s="24"/>
      <c r="B27" s="24"/>
      <c r="C27" s="24" t="s">
        <v>110</v>
      </c>
      <c r="D27" s="39"/>
      <c r="E27" s="35"/>
    </row>
    <row r="28" ht="20.2" customHeight="1" spans="1:5">
      <c r="A28" s="24"/>
      <c r="B28" s="24"/>
      <c r="C28" s="24" t="s">
        <v>112</v>
      </c>
      <c r="D28" s="39"/>
      <c r="E28" s="35"/>
    </row>
    <row r="29" ht="20.2" customHeight="1" spans="1:5">
      <c r="A29" s="24"/>
      <c r="B29" s="24"/>
      <c r="C29" s="24" t="s">
        <v>114</v>
      </c>
      <c r="D29" s="39"/>
      <c r="E29" s="35"/>
    </row>
    <row r="30" ht="20.2" customHeight="1" spans="1:5">
      <c r="A30" s="24"/>
      <c r="B30" s="24"/>
      <c r="C30" s="24" t="s">
        <v>116</v>
      </c>
      <c r="D30" s="39"/>
      <c r="E30" s="35"/>
    </row>
    <row r="31" ht="20.2" customHeight="1" spans="1:5">
      <c r="A31" s="24"/>
      <c r="B31" s="24"/>
      <c r="C31" s="24" t="s">
        <v>118</v>
      </c>
      <c r="D31" s="39"/>
      <c r="E31" s="35"/>
    </row>
    <row r="32" ht="20.2" customHeight="1" spans="1:5">
      <c r="A32" s="24"/>
      <c r="B32" s="24"/>
      <c r="C32" s="24" t="s">
        <v>120</v>
      </c>
      <c r="D32" s="39"/>
      <c r="E32" s="35"/>
    </row>
    <row r="33" ht="20.2" customHeight="1" spans="1:5">
      <c r="A33" s="24"/>
      <c r="B33" s="24"/>
      <c r="C33" s="24" t="s">
        <v>122</v>
      </c>
      <c r="D33" s="39"/>
      <c r="E33" s="35"/>
    </row>
    <row r="34" ht="20.2" customHeight="1" spans="1:5">
      <c r="A34" s="24"/>
      <c r="B34" s="24"/>
      <c r="C34" s="24" t="s">
        <v>123</v>
      </c>
      <c r="D34" s="39"/>
      <c r="E34" s="35"/>
    </row>
    <row r="35" ht="20.2" customHeight="1" spans="1:5">
      <c r="A35" s="24"/>
      <c r="B35" s="24"/>
      <c r="C35" s="24" t="s">
        <v>124</v>
      </c>
      <c r="D35" s="39"/>
      <c r="E35" s="35"/>
    </row>
    <row r="36" ht="20.2" customHeight="1" spans="1:5">
      <c r="A36" s="24"/>
      <c r="B36" s="24"/>
      <c r="C36" s="24" t="s">
        <v>125</v>
      </c>
      <c r="D36" s="39"/>
      <c r="E36" s="35"/>
    </row>
    <row r="37" ht="20.2" customHeight="1" spans="1:5">
      <c r="A37" s="24"/>
      <c r="B37" s="24"/>
      <c r="C37" s="24"/>
      <c r="D37" s="24"/>
      <c r="E37" s="35"/>
    </row>
    <row r="38" ht="20.2" customHeight="1" spans="1:5">
      <c r="A38" s="32"/>
      <c r="B38" s="32"/>
      <c r="C38" s="32" t="s">
        <v>229</v>
      </c>
      <c r="D38" s="31"/>
      <c r="E38" s="50"/>
    </row>
    <row r="39" ht="20.2" customHeight="1" spans="1:5">
      <c r="A39" s="32"/>
      <c r="B39" s="32"/>
      <c r="C39" s="32"/>
      <c r="D39" s="32"/>
      <c r="E39" s="50"/>
    </row>
    <row r="40" ht="20.2" customHeight="1" spans="1:5">
      <c r="A40" s="36" t="s">
        <v>230</v>
      </c>
      <c r="B40" s="31">
        <v>124.523762</v>
      </c>
      <c r="C40" s="36" t="s">
        <v>231</v>
      </c>
      <c r="D40" s="46">
        <v>124.523762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7" workbookViewId="0">
      <selection activeCell="N17" sqref="N1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8"/>
      <c r="D1" s="28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232</v>
      </c>
      <c r="I5" s="23"/>
      <c r="J5" s="23" t="s">
        <v>233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213</v>
      </c>
      <c r="I6" s="23" t="s">
        <v>205</v>
      </c>
      <c r="J6" s="23"/>
      <c r="K6" s="23"/>
    </row>
    <row r="7" ht="22.8" customHeight="1" spans="1:11">
      <c r="A7" s="24"/>
      <c r="B7" s="24"/>
      <c r="C7" s="24"/>
      <c r="D7" s="32"/>
      <c r="E7" s="32" t="s">
        <v>134</v>
      </c>
      <c r="F7" s="31">
        <v>124.523762</v>
      </c>
      <c r="G7" s="31">
        <v>102.523762</v>
      </c>
      <c r="H7" s="31">
        <v>42.291392</v>
      </c>
      <c r="I7" s="31"/>
      <c r="J7" s="31">
        <v>60.23237</v>
      </c>
      <c r="K7" s="31">
        <v>22</v>
      </c>
    </row>
    <row r="8" ht="22.8" customHeight="1" spans="1:11">
      <c r="A8" s="24"/>
      <c r="B8" s="24"/>
      <c r="C8" s="24"/>
      <c r="D8" s="30" t="s">
        <v>152</v>
      </c>
      <c r="E8" s="30" t="s">
        <v>4</v>
      </c>
      <c r="F8" s="31">
        <v>124.523762</v>
      </c>
      <c r="G8" s="31">
        <v>102.523762</v>
      </c>
      <c r="H8" s="31">
        <v>42.291392</v>
      </c>
      <c r="I8" s="31"/>
      <c r="J8" s="31">
        <v>60.23237</v>
      </c>
      <c r="K8" s="31">
        <v>22</v>
      </c>
    </row>
    <row r="9" ht="22.8" customHeight="1" spans="1:11">
      <c r="A9" s="24"/>
      <c r="B9" s="24"/>
      <c r="C9" s="24"/>
      <c r="D9" s="38" t="s">
        <v>153</v>
      </c>
      <c r="E9" s="38" t="s">
        <v>154</v>
      </c>
      <c r="F9" s="31">
        <v>124.523762</v>
      </c>
      <c r="G9" s="31">
        <v>102.523762</v>
      </c>
      <c r="H9" s="31">
        <v>42.291392</v>
      </c>
      <c r="I9" s="31"/>
      <c r="J9" s="31">
        <v>60.23237</v>
      </c>
      <c r="K9" s="31">
        <v>22</v>
      </c>
    </row>
    <row r="10" s="44" customFormat="1" ht="22.8" customHeight="1" spans="1:11">
      <c r="A10" s="41" t="s">
        <v>166</v>
      </c>
      <c r="B10" s="41"/>
      <c r="C10" s="41"/>
      <c r="D10" s="37">
        <v>207</v>
      </c>
      <c r="E10" s="47" t="s">
        <v>167</v>
      </c>
      <c r="F10" s="49">
        <f t="shared" ref="F10:K10" si="0">+F11+F14</f>
        <v>113.87977</v>
      </c>
      <c r="G10" s="49">
        <f t="shared" si="0"/>
        <v>91.87977</v>
      </c>
      <c r="H10" s="48">
        <f t="shared" si="0"/>
        <v>31.6474</v>
      </c>
      <c r="I10" s="48">
        <f t="shared" si="0"/>
        <v>0</v>
      </c>
      <c r="J10" s="48">
        <f t="shared" si="0"/>
        <v>60.23237</v>
      </c>
      <c r="K10" s="48">
        <f t="shared" si="0"/>
        <v>22</v>
      </c>
    </row>
    <row r="11" s="44" customFormat="1" ht="22.8" customHeight="1" spans="1:11">
      <c r="A11" s="41" t="s">
        <v>166</v>
      </c>
      <c r="B11" s="41" t="s">
        <v>168</v>
      </c>
      <c r="C11" s="41"/>
      <c r="D11" s="37">
        <v>20701</v>
      </c>
      <c r="E11" s="47" t="s">
        <v>169</v>
      </c>
      <c r="F11" s="49">
        <f t="shared" ref="F11:K11" si="1">+F12+F13</f>
        <v>112.87977</v>
      </c>
      <c r="G11" s="49">
        <f t="shared" si="1"/>
        <v>90.87977</v>
      </c>
      <c r="H11" s="48">
        <f t="shared" si="1"/>
        <v>31.6474</v>
      </c>
      <c r="I11" s="48">
        <f t="shared" si="1"/>
        <v>0</v>
      </c>
      <c r="J11" s="48">
        <f t="shared" si="1"/>
        <v>59.23237</v>
      </c>
      <c r="K11" s="48">
        <f t="shared" si="1"/>
        <v>22</v>
      </c>
    </row>
    <row r="12" s="44" customFormat="1" ht="22.8" customHeight="1" spans="1:11">
      <c r="A12" s="41" t="s">
        <v>166</v>
      </c>
      <c r="B12" s="41" t="s">
        <v>168</v>
      </c>
      <c r="C12" s="41" t="s">
        <v>168</v>
      </c>
      <c r="D12" s="37" t="s">
        <v>234</v>
      </c>
      <c r="E12" s="47" t="s">
        <v>171</v>
      </c>
      <c r="F12" s="49">
        <v>66.87977</v>
      </c>
      <c r="G12" s="49">
        <v>66.87977</v>
      </c>
      <c r="H12" s="48">
        <v>31.6474</v>
      </c>
      <c r="I12" s="48"/>
      <c r="J12" s="48">
        <v>35.23237</v>
      </c>
      <c r="K12" s="48"/>
    </row>
    <row r="13" s="44" customFormat="1" ht="22.8" customHeight="1" spans="1:11">
      <c r="A13" s="41" t="s">
        <v>166</v>
      </c>
      <c r="B13" s="41" t="s">
        <v>168</v>
      </c>
      <c r="C13" s="41" t="s">
        <v>172</v>
      </c>
      <c r="D13" s="37" t="s">
        <v>235</v>
      </c>
      <c r="E13" s="47" t="s">
        <v>174</v>
      </c>
      <c r="F13" s="49">
        <v>46</v>
      </c>
      <c r="G13" s="49">
        <v>24</v>
      </c>
      <c r="H13" s="48"/>
      <c r="I13" s="48"/>
      <c r="J13" s="48">
        <v>24</v>
      </c>
      <c r="K13" s="48">
        <v>22</v>
      </c>
    </row>
    <row r="14" s="44" customFormat="1" ht="22.8" customHeight="1" spans="1:11">
      <c r="A14" s="41" t="s">
        <v>166</v>
      </c>
      <c r="B14" s="41" t="s">
        <v>172</v>
      </c>
      <c r="C14" s="41"/>
      <c r="D14" s="37">
        <v>20702</v>
      </c>
      <c r="E14" s="47" t="s">
        <v>175</v>
      </c>
      <c r="F14" s="49">
        <f t="shared" ref="F14:K14" si="2">+F15</f>
        <v>1</v>
      </c>
      <c r="G14" s="49">
        <f t="shared" si="2"/>
        <v>1</v>
      </c>
      <c r="H14" s="48">
        <f t="shared" si="2"/>
        <v>0</v>
      </c>
      <c r="I14" s="48">
        <f t="shared" si="2"/>
        <v>0</v>
      </c>
      <c r="J14" s="48">
        <f t="shared" si="2"/>
        <v>1</v>
      </c>
      <c r="K14" s="48">
        <f t="shared" si="2"/>
        <v>0</v>
      </c>
    </row>
    <row r="15" s="44" customFormat="1" ht="22.8" customHeight="1" spans="1:11">
      <c r="A15" s="41" t="s">
        <v>166</v>
      </c>
      <c r="B15" s="41" t="s">
        <v>172</v>
      </c>
      <c r="C15" s="41" t="s">
        <v>168</v>
      </c>
      <c r="D15" s="37" t="s">
        <v>236</v>
      </c>
      <c r="E15" s="47" t="s">
        <v>171</v>
      </c>
      <c r="F15" s="49">
        <v>1</v>
      </c>
      <c r="G15" s="49">
        <v>1</v>
      </c>
      <c r="H15" s="48"/>
      <c r="I15" s="48"/>
      <c r="J15" s="48">
        <v>1</v>
      </c>
      <c r="K15" s="48"/>
    </row>
    <row r="16" s="44" customFormat="1" ht="22.8" customHeight="1" spans="1:11">
      <c r="A16" s="41" t="s">
        <v>177</v>
      </c>
      <c r="B16" s="41"/>
      <c r="C16" s="41"/>
      <c r="D16" s="37">
        <v>208</v>
      </c>
      <c r="E16" s="47" t="s">
        <v>178</v>
      </c>
      <c r="F16" s="49">
        <f t="shared" ref="F16:H16" si="3">+F17</f>
        <v>5.063584</v>
      </c>
      <c r="G16" s="49">
        <f t="shared" si="3"/>
        <v>5.063584</v>
      </c>
      <c r="H16" s="48">
        <f t="shared" si="3"/>
        <v>5.063584</v>
      </c>
      <c r="I16" s="48"/>
      <c r="J16" s="48"/>
      <c r="K16" s="48"/>
    </row>
    <row r="17" s="44" customFormat="1" ht="22.8" customHeight="1" spans="1:11">
      <c r="A17" s="41" t="s">
        <v>177</v>
      </c>
      <c r="B17" s="41" t="s">
        <v>179</v>
      </c>
      <c r="C17" s="41"/>
      <c r="D17" s="37">
        <v>20805</v>
      </c>
      <c r="E17" s="47" t="s">
        <v>180</v>
      </c>
      <c r="F17" s="49">
        <f t="shared" ref="F17:H17" si="4">+F18</f>
        <v>5.063584</v>
      </c>
      <c r="G17" s="49">
        <f t="shared" si="4"/>
        <v>5.063584</v>
      </c>
      <c r="H17" s="48">
        <f t="shared" si="4"/>
        <v>5.063584</v>
      </c>
      <c r="I17" s="48"/>
      <c r="J17" s="48"/>
      <c r="K17" s="48"/>
    </row>
    <row r="18" s="44" customFormat="1" ht="22.8" customHeight="1" spans="1:11">
      <c r="A18" s="41" t="s">
        <v>177</v>
      </c>
      <c r="B18" s="41" t="s">
        <v>179</v>
      </c>
      <c r="C18" s="41" t="s">
        <v>179</v>
      </c>
      <c r="D18" s="37" t="s">
        <v>237</v>
      </c>
      <c r="E18" s="47" t="s">
        <v>182</v>
      </c>
      <c r="F18" s="49">
        <v>5.063584</v>
      </c>
      <c r="G18" s="49">
        <v>5.063584</v>
      </c>
      <c r="H18" s="48">
        <v>5.063584</v>
      </c>
      <c r="I18" s="48"/>
      <c r="J18" s="48"/>
      <c r="K18" s="48"/>
    </row>
    <row r="19" s="44" customFormat="1" ht="22.8" customHeight="1" spans="1:11">
      <c r="A19" s="41" t="s">
        <v>183</v>
      </c>
      <c r="B19" s="41"/>
      <c r="C19" s="41"/>
      <c r="D19" s="37">
        <v>210</v>
      </c>
      <c r="E19" s="47" t="s">
        <v>184</v>
      </c>
      <c r="F19" s="49">
        <f t="shared" ref="F19:H19" si="5">+F20</f>
        <v>1.78272</v>
      </c>
      <c r="G19" s="49">
        <f t="shared" si="5"/>
        <v>1.78272</v>
      </c>
      <c r="H19" s="48">
        <f t="shared" si="5"/>
        <v>1.78272</v>
      </c>
      <c r="I19" s="48"/>
      <c r="J19" s="48"/>
      <c r="K19" s="48"/>
    </row>
    <row r="20" s="44" customFormat="1" ht="22.8" customHeight="1" spans="1:11">
      <c r="A20" s="41" t="s">
        <v>183</v>
      </c>
      <c r="B20" s="41" t="s">
        <v>185</v>
      </c>
      <c r="C20" s="41"/>
      <c r="D20" s="37">
        <v>21011</v>
      </c>
      <c r="E20" s="47" t="s">
        <v>186</v>
      </c>
      <c r="F20" s="49">
        <f t="shared" ref="F20:H20" si="6">+F21</f>
        <v>1.78272</v>
      </c>
      <c r="G20" s="49">
        <f t="shared" si="6"/>
        <v>1.78272</v>
      </c>
      <c r="H20" s="48">
        <f t="shared" si="6"/>
        <v>1.78272</v>
      </c>
      <c r="I20" s="48"/>
      <c r="J20" s="48"/>
      <c r="K20" s="48"/>
    </row>
    <row r="21" s="44" customFormat="1" ht="22.8" customHeight="1" spans="1:11">
      <c r="A21" s="41" t="s">
        <v>183</v>
      </c>
      <c r="B21" s="41" t="s">
        <v>185</v>
      </c>
      <c r="C21" s="41" t="s">
        <v>168</v>
      </c>
      <c r="D21" s="37" t="s">
        <v>238</v>
      </c>
      <c r="E21" s="47" t="s">
        <v>188</v>
      </c>
      <c r="F21" s="49">
        <v>1.78272</v>
      </c>
      <c r="G21" s="49">
        <v>1.78272</v>
      </c>
      <c r="H21" s="48">
        <v>1.78272</v>
      </c>
      <c r="I21" s="48"/>
      <c r="J21" s="48"/>
      <c r="K21" s="48"/>
    </row>
    <row r="22" s="44" customFormat="1" ht="22.8" customHeight="1" spans="1:11">
      <c r="A22" s="41" t="s">
        <v>189</v>
      </c>
      <c r="B22" s="41"/>
      <c r="C22" s="41"/>
      <c r="D22" s="37">
        <v>221</v>
      </c>
      <c r="E22" s="47" t="s">
        <v>190</v>
      </c>
      <c r="F22" s="49">
        <f t="shared" ref="F22:H22" si="7">+F23</f>
        <v>3.797688</v>
      </c>
      <c r="G22" s="49">
        <f t="shared" si="7"/>
        <v>3.797688</v>
      </c>
      <c r="H22" s="48">
        <f t="shared" si="7"/>
        <v>3.797688</v>
      </c>
      <c r="I22" s="48"/>
      <c r="J22" s="48"/>
      <c r="K22" s="48"/>
    </row>
    <row r="23" s="44" customFormat="1" ht="22.8" customHeight="1" spans="1:11">
      <c r="A23" s="41" t="s">
        <v>189</v>
      </c>
      <c r="B23" s="41" t="s">
        <v>172</v>
      </c>
      <c r="C23" s="41"/>
      <c r="D23" s="37">
        <v>22102</v>
      </c>
      <c r="E23" s="47" t="s">
        <v>191</v>
      </c>
      <c r="F23" s="49">
        <f t="shared" ref="F23:H23" si="8">+F24</f>
        <v>3.797688</v>
      </c>
      <c r="G23" s="49">
        <f t="shared" si="8"/>
        <v>3.797688</v>
      </c>
      <c r="H23" s="48">
        <f t="shared" si="8"/>
        <v>3.797688</v>
      </c>
      <c r="I23" s="48"/>
      <c r="J23" s="48"/>
      <c r="K23" s="48"/>
    </row>
    <row r="24" s="44" customFormat="1" ht="22.8" customHeight="1" spans="1:11">
      <c r="A24" s="41" t="s">
        <v>189</v>
      </c>
      <c r="B24" s="41" t="s">
        <v>172</v>
      </c>
      <c r="C24" s="41" t="s">
        <v>168</v>
      </c>
      <c r="D24" s="37" t="s">
        <v>239</v>
      </c>
      <c r="E24" s="47" t="s">
        <v>193</v>
      </c>
      <c r="F24" s="49">
        <v>3.797688</v>
      </c>
      <c r="G24" s="49">
        <v>3.797688</v>
      </c>
      <c r="H24" s="48">
        <v>3.797688</v>
      </c>
      <c r="I24" s="48"/>
      <c r="J24" s="48"/>
      <c r="K24" s="4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2022-03-09T03:09:00Z</dcterms:created>
  <dcterms:modified xsi:type="dcterms:W3CDTF">2023-09-23T09:50:38Z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D1F7D24F37E24C5DB55DF8648260534D</vt:lpwstr>
  </property>
  <property fmtid="{D5CDD505-2E9C-101B-9397-08002B2CF9AE}" pid="3" name="KSOProductBuildVer">
    <vt:lpwstr>2052-11.1.0.10009</vt:lpwstr>
  </property>
</Properties>
</file>