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20" firstSheet="22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<sst xmlns="http://schemas.openxmlformats.org/spreadsheetml/2006/main" count="1583" uniqueCount="586">
  <si>
    <t>2022年部门预算公开表</t>
  </si>
  <si>
    <t>单位编码：</t>
  </si>
  <si>
    <t>115001</t>
  </si>
  <si>
    <t>单位名称：</t>
  </si>
  <si>
    <t>醴陵市司法局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</si>
  <si>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</si>
  <si>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</si>
  <si>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</si>
  <si>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</si>
  <si>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</si>
  <si>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</si>
  <si>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</si>
  <si>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</si>
  <si>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</si>
  <si>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</si>
  <si>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</si>
  <si>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</si>
  <si>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</si>
  <si>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</si>
  <si>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</si>
  <si>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</si>
  <si>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</si>
  <si>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</si>
  <si>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</si>
  <si>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</si>
  <si>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</si>
  <si>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</si>
  <si>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</si>
  <si>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</si>
  <si>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</si>
  <si>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单位：115001-醴陵市司法局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</si>
  <si>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</si>
  <si>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</si>
  <si>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</si>
  <si>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</si>
  <si>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</si>
  <si>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</si>
  <si>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</si>
  <si>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</si>
  <si>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</si>
  <si>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</si>
  <si>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</si>
  <si>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</si>
  <si>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</si>
  <si>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</si>
  <si>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</si>
  <si>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</si>
  <si>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</si>
  <si>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</si>
  <si>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</si>
  <si>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</si>
  <si>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</si>
  <si>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</si>
  <si>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</si>
  <si>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</si>
  <si>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</si>
  <si>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</si>
  <si>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</si>
  <si>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</si>
  <si>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</si>
  <si>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</si>
  <si>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</si>
  <si>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</si>
  <si>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</si>
  <si>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</si>
  <si>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</si>
  <si>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</si>
  <si>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</si>
  <si>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</si>
  <si>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</si>
  <si>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</si>
  <si>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</si>
  <si>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</si>
  <si>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</si>
  <si>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</si>
  <si>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</si>
  <si>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</si>
  <si>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</si>
  <si>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</si>
  <si>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</si>
  <si>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</si>
  <si>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</si>
  <si>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</si>
  <si>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</si>
  <si>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</si>
  <si>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</si>
  <si>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</si>
  <si>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</si>
  <si>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</si>
  <si>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</si>
  <si>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</si>
  <si>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</si>
  <si>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</si>
  <si>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</si>
  <si>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</si>
  <si>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</si>
  <si>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</si>
  <si>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</si>
  <si>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</si>
  <si>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</si>
  <si>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</si>
  <si>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</si>
  <si>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</si>
  <si>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</si>
  <si>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</si>
  <si>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</si>
  <si>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</si>
  <si>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</si>
  <si>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</si>
  <si>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</si>
  <si>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</si>
  <si>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</si>
  <si>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</si>
  <si>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</si>
  <si>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</si>
  <si>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</si>
  <si>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</si>
  <si>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</si>
  <si>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</si>
  <si>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</si>
  <si>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</si>
  <si>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</si>
  <si>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</si>
  <si>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</si>
  <si>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</si>
  <si>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</si>
  <si>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</si>
  <si>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</si>
  <si>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</si>
  <si>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</si>
  <si>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</si>
  <si>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</si>
  <si>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</si>
  <si>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</si>
  <si>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</si>
  <si>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</si>
  <si>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</si>
  <si>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</si>
  <si>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</si>
  <si>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</si>
  <si>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</si>
  <si>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</si>
  <si>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</si>
  <si>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</si>
  <si>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</si>
  <si>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</si>
  <si>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</si>
  <si>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</si>
  <si>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</si>
  <si>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</si>
  <si>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</si>
  <si>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</si>
  <si>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115</t>
  </si>
  <si>
    <t xml:space="preserve">  115001</t>
  </si>
  <si>
    <t xml:space="preserve">  醴陵市司法局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</si>
  <si>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</si>
  <si>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</si>
  <si>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</si>
  <si>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</si>
  <si>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</si>
  <si>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</si>
  <si>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</si>
  <si>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</si>
  <si>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</si>
  <si>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</si>
  <si>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</si>
  <si>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</si>
  <si>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</si>
  <si>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</si>
  <si>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司法</t>
  </si>
  <si>
    <t>01</t>
  </si>
  <si>
    <t xml:space="preserve">    2040601</t>
  </si>
  <si>
    <t xml:space="preserve">    行政运行</t>
  </si>
  <si>
    <t>02</t>
  </si>
  <si>
    <t xml:space="preserve">    2040602</t>
  </si>
  <si>
    <t xml:space="preserve">    一般行政管理事务</t>
  </si>
  <si>
    <t>05</t>
  </si>
  <si>
    <t xml:space="preserve">    2040605</t>
  </si>
  <si>
    <t xml:space="preserve">    普法宣传</t>
  </si>
  <si>
    <t>07</t>
  </si>
  <si>
    <t xml:space="preserve">    2040607</t>
  </si>
  <si>
    <t xml:space="preserve">    公共法律服务</t>
  </si>
  <si>
    <t>99</t>
  </si>
  <si>
    <t xml:space="preserve">    2040699</t>
  </si>
  <si>
    <t xml:space="preserve">    其他司法支出</t>
  </si>
  <si>
    <t>208</t>
  </si>
  <si>
    <t>社会保障和就业支出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</si>
  <si>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</si>
  <si>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</si>
  <si>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</si>
  <si>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</si>
  <si>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</si>
  <si>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</si>
  <si>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</si>
  <si>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</si>
  <si>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</si>
  <si>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</si>
  <si>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</si>
  <si>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</si>
  <si>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</si>
  <si>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</si>
  <si>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</si>
  <si>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</si>
  <si>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</si>
  <si>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</si>
  <si>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</si>
  <si>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</si>
  <si>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</si>
  <si>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</si>
  <si>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</si>
  <si>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</si>
  <si>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</si>
  <si>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</si>
  <si>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</si>
  <si>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</si>
  <si>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</si>
  <si>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</si>
  <si>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</si>
  <si>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</si>
  <si>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</si>
  <si>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</si>
  <si>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</si>
  <si>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</si>
  <si>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</si>
  <si>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</si>
  <si>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</si>
  <si>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</si>
  <si>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</si>
  <si>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</si>
  <si>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</si>
  <si>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</si>
  <si>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</si>
  <si>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</si>
  <si>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</si>
  <si>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</si>
  <si>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</si>
  <si>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</si>
  <si>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</si>
  <si>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</si>
  <si>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</si>
  <si>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</si>
  <si>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2040601</t>
  </si>
  <si>
    <t xml:space="preserve">     2040602</t>
  </si>
  <si>
    <t xml:space="preserve">     2040605</t>
  </si>
  <si>
    <t xml:space="preserve">     2040607</t>
  </si>
  <si>
    <t xml:space="preserve">     2040699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</si>
  <si>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</si>
  <si>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</si>
  <si>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</si>
  <si>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</si>
  <si>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</si>
  <si>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</si>
  <si>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</si>
  <si>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</si>
  <si>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</si>
  <si>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</si>
  <si>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</si>
  <si>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</si>
  <si>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</si>
  <si>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</si>
  <si>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</si>
  <si>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</si>
  <si>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</si>
  <si>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</si>
  <si>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</si>
  <si>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</si>
  <si>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</si>
  <si>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</si>
  <si>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</si>
  <si>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</si>
  <si>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</si>
  <si>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</si>
  <si>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</si>
  <si>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</si>
  <si>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</si>
  <si>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</si>
  <si>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</si>
  <si>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</si>
  <si>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</si>
  <si>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</si>
  <si>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</si>
  <si>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</si>
  <si>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</si>
  <si>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</si>
  <si>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</si>
  <si>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</si>
  <si>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</si>
  <si>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</si>
  <si>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</si>
  <si>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</si>
  <si>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</si>
  <si>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</si>
  <si>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</si>
  <si>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</si>
  <si>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</si>
  <si>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</si>
  <si>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</si>
  <si>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</si>
  <si>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</si>
  <si>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</si>
  <si>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</si>
  <si>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</si>
  <si>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</si>
  <si>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</si>
  <si>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</si>
  <si>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</si>
  <si>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</si>
  <si>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</si>
  <si>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</si>
  <si>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</si>
  <si>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</si>
  <si>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</si>
  <si>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</si>
  <si>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</si>
  <si>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</si>
  <si>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</si>
  <si>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</si>
  <si>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</si>
  <si>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</si>
  <si>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</si>
  <si>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</si>
  <si>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</si>
  <si>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</si>
  <si>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</si>
  <si>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</si>
  <si>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</si>
  <si>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</si>
  <si>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</si>
  <si>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</si>
  <si>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</si>
  <si>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</si>
  <si>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</si>
  <si>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</si>
  <si>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</si>
  <si>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</si>
  <si>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</si>
  <si>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</si>
  <si>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</si>
  <si>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</si>
  <si>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115001</t>
  </si>
  <si>
    <t>特定目标类“八五”普法工作经费</t>
  </si>
  <si>
    <t xml:space="preserve">   “八五”普法工作经费</t>
  </si>
  <si>
    <t>特定目标类办案及装备费</t>
  </si>
  <si>
    <t xml:space="preserve">   办案及装备费</t>
  </si>
  <si>
    <t>特定目标类法律顾问专项经费</t>
  </si>
  <si>
    <t xml:space="preserve">   法律顾问专项经费</t>
  </si>
  <si>
    <t>特定目标类法律援助</t>
  </si>
  <si>
    <t xml:space="preserve">   法律援助</t>
  </si>
  <si>
    <t>特定目标类房屋租赁费</t>
  </si>
  <si>
    <t xml:space="preserve">   房屋租赁费</t>
  </si>
  <si>
    <t>特定目标类普法宣传经费</t>
  </si>
  <si>
    <t xml:space="preserve">   普法宣传经费</t>
  </si>
  <si>
    <t>特定目标类社区矫正</t>
  </si>
  <si>
    <t xml:space="preserve">   社区矫正</t>
  </si>
  <si>
    <t>特定目标类依法治市专项经费</t>
  </si>
  <si>
    <t xml:space="preserve">   依法治市专项经费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</si>
  <si>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</si>
  <si>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</si>
  <si>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</si>
  <si>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</si>
  <si>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</si>
  <si>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</si>
  <si>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</si>
  <si>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</si>
  <si>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</si>
  <si>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</si>
  <si>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</si>
  <si>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</si>
  <si>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</si>
  <si>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</si>
  <si>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“八五”普法工作经费</t>
  </si>
  <si>
    <t>认真学习贯彻习近平总书记系列重要讲话精神，按照全市“八五”普法规划，深入开展“法律七进”，加强社会主义法治文化建设，不断提高全体公民的法治观念和全社会的法治水平，为谱写新时代醴陵高质量发展新篇章提供坚强有力的法治保障。</t>
  </si>
  <si>
    <t>产出指标</t>
  </si>
  <si>
    <t>数量指标</t>
  </si>
  <si>
    <t>法治宣传教育</t>
  </si>
  <si>
    <t>30</t>
  </si>
  <si>
    <t>法治宣传教育次数</t>
  </si>
  <si>
    <t>次</t>
  </si>
  <si>
    <t>定量</t>
  </si>
  <si>
    <t>时效指标</t>
  </si>
  <si>
    <t>完成时间</t>
  </si>
  <si>
    <t>100%</t>
  </si>
  <si>
    <t>年内</t>
  </si>
  <si>
    <t>百分比</t>
  </si>
  <si>
    <t>质量指标</t>
  </si>
  <si>
    <t>普法成效</t>
  </si>
  <si>
    <t>明显</t>
  </si>
  <si>
    <t>普法意识</t>
  </si>
  <si>
    <t>定性</t>
  </si>
  <si>
    <t>效益指标</t>
  </si>
  <si>
    <t>经济效益指标</t>
  </si>
  <si>
    <t>法律保障</t>
  </si>
  <si>
    <t>稳定增长</t>
  </si>
  <si>
    <t>经济建设</t>
  </si>
  <si>
    <t>成本指标</t>
  </si>
  <si>
    <t>经济成本指标</t>
  </si>
  <si>
    <t>“八五”普法工作经费</t>
  </si>
  <si>
    <t>200000</t>
  </si>
  <si>
    <t>经费金额</t>
  </si>
  <si>
    <t>元</t>
  </si>
  <si>
    <t>满意度指标</t>
  </si>
  <si>
    <t>服务对象满意度指标</t>
  </si>
  <si>
    <t>满意率</t>
  </si>
  <si>
    <t>普法对象</t>
  </si>
  <si>
    <t xml:space="preserve">  法律顾问专项经费</t>
  </si>
  <si>
    <t>为市政府文件、合同审核把关，办理市政府行政案件，提供法律服务，处理重大矛盾纠纷，开展全市行政执法人员培训、考试、发证工作</t>
  </si>
  <si>
    <t>及时率</t>
  </si>
  <si>
    <t>完成</t>
  </si>
  <si>
    <t>办理案件</t>
  </si>
  <si>
    <t>177</t>
  </si>
  <si>
    <t>数量</t>
  </si>
  <si>
    <t>件</t>
  </si>
  <si>
    <t>完成率</t>
  </si>
  <si>
    <t>合法性、规范性</t>
  </si>
  <si>
    <t>社会效益指标</t>
  </si>
  <si>
    <t>保障</t>
  </si>
  <si>
    <t>为我市提供良好法治环境</t>
  </si>
  <si>
    <t>法制工作开展</t>
  </si>
  <si>
    <t>100000</t>
  </si>
  <si>
    <t>法制工作经费金额</t>
  </si>
  <si>
    <t xml:space="preserve">  法律援助</t>
  </si>
  <si>
    <t>维护困难群众和法定特殊人群的合法权益</t>
  </si>
  <si>
    <t>律师辩护率</t>
  </si>
  <si>
    <t>刑事案件</t>
  </si>
  <si>
    <t>案件完成</t>
  </si>
  <si>
    <t>真实性、合法性、规范性、实效性</t>
  </si>
  <si>
    <t>受授案件</t>
  </si>
  <si>
    <t>完成案件数量</t>
  </si>
  <si>
    <t>受援人员满意度</t>
  </si>
  <si>
    <t>法律援助经费</t>
  </si>
  <si>
    <t>60000</t>
  </si>
  <si>
    <t>法律援助办案经费金额</t>
  </si>
  <si>
    <t xml:space="preserve">  房屋租赁费</t>
  </si>
  <si>
    <t>确保“两个中心”正常运行，方便群众办事，使司法行政业务用房能长期得到有效保障</t>
  </si>
  <si>
    <t>租赁面积</t>
  </si>
  <si>
    <t>1236.56</t>
  </si>
  <si>
    <t>租赁面积平方米</t>
  </si>
  <si>
    <t>平方米</t>
  </si>
  <si>
    <t>年份</t>
  </si>
  <si>
    <t>2022</t>
  </si>
  <si>
    <t>本年内</t>
  </si>
  <si>
    <t>年度</t>
  </si>
  <si>
    <t>房屋质量安全性能</t>
  </si>
  <si>
    <t>合格</t>
  </si>
  <si>
    <t>房屋质量</t>
  </si>
  <si>
    <t>安全性能</t>
  </si>
  <si>
    <t>正常运行</t>
  </si>
  <si>
    <t>长期</t>
  </si>
  <si>
    <t>两个中心</t>
  </si>
  <si>
    <t>质量</t>
  </si>
  <si>
    <t>满意度</t>
  </si>
  <si>
    <t>180000</t>
  </si>
  <si>
    <t>租赁费金额</t>
  </si>
  <si>
    <t xml:space="preserve">  普法宣传经费</t>
  </si>
  <si>
    <t>全民</t>
  </si>
  <si>
    <t>法治宣传</t>
  </si>
  <si>
    <t>法治宣传最低次数</t>
  </si>
  <si>
    <t>法律素质成效</t>
  </si>
  <si>
    <t>提高全市公民的法律素质</t>
  </si>
  <si>
    <t>全市公民的法律素质</t>
  </si>
  <si>
    <t>本个内完成</t>
  </si>
  <si>
    <t>普法宣传</t>
  </si>
  <si>
    <t>普法宣传经费金额</t>
  </si>
  <si>
    <t xml:space="preserve">  社区矫正</t>
  </si>
  <si>
    <t>预防和减少社区矫正假释、监外执行人员脱管、漏管和重新犯罪，维护社会和谐稳定。</t>
  </si>
  <si>
    <t>新生犯罪率</t>
  </si>
  <si>
    <t>0</t>
  </si>
  <si>
    <t>两类人员</t>
  </si>
  <si>
    <t>个</t>
  </si>
  <si>
    <t>全市社区矫正人员</t>
  </si>
  <si>
    <t>适时数值</t>
  </si>
  <si>
    <t>全市社区矫正人员人数</t>
  </si>
  <si>
    <t>人数</t>
  </si>
  <si>
    <t>社区矫正对象报到按时</t>
  </si>
  <si>
    <t>及时接受社区矫正对象</t>
  </si>
  <si>
    <t>社区矫正管控</t>
  </si>
  <si>
    <t>确保对社区矫正对象无一脱管漏管</t>
  </si>
  <si>
    <t>社区矫正经费</t>
  </si>
  <si>
    <t>社区矫正经费金额</t>
  </si>
  <si>
    <t>社区矫正对象满意度</t>
  </si>
  <si>
    <t xml:space="preserve">  依法治市专项经费</t>
  </si>
  <si>
    <t>统筹协调全面依法治市工作；研究全面依法治市重要事项、重点问题；统筹推进严格执法、公正司法、全民守法；依法推进全市城乡治理体系和治理能力现代化。</t>
  </si>
  <si>
    <t>依法治市推进</t>
  </si>
  <si>
    <t>依法治市</t>
  </si>
  <si>
    <t xml:space="preserve"> 守法，法治政府，法治国家，法治社会</t>
  </si>
  <si>
    <t>依法治国、依法行政、依法执政</t>
  </si>
  <si>
    <t>安全、稳定</t>
  </si>
  <si>
    <t>维护和确保</t>
  </si>
  <si>
    <t>维护国家政治安全、确保社会大局稳定</t>
  </si>
  <si>
    <t>依法治市经费金额</t>
  </si>
  <si>
    <t>整体支出绩效目标表</t>
  </si>
  <si>
    <t>单位：醴陵市司法局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</si>
  <si>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</si>
  <si>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</si>
  <si>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</si>
  <si>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</si>
  <si>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</si>
  <si>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</si>
  <si>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</si>
  <si>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</si>
  <si>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</si>
  <si>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  一是高站位推动法治醴陵建设。加快出台法治醴陵、法治政府和法治社会建设规划和实施方案。扎实开展“八五”普法规划。优化法治工作统筹，切实提升全面依法市工作质效。                     
   二是高标准推进法治政府建设。深入开展行政执法乱象专项整治工作，推动行政执法“三项制度”常态长效。坚持高标准备案审查，狠抓报备规范化、审查科学化、纠错精准化，推动政府审慎决策，切实提升政府法治水平。 
   三是要高质量护航经济社会发展。  建立健全“法企共建”机制，充分利用“如法网”，打造网上“法律服务超市”。深化“法援惠民生”品牌建设，做好“为农民工讨薪”等民生领域法律服务。                   
   四是高效能助力平安醴陵建设。贯彻总体国家安全观，发挥司法行政职能作用，深化联防联控机制。优化源头防控机制，完善“调解+”多元矛盾化解机制，推进法治乡村建设，形成以调解为轴心、多种方式灵活运用的纠纷解决“套餐”，加大《社区矫正法》贯彻落实力度，切实防止社区服刑人员脱管漏管、防止重大恶性案事件。</t>
  </si>
  <si>
    <t>重点工作任务完成</t>
  </si>
  <si>
    <t>法律援助办理案件数</t>
  </si>
  <si>
    <t>法治政府建设</t>
  </si>
  <si>
    <t>人民调解案件数</t>
  </si>
  <si>
    <t>社区矫正矫正人数</t>
  </si>
  <si>
    <t>履职目标实现</t>
  </si>
  <si>
    <t>履职效益</t>
  </si>
  <si>
    <t>通过提供优质的法律服务，更好地维护了社会弱势群体的合法权益。提高公民自觉遵纪守法的能力，确保人民调解工作的顺利进行，提高了社区矫正工作的效率，杜绝了社区矫正对象脱管、漏管和重新犯罪。以群众需求为导向，构建公共法律服务体系，净化经济环境，维护社会稳定，为我市经济社会发展、提供法治保障。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</si>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</sst>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1" borderId="14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33" fillId="29" borderId="19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top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176" fontId="11" fillId="0" borderId="5" xfId="0" applyNumberFormat="1" applyFont="1" applyFill="1" applyBorder="1" applyAlignment="1">
      <alignment vertical="center" wrapText="1"/>
    </xf>
    <xf numFmtId="176" fontId="8" fillId="0" borderId="5" xfId="0" applyNumberFormat="1" applyFont="1" applyFill="1" applyBorder="1" applyAlignment="1">
      <alignment vertical="center" wrapText="1"/>
    </xf>
    <xf numFmtId="176" fontId="8" fillId="0" borderId="5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176" fontId="11" fillId="0" borderId="5" xfId="0" applyNumberFormat="1" applyFont="1" applyBorder="1" applyAlignment="1">
      <alignment horizontal="left" vertical="center" wrapText="1"/>
    </xf>
    <xf numFmtId="176" fontId="8" fillId="0" borderId="5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100"/>
      <c r="B4" s="101"/>
      <c r="C4" s="35"/>
      <c r="D4" s="100" t="s">
        <v>1</v>
      </c>
      <c r="E4" s="101" t="s">
        <v>2</v>
      </c>
      <c r="F4" s="101"/>
      <c r="G4" s="101"/>
      <c r="H4" s="101"/>
      <c r="I4" s="35"/>
    </row>
    <row r="5" ht="54.4" customHeight="1" spans="1:9">
      <c r="A5" s="100"/>
      <c r="B5" s="101"/>
      <c r="C5" s="35"/>
      <c r="D5" s="100" t="s">
        <v>3</v>
      </c>
      <c r="E5" s="101" t="s">
        <v>4</v>
      </c>
      <c r="F5" s="101"/>
      <c r="G5" s="101"/>
      <c r="H5" s="101"/>
      <c r="I5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opLeftCell="A5" workbookViewId="0">
      <selection activeCell="N14" sqref="N14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5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3" t="s">
        <v>31</v>
      </c>
      <c r="N3" s="33"/>
    </row>
    <row r="4" ht="42.2" customHeight="1" spans="1:14">
      <c r="A4" s="23" t="s">
        <v>155</v>
      </c>
      <c r="B4" s="23"/>
      <c r="C4" s="23"/>
      <c r="D4" s="23" t="s">
        <v>201</v>
      </c>
      <c r="E4" s="23" t="s">
        <v>202</v>
      </c>
      <c r="F4" s="23" t="s">
        <v>219</v>
      </c>
      <c r="G4" s="23" t="s">
        <v>204</v>
      </c>
      <c r="H4" s="23"/>
      <c r="I4" s="23"/>
      <c r="J4" s="23"/>
      <c r="K4" s="23"/>
      <c r="L4" s="23" t="s">
        <v>208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249</v>
      </c>
      <c r="I5" s="23" t="s">
        <v>250</v>
      </c>
      <c r="J5" s="23" t="s">
        <v>251</v>
      </c>
      <c r="K5" s="23" t="s">
        <v>252</v>
      </c>
      <c r="L5" s="23" t="s">
        <v>134</v>
      </c>
      <c r="M5" s="23" t="s">
        <v>220</v>
      </c>
      <c r="N5" s="23" t="s">
        <v>253</v>
      </c>
    </row>
    <row r="6" ht="22.9" customHeight="1" spans="1:16">
      <c r="A6" s="39"/>
      <c r="B6" s="39"/>
      <c r="C6" s="39"/>
      <c r="D6" s="39"/>
      <c r="E6" s="39" t="s">
        <v>134</v>
      </c>
      <c r="F6" s="53">
        <v>334.82</v>
      </c>
      <c r="G6" s="53">
        <v>334.82</v>
      </c>
      <c r="H6" s="53">
        <v>274.57</v>
      </c>
      <c r="I6" s="53">
        <v>38.707296</v>
      </c>
      <c r="J6" s="53">
        <v>21.543048</v>
      </c>
      <c r="K6" s="53"/>
      <c r="L6" s="53"/>
      <c r="M6" s="53"/>
      <c r="N6" s="53"/>
      <c r="P6" s="57">
        <v>95.04</v>
      </c>
    </row>
    <row r="7" ht="22.9" customHeight="1" spans="1:14">
      <c r="A7" s="39"/>
      <c r="B7" s="39"/>
      <c r="C7" s="39"/>
      <c r="D7" s="37" t="s">
        <v>152</v>
      </c>
      <c r="E7" s="37" t="s">
        <v>4</v>
      </c>
      <c r="F7" s="53">
        <v>334.82</v>
      </c>
      <c r="G7" s="53">
        <v>334.82</v>
      </c>
      <c r="H7" s="53">
        <v>274.57</v>
      </c>
      <c r="I7" s="53">
        <v>38.707296</v>
      </c>
      <c r="J7" s="53">
        <v>21.543048</v>
      </c>
      <c r="K7" s="53"/>
      <c r="L7" s="53"/>
      <c r="M7" s="53"/>
      <c r="N7" s="53"/>
    </row>
    <row r="8" ht="22.9" customHeight="1" spans="1:14">
      <c r="A8" s="39"/>
      <c r="B8" s="39"/>
      <c r="C8" s="39"/>
      <c r="D8" s="46" t="s">
        <v>153</v>
      </c>
      <c r="E8" s="46" t="s">
        <v>154</v>
      </c>
      <c r="F8" s="53">
        <v>329.22</v>
      </c>
      <c r="G8" s="53">
        <v>334.82</v>
      </c>
      <c r="H8" s="53">
        <v>274.57</v>
      </c>
      <c r="I8" s="53">
        <v>38.707296</v>
      </c>
      <c r="J8" s="53">
        <v>21.543048</v>
      </c>
      <c r="K8" s="53"/>
      <c r="L8" s="53"/>
      <c r="M8" s="53"/>
      <c r="N8" s="53"/>
    </row>
    <row r="9" s="54" customFormat="1" ht="22.9" customHeight="1" spans="1:14">
      <c r="A9" s="49" t="s">
        <v>166</v>
      </c>
      <c r="B9" s="49"/>
      <c r="C9" s="49"/>
      <c r="D9" s="45" t="s">
        <v>218</v>
      </c>
      <c r="E9" s="55" t="s">
        <v>167</v>
      </c>
      <c r="F9" s="59">
        <f t="shared" ref="F9:F13" si="0">+F10</f>
        <v>274.57</v>
      </c>
      <c r="G9" s="59">
        <f>+G10</f>
        <v>274.57</v>
      </c>
      <c r="H9" s="57">
        <f>+H10</f>
        <v>274.57</v>
      </c>
      <c r="I9" s="57">
        <f>+I10</f>
        <v>0</v>
      </c>
      <c r="J9" s="57">
        <f>+J10</f>
        <v>0</v>
      </c>
      <c r="K9" s="57"/>
      <c r="L9" s="59"/>
      <c r="M9" s="57"/>
      <c r="N9" s="57"/>
    </row>
    <row r="10" s="54" customFormat="1" ht="22.9" customHeight="1" spans="1:14">
      <c r="A10" s="49" t="s">
        <v>166</v>
      </c>
      <c r="B10" s="49" t="s">
        <v>168</v>
      </c>
      <c r="C10" s="49"/>
      <c r="D10" s="45" t="s">
        <v>218</v>
      </c>
      <c r="E10" s="55" t="s">
        <v>169</v>
      </c>
      <c r="F10" s="59">
        <f t="shared" si="0"/>
        <v>274.57</v>
      </c>
      <c r="G10" s="59">
        <f>+G11</f>
        <v>274.57</v>
      </c>
      <c r="H10" s="57">
        <f>+H11</f>
        <v>274.57</v>
      </c>
      <c r="I10" s="57">
        <f>+I11</f>
        <v>0</v>
      </c>
      <c r="J10" s="57">
        <f>+J11</f>
        <v>0</v>
      </c>
      <c r="K10" s="57"/>
      <c r="L10" s="59"/>
      <c r="M10" s="57"/>
      <c r="N10" s="57"/>
    </row>
    <row r="11" s="54" customFormat="1" ht="22.9" customHeight="1" spans="1:14">
      <c r="A11" s="49" t="s">
        <v>166</v>
      </c>
      <c r="B11" s="49" t="s">
        <v>168</v>
      </c>
      <c r="C11" s="49" t="s">
        <v>170</v>
      </c>
      <c r="D11" s="45" t="s">
        <v>218</v>
      </c>
      <c r="E11" s="55" t="s">
        <v>172</v>
      </c>
      <c r="F11" s="59">
        <v>274.57</v>
      </c>
      <c r="G11" s="59">
        <v>274.57</v>
      </c>
      <c r="H11" s="57">
        <v>274.57</v>
      </c>
      <c r="I11" s="57"/>
      <c r="J11" s="57"/>
      <c r="K11" s="57"/>
      <c r="L11" s="59"/>
      <c r="M11" s="57"/>
      <c r="N11" s="57"/>
    </row>
    <row r="12" s="54" customFormat="1" ht="22.9" customHeight="1" spans="1:14">
      <c r="A12" s="49" t="s">
        <v>185</v>
      </c>
      <c r="B12" s="49"/>
      <c r="C12" s="49"/>
      <c r="D12" s="45" t="s">
        <v>218</v>
      </c>
      <c r="E12" s="55" t="s">
        <v>186</v>
      </c>
      <c r="F12" s="59">
        <f t="shared" si="0"/>
        <v>28.724064</v>
      </c>
      <c r="G12" s="59">
        <f>+G13</f>
        <v>28.724064</v>
      </c>
      <c r="H12" s="57">
        <f>+H13</f>
        <v>0</v>
      </c>
      <c r="I12" s="57">
        <f>+I13</f>
        <v>28.724064</v>
      </c>
      <c r="J12" s="57">
        <f>+J13</f>
        <v>0</v>
      </c>
      <c r="K12" s="57"/>
      <c r="L12" s="59"/>
      <c r="M12" s="57"/>
      <c r="N12" s="57"/>
    </row>
    <row r="13" s="54" customFormat="1" ht="22.9" customHeight="1" spans="1:14">
      <c r="A13" s="49" t="s">
        <v>185</v>
      </c>
      <c r="B13" s="49" t="s">
        <v>176</v>
      </c>
      <c r="C13" s="49"/>
      <c r="D13" s="45" t="s">
        <v>218</v>
      </c>
      <c r="E13" s="55" t="s">
        <v>187</v>
      </c>
      <c r="F13" s="59">
        <f t="shared" si="0"/>
        <v>28.724064</v>
      </c>
      <c r="G13" s="59">
        <f>+G14</f>
        <v>28.724064</v>
      </c>
      <c r="H13" s="57">
        <f>+H14</f>
        <v>0</v>
      </c>
      <c r="I13" s="57">
        <f>+I14</f>
        <v>28.724064</v>
      </c>
      <c r="J13" s="57">
        <f>+J14</f>
        <v>0</v>
      </c>
      <c r="K13" s="57"/>
      <c r="L13" s="59"/>
      <c r="M13" s="57"/>
      <c r="N13" s="57"/>
    </row>
    <row r="14" s="54" customFormat="1" ht="22.9" customHeight="1" spans="1:14">
      <c r="A14" s="49" t="s">
        <v>185</v>
      </c>
      <c r="B14" s="49" t="s">
        <v>176</v>
      </c>
      <c r="C14" s="49" t="s">
        <v>176</v>
      </c>
      <c r="D14" s="45" t="s">
        <v>218</v>
      </c>
      <c r="E14" s="55" t="s">
        <v>189</v>
      </c>
      <c r="F14" s="59">
        <v>28.724064</v>
      </c>
      <c r="G14" s="59">
        <v>28.724064</v>
      </c>
      <c r="H14" s="57"/>
      <c r="I14" s="57">
        <v>28.724064</v>
      </c>
      <c r="J14" s="57"/>
      <c r="K14" s="57"/>
      <c r="L14" s="59"/>
      <c r="M14" s="57"/>
      <c r="N14" s="57"/>
    </row>
    <row r="15" s="54" customFormat="1" ht="22.9" customHeight="1" spans="1:14">
      <c r="A15" s="49" t="s">
        <v>190</v>
      </c>
      <c r="B15" s="49"/>
      <c r="C15" s="49"/>
      <c r="D15" s="45" t="s">
        <v>218</v>
      </c>
      <c r="E15" s="55" t="s">
        <v>191</v>
      </c>
      <c r="F15" s="59">
        <f t="shared" ref="F15:F19" si="1">+F16</f>
        <v>9.983232</v>
      </c>
      <c r="G15" s="59">
        <f>+G16</f>
        <v>9.983232</v>
      </c>
      <c r="H15" s="57">
        <f>+H16</f>
        <v>0</v>
      </c>
      <c r="I15" s="57">
        <f>+I16</f>
        <v>9.983232</v>
      </c>
      <c r="J15" s="57">
        <f>+J16</f>
        <v>0</v>
      </c>
      <c r="K15" s="57"/>
      <c r="L15" s="59"/>
      <c r="M15" s="57"/>
      <c r="N15" s="57"/>
    </row>
    <row r="16" s="54" customFormat="1" ht="22.9" customHeight="1" spans="1:14">
      <c r="A16" s="49" t="s">
        <v>190</v>
      </c>
      <c r="B16" s="49" t="s">
        <v>192</v>
      </c>
      <c r="C16" s="49"/>
      <c r="D16" s="45" t="s">
        <v>218</v>
      </c>
      <c r="E16" s="55" t="s">
        <v>193</v>
      </c>
      <c r="F16" s="59">
        <f t="shared" si="1"/>
        <v>9.983232</v>
      </c>
      <c r="G16" s="59">
        <f>+G17</f>
        <v>9.983232</v>
      </c>
      <c r="H16" s="57">
        <f>+H17</f>
        <v>0</v>
      </c>
      <c r="I16" s="57">
        <f>+I17</f>
        <v>9.983232</v>
      </c>
      <c r="J16" s="57">
        <f>+J17</f>
        <v>0</v>
      </c>
      <c r="K16" s="57"/>
      <c r="L16" s="59"/>
      <c r="M16" s="57"/>
      <c r="N16" s="57"/>
    </row>
    <row r="17" s="54" customFormat="1" ht="22.9" customHeight="1" spans="1:14">
      <c r="A17" s="49" t="s">
        <v>190</v>
      </c>
      <c r="B17" s="49" t="s">
        <v>192</v>
      </c>
      <c r="C17" s="49" t="s">
        <v>170</v>
      </c>
      <c r="D17" s="45" t="s">
        <v>218</v>
      </c>
      <c r="E17" s="55" t="s">
        <v>195</v>
      </c>
      <c r="F17" s="59">
        <v>9.983232</v>
      </c>
      <c r="G17" s="59">
        <v>9.983232</v>
      </c>
      <c r="H17" s="57"/>
      <c r="I17" s="57">
        <v>9.983232</v>
      </c>
      <c r="J17" s="57"/>
      <c r="K17" s="57"/>
      <c r="L17" s="59"/>
      <c r="M17" s="57"/>
      <c r="N17" s="57"/>
    </row>
    <row r="18" s="54" customFormat="1" ht="22.9" customHeight="1" spans="1:14">
      <c r="A18" s="49" t="s">
        <v>196</v>
      </c>
      <c r="B18" s="49"/>
      <c r="C18" s="49"/>
      <c r="D18" s="45" t="s">
        <v>218</v>
      </c>
      <c r="E18" s="55" t="s">
        <v>197</v>
      </c>
      <c r="F18" s="59">
        <f t="shared" si="1"/>
        <v>21.543048</v>
      </c>
      <c r="G18" s="59">
        <f>+G19</f>
        <v>21.543048</v>
      </c>
      <c r="H18" s="57">
        <f>+H19</f>
        <v>0</v>
      </c>
      <c r="I18" s="57">
        <f>+I19</f>
        <v>0</v>
      </c>
      <c r="J18" s="57">
        <f>+J19</f>
        <v>21.543048</v>
      </c>
      <c r="K18" s="57"/>
      <c r="L18" s="59"/>
      <c r="M18" s="57"/>
      <c r="N18" s="57"/>
    </row>
    <row r="19" s="54" customFormat="1" ht="22.9" customHeight="1" spans="1:14">
      <c r="A19" s="49" t="s">
        <v>196</v>
      </c>
      <c r="B19" s="49" t="s">
        <v>173</v>
      </c>
      <c r="C19" s="49"/>
      <c r="D19" s="45" t="s">
        <v>218</v>
      </c>
      <c r="E19" s="55" t="s">
        <v>198</v>
      </c>
      <c r="F19" s="59">
        <f t="shared" si="1"/>
        <v>21.543048</v>
      </c>
      <c r="G19" s="59">
        <f>+G20</f>
        <v>21.543048</v>
      </c>
      <c r="H19" s="57">
        <f>+H20</f>
        <v>0</v>
      </c>
      <c r="I19" s="57">
        <f>+I20</f>
        <v>0</v>
      </c>
      <c r="J19" s="57">
        <f>+J20</f>
        <v>21.543048</v>
      </c>
      <c r="K19" s="57"/>
      <c r="L19" s="59"/>
      <c r="M19" s="57"/>
      <c r="N19" s="57"/>
    </row>
    <row r="20" s="54" customFormat="1" ht="22.9" customHeight="1" spans="1:14">
      <c r="A20" s="49" t="s">
        <v>196</v>
      </c>
      <c r="B20" s="49" t="s">
        <v>173</v>
      </c>
      <c r="C20" s="49" t="s">
        <v>170</v>
      </c>
      <c r="D20" s="45" t="s">
        <v>218</v>
      </c>
      <c r="E20" s="55" t="s">
        <v>200</v>
      </c>
      <c r="F20" s="59">
        <v>21.543048</v>
      </c>
      <c r="G20" s="59">
        <v>21.543048</v>
      </c>
      <c r="H20" s="57"/>
      <c r="I20" s="57"/>
      <c r="J20" s="57">
        <v>21.543048</v>
      </c>
      <c r="K20" s="57"/>
      <c r="L20" s="59"/>
      <c r="M20" s="57"/>
      <c r="N20" s="5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5" workbookViewId="0">
      <selection activeCell="T11" sqref="T1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5"/>
    </row>
    <row r="2" ht="50.1" customHeight="1" spans="1:22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.2" customHeight="1" spans="1:22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3" t="s">
        <v>31</v>
      </c>
      <c r="V3" s="33"/>
    </row>
    <row r="4" ht="26.65" customHeight="1" spans="1:22">
      <c r="A4" s="23" t="s">
        <v>155</v>
      </c>
      <c r="B4" s="23"/>
      <c r="C4" s="23"/>
      <c r="D4" s="23" t="s">
        <v>201</v>
      </c>
      <c r="E4" s="23" t="s">
        <v>202</v>
      </c>
      <c r="F4" s="23" t="s">
        <v>219</v>
      </c>
      <c r="G4" s="23" t="s">
        <v>254</v>
      </c>
      <c r="H4" s="23"/>
      <c r="I4" s="23"/>
      <c r="J4" s="23"/>
      <c r="K4" s="23"/>
      <c r="L4" s="23" t="s">
        <v>255</v>
      </c>
      <c r="M4" s="23"/>
      <c r="N4" s="23"/>
      <c r="O4" s="23"/>
      <c r="P4" s="23"/>
      <c r="Q4" s="23"/>
      <c r="R4" s="23" t="s">
        <v>251</v>
      </c>
      <c r="S4" s="23" t="s">
        <v>256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257</v>
      </c>
      <c r="I5" s="23" t="s">
        <v>258</v>
      </c>
      <c r="J5" s="23" t="s">
        <v>259</v>
      </c>
      <c r="K5" s="23" t="s">
        <v>260</v>
      </c>
      <c r="L5" s="23" t="s">
        <v>134</v>
      </c>
      <c r="M5" s="23" t="s">
        <v>261</v>
      </c>
      <c r="N5" s="23" t="s">
        <v>262</v>
      </c>
      <c r="O5" s="23" t="s">
        <v>263</v>
      </c>
      <c r="P5" s="23" t="s">
        <v>264</v>
      </c>
      <c r="Q5" s="23" t="s">
        <v>265</v>
      </c>
      <c r="R5" s="23"/>
      <c r="S5" s="23" t="s">
        <v>134</v>
      </c>
      <c r="T5" s="23" t="s">
        <v>266</v>
      </c>
      <c r="U5" s="23" t="s">
        <v>267</v>
      </c>
      <c r="V5" s="23" t="s">
        <v>252</v>
      </c>
    </row>
    <row r="6" ht="22.9" customHeight="1" spans="1:22">
      <c r="A6" s="39"/>
      <c r="B6" s="39"/>
      <c r="C6" s="39"/>
      <c r="D6" s="39"/>
      <c r="E6" s="39" t="s">
        <v>134</v>
      </c>
      <c r="F6" s="58">
        <v>334.815744</v>
      </c>
      <c r="G6" s="58">
        <v>274.5654</v>
      </c>
      <c r="H6" s="58">
        <v>108.9576</v>
      </c>
      <c r="I6" s="58">
        <v>156.528</v>
      </c>
      <c r="J6" s="38">
        <v>9.0798</v>
      </c>
      <c r="K6" s="38"/>
      <c r="L6" s="38">
        <v>38.707296</v>
      </c>
      <c r="M6" s="38">
        <v>28.724064</v>
      </c>
      <c r="N6" s="38"/>
      <c r="O6" s="38">
        <v>9.983232</v>
      </c>
      <c r="P6" s="38"/>
      <c r="Q6" s="38"/>
      <c r="R6" s="38">
        <v>21.543048</v>
      </c>
      <c r="S6" s="38"/>
      <c r="T6" s="38"/>
      <c r="U6" s="38"/>
      <c r="V6" s="38"/>
    </row>
    <row r="7" ht="22.9" customHeight="1" spans="1:22">
      <c r="A7" s="39"/>
      <c r="B7" s="39"/>
      <c r="C7" s="39"/>
      <c r="D7" s="37" t="s">
        <v>152</v>
      </c>
      <c r="E7" s="37" t="s">
        <v>4</v>
      </c>
      <c r="F7" s="58">
        <v>334.815744</v>
      </c>
      <c r="G7" s="58">
        <v>274.5654</v>
      </c>
      <c r="H7" s="58">
        <v>108.9576</v>
      </c>
      <c r="I7" s="58">
        <v>156.528</v>
      </c>
      <c r="J7" s="38">
        <v>9.0798</v>
      </c>
      <c r="K7" s="38"/>
      <c r="L7" s="38">
        <v>38.707296</v>
      </c>
      <c r="M7" s="38">
        <v>28.724064</v>
      </c>
      <c r="N7" s="38"/>
      <c r="O7" s="38">
        <v>9.983232</v>
      </c>
      <c r="P7" s="38"/>
      <c r="Q7" s="38"/>
      <c r="R7" s="38">
        <v>21.543048</v>
      </c>
      <c r="S7" s="38"/>
      <c r="T7" s="38"/>
      <c r="U7" s="38"/>
      <c r="V7" s="38"/>
    </row>
    <row r="8" ht="22.9" customHeight="1" spans="1:22">
      <c r="A8" s="39"/>
      <c r="B8" s="39"/>
      <c r="C8" s="39"/>
      <c r="D8" s="46" t="s">
        <v>153</v>
      </c>
      <c r="E8" s="46" t="s">
        <v>154</v>
      </c>
      <c r="F8" s="58">
        <v>334.815744</v>
      </c>
      <c r="G8" s="58">
        <v>274.5654</v>
      </c>
      <c r="H8" s="58">
        <v>108.9576</v>
      </c>
      <c r="I8" s="58">
        <v>156.528</v>
      </c>
      <c r="J8" s="38">
        <v>9.0798</v>
      </c>
      <c r="K8" s="38"/>
      <c r="L8" s="38">
        <v>38.707296</v>
      </c>
      <c r="M8" s="38">
        <v>28.724064</v>
      </c>
      <c r="N8" s="38"/>
      <c r="O8" s="38">
        <v>9.983232</v>
      </c>
      <c r="P8" s="38"/>
      <c r="Q8" s="38"/>
      <c r="R8" s="38">
        <v>21.543048</v>
      </c>
      <c r="S8" s="38"/>
      <c r="T8" s="38"/>
      <c r="U8" s="38"/>
      <c r="V8" s="38"/>
    </row>
    <row r="9" s="54" customFormat="1" ht="22.9" customHeight="1" spans="1:22">
      <c r="A9" s="49" t="s">
        <v>166</v>
      </c>
      <c r="B9" s="49"/>
      <c r="C9" s="49"/>
      <c r="D9" s="45" t="s">
        <v>218</v>
      </c>
      <c r="E9" s="55" t="s">
        <v>167</v>
      </c>
      <c r="F9" s="59">
        <f t="shared" ref="F9:F13" si="0">+F10</f>
        <v>274.5654</v>
      </c>
      <c r="G9" s="57">
        <f t="shared" ref="G9:R9" si="1">+G10</f>
        <v>274.5654</v>
      </c>
      <c r="H9" s="57">
        <f t="shared" si="1"/>
        <v>108.9576</v>
      </c>
      <c r="I9" s="57">
        <f t="shared" si="1"/>
        <v>156.528</v>
      </c>
      <c r="J9" s="57">
        <f t="shared" si="1"/>
        <v>9.0798</v>
      </c>
      <c r="K9" s="57">
        <f t="shared" si="1"/>
        <v>0</v>
      </c>
      <c r="L9" s="59">
        <f t="shared" si="1"/>
        <v>0</v>
      </c>
      <c r="M9" s="57">
        <f t="shared" si="1"/>
        <v>0</v>
      </c>
      <c r="N9" s="57">
        <f t="shared" si="1"/>
        <v>0</v>
      </c>
      <c r="O9" s="57">
        <f t="shared" si="1"/>
        <v>0</v>
      </c>
      <c r="P9" s="57">
        <f t="shared" si="1"/>
        <v>0</v>
      </c>
      <c r="Q9" s="57">
        <f t="shared" si="1"/>
        <v>0</v>
      </c>
      <c r="R9" s="57">
        <f t="shared" si="1"/>
        <v>0</v>
      </c>
      <c r="S9" s="59"/>
      <c r="T9" s="57"/>
      <c r="U9" s="57"/>
      <c r="V9" s="57"/>
    </row>
    <row r="10" s="54" customFormat="1" ht="22.9" customHeight="1" spans="1:22">
      <c r="A10" s="49" t="s">
        <v>166</v>
      </c>
      <c r="B10" s="49" t="s">
        <v>168</v>
      </c>
      <c r="C10" s="49"/>
      <c r="D10" s="45" t="s">
        <v>218</v>
      </c>
      <c r="E10" s="55" t="s">
        <v>169</v>
      </c>
      <c r="F10" s="59">
        <f t="shared" si="0"/>
        <v>274.5654</v>
      </c>
      <c r="G10" s="57">
        <f t="shared" ref="G10:R10" si="2">+G11</f>
        <v>274.5654</v>
      </c>
      <c r="H10" s="57">
        <f t="shared" si="2"/>
        <v>108.9576</v>
      </c>
      <c r="I10" s="57">
        <f t="shared" si="2"/>
        <v>156.528</v>
      </c>
      <c r="J10" s="57">
        <f t="shared" si="2"/>
        <v>9.0798</v>
      </c>
      <c r="K10" s="57">
        <f t="shared" si="2"/>
        <v>0</v>
      </c>
      <c r="L10" s="59">
        <f t="shared" si="2"/>
        <v>0</v>
      </c>
      <c r="M10" s="57">
        <f t="shared" si="2"/>
        <v>0</v>
      </c>
      <c r="N10" s="57">
        <f t="shared" si="2"/>
        <v>0</v>
      </c>
      <c r="O10" s="57">
        <f t="shared" si="2"/>
        <v>0</v>
      </c>
      <c r="P10" s="57">
        <f t="shared" si="2"/>
        <v>0</v>
      </c>
      <c r="Q10" s="57">
        <f t="shared" si="2"/>
        <v>0</v>
      </c>
      <c r="R10" s="57">
        <f t="shared" si="2"/>
        <v>0</v>
      </c>
      <c r="S10" s="59"/>
      <c r="T10" s="57"/>
      <c r="U10" s="57"/>
      <c r="V10" s="57"/>
    </row>
    <row r="11" s="54" customFormat="1" ht="22.9" customHeight="1" spans="1:22">
      <c r="A11" s="49" t="s">
        <v>166</v>
      </c>
      <c r="B11" s="49" t="s">
        <v>168</v>
      </c>
      <c r="C11" s="49" t="s">
        <v>170</v>
      </c>
      <c r="D11" s="45" t="s">
        <v>218</v>
      </c>
      <c r="E11" s="55" t="s">
        <v>172</v>
      </c>
      <c r="F11" s="59">
        <v>274.5654</v>
      </c>
      <c r="G11" s="57">
        <v>274.5654</v>
      </c>
      <c r="H11" s="57">
        <v>108.9576</v>
      </c>
      <c r="I11" s="57">
        <v>156.528</v>
      </c>
      <c r="J11" s="57">
        <v>9.0798</v>
      </c>
      <c r="K11" s="57"/>
      <c r="L11" s="59"/>
      <c r="M11" s="57"/>
      <c r="N11" s="57"/>
      <c r="O11" s="57"/>
      <c r="P11" s="57"/>
      <c r="Q11" s="57"/>
      <c r="R11" s="57"/>
      <c r="S11" s="59"/>
      <c r="T11" s="57"/>
      <c r="U11" s="57"/>
      <c r="V11" s="57"/>
    </row>
    <row r="12" s="54" customFormat="1" ht="22.9" customHeight="1" spans="1:22">
      <c r="A12" s="49" t="s">
        <v>185</v>
      </c>
      <c r="B12" s="49"/>
      <c r="C12" s="49"/>
      <c r="D12" s="45" t="s">
        <v>218</v>
      </c>
      <c r="E12" s="55" t="s">
        <v>186</v>
      </c>
      <c r="F12" s="59">
        <f t="shared" si="0"/>
        <v>28.724064</v>
      </c>
      <c r="G12" s="57">
        <f t="shared" ref="G12:R12" si="3">+G13</f>
        <v>0</v>
      </c>
      <c r="H12" s="57">
        <f t="shared" si="3"/>
        <v>0</v>
      </c>
      <c r="I12" s="57">
        <f t="shared" si="3"/>
        <v>0</v>
      </c>
      <c r="J12" s="57">
        <f t="shared" si="3"/>
        <v>0</v>
      </c>
      <c r="K12" s="57">
        <f t="shared" si="3"/>
        <v>0</v>
      </c>
      <c r="L12" s="59">
        <f t="shared" si="3"/>
        <v>28.724064</v>
      </c>
      <c r="M12" s="57">
        <f t="shared" si="3"/>
        <v>28.724064</v>
      </c>
      <c r="N12" s="57">
        <f t="shared" si="3"/>
        <v>0</v>
      </c>
      <c r="O12" s="57">
        <f t="shared" si="3"/>
        <v>0</v>
      </c>
      <c r="P12" s="57">
        <f t="shared" si="3"/>
        <v>0</v>
      </c>
      <c r="Q12" s="57">
        <f t="shared" si="3"/>
        <v>0</v>
      </c>
      <c r="R12" s="57">
        <f t="shared" si="3"/>
        <v>0</v>
      </c>
      <c r="S12" s="59"/>
      <c r="T12" s="57"/>
      <c r="U12" s="57"/>
      <c r="V12" s="57"/>
    </row>
    <row r="13" s="54" customFormat="1" ht="22.9" customHeight="1" spans="1:22">
      <c r="A13" s="49" t="s">
        <v>185</v>
      </c>
      <c r="B13" s="49" t="s">
        <v>176</v>
      </c>
      <c r="C13" s="49"/>
      <c r="D13" s="45" t="s">
        <v>218</v>
      </c>
      <c r="E13" s="55" t="s">
        <v>187</v>
      </c>
      <c r="F13" s="59">
        <f t="shared" si="0"/>
        <v>28.724064</v>
      </c>
      <c r="G13" s="57">
        <f t="shared" ref="G13:R13" si="4">+G14</f>
        <v>0</v>
      </c>
      <c r="H13" s="57">
        <f t="shared" si="4"/>
        <v>0</v>
      </c>
      <c r="I13" s="57">
        <f t="shared" si="4"/>
        <v>0</v>
      </c>
      <c r="J13" s="57">
        <f t="shared" si="4"/>
        <v>0</v>
      </c>
      <c r="K13" s="57">
        <f t="shared" si="4"/>
        <v>0</v>
      </c>
      <c r="L13" s="59">
        <f t="shared" si="4"/>
        <v>28.724064</v>
      </c>
      <c r="M13" s="57">
        <f t="shared" si="4"/>
        <v>28.724064</v>
      </c>
      <c r="N13" s="57">
        <f t="shared" si="4"/>
        <v>0</v>
      </c>
      <c r="O13" s="57">
        <f t="shared" si="4"/>
        <v>0</v>
      </c>
      <c r="P13" s="57">
        <f t="shared" si="4"/>
        <v>0</v>
      </c>
      <c r="Q13" s="57">
        <f t="shared" si="4"/>
        <v>0</v>
      </c>
      <c r="R13" s="57">
        <f t="shared" si="4"/>
        <v>0</v>
      </c>
      <c r="S13" s="59"/>
      <c r="T13" s="57"/>
      <c r="U13" s="57"/>
      <c r="V13" s="57"/>
    </row>
    <row r="14" s="54" customFormat="1" ht="22.9" customHeight="1" spans="1:22">
      <c r="A14" s="49" t="s">
        <v>185</v>
      </c>
      <c r="B14" s="49" t="s">
        <v>176</v>
      </c>
      <c r="C14" s="49" t="s">
        <v>176</v>
      </c>
      <c r="D14" s="45" t="s">
        <v>218</v>
      </c>
      <c r="E14" s="55" t="s">
        <v>189</v>
      </c>
      <c r="F14" s="59">
        <v>28.724064</v>
      </c>
      <c r="G14" s="57"/>
      <c r="H14" s="57"/>
      <c r="I14" s="57"/>
      <c r="J14" s="57"/>
      <c r="K14" s="57"/>
      <c r="L14" s="59">
        <v>28.724064</v>
      </c>
      <c r="M14" s="57">
        <v>28.724064</v>
      </c>
      <c r="N14" s="57"/>
      <c r="O14" s="57"/>
      <c r="P14" s="57"/>
      <c r="Q14" s="57"/>
      <c r="R14" s="57"/>
      <c r="S14" s="59"/>
      <c r="T14" s="57"/>
      <c r="U14" s="57"/>
      <c r="V14" s="57"/>
    </row>
    <row r="15" s="54" customFormat="1" ht="22.9" customHeight="1" spans="1:22">
      <c r="A15" s="49" t="s">
        <v>190</v>
      </c>
      <c r="B15" s="49"/>
      <c r="C15" s="49"/>
      <c r="D15" s="45" t="s">
        <v>218</v>
      </c>
      <c r="E15" s="55" t="s">
        <v>191</v>
      </c>
      <c r="F15" s="59">
        <f t="shared" ref="F15:F19" si="5">+F16</f>
        <v>9.983232</v>
      </c>
      <c r="G15" s="57">
        <f t="shared" ref="G15:R15" si="6">+G16</f>
        <v>0</v>
      </c>
      <c r="H15" s="57">
        <f t="shared" si="6"/>
        <v>0</v>
      </c>
      <c r="I15" s="57">
        <f t="shared" si="6"/>
        <v>0</v>
      </c>
      <c r="J15" s="57">
        <f t="shared" si="6"/>
        <v>0</v>
      </c>
      <c r="K15" s="57">
        <f t="shared" si="6"/>
        <v>0</v>
      </c>
      <c r="L15" s="59">
        <f t="shared" si="6"/>
        <v>9.983232</v>
      </c>
      <c r="M15" s="57">
        <f t="shared" si="6"/>
        <v>0</v>
      </c>
      <c r="N15" s="57">
        <f t="shared" si="6"/>
        <v>0</v>
      </c>
      <c r="O15" s="57">
        <f t="shared" si="6"/>
        <v>9.983232</v>
      </c>
      <c r="P15" s="57">
        <f t="shared" si="6"/>
        <v>0</v>
      </c>
      <c r="Q15" s="57">
        <f t="shared" si="6"/>
        <v>0</v>
      </c>
      <c r="R15" s="57">
        <f t="shared" si="6"/>
        <v>0</v>
      </c>
      <c r="S15" s="59"/>
      <c r="T15" s="57"/>
      <c r="U15" s="57"/>
      <c r="V15" s="57"/>
    </row>
    <row r="16" s="54" customFormat="1" ht="22.9" customHeight="1" spans="1:22">
      <c r="A16" s="49" t="s">
        <v>190</v>
      </c>
      <c r="B16" s="49" t="s">
        <v>192</v>
      </c>
      <c r="C16" s="49"/>
      <c r="D16" s="45" t="s">
        <v>218</v>
      </c>
      <c r="E16" s="55" t="s">
        <v>193</v>
      </c>
      <c r="F16" s="59">
        <f t="shared" si="5"/>
        <v>9.983232</v>
      </c>
      <c r="G16" s="57">
        <f t="shared" ref="G16:R16" si="7">+G17</f>
        <v>0</v>
      </c>
      <c r="H16" s="57">
        <f t="shared" si="7"/>
        <v>0</v>
      </c>
      <c r="I16" s="57">
        <f t="shared" si="7"/>
        <v>0</v>
      </c>
      <c r="J16" s="57">
        <f t="shared" si="7"/>
        <v>0</v>
      </c>
      <c r="K16" s="57">
        <f t="shared" si="7"/>
        <v>0</v>
      </c>
      <c r="L16" s="59">
        <f t="shared" si="7"/>
        <v>9.983232</v>
      </c>
      <c r="M16" s="57">
        <f t="shared" si="7"/>
        <v>0</v>
      </c>
      <c r="N16" s="57">
        <f t="shared" si="7"/>
        <v>0</v>
      </c>
      <c r="O16" s="57">
        <f t="shared" si="7"/>
        <v>9.983232</v>
      </c>
      <c r="P16" s="57">
        <f t="shared" si="7"/>
        <v>0</v>
      </c>
      <c r="Q16" s="57">
        <f t="shared" si="7"/>
        <v>0</v>
      </c>
      <c r="R16" s="57">
        <f t="shared" si="7"/>
        <v>0</v>
      </c>
      <c r="S16" s="59"/>
      <c r="T16" s="57"/>
      <c r="U16" s="57"/>
      <c r="V16" s="57"/>
    </row>
    <row r="17" s="54" customFormat="1" ht="22.9" customHeight="1" spans="1:22">
      <c r="A17" s="49" t="s">
        <v>190</v>
      </c>
      <c r="B17" s="49" t="s">
        <v>192</v>
      </c>
      <c r="C17" s="49" t="s">
        <v>170</v>
      </c>
      <c r="D17" s="45" t="s">
        <v>218</v>
      </c>
      <c r="E17" s="55" t="s">
        <v>195</v>
      </c>
      <c r="F17" s="59">
        <v>9.983232</v>
      </c>
      <c r="G17" s="57"/>
      <c r="H17" s="57"/>
      <c r="I17" s="57"/>
      <c r="J17" s="57"/>
      <c r="K17" s="57"/>
      <c r="L17" s="59">
        <v>9.983232</v>
      </c>
      <c r="M17" s="57"/>
      <c r="N17" s="57"/>
      <c r="O17" s="57">
        <v>9.983232</v>
      </c>
      <c r="P17" s="57"/>
      <c r="Q17" s="57"/>
      <c r="R17" s="57"/>
      <c r="S17" s="59"/>
      <c r="T17" s="57"/>
      <c r="U17" s="57"/>
      <c r="V17" s="57"/>
    </row>
    <row r="18" s="54" customFormat="1" ht="22.9" customHeight="1" spans="1:22">
      <c r="A18" s="49" t="s">
        <v>196</v>
      </c>
      <c r="B18" s="49"/>
      <c r="C18" s="49"/>
      <c r="D18" s="45" t="s">
        <v>218</v>
      </c>
      <c r="E18" s="55" t="s">
        <v>197</v>
      </c>
      <c r="F18" s="59">
        <f t="shared" si="5"/>
        <v>21.543048</v>
      </c>
      <c r="G18" s="57">
        <f t="shared" ref="G18:R18" si="8">+G19</f>
        <v>0</v>
      </c>
      <c r="H18" s="57">
        <f t="shared" si="8"/>
        <v>0</v>
      </c>
      <c r="I18" s="57">
        <f t="shared" si="8"/>
        <v>0</v>
      </c>
      <c r="J18" s="57">
        <f t="shared" si="8"/>
        <v>0</v>
      </c>
      <c r="K18" s="57">
        <f t="shared" si="8"/>
        <v>0</v>
      </c>
      <c r="L18" s="59">
        <f t="shared" si="8"/>
        <v>0</v>
      </c>
      <c r="M18" s="57">
        <f t="shared" si="8"/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8"/>
        <v>0</v>
      </c>
      <c r="R18" s="57">
        <f t="shared" si="8"/>
        <v>21.543048</v>
      </c>
      <c r="S18" s="59"/>
      <c r="T18" s="57"/>
      <c r="U18" s="57"/>
      <c r="V18" s="57"/>
    </row>
    <row r="19" s="54" customFormat="1" ht="22.9" customHeight="1" spans="1:22">
      <c r="A19" s="49" t="s">
        <v>196</v>
      </c>
      <c r="B19" s="49" t="s">
        <v>173</v>
      </c>
      <c r="C19" s="49"/>
      <c r="D19" s="45" t="s">
        <v>218</v>
      </c>
      <c r="E19" s="55" t="s">
        <v>198</v>
      </c>
      <c r="F19" s="59">
        <f t="shared" si="5"/>
        <v>21.543048</v>
      </c>
      <c r="G19" s="57">
        <f t="shared" ref="G19:R19" si="9">+G20</f>
        <v>0</v>
      </c>
      <c r="H19" s="57">
        <f t="shared" si="9"/>
        <v>0</v>
      </c>
      <c r="I19" s="57">
        <f t="shared" si="9"/>
        <v>0</v>
      </c>
      <c r="J19" s="57">
        <f t="shared" si="9"/>
        <v>0</v>
      </c>
      <c r="K19" s="57">
        <f t="shared" si="9"/>
        <v>0</v>
      </c>
      <c r="L19" s="59">
        <f t="shared" si="9"/>
        <v>0</v>
      </c>
      <c r="M19" s="57">
        <f t="shared" si="9"/>
        <v>0</v>
      </c>
      <c r="N19" s="57">
        <f t="shared" si="9"/>
        <v>0</v>
      </c>
      <c r="O19" s="57">
        <f t="shared" si="9"/>
        <v>0</v>
      </c>
      <c r="P19" s="57">
        <f t="shared" si="9"/>
        <v>0</v>
      </c>
      <c r="Q19" s="57">
        <f t="shared" si="9"/>
        <v>0</v>
      </c>
      <c r="R19" s="57">
        <f t="shared" si="9"/>
        <v>21.543048</v>
      </c>
      <c r="S19" s="59"/>
      <c r="T19" s="57"/>
      <c r="U19" s="57"/>
      <c r="V19" s="57"/>
    </row>
    <row r="20" s="54" customFormat="1" ht="22.9" customHeight="1" spans="1:22">
      <c r="A20" s="49" t="s">
        <v>196</v>
      </c>
      <c r="B20" s="49" t="s">
        <v>173</v>
      </c>
      <c r="C20" s="49" t="s">
        <v>170</v>
      </c>
      <c r="D20" s="45" t="s">
        <v>218</v>
      </c>
      <c r="E20" s="55" t="s">
        <v>200</v>
      </c>
      <c r="F20" s="59">
        <v>21.543048</v>
      </c>
      <c r="G20" s="57"/>
      <c r="H20" s="57"/>
      <c r="I20" s="57"/>
      <c r="J20" s="57"/>
      <c r="K20" s="57"/>
      <c r="L20" s="59"/>
      <c r="M20" s="57"/>
      <c r="N20" s="57"/>
      <c r="O20" s="57"/>
      <c r="P20" s="57"/>
      <c r="Q20" s="57"/>
      <c r="R20" s="57">
        <v>21.543048</v>
      </c>
      <c r="S20" s="59"/>
      <c r="T20" s="57"/>
      <c r="U20" s="57"/>
      <c r="V20" s="57"/>
    </row>
    <row r="26" spans="8:8">
      <c r="H26" s="47">
        <v>95.04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$A9:$XFD1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5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33" t="s">
        <v>31</v>
      </c>
      <c r="K3" s="33"/>
    </row>
    <row r="4" ht="23.25" customHeight="1" spans="1:11">
      <c r="A4" s="23" t="s">
        <v>155</v>
      </c>
      <c r="B4" s="23"/>
      <c r="C4" s="23"/>
      <c r="D4" s="23" t="s">
        <v>201</v>
      </c>
      <c r="E4" s="23" t="s">
        <v>202</v>
      </c>
      <c r="F4" s="23" t="s">
        <v>268</v>
      </c>
      <c r="G4" s="23" t="s">
        <v>269</v>
      </c>
      <c r="H4" s="23" t="s">
        <v>270</v>
      </c>
      <c r="I4" s="23" t="s">
        <v>271</v>
      </c>
      <c r="J4" s="23" t="s">
        <v>272</v>
      </c>
      <c r="K4" s="23" t="s">
        <v>273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9"/>
      <c r="B6" s="39"/>
      <c r="C6" s="39"/>
      <c r="D6" s="39"/>
      <c r="E6" s="39" t="s">
        <v>134</v>
      </c>
      <c r="F6" s="38">
        <v>7.26</v>
      </c>
      <c r="G6" s="38">
        <v>1.656</v>
      </c>
      <c r="H6" s="38"/>
      <c r="I6" s="38"/>
      <c r="J6" s="38"/>
      <c r="K6" s="38">
        <v>5.6</v>
      </c>
    </row>
    <row r="7" ht="22.9" customHeight="1" spans="1:11">
      <c r="A7" s="39"/>
      <c r="B7" s="39"/>
      <c r="C7" s="39"/>
      <c r="D7" s="37" t="s">
        <v>152</v>
      </c>
      <c r="E7" s="37" t="s">
        <v>4</v>
      </c>
      <c r="F7" s="38">
        <v>7.26</v>
      </c>
      <c r="G7" s="38">
        <v>1.656</v>
      </c>
      <c r="H7" s="38"/>
      <c r="I7" s="38"/>
      <c r="J7" s="38"/>
      <c r="K7" s="38">
        <v>5.6</v>
      </c>
    </row>
    <row r="8" ht="22.9" customHeight="1" spans="1:11">
      <c r="A8" s="39"/>
      <c r="B8" s="39"/>
      <c r="C8" s="39"/>
      <c r="D8" s="46" t="s">
        <v>153</v>
      </c>
      <c r="E8" s="46" t="s">
        <v>154</v>
      </c>
      <c r="F8" s="38">
        <v>7.26</v>
      </c>
      <c r="G8" s="38">
        <v>1.656</v>
      </c>
      <c r="H8" s="38"/>
      <c r="I8" s="38"/>
      <c r="J8" s="38"/>
      <c r="K8" s="38">
        <v>5.6</v>
      </c>
    </row>
    <row r="9" s="54" customFormat="1" ht="22.9" customHeight="1" spans="1:11">
      <c r="A9" s="49" t="s">
        <v>166</v>
      </c>
      <c r="B9" s="49"/>
      <c r="C9" s="49"/>
      <c r="D9" s="45" t="s">
        <v>218</v>
      </c>
      <c r="E9" s="55" t="s">
        <v>167</v>
      </c>
      <c r="F9" s="58">
        <f t="shared" ref="F9:K9" si="0">+F10</f>
        <v>7.26</v>
      </c>
      <c r="G9" s="57">
        <f t="shared" si="0"/>
        <v>1.656</v>
      </c>
      <c r="H9" s="57">
        <f t="shared" si="0"/>
        <v>0</v>
      </c>
      <c r="I9" s="57">
        <f t="shared" si="0"/>
        <v>0</v>
      </c>
      <c r="J9" s="57">
        <f t="shared" si="0"/>
        <v>0</v>
      </c>
      <c r="K9" s="58">
        <f t="shared" si="0"/>
        <v>5.6</v>
      </c>
    </row>
    <row r="10" s="54" customFormat="1" ht="22.9" customHeight="1" spans="1:11">
      <c r="A10" s="49" t="s">
        <v>166</v>
      </c>
      <c r="B10" s="49" t="s">
        <v>168</v>
      </c>
      <c r="C10" s="49"/>
      <c r="D10" s="45" t="s">
        <v>218</v>
      </c>
      <c r="E10" s="55" t="s">
        <v>169</v>
      </c>
      <c r="F10" s="58">
        <f t="shared" ref="F10:K10" si="1">+F11</f>
        <v>7.26</v>
      </c>
      <c r="G10" s="57">
        <f t="shared" si="1"/>
        <v>1.656</v>
      </c>
      <c r="H10" s="57">
        <f t="shared" si="1"/>
        <v>0</v>
      </c>
      <c r="I10" s="57">
        <f t="shared" si="1"/>
        <v>0</v>
      </c>
      <c r="J10" s="57">
        <f t="shared" si="1"/>
        <v>0</v>
      </c>
      <c r="K10" s="58">
        <f t="shared" si="1"/>
        <v>5.6</v>
      </c>
    </row>
    <row r="11" s="54" customFormat="1" ht="22.9" customHeight="1" spans="1:11">
      <c r="A11" s="49" t="s">
        <v>166</v>
      </c>
      <c r="B11" s="49" t="s">
        <v>168</v>
      </c>
      <c r="C11" s="49" t="s">
        <v>170</v>
      </c>
      <c r="D11" s="45" t="s">
        <v>218</v>
      </c>
      <c r="E11" s="55" t="s">
        <v>172</v>
      </c>
      <c r="F11" s="58">
        <v>7.26</v>
      </c>
      <c r="G11" s="57">
        <v>1.656</v>
      </c>
      <c r="H11" s="57"/>
      <c r="I11" s="57"/>
      <c r="J11" s="57"/>
      <c r="K11" s="58">
        <v>5.6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9" sqref="$A9:$XFD1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5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3" t="s">
        <v>31</v>
      </c>
      <c r="R3" s="33"/>
    </row>
    <row r="4" ht="24.2" customHeight="1" spans="1:18">
      <c r="A4" s="23" t="s">
        <v>155</v>
      </c>
      <c r="B4" s="23"/>
      <c r="C4" s="23"/>
      <c r="D4" s="23" t="s">
        <v>201</v>
      </c>
      <c r="E4" s="23" t="s">
        <v>202</v>
      </c>
      <c r="F4" s="23" t="s">
        <v>268</v>
      </c>
      <c r="G4" s="23" t="s">
        <v>274</v>
      </c>
      <c r="H4" s="23" t="s">
        <v>275</v>
      </c>
      <c r="I4" s="23" t="s">
        <v>276</v>
      </c>
      <c r="J4" s="23" t="s">
        <v>277</v>
      </c>
      <c r="K4" s="23" t="s">
        <v>278</v>
      </c>
      <c r="L4" s="23" t="s">
        <v>279</v>
      </c>
      <c r="M4" s="23" t="s">
        <v>280</v>
      </c>
      <c r="N4" s="23" t="s">
        <v>270</v>
      </c>
      <c r="O4" s="23" t="s">
        <v>281</v>
      </c>
      <c r="P4" s="23" t="s">
        <v>282</v>
      </c>
      <c r="Q4" s="23" t="s">
        <v>271</v>
      </c>
      <c r="R4" s="23" t="s">
        <v>273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9"/>
      <c r="B6" s="39"/>
      <c r="C6" s="39"/>
      <c r="D6" s="39"/>
      <c r="E6" s="39" t="s">
        <v>134</v>
      </c>
      <c r="F6" s="38">
        <v>7.26</v>
      </c>
      <c r="G6" s="38"/>
      <c r="H6" s="38"/>
      <c r="I6" s="38"/>
      <c r="J6" s="38"/>
      <c r="K6" s="38">
        <v>1.656</v>
      </c>
      <c r="L6" s="38"/>
      <c r="M6" s="38"/>
      <c r="N6" s="38"/>
      <c r="O6" s="38"/>
      <c r="P6" s="38"/>
      <c r="Q6" s="38"/>
      <c r="R6" s="38">
        <v>5.6</v>
      </c>
    </row>
    <row r="7" ht="22.9" customHeight="1" spans="1:18">
      <c r="A7" s="39"/>
      <c r="B7" s="39"/>
      <c r="C7" s="39"/>
      <c r="D7" s="37" t="s">
        <v>152</v>
      </c>
      <c r="E7" s="37" t="s">
        <v>4</v>
      </c>
      <c r="F7" s="38">
        <v>7.26</v>
      </c>
      <c r="G7" s="38"/>
      <c r="H7" s="38"/>
      <c r="I7" s="38"/>
      <c r="J7" s="38"/>
      <c r="K7" s="38">
        <v>1.656</v>
      </c>
      <c r="L7" s="38"/>
      <c r="M7" s="38"/>
      <c r="N7" s="38"/>
      <c r="O7" s="38"/>
      <c r="P7" s="38"/>
      <c r="Q7" s="38"/>
      <c r="R7" s="38">
        <v>5.6</v>
      </c>
    </row>
    <row r="8" ht="22.9" customHeight="1" spans="1:18">
      <c r="A8" s="39"/>
      <c r="B8" s="39"/>
      <c r="C8" s="39"/>
      <c r="D8" s="46" t="s">
        <v>153</v>
      </c>
      <c r="E8" s="46" t="s">
        <v>154</v>
      </c>
      <c r="F8" s="38">
        <v>7.26</v>
      </c>
      <c r="G8" s="38"/>
      <c r="H8" s="38"/>
      <c r="I8" s="38"/>
      <c r="J8" s="38"/>
      <c r="K8" s="38">
        <v>1.656</v>
      </c>
      <c r="L8" s="38"/>
      <c r="M8" s="38"/>
      <c r="N8" s="38"/>
      <c r="O8" s="38"/>
      <c r="P8" s="38"/>
      <c r="Q8" s="38"/>
      <c r="R8" s="38">
        <v>5.6</v>
      </c>
    </row>
    <row r="9" s="54" customFormat="1" ht="22.9" customHeight="1" spans="1:18">
      <c r="A9" s="49" t="s">
        <v>166</v>
      </c>
      <c r="B9" s="49"/>
      <c r="C9" s="49"/>
      <c r="D9" s="45" t="s">
        <v>218</v>
      </c>
      <c r="E9" s="55" t="s">
        <v>167</v>
      </c>
      <c r="F9" s="58">
        <f>+F10</f>
        <v>7.26</v>
      </c>
      <c r="G9" s="57">
        <f t="shared" ref="G9:R9" si="0">+G10</f>
        <v>0</v>
      </c>
      <c r="H9" s="57">
        <f t="shared" si="0"/>
        <v>0</v>
      </c>
      <c r="I9" s="57">
        <f t="shared" si="0"/>
        <v>0</v>
      </c>
      <c r="J9" s="57">
        <f t="shared" si="0"/>
        <v>0</v>
      </c>
      <c r="K9" s="57">
        <f t="shared" si="0"/>
        <v>1.656</v>
      </c>
      <c r="L9" s="57">
        <f t="shared" si="0"/>
        <v>0</v>
      </c>
      <c r="M9" s="57">
        <f t="shared" si="0"/>
        <v>0</v>
      </c>
      <c r="N9" s="57">
        <f t="shared" si="0"/>
        <v>0</v>
      </c>
      <c r="O9" s="57">
        <f t="shared" si="0"/>
        <v>0</v>
      </c>
      <c r="P9" s="57">
        <f t="shared" si="0"/>
        <v>0</v>
      </c>
      <c r="Q9" s="57">
        <f t="shared" si="0"/>
        <v>0</v>
      </c>
      <c r="R9" s="57">
        <f t="shared" si="0"/>
        <v>5.6</v>
      </c>
    </row>
    <row r="10" s="54" customFormat="1" ht="22.9" customHeight="1" spans="1:18">
      <c r="A10" s="49" t="s">
        <v>166</v>
      </c>
      <c r="B10" s="49" t="s">
        <v>168</v>
      </c>
      <c r="C10" s="49"/>
      <c r="D10" s="45" t="s">
        <v>218</v>
      </c>
      <c r="E10" s="55" t="s">
        <v>169</v>
      </c>
      <c r="F10" s="58">
        <f>+F11</f>
        <v>7.26</v>
      </c>
      <c r="G10" s="57">
        <f t="shared" ref="G10:R10" si="1">+G11</f>
        <v>0</v>
      </c>
      <c r="H10" s="57">
        <f t="shared" si="1"/>
        <v>0</v>
      </c>
      <c r="I10" s="57">
        <f t="shared" si="1"/>
        <v>0</v>
      </c>
      <c r="J10" s="57">
        <f t="shared" si="1"/>
        <v>0</v>
      </c>
      <c r="K10" s="57">
        <f t="shared" si="1"/>
        <v>1.656</v>
      </c>
      <c r="L10" s="57">
        <f t="shared" si="1"/>
        <v>0</v>
      </c>
      <c r="M10" s="57">
        <f t="shared" si="1"/>
        <v>0</v>
      </c>
      <c r="N10" s="57">
        <f t="shared" si="1"/>
        <v>0</v>
      </c>
      <c r="O10" s="57">
        <f t="shared" si="1"/>
        <v>0</v>
      </c>
      <c r="P10" s="57">
        <f t="shared" si="1"/>
        <v>0</v>
      </c>
      <c r="Q10" s="57">
        <f t="shared" si="1"/>
        <v>0</v>
      </c>
      <c r="R10" s="57">
        <f t="shared" si="1"/>
        <v>5.6</v>
      </c>
    </row>
    <row r="11" s="54" customFormat="1" ht="22.9" customHeight="1" spans="1:18">
      <c r="A11" s="49" t="s">
        <v>166</v>
      </c>
      <c r="B11" s="49" t="s">
        <v>168</v>
      </c>
      <c r="C11" s="49" t="s">
        <v>170</v>
      </c>
      <c r="D11" s="45" t="s">
        <v>218</v>
      </c>
      <c r="E11" s="55" t="s">
        <v>172</v>
      </c>
      <c r="F11" s="58">
        <v>7.26</v>
      </c>
      <c r="G11" s="57"/>
      <c r="H11" s="57"/>
      <c r="I11" s="57"/>
      <c r="J11" s="57"/>
      <c r="K11" s="57">
        <v>1.656</v>
      </c>
      <c r="L11" s="57"/>
      <c r="M11" s="57"/>
      <c r="N11" s="57"/>
      <c r="O11" s="57"/>
      <c r="P11" s="57"/>
      <c r="Q11" s="57"/>
      <c r="R11" s="57">
        <v>5.6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5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3" t="s">
        <v>31</v>
      </c>
      <c r="T3" s="33"/>
    </row>
    <row r="4" ht="28.5" customHeight="1" spans="1:20">
      <c r="A4" s="23" t="s">
        <v>155</v>
      </c>
      <c r="B4" s="23"/>
      <c r="C4" s="23"/>
      <c r="D4" s="23" t="s">
        <v>201</v>
      </c>
      <c r="E4" s="23" t="s">
        <v>202</v>
      </c>
      <c r="F4" s="23" t="s">
        <v>268</v>
      </c>
      <c r="G4" s="23" t="s">
        <v>205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208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283</v>
      </c>
      <c r="I5" s="23" t="s">
        <v>284</v>
      </c>
      <c r="J5" s="23" t="s">
        <v>285</v>
      </c>
      <c r="K5" s="23" t="s">
        <v>286</v>
      </c>
      <c r="L5" s="23" t="s">
        <v>287</v>
      </c>
      <c r="M5" s="23" t="s">
        <v>288</v>
      </c>
      <c r="N5" s="23" t="s">
        <v>289</v>
      </c>
      <c r="O5" s="23" t="s">
        <v>290</v>
      </c>
      <c r="P5" s="23" t="s">
        <v>291</v>
      </c>
      <c r="Q5" s="23" t="s">
        <v>292</v>
      </c>
      <c r="R5" s="23" t="s">
        <v>134</v>
      </c>
      <c r="S5" s="23" t="s">
        <v>293</v>
      </c>
      <c r="T5" s="23" t="s">
        <v>253</v>
      </c>
    </row>
    <row r="6" ht="22.9" customHeight="1" spans="1:20">
      <c r="A6" s="39"/>
      <c r="B6" s="39"/>
      <c r="C6" s="39"/>
      <c r="D6" s="39"/>
      <c r="E6" s="39" t="s">
        <v>134</v>
      </c>
      <c r="F6" s="53">
        <v>105.41</v>
      </c>
      <c r="G6" s="53">
        <v>105.41</v>
      </c>
      <c r="H6" s="53">
        <v>28.81627</v>
      </c>
      <c r="I6" s="53">
        <v>0.5</v>
      </c>
      <c r="J6" s="53"/>
      <c r="K6" s="53"/>
      <c r="L6" s="53"/>
      <c r="M6" s="53">
        <v>3</v>
      </c>
      <c r="N6" s="53"/>
      <c r="O6" s="53">
        <v>4</v>
      </c>
      <c r="P6" s="53"/>
      <c r="Q6" s="53">
        <v>69.09</v>
      </c>
      <c r="R6" s="53"/>
      <c r="S6" s="53"/>
      <c r="T6" s="53"/>
    </row>
    <row r="7" ht="22.9" customHeight="1" spans="1:20">
      <c r="A7" s="39"/>
      <c r="B7" s="39"/>
      <c r="C7" s="39"/>
      <c r="D7" s="37" t="s">
        <v>152</v>
      </c>
      <c r="E7" s="37" t="s">
        <v>4</v>
      </c>
      <c r="F7" s="53">
        <v>105.41</v>
      </c>
      <c r="G7" s="53">
        <v>105.41</v>
      </c>
      <c r="H7" s="53">
        <v>28.81627</v>
      </c>
      <c r="I7" s="53">
        <v>0.5</v>
      </c>
      <c r="J7" s="53"/>
      <c r="K7" s="53"/>
      <c r="L7" s="53"/>
      <c r="M7" s="53">
        <v>3</v>
      </c>
      <c r="N7" s="53"/>
      <c r="O7" s="53">
        <v>4</v>
      </c>
      <c r="P7" s="53"/>
      <c r="Q7" s="53">
        <v>69.09</v>
      </c>
      <c r="R7" s="53"/>
      <c r="S7" s="53"/>
      <c r="T7" s="53"/>
    </row>
    <row r="8" ht="22.9" customHeight="1" spans="1:20">
      <c r="A8" s="39"/>
      <c r="B8" s="39"/>
      <c r="C8" s="39"/>
      <c r="D8" s="46" t="s">
        <v>153</v>
      </c>
      <c r="E8" s="46" t="s">
        <v>154</v>
      </c>
      <c r="F8" s="53">
        <v>105.41</v>
      </c>
      <c r="G8" s="53">
        <v>105.41</v>
      </c>
      <c r="H8" s="53">
        <v>28.81627</v>
      </c>
      <c r="I8" s="53">
        <v>0.5</v>
      </c>
      <c r="J8" s="53"/>
      <c r="K8" s="53"/>
      <c r="L8" s="53"/>
      <c r="M8" s="53">
        <v>3</v>
      </c>
      <c r="N8" s="53"/>
      <c r="O8" s="53">
        <v>4</v>
      </c>
      <c r="P8" s="53"/>
      <c r="Q8" s="53">
        <v>69.09</v>
      </c>
      <c r="R8" s="53"/>
      <c r="S8" s="53"/>
      <c r="T8" s="53"/>
    </row>
    <row r="9" s="54" customFormat="1" ht="22.9" customHeight="1" spans="1:20">
      <c r="A9" s="49" t="s">
        <v>166</v>
      </c>
      <c r="B9" s="49"/>
      <c r="C9" s="49"/>
      <c r="D9" s="45" t="s">
        <v>218</v>
      </c>
      <c r="E9" s="55" t="s">
        <v>167</v>
      </c>
      <c r="F9" s="56">
        <f>+F10</f>
        <v>105.41</v>
      </c>
      <c r="G9" s="56">
        <f t="shared" ref="G9:Q9" si="0">+G10</f>
        <v>105.41</v>
      </c>
      <c r="H9" s="57">
        <f t="shared" si="0"/>
        <v>28.81627</v>
      </c>
      <c r="I9" s="57">
        <f t="shared" si="0"/>
        <v>0.5</v>
      </c>
      <c r="J9" s="57">
        <f t="shared" si="0"/>
        <v>0</v>
      </c>
      <c r="K9" s="57">
        <f t="shared" si="0"/>
        <v>0</v>
      </c>
      <c r="L9" s="57">
        <f t="shared" si="0"/>
        <v>0</v>
      </c>
      <c r="M9" s="57">
        <f t="shared" si="0"/>
        <v>3</v>
      </c>
      <c r="N9" s="57">
        <f t="shared" si="0"/>
        <v>0</v>
      </c>
      <c r="O9" s="57">
        <f t="shared" si="0"/>
        <v>4</v>
      </c>
      <c r="P9" s="57">
        <f t="shared" si="0"/>
        <v>0</v>
      </c>
      <c r="Q9" s="56">
        <f t="shared" si="0"/>
        <v>69.09</v>
      </c>
      <c r="R9" s="57"/>
      <c r="S9" s="57"/>
      <c r="T9" s="57"/>
    </row>
    <row r="10" s="54" customFormat="1" ht="22.9" customHeight="1" spans="1:20">
      <c r="A10" s="49" t="s">
        <v>166</v>
      </c>
      <c r="B10" s="49" t="s">
        <v>168</v>
      </c>
      <c r="C10" s="49"/>
      <c r="D10" s="45" t="s">
        <v>218</v>
      </c>
      <c r="E10" s="55" t="s">
        <v>169</v>
      </c>
      <c r="F10" s="56">
        <f>+F11</f>
        <v>105.41</v>
      </c>
      <c r="G10" s="56">
        <f t="shared" ref="G10:Q10" si="1">+G11</f>
        <v>105.41</v>
      </c>
      <c r="H10" s="57">
        <f t="shared" si="1"/>
        <v>28.81627</v>
      </c>
      <c r="I10" s="57">
        <f t="shared" si="1"/>
        <v>0.5</v>
      </c>
      <c r="J10" s="57">
        <f t="shared" si="1"/>
        <v>0</v>
      </c>
      <c r="K10" s="57">
        <f t="shared" si="1"/>
        <v>0</v>
      </c>
      <c r="L10" s="57">
        <f t="shared" si="1"/>
        <v>0</v>
      </c>
      <c r="M10" s="57">
        <f t="shared" si="1"/>
        <v>3</v>
      </c>
      <c r="N10" s="57">
        <f t="shared" si="1"/>
        <v>0</v>
      </c>
      <c r="O10" s="57">
        <f t="shared" si="1"/>
        <v>4</v>
      </c>
      <c r="P10" s="57">
        <f t="shared" si="1"/>
        <v>0</v>
      </c>
      <c r="Q10" s="56">
        <f t="shared" si="1"/>
        <v>69.09</v>
      </c>
      <c r="R10" s="57"/>
      <c r="S10" s="57"/>
      <c r="T10" s="57"/>
    </row>
    <row r="11" s="54" customFormat="1" ht="22.9" customHeight="1" spans="1:20">
      <c r="A11" s="49" t="s">
        <v>166</v>
      </c>
      <c r="B11" s="49" t="s">
        <v>168</v>
      </c>
      <c r="C11" s="49" t="s">
        <v>170</v>
      </c>
      <c r="D11" s="45" t="s">
        <v>218</v>
      </c>
      <c r="E11" s="55" t="s">
        <v>172</v>
      </c>
      <c r="F11" s="56">
        <v>105.41</v>
      </c>
      <c r="G11" s="56">
        <v>105.41</v>
      </c>
      <c r="H11" s="57">
        <v>28.81627</v>
      </c>
      <c r="I11" s="57">
        <v>0.5</v>
      </c>
      <c r="J11" s="57"/>
      <c r="K11" s="57"/>
      <c r="L11" s="57"/>
      <c r="M11" s="57">
        <v>3</v>
      </c>
      <c r="N11" s="57"/>
      <c r="O11" s="57">
        <v>4</v>
      </c>
      <c r="P11" s="57"/>
      <c r="Q11" s="56">
        <v>69.09</v>
      </c>
      <c r="R11" s="57"/>
      <c r="S11" s="57"/>
      <c r="T11" s="5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9" sqref="$A9:$XFD10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5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3" t="s">
        <v>31</v>
      </c>
      <c r="AG3" s="33"/>
    </row>
    <row r="4" ht="24.95" customHeight="1" spans="1:33">
      <c r="A4" s="23" t="s">
        <v>155</v>
      </c>
      <c r="B4" s="23"/>
      <c r="C4" s="23"/>
      <c r="D4" s="23" t="s">
        <v>201</v>
      </c>
      <c r="E4" s="23" t="s">
        <v>202</v>
      </c>
      <c r="F4" s="23" t="s">
        <v>294</v>
      </c>
      <c r="G4" s="23" t="s">
        <v>295</v>
      </c>
      <c r="H4" s="23" t="s">
        <v>296</v>
      </c>
      <c r="I4" s="23" t="s">
        <v>297</v>
      </c>
      <c r="J4" s="23" t="s">
        <v>298</v>
      </c>
      <c r="K4" s="23" t="s">
        <v>299</v>
      </c>
      <c r="L4" s="23" t="s">
        <v>300</v>
      </c>
      <c r="M4" s="23" t="s">
        <v>301</v>
      </c>
      <c r="N4" s="23" t="s">
        <v>302</v>
      </c>
      <c r="O4" s="23" t="s">
        <v>303</v>
      </c>
      <c r="P4" s="23" t="s">
        <v>304</v>
      </c>
      <c r="Q4" s="23" t="s">
        <v>289</v>
      </c>
      <c r="R4" s="23" t="s">
        <v>291</v>
      </c>
      <c r="S4" s="23" t="s">
        <v>305</v>
      </c>
      <c r="T4" s="23" t="s">
        <v>284</v>
      </c>
      <c r="U4" s="23" t="s">
        <v>285</v>
      </c>
      <c r="V4" s="23" t="s">
        <v>288</v>
      </c>
      <c r="W4" s="23" t="s">
        <v>306</v>
      </c>
      <c r="X4" s="23" t="s">
        <v>307</v>
      </c>
      <c r="Y4" s="23" t="s">
        <v>308</v>
      </c>
      <c r="Z4" s="23" t="s">
        <v>309</v>
      </c>
      <c r="AA4" s="23" t="s">
        <v>287</v>
      </c>
      <c r="AB4" s="23" t="s">
        <v>310</v>
      </c>
      <c r="AC4" s="23" t="s">
        <v>311</v>
      </c>
      <c r="AD4" s="23" t="s">
        <v>290</v>
      </c>
      <c r="AE4" s="23" t="s">
        <v>312</v>
      </c>
      <c r="AF4" s="23" t="s">
        <v>313</v>
      </c>
      <c r="AG4" s="23" t="s">
        <v>292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44"/>
      <c r="B6" s="52"/>
      <c r="C6" s="52"/>
      <c r="D6" s="24"/>
      <c r="E6" s="24" t="s">
        <v>134</v>
      </c>
      <c r="F6" s="53">
        <v>105.41</v>
      </c>
      <c r="G6" s="53">
        <v>10.4</v>
      </c>
      <c r="H6" s="53"/>
      <c r="I6" s="53"/>
      <c r="J6" s="53"/>
      <c r="K6" s="53"/>
      <c r="L6" s="53">
        <v>0.5</v>
      </c>
      <c r="M6" s="53"/>
      <c r="N6" s="53"/>
      <c r="O6" s="53"/>
      <c r="P6" s="53">
        <v>0.3</v>
      </c>
      <c r="Q6" s="53"/>
      <c r="R6" s="53"/>
      <c r="S6" s="53"/>
      <c r="T6" s="53">
        <v>0.5</v>
      </c>
      <c r="U6" s="53"/>
      <c r="V6" s="53">
        <v>3</v>
      </c>
      <c r="W6" s="53"/>
      <c r="X6" s="53"/>
      <c r="Y6" s="53"/>
      <c r="Z6" s="53"/>
      <c r="AA6" s="53"/>
      <c r="AB6" s="53">
        <v>10.046508</v>
      </c>
      <c r="AC6" s="53">
        <v>7.569762</v>
      </c>
      <c r="AD6" s="53">
        <v>4</v>
      </c>
      <c r="AE6" s="53"/>
      <c r="AF6" s="53"/>
      <c r="AG6" s="53">
        <v>69.09</v>
      </c>
    </row>
    <row r="7" ht="22.9" customHeight="1" spans="1:33">
      <c r="A7" s="39"/>
      <c r="B7" s="39"/>
      <c r="C7" s="39"/>
      <c r="D7" s="37" t="s">
        <v>152</v>
      </c>
      <c r="E7" s="37" t="s">
        <v>4</v>
      </c>
      <c r="F7" s="53">
        <v>105.41</v>
      </c>
      <c r="G7" s="53">
        <v>10.4</v>
      </c>
      <c r="H7" s="53"/>
      <c r="I7" s="53"/>
      <c r="J7" s="53"/>
      <c r="K7" s="53"/>
      <c r="L7" s="53">
        <v>0.5</v>
      </c>
      <c r="M7" s="53"/>
      <c r="N7" s="53"/>
      <c r="O7" s="53"/>
      <c r="P7" s="53">
        <v>0.3</v>
      </c>
      <c r="Q7" s="53"/>
      <c r="R7" s="53"/>
      <c r="S7" s="53"/>
      <c r="T7" s="53">
        <v>0.5</v>
      </c>
      <c r="U7" s="53"/>
      <c r="V7" s="53">
        <v>3</v>
      </c>
      <c r="W7" s="53"/>
      <c r="X7" s="53"/>
      <c r="Y7" s="53"/>
      <c r="Z7" s="53"/>
      <c r="AA7" s="53"/>
      <c r="AB7" s="53">
        <v>10.046508</v>
      </c>
      <c r="AC7" s="53">
        <v>7.569762</v>
      </c>
      <c r="AD7" s="53">
        <v>4</v>
      </c>
      <c r="AE7" s="53"/>
      <c r="AF7" s="53"/>
      <c r="AG7" s="53">
        <v>69.09</v>
      </c>
    </row>
    <row r="8" ht="22.9" customHeight="1" spans="1:33">
      <c r="A8" s="39"/>
      <c r="B8" s="39"/>
      <c r="C8" s="39"/>
      <c r="D8" s="46" t="s">
        <v>153</v>
      </c>
      <c r="E8" s="46" t="s">
        <v>154</v>
      </c>
      <c r="F8" s="53">
        <v>105.41</v>
      </c>
      <c r="G8" s="53">
        <v>10.4</v>
      </c>
      <c r="H8" s="53"/>
      <c r="I8" s="53"/>
      <c r="J8" s="53"/>
      <c r="K8" s="53"/>
      <c r="L8" s="53">
        <v>0.5</v>
      </c>
      <c r="M8" s="53"/>
      <c r="N8" s="53"/>
      <c r="O8" s="53"/>
      <c r="P8" s="53">
        <v>0.3</v>
      </c>
      <c r="Q8" s="53"/>
      <c r="R8" s="53"/>
      <c r="S8" s="53"/>
      <c r="T8" s="53">
        <v>0.5</v>
      </c>
      <c r="U8" s="53"/>
      <c r="V8" s="53">
        <v>3</v>
      </c>
      <c r="W8" s="53"/>
      <c r="X8" s="53"/>
      <c r="Y8" s="53"/>
      <c r="Z8" s="53"/>
      <c r="AA8" s="53"/>
      <c r="AB8" s="53">
        <v>10.046508</v>
      </c>
      <c r="AC8" s="53">
        <v>7.569762</v>
      </c>
      <c r="AD8" s="53">
        <v>4</v>
      </c>
      <c r="AE8" s="53"/>
      <c r="AF8" s="53"/>
      <c r="AG8" s="53">
        <v>69.09</v>
      </c>
    </row>
    <row r="9" customFormat="1" ht="22.9" customHeight="1" spans="1:33">
      <c r="A9" s="49" t="s">
        <v>166</v>
      </c>
      <c r="B9" s="49"/>
      <c r="C9" s="49"/>
      <c r="D9" s="45" t="s">
        <v>218</v>
      </c>
      <c r="E9" s="24" t="s">
        <v>167</v>
      </c>
      <c r="F9" s="53">
        <f>+F10</f>
        <v>105.41</v>
      </c>
      <c r="G9" s="47">
        <f t="shared" ref="G9:AG9" si="0">+G10</f>
        <v>10.4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 t="shared" si="0"/>
        <v>0</v>
      </c>
      <c r="L9" s="47">
        <f t="shared" si="0"/>
        <v>0.5</v>
      </c>
      <c r="M9" s="47">
        <f t="shared" si="0"/>
        <v>0</v>
      </c>
      <c r="N9" s="47">
        <f t="shared" si="0"/>
        <v>0</v>
      </c>
      <c r="O9" s="47">
        <f t="shared" si="0"/>
        <v>0</v>
      </c>
      <c r="P9" s="47">
        <f t="shared" si="0"/>
        <v>0.3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0.5</v>
      </c>
      <c r="U9" s="47">
        <f t="shared" si="0"/>
        <v>0</v>
      </c>
      <c r="V9" s="47">
        <f t="shared" si="0"/>
        <v>3</v>
      </c>
      <c r="W9" s="47">
        <f t="shared" si="0"/>
        <v>0</v>
      </c>
      <c r="X9" s="47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7">
        <f t="shared" si="0"/>
        <v>10.046508</v>
      </c>
      <c r="AC9" s="47">
        <f t="shared" si="0"/>
        <v>7.569762</v>
      </c>
      <c r="AD9" s="47">
        <f t="shared" si="0"/>
        <v>4</v>
      </c>
      <c r="AE9" s="47">
        <f t="shared" si="0"/>
        <v>0</v>
      </c>
      <c r="AF9" s="47">
        <f t="shared" si="0"/>
        <v>0</v>
      </c>
      <c r="AG9" s="53">
        <f t="shared" si="0"/>
        <v>69.09</v>
      </c>
    </row>
    <row r="10" customFormat="1" ht="22.9" customHeight="1" spans="1:33">
      <c r="A10" s="49" t="s">
        <v>166</v>
      </c>
      <c r="B10" s="49" t="s">
        <v>168</v>
      </c>
      <c r="C10" s="49"/>
      <c r="D10" s="45" t="s">
        <v>218</v>
      </c>
      <c r="E10" s="24" t="s">
        <v>169</v>
      </c>
      <c r="F10" s="53">
        <f>+F11</f>
        <v>105.41</v>
      </c>
      <c r="G10" s="47">
        <f t="shared" ref="G10:AG10" si="1">+G11</f>
        <v>10.4</v>
      </c>
      <c r="H10" s="47">
        <f t="shared" si="1"/>
        <v>0</v>
      </c>
      <c r="I10" s="47">
        <f t="shared" si="1"/>
        <v>0</v>
      </c>
      <c r="J10" s="47">
        <f t="shared" si="1"/>
        <v>0</v>
      </c>
      <c r="K10" s="47">
        <f t="shared" si="1"/>
        <v>0</v>
      </c>
      <c r="L10" s="47">
        <f t="shared" si="1"/>
        <v>0.5</v>
      </c>
      <c r="M10" s="47">
        <f t="shared" si="1"/>
        <v>0</v>
      </c>
      <c r="N10" s="47">
        <f t="shared" si="1"/>
        <v>0</v>
      </c>
      <c r="O10" s="47">
        <f t="shared" si="1"/>
        <v>0</v>
      </c>
      <c r="P10" s="47">
        <f t="shared" si="1"/>
        <v>0.3</v>
      </c>
      <c r="Q10" s="47">
        <f t="shared" si="1"/>
        <v>0</v>
      </c>
      <c r="R10" s="47">
        <f t="shared" si="1"/>
        <v>0</v>
      </c>
      <c r="S10" s="47">
        <f t="shared" si="1"/>
        <v>0</v>
      </c>
      <c r="T10" s="47">
        <f t="shared" si="1"/>
        <v>0.5</v>
      </c>
      <c r="U10" s="47">
        <f t="shared" si="1"/>
        <v>0</v>
      </c>
      <c r="V10" s="47">
        <f t="shared" si="1"/>
        <v>3</v>
      </c>
      <c r="W10" s="47">
        <f t="shared" si="1"/>
        <v>0</v>
      </c>
      <c r="X10" s="47">
        <f t="shared" si="1"/>
        <v>0</v>
      </c>
      <c r="Y10" s="47">
        <f t="shared" si="1"/>
        <v>0</v>
      </c>
      <c r="Z10" s="47">
        <f t="shared" si="1"/>
        <v>0</v>
      </c>
      <c r="AA10" s="47">
        <f t="shared" si="1"/>
        <v>0</v>
      </c>
      <c r="AB10" s="47">
        <f t="shared" si="1"/>
        <v>10.046508</v>
      </c>
      <c r="AC10" s="47">
        <f t="shared" si="1"/>
        <v>7.569762</v>
      </c>
      <c r="AD10" s="47">
        <f t="shared" si="1"/>
        <v>4</v>
      </c>
      <c r="AE10" s="47">
        <f t="shared" si="1"/>
        <v>0</v>
      </c>
      <c r="AF10" s="47">
        <f t="shared" si="1"/>
        <v>0</v>
      </c>
      <c r="AG10" s="53">
        <f t="shared" si="1"/>
        <v>69.09</v>
      </c>
    </row>
    <row r="11" ht="22.9" customHeight="1" spans="1:33">
      <c r="A11" s="49" t="s">
        <v>166</v>
      </c>
      <c r="B11" s="49" t="s">
        <v>168</v>
      </c>
      <c r="C11" s="49" t="s">
        <v>170</v>
      </c>
      <c r="D11" s="45" t="s">
        <v>218</v>
      </c>
      <c r="E11" s="24" t="s">
        <v>172</v>
      </c>
      <c r="F11" s="53">
        <v>105.41</v>
      </c>
      <c r="G11" s="47">
        <v>10.4</v>
      </c>
      <c r="H11" s="47"/>
      <c r="I11" s="47"/>
      <c r="J11" s="47"/>
      <c r="K11" s="47"/>
      <c r="L11" s="47">
        <v>0.5</v>
      </c>
      <c r="M11" s="47"/>
      <c r="N11" s="47"/>
      <c r="O11" s="47"/>
      <c r="P11" s="47">
        <v>0.3</v>
      </c>
      <c r="Q11" s="47"/>
      <c r="R11" s="47"/>
      <c r="S11" s="47"/>
      <c r="T11" s="47">
        <v>0.5</v>
      </c>
      <c r="U11" s="47"/>
      <c r="V11" s="47">
        <v>3</v>
      </c>
      <c r="W11" s="47"/>
      <c r="X11" s="47"/>
      <c r="Y11" s="47"/>
      <c r="Z11" s="47"/>
      <c r="AA11" s="47"/>
      <c r="AB11" s="47">
        <v>10.046508</v>
      </c>
      <c r="AC11" s="47">
        <v>7.569762</v>
      </c>
      <c r="AD11" s="47">
        <v>4</v>
      </c>
      <c r="AE11" s="47"/>
      <c r="AF11" s="47"/>
      <c r="AG11" s="53">
        <v>69.09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5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3" t="s">
        <v>31</v>
      </c>
      <c r="H3" s="33"/>
    </row>
    <row r="4" ht="23.25" customHeight="1" spans="1:8">
      <c r="A4" s="23" t="s">
        <v>314</v>
      </c>
      <c r="B4" s="23" t="s">
        <v>315</v>
      </c>
      <c r="C4" s="23" t="s">
        <v>316</v>
      </c>
      <c r="D4" s="23" t="s">
        <v>317</v>
      </c>
      <c r="E4" s="23" t="s">
        <v>318</v>
      </c>
      <c r="F4" s="23"/>
      <c r="G4" s="23"/>
      <c r="H4" s="23" t="s">
        <v>319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320</v>
      </c>
      <c r="G5" s="23" t="s">
        <v>321</v>
      </c>
      <c r="H5" s="23"/>
    </row>
    <row r="6" ht="22.9" customHeight="1" spans="1:8">
      <c r="A6" s="39"/>
      <c r="B6" s="39" t="s">
        <v>134</v>
      </c>
      <c r="C6" s="38">
        <v>7</v>
      </c>
      <c r="D6" s="38"/>
      <c r="E6" s="38">
        <v>4</v>
      </c>
      <c r="F6" s="38"/>
      <c r="G6" s="38">
        <v>4</v>
      </c>
      <c r="H6" s="38">
        <v>3</v>
      </c>
    </row>
    <row r="7" ht="22.9" customHeight="1" spans="1:8">
      <c r="A7" s="37" t="s">
        <v>152</v>
      </c>
      <c r="B7" s="37" t="s">
        <v>4</v>
      </c>
      <c r="C7" s="38">
        <v>7</v>
      </c>
      <c r="D7" s="38"/>
      <c r="E7" s="38">
        <v>4</v>
      </c>
      <c r="F7" s="38"/>
      <c r="G7" s="38">
        <v>4</v>
      </c>
      <c r="H7" s="38">
        <v>3</v>
      </c>
    </row>
    <row r="8" ht="22.9" customHeight="1" spans="1:8">
      <c r="A8" s="45" t="s">
        <v>153</v>
      </c>
      <c r="B8" s="45" t="s">
        <v>154</v>
      </c>
      <c r="C8" s="47">
        <v>7</v>
      </c>
      <c r="D8" s="47"/>
      <c r="E8" s="25">
        <v>4</v>
      </c>
      <c r="F8" s="47"/>
      <c r="G8" s="47">
        <v>4</v>
      </c>
      <c r="H8" s="47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5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3" t="s">
        <v>31</v>
      </c>
      <c r="H3" s="33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322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239</v>
      </c>
      <c r="F5" s="23"/>
      <c r="G5" s="23" t="s">
        <v>240</v>
      </c>
      <c r="H5" s="23"/>
    </row>
    <row r="6" ht="27.6" customHeight="1" spans="1:8">
      <c r="A6" s="23"/>
      <c r="B6" s="23"/>
      <c r="C6" s="23"/>
      <c r="D6" s="23"/>
      <c r="E6" s="23" t="s">
        <v>220</v>
      </c>
      <c r="F6" s="23" t="s">
        <v>212</v>
      </c>
      <c r="G6" s="23"/>
      <c r="H6" s="23"/>
    </row>
    <row r="7" ht="22.9" customHeight="1" spans="1:8">
      <c r="A7" s="39"/>
      <c r="B7" s="44" t="s">
        <v>134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6"/>
      <c r="B9" s="46"/>
      <c r="C9" s="38"/>
      <c r="D9" s="38"/>
      <c r="E9" s="38"/>
      <c r="F9" s="38"/>
      <c r="G9" s="38"/>
      <c r="H9" s="38"/>
    </row>
    <row r="10" ht="22.9" customHeight="1" spans="1:8">
      <c r="A10" s="46"/>
      <c r="B10" s="46"/>
      <c r="C10" s="38"/>
      <c r="D10" s="38"/>
      <c r="E10" s="38"/>
      <c r="F10" s="38"/>
      <c r="G10" s="38"/>
      <c r="H10" s="38"/>
    </row>
    <row r="11" ht="22.9" customHeight="1" spans="1:8">
      <c r="A11" s="46"/>
      <c r="B11" s="46"/>
      <c r="C11" s="38"/>
      <c r="D11" s="38"/>
      <c r="E11" s="38"/>
      <c r="F11" s="38"/>
      <c r="G11" s="38"/>
      <c r="H11" s="38"/>
    </row>
    <row r="12" ht="22.9" customHeight="1" spans="1:8">
      <c r="A12" s="45"/>
      <c r="B12" s="45"/>
      <c r="C12" s="25"/>
      <c r="D12" s="25"/>
      <c r="E12" s="47"/>
      <c r="F12" s="47"/>
      <c r="G12" s="47"/>
      <c r="H12" s="4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5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3" t="s">
        <v>31</v>
      </c>
      <c r="T3" s="33"/>
    </row>
    <row r="4" ht="27.6" customHeight="1" spans="1:20">
      <c r="A4" s="23" t="s">
        <v>155</v>
      </c>
      <c r="B4" s="23"/>
      <c r="C4" s="23"/>
      <c r="D4" s="23" t="s">
        <v>201</v>
      </c>
      <c r="E4" s="23" t="s">
        <v>202</v>
      </c>
      <c r="F4" s="23" t="s">
        <v>203</v>
      </c>
      <c r="G4" s="23" t="s">
        <v>204</v>
      </c>
      <c r="H4" s="23" t="s">
        <v>205</v>
      </c>
      <c r="I4" s="23" t="s">
        <v>206</v>
      </c>
      <c r="J4" s="23" t="s">
        <v>207</v>
      </c>
      <c r="K4" s="23" t="s">
        <v>208</v>
      </c>
      <c r="L4" s="23" t="s">
        <v>209</v>
      </c>
      <c r="M4" s="23" t="s">
        <v>210</v>
      </c>
      <c r="N4" s="23" t="s">
        <v>211</v>
      </c>
      <c r="O4" s="23" t="s">
        <v>212</v>
      </c>
      <c r="P4" s="23" t="s">
        <v>213</v>
      </c>
      <c r="Q4" s="23" t="s">
        <v>214</v>
      </c>
      <c r="R4" s="23" t="s">
        <v>215</v>
      </c>
      <c r="S4" s="23" t="s">
        <v>216</v>
      </c>
      <c r="T4" s="23" t="s">
        <v>217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9"/>
      <c r="B6" s="39"/>
      <c r="C6" s="39"/>
      <c r="D6" s="39"/>
      <c r="E6" s="39" t="s">
        <v>134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8"/>
      <c r="B8" s="48"/>
      <c r="C8" s="48"/>
      <c r="D8" s="46"/>
      <c r="E8" s="46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9"/>
      <c r="B9" s="49"/>
      <c r="C9" s="49"/>
      <c r="D9" s="45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5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3" t="s">
        <v>31</v>
      </c>
      <c r="Q3" s="33"/>
      <c r="R3" s="33"/>
      <c r="S3" s="33"/>
      <c r="T3" s="33"/>
    </row>
    <row r="4" ht="29.25" customHeight="1" spans="1:20">
      <c r="A4" s="23" t="s">
        <v>155</v>
      </c>
      <c r="B4" s="23"/>
      <c r="C4" s="23"/>
      <c r="D4" s="23" t="s">
        <v>201</v>
      </c>
      <c r="E4" s="23" t="s">
        <v>202</v>
      </c>
      <c r="F4" s="23" t="s">
        <v>219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220</v>
      </c>
      <c r="I5" s="23" t="s">
        <v>221</v>
      </c>
      <c r="J5" s="23" t="s">
        <v>212</v>
      </c>
      <c r="K5" s="23" t="s">
        <v>134</v>
      </c>
      <c r="L5" s="23" t="s">
        <v>223</v>
      </c>
      <c r="M5" s="23" t="s">
        <v>224</v>
      </c>
      <c r="N5" s="23" t="s">
        <v>214</v>
      </c>
      <c r="O5" s="23" t="s">
        <v>225</v>
      </c>
      <c r="P5" s="23" t="s">
        <v>226</v>
      </c>
      <c r="Q5" s="23" t="s">
        <v>227</v>
      </c>
      <c r="R5" s="23" t="s">
        <v>210</v>
      </c>
      <c r="S5" s="23" t="s">
        <v>213</v>
      </c>
      <c r="T5" s="23" t="s">
        <v>217</v>
      </c>
    </row>
    <row r="6" ht="22.9" customHeight="1" spans="1:20">
      <c r="A6" s="39"/>
      <c r="B6" s="39"/>
      <c r="C6" s="39"/>
      <c r="D6" s="39"/>
      <c r="E6" s="39" t="s">
        <v>134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8"/>
      <c r="B8" s="48"/>
      <c r="C8" s="48"/>
      <c r="D8" s="46"/>
      <c r="E8" s="46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9"/>
      <c r="B9" s="49"/>
      <c r="C9" s="49"/>
      <c r="D9" s="45"/>
      <c r="E9" s="50"/>
      <c r="F9" s="47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5"/>
      <c r="B1" s="36" t="s">
        <v>5</v>
      </c>
      <c r="C1" s="36"/>
    </row>
    <row r="2" ht="24.95" customHeight="1" spans="2:3">
      <c r="B2" s="36"/>
      <c r="C2" s="36"/>
    </row>
    <row r="3" ht="31.15" customHeight="1" spans="2:3">
      <c r="B3" s="91" t="s">
        <v>6</v>
      </c>
      <c r="C3" s="91"/>
    </row>
    <row r="4" ht="32.65" customHeight="1" spans="2:3">
      <c r="B4" s="92">
        <v>1</v>
      </c>
      <c r="C4" s="93" t="s">
        <v>7</v>
      </c>
    </row>
    <row r="5" ht="32.65" customHeight="1" spans="2:3">
      <c r="B5" s="92">
        <v>2</v>
      </c>
      <c r="C5" s="94" t="s">
        <v>8</v>
      </c>
    </row>
    <row r="6" ht="32.65" customHeight="1" spans="2:3">
      <c r="B6" s="92">
        <v>3</v>
      </c>
      <c r="C6" s="93" t="s">
        <v>9</v>
      </c>
    </row>
    <row r="7" ht="32.65" customHeight="1" spans="2:3">
      <c r="B7" s="92">
        <v>4</v>
      </c>
      <c r="C7" s="93" t="s">
        <v>10</v>
      </c>
    </row>
    <row r="8" ht="32.65" customHeight="1" spans="2:3">
      <c r="B8" s="92">
        <v>5</v>
      </c>
      <c r="C8" s="93" t="s">
        <v>11</v>
      </c>
    </row>
    <row r="9" ht="32.65" customHeight="1" spans="2:3">
      <c r="B9" s="92">
        <v>6</v>
      </c>
      <c r="C9" s="93" t="s">
        <v>12</v>
      </c>
    </row>
    <row r="10" ht="32.65" customHeight="1" spans="2:3">
      <c r="B10" s="92">
        <v>7</v>
      </c>
      <c r="C10" s="93" t="s">
        <v>13</v>
      </c>
    </row>
    <row r="11" ht="32.65" customHeight="1" spans="2:3">
      <c r="B11" s="92">
        <v>8</v>
      </c>
      <c r="C11" s="93" t="s">
        <v>14</v>
      </c>
    </row>
    <row r="12" ht="32.65" customHeight="1" spans="2:3">
      <c r="B12" s="92">
        <v>9</v>
      </c>
      <c r="C12" s="93" t="s">
        <v>15</v>
      </c>
    </row>
    <row r="13" ht="32.65" customHeight="1" spans="2:3">
      <c r="B13" s="92">
        <v>10</v>
      </c>
      <c r="C13" s="93" t="s">
        <v>16</v>
      </c>
    </row>
    <row r="14" ht="32.65" customHeight="1" spans="2:3">
      <c r="B14" s="92">
        <v>11</v>
      </c>
      <c r="C14" s="93" t="s">
        <v>17</v>
      </c>
    </row>
    <row r="15" ht="32.65" customHeight="1" spans="2:3">
      <c r="B15" s="92">
        <v>12</v>
      </c>
      <c r="C15" s="93" t="s">
        <v>18</v>
      </c>
    </row>
    <row r="16" ht="32.65" customHeight="1" spans="2:3">
      <c r="B16" s="92">
        <v>13</v>
      </c>
      <c r="C16" s="93" t="s">
        <v>19</v>
      </c>
    </row>
    <row r="17" ht="32.65" customHeight="1" spans="2:3">
      <c r="B17" s="92">
        <v>14</v>
      </c>
      <c r="C17" s="93" t="s">
        <v>20</v>
      </c>
    </row>
    <row r="18" ht="32.65" customHeight="1" spans="2:3">
      <c r="B18" s="92">
        <v>15</v>
      </c>
      <c r="C18" s="93" t="s">
        <v>21</v>
      </c>
    </row>
    <row r="19" ht="32.65" customHeight="1" spans="2:3">
      <c r="B19" s="92">
        <v>16</v>
      </c>
      <c r="C19" s="93" t="s">
        <v>22</v>
      </c>
    </row>
    <row r="20" ht="32.65" customHeight="1" spans="2:3">
      <c r="B20" s="92">
        <v>17</v>
      </c>
      <c r="C20" s="93" t="s">
        <v>23</v>
      </c>
    </row>
    <row r="21" ht="32.65" customHeight="1" spans="2:3">
      <c r="B21" s="92">
        <v>18</v>
      </c>
      <c r="C21" s="93" t="s">
        <v>24</v>
      </c>
    </row>
    <row r="22" ht="32.65" customHeight="1" spans="2:3">
      <c r="B22" s="92">
        <v>19</v>
      </c>
      <c r="C22" s="93" t="s">
        <v>25</v>
      </c>
    </row>
    <row r="23" ht="32.65" customHeight="1" spans="2:3">
      <c r="B23" s="92">
        <v>20</v>
      </c>
      <c r="C23" s="93" t="s">
        <v>26</v>
      </c>
    </row>
    <row r="24" ht="32.65" customHeight="1" spans="2:3">
      <c r="B24" s="92">
        <v>21</v>
      </c>
      <c r="C24" s="93" t="s">
        <v>27</v>
      </c>
    </row>
    <row r="25" ht="32.65" customHeight="1" spans="2:3">
      <c r="B25" s="95">
        <v>22</v>
      </c>
      <c r="C25" s="96" t="s">
        <v>28</v>
      </c>
    </row>
    <row r="26" ht="32.65" customHeight="1" spans="2:3">
      <c r="B26" s="97">
        <v>23</v>
      </c>
      <c r="C26" s="9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5"/>
    </row>
    <row r="2" ht="38.85" customHeight="1" spans="1:8">
      <c r="A2" s="21" t="s">
        <v>323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3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239</v>
      </c>
      <c r="F5" s="23"/>
      <c r="G5" s="23" t="s">
        <v>240</v>
      </c>
      <c r="H5" s="23"/>
    </row>
    <row r="6" ht="23.25" customHeight="1" spans="1:8">
      <c r="A6" s="23"/>
      <c r="B6" s="23"/>
      <c r="C6" s="23"/>
      <c r="D6" s="23"/>
      <c r="E6" s="23" t="s">
        <v>220</v>
      </c>
      <c r="F6" s="23" t="s">
        <v>212</v>
      </c>
      <c r="G6" s="23"/>
      <c r="H6" s="23"/>
    </row>
    <row r="7" ht="22.9" customHeight="1" spans="1:8">
      <c r="A7" s="39"/>
      <c r="B7" s="44" t="s">
        <v>134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6"/>
      <c r="B9" s="46"/>
      <c r="C9" s="38"/>
      <c r="D9" s="38"/>
      <c r="E9" s="38"/>
      <c r="F9" s="38"/>
      <c r="G9" s="38"/>
      <c r="H9" s="38"/>
    </row>
    <row r="10" ht="22.9" customHeight="1" spans="1:8">
      <c r="A10" s="46"/>
      <c r="B10" s="46"/>
      <c r="C10" s="38"/>
      <c r="D10" s="38"/>
      <c r="E10" s="38"/>
      <c r="F10" s="38"/>
      <c r="G10" s="38"/>
      <c r="H10" s="38"/>
    </row>
    <row r="11" ht="22.9" customHeight="1" spans="1:8">
      <c r="A11" s="46"/>
      <c r="B11" s="46"/>
      <c r="C11" s="38"/>
      <c r="D11" s="38"/>
      <c r="E11" s="38"/>
      <c r="F11" s="38"/>
      <c r="G11" s="38"/>
      <c r="H11" s="38"/>
    </row>
    <row r="12" ht="22.9" customHeight="1" spans="1:8">
      <c r="A12" s="45"/>
      <c r="B12" s="45"/>
      <c r="C12" s="25"/>
      <c r="D12" s="25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5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3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325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239</v>
      </c>
      <c r="F5" s="23"/>
      <c r="G5" s="23" t="s">
        <v>240</v>
      </c>
      <c r="H5" s="23"/>
    </row>
    <row r="6" ht="35.45" customHeight="1" spans="1:8">
      <c r="A6" s="23"/>
      <c r="B6" s="23"/>
      <c r="C6" s="23"/>
      <c r="D6" s="23"/>
      <c r="E6" s="23" t="s">
        <v>220</v>
      </c>
      <c r="F6" s="23" t="s">
        <v>212</v>
      </c>
      <c r="G6" s="23"/>
      <c r="H6" s="23"/>
    </row>
    <row r="7" ht="22.9" customHeight="1" spans="1:8">
      <c r="A7" s="39"/>
      <c r="B7" s="44" t="s">
        <v>134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6"/>
      <c r="B9" s="46"/>
      <c r="C9" s="38"/>
      <c r="D9" s="38"/>
      <c r="E9" s="38"/>
      <c r="F9" s="38"/>
      <c r="G9" s="38"/>
      <c r="H9" s="38"/>
    </row>
    <row r="10" ht="22.9" customHeight="1" spans="1:8">
      <c r="A10" s="46"/>
      <c r="B10" s="46"/>
      <c r="C10" s="38"/>
      <c r="D10" s="38"/>
      <c r="E10" s="38"/>
      <c r="F10" s="38"/>
      <c r="G10" s="38"/>
      <c r="H10" s="38"/>
    </row>
    <row r="11" ht="22.9" customHeight="1" spans="1:8">
      <c r="A11" s="46"/>
      <c r="B11" s="46"/>
      <c r="C11" s="38"/>
      <c r="D11" s="38"/>
      <c r="E11" s="38"/>
      <c r="F11" s="38"/>
      <c r="G11" s="38"/>
      <c r="H11" s="38"/>
    </row>
    <row r="12" ht="22.9" customHeight="1" spans="1:8">
      <c r="A12" s="45"/>
      <c r="B12" s="45"/>
      <c r="C12" s="25"/>
      <c r="D12" s="25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5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3" t="s">
        <v>31</v>
      </c>
      <c r="O3" s="33"/>
    </row>
    <row r="4" ht="26.1" customHeight="1" spans="1:15">
      <c r="A4" s="23" t="s">
        <v>201</v>
      </c>
      <c r="B4" s="42"/>
      <c r="C4" s="23" t="s">
        <v>326</v>
      </c>
      <c r="D4" s="23" t="s">
        <v>327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328</v>
      </c>
      <c r="O4" s="23"/>
    </row>
    <row r="5" ht="31.9" customHeight="1" spans="1:15">
      <c r="A5" s="23"/>
      <c r="B5" s="42"/>
      <c r="C5" s="23"/>
      <c r="D5" s="23" t="s">
        <v>329</v>
      </c>
      <c r="E5" s="23" t="s">
        <v>137</v>
      </c>
      <c r="F5" s="23"/>
      <c r="G5" s="23"/>
      <c r="H5" s="23"/>
      <c r="I5" s="23"/>
      <c r="J5" s="23"/>
      <c r="K5" s="23" t="s">
        <v>330</v>
      </c>
      <c r="L5" s="23" t="s">
        <v>139</v>
      </c>
      <c r="M5" s="23" t="s">
        <v>140</v>
      </c>
      <c r="N5" s="23" t="s">
        <v>331</v>
      </c>
      <c r="O5" s="23" t="s">
        <v>332</v>
      </c>
    </row>
    <row r="6" ht="44.85" customHeight="1" spans="1:15">
      <c r="A6" s="23"/>
      <c r="B6" s="42"/>
      <c r="C6" s="23"/>
      <c r="D6" s="23"/>
      <c r="E6" s="23" t="s">
        <v>333</v>
      </c>
      <c r="F6" s="23" t="s">
        <v>334</v>
      </c>
      <c r="G6" s="23" t="s">
        <v>335</v>
      </c>
      <c r="H6" s="23" t="s">
        <v>336</v>
      </c>
      <c r="I6" s="23" t="s">
        <v>337</v>
      </c>
      <c r="J6" s="23" t="s">
        <v>338</v>
      </c>
      <c r="K6" s="23"/>
      <c r="L6" s="23"/>
      <c r="M6" s="23"/>
      <c r="N6" s="23"/>
      <c r="O6" s="23"/>
    </row>
    <row r="7" ht="22.9" customHeight="1" spans="1:15">
      <c r="A7" s="39"/>
      <c r="B7" s="43"/>
      <c r="C7" s="44" t="s">
        <v>134</v>
      </c>
      <c r="D7" s="38">
        <v>280</v>
      </c>
      <c r="E7" s="38">
        <v>280</v>
      </c>
      <c r="F7" s="38">
        <v>280</v>
      </c>
      <c r="G7" s="38"/>
      <c r="H7" s="38"/>
      <c r="I7" s="38"/>
      <c r="J7" s="38"/>
      <c r="K7" s="38"/>
      <c r="L7" s="38"/>
      <c r="M7" s="38"/>
      <c r="N7" s="38">
        <v>280</v>
      </c>
      <c r="O7" s="39"/>
    </row>
    <row r="8" ht="22.9" customHeight="1" spans="1:15">
      <c r="A8" s="37" t="s">
        <v>152</v>
      </c>
      <c r="B8" s="43"/>
      <c r="C8" s="37" t="s">
        <v>4</v>
      </c>
      <c r="D8" s="38">
        <v>280</v>
      </c>
      <c r="E8" s="38">
        <v>280</v>
      </c>
      <c r="F8" s="38">
        <v>280</v>
      </c>
      <c r="G8" s="38"/>
      <c r="H8" s="38"/>
      <c r="I8" s="38"/>
      <c r="J8" s="38"/>
      <c r="K8" s="38"/>
      <c r="L8" s="38"/>
      <c r="M8" s="38"/>
      <c r="N8" s="38">
        <v>280</v>
      </c>
      <c r="O8" s="39"/>
    </row>
    <row r="9" ht="22.9" customHeight="1" spans="1:15">
      <c r="A9" s="45" t="s">
        <v>339</v>
      </c>
      <c r="B9" s="43" t="s">
        <v>340</v>
      </c>
      <c r="C9" s="45" t="s">
        <v>341</v>
      </c>
      <c r="D9" s="25">
        <v>20</v>
      </c>
      <c r="E9" s="25">
        <v>20</v>
      </c>
      <c r="F9" s="25">
        <v>20</v>
      </c>
      <c r="G9" s="25"/>
      <c r="H9" s="25"/>
      <c r="I9" s="25"/>
      <c r="J9" s="25"/>
      <c r="K9" s="25"/>
      <c r="L9" s="25"/>
      <c r="M9" s="25"/>
      <c r="N9" s="25">
        <v>20</v>
      </c>
      <c r="O9" s="24"/>
    </row>
    <row r="10" ht="22.9" customHeight="1" spans="1:15">
      <c r="A10" s="45" t="s">
        <v>339</v>
      </c>
      <c r="B10" s="43" t="s">
        <v>342</v>
      </c>
      <c r="C10" s="45" t="s">
        <v>343</v>
      </c>
      <c r="D10" s="25">
        <v>176</v>
      </c>
      <c r="E10" s="25">
        <v>176</v>
      </c>
      <c r="F10" s="25">
        <v>176</v>
      </c>
      <c r="G10" s="25"/>
      <c r="H10" s="25"/>
      <c r="I10" s="25"/>
      <c r="J10" s="25"/>
      <c r="K10" s="25"/>
      <c r="L10" s="25"/>
      <c r="M10" s="25"/>
      <c r="N10" s="25">
        <v>176</v>
      </c>
      <c r="O10" s="24"/>
    </row>
    <row r="11" ht="22.9" customHeight="1" spans="1:15">
      <c r="A11" s="45" t="s">
        <v>339</v>
      </c>
      <c r="B11" s="43" t="s">
        <v>344</v>
      </c>
      <c r="C11" s="45" t="s">
        <v>345</v>
      </c>
      <c r="D11" s="25">
        <v>10</v>
      </c>
      <c r="E11" s="25">
        <v>10</v>
      </c>
      <c r="F11" s="25">
        <v>10</v>
      </c>
      <c r="G11" s="25"/>
      <c r="H11" s="25"/>
      <c r="I11" s="25"/>
      <c r="J11" s="25"/>
      <c r="K11" s="25"/>
      <c r="L11" s="25"/>
      <c r="M11" s="25"/>
      <c r="N11" s="25">
        <v>10</v>
      </c>
      <c r="O11" s="24"/>
    </row>
    <row r="12" ht="22.9" customHeight="1" spans="1:15">
      <c r="A12" s="45" t="s">
        <v>339</v>
      </c>
      <c r="B12" s="43" t="s">
        <v>346</v>
      </c>
      <c r="C12" s="45" t="s">
        <v>347</v>
      </c>
      <c r="D12" s="25">
        <v>6</v>
      </c>
      <c r="E12" s="25">
        <v>6</v>
      </c>
      <c r="F12" s="25">
        <v>6</v>
      </c>
      <c r="G12" s="25"/>
      <c r="H12" s="25"/>
      <c r="I12" s="25"/>
      <c r="J12" s="25"/>
      <c r="K12" s="25"/>
      <c r="L12" s="25"/>
      <c r="M12" s="25"/>
      <c r="N12" s="25">
        <v>6</v>
      </c>
      <c r="O12" s="24"/>
    </row>
    <row r="13" ht="22.9" customHeight="1" spans="1:15">
      <c r="A13" s="45" t="s">
        <v>339</v>
      </c>
      <c r="B13" s="43" t="s">
        <v>348</v>
      </c>
      <c r="C13" s="45" t="s">
        <v>349</v>
      </c>
      <c r="D13" s="25">
        <v>18</v>
      </c>
      <c r="E13" s="25">
        <v>18</v>
      </c>
      <c r="F13" s="25">
        <v>18</v>
      </c>
      <c r="G13" s="25"/>
      <c r="H13" s="25"/>
      <c r="I13" s="25"/>
      <c r="J13" s="25"/>
      <c r="K13" s="25"/>
      <c r="L13" s="25"/>
      <c r="M13" s="25"/>
      <c r="N13" s="25">
        <v>18</v>
      </c>
      <c r="O13" s="24"/>
    </row>
    <row r="14" ht="22.9" customHeight="1" spans="1:15">
      <c r="A14" s="45" t="s">
        <v>339</v>
      </c>
      <c r="B14" s="43" t="s">
        <v>350</v>
      </c>
      <c r="C14" s="45" t="s">
        <v>351</v>
      </c>
      <c r="D14" s="25">
        <v>10</v>
      </c>
      <c r="E14" s="25">
        <v>10</v>
      </c>
      <c r="F14" s="25">
        <v>10</v>
      </c>
      <c r="G14" s="25"/>
      <c r="H14" s="25"/>
      <c r="I14" s="25"/>
      <c r="J14" s="25"/>
      <c r="K14" s="25"/>
      <c r="L14" s="25"/>
      <c r="M14" s="25"/>
      <c r="N14" s="25">
        <v>10</v>
      </c>
      <c r="O14" s="24"/>
    </row>
    <row r="15" ht="22.9" customHeight="1" spans="1:15">
      <c r="A15" s="45" t="s">
        <v>339</v>
      </c>
      <c r="B15" s="43" t="s">
        <v>352</v>
      </c>
      <c r="C15" s="45" t="s">
        <v>353</v>
      </c>
      <c r="D15" s="25">
        <v>20</v>
      </c>
      <c r="E15" s="25">
        <v>20</v>
      </c>
      <c r="F15" s="25">
        <v>20</v>
      </c>
      <c r="G15" s="25"/>
      <c r="H15" s="25"/>
      <c r="I15" s="25"/>
      <c r="J15" s="25"/>
      <c r="K15" s="25"/>
      <c r="L15" s="25"/>
      <c r="M15" s="25"/>
      <c r="N15" s="25">
        <v>20</v>
      </c>
      <c r="O15" s="24"/>
    </row>
    <row r="16" ht="22.9" customHeight="1" spans="1:15">
      <c r="A16" s="45" t="s">
        <v>339</v>
      </c>
      <c r="B16" s="43" t="s">
        <v>354</v>
      </c>
      <c r="C16" s="45" t="s">
        <v>355</v>
      </c>
      <c r="D16" s="25">
        <v>20</v>
      </c>
      <c r="E16" s="25">
        <v>20</v>
      </c>
      <c r="F16" s="25">
        <v>20</v>
      </c>
      <c r="G16" s="25"/>
      <c r="H16" s="25"/>
      <c r="I16" s="25"/>
      <c r="J16" s="25"/>
      <c r="K16" s="25"/>
      <c r="L16" s="25"/>
      <c r="M16" s="25"/>
      <c r="N16" s="25">
        <v>20</v>
      </c>
      <c r="O16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opLeftCell="A19" workbookViewId="0">
      <selection activeCell="H22" sqref="H22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37.9" customHeight="1" spans="1:13">
      <c r="A2" s="35"/>
      <c r="B2" s="35"/>
      <c r="C2" s="36" t="s">
        <v>356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3" t="s">
        <v>31</v>
      </c>
      <c r="M3" s="33"/>
    </row>
    <row r="4" ht="33.6" customHeight="1" spans="1:13">
      <c r="A4" s="23" t="s">
        <v>201</v>
      </c>
      <c r="B4" s="23" t="s">
        <v>357</v>
      </c>
      <c r="C4" s="23" t="s">
        <v>358</v>
      </c>
      <c r="D4" s="23" t="s">
        <v>359</v>
      </c>
      <c r="E4" s="23" t="s">
        <v>360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361</v>
      </c>
      <c r="F5" s="23" t="s">
        <v>362</v>
      </c>
      <c r="G5" s="23" t="s">
        <v>363</v>
      </c>
      <c r="H5" s="23" t="s">
        <v>364</v>
      </c>
      <c r="I5" s="23" t="s">
        <v>365</v>
      </c>
      <c r="J5" s="23" t="s">
        <v>366</v>
      </c>
      <c r="K5" s="23" t="s">
        <v>367</v>
      </c>
      <c r="L5" s="23" t="s">
        <v>368</v>
      </c>
      <c r="M5" s="23" t="s">
        <v>369</v>
      </c>
    </row>
    <row r="6" ht="28.5" customHeight="1" spans="1:13">
      <c r="A6" s="37" t="s">
        <v>2</v>
      </c>
      <c r="B6" s="37" t="s">
        <v>4</v>
      </c>
      <c r="C6" s="38">
        <v>104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7" ht="43.15" customHeight="1" spans="1:13">
      <c r="A7" s="24" t="s">
        <v>153</v>
      </c>
      <c r="B7" s="24" t="s">
        <v>370</v>
      </c>
      <c r="C7" s="25">
        <v>20</v>
      </c>
      <c r="D7" s="24" t="s">
        <v>371</v>
      </c>
      <c r="E7" s="39" t="s">
        <v>372</v>
      </c>
      <c r="F7" s="24" t="s">
        <v>373</v>
      </c>
      <c r="G7" s="24" t="s">
        <v>374</v>
      </c>
      <c r="H7" s="24" t="s">
        <v>375</v>
      </c>
      <c r="I7" s="24" t="s">
        <v>376</v>
      </c>
      <c r="J7" s="24" t="s">
        <v>374</v>
      </c>
      <c r="K7" s="24" t="s">
        <v>377</v>
      </c>
      <c r="L7" s="24" t="s">
        <v>378</v>
      </c>
      <c r="M7" s="24"/>
    </row>
    <row r="8" ht="43.15" customHeight="1" spans="1:13">
      <c r="A8" s="24"/>
      <c r="B8" s="24"/>
      <c r="C8" s="25"/>
      <c r="D8" s="24"/>
      <c r="E8" s="39"/>
      <c r="F8" s="24" t="s">
        <v>379</v>
      </c>
      <c r="G8" s="24" t="s">
        <v>380</v>
      </c>
      <c r="H8" s="24" t="s">
        <v>381</v>
      </c>
      <c r="I8" s="24" t="s">
        <v>382</v>
      </c>
      <c r="J8" s="24" t="s">
        <v>380</v>
      </c>
      <c r="K8" s="24" t="s">
        <v>383</v>
      </c>
      <c r="L8" s="24" t="s">
        <v>378</v>
      </c>
      <c r="M8" s="24"/>
    </row>
    <row r="9" ht="43.15" customHeight="1" spans="1:13">
      <c r="A9" s="24"/>
      <c r="B9" s="24"/>
      <c r="C9" s="25"/>
      <c r="D9" s="24"/>
      <c r="E9" s="39"/>
      <c r="F9" s="24" t="s">
        <v>384</v>
      </c>
      <c r="G9" s="24" t="s">
        <v>385</v>
      </c>
      <c r="H9" s="24" t="s">
        <v>386</v>
      </c>
      <c r="I9" s="24" t="s">
        <v>387</v>
      </c>
      <c r="J9" s="24" t="s">
        <v>385</v>
      </c>
      <c r="K9" s="24" t="s">
        <v>385</v>
      </c>
      <c r="L9" s="24" t="s">
        <v>388</v>
      </c>
      <c r="M9" s="24"/>
    </row>
    <row r="10" ht="43.15" customHeight="1" spans="1:13">
      <c r="A10" s="24"/>
      <c r="B10" s="24"/>
      <c r="C10" s="25"/>
      <c r="D10" s="24"/>
      <c r="E10" s="39" t="s">
        <v>389</v>
      </c>
      <c r="F10" s="24" t="s">
        <v>390</v>
      </c>
      <c r="G10" s="24" t="s">
        <v>391</v>
      </c>
      <c r="H10" s="24" t="s">
        <v>392</v>
      </c>
      <c r="I10" s="24" t="s">
        <v>393</v>
      </c>
      <c r="J10" s="24" t="s">
        <v>391</v>
      </c>
      <c r="K10" s="24" t="s">
        <v>391</v>
      </c>
      <c r="L10" s="24" t="s">
        <v>388</v>
      </c>
      <c r="M10" s="24"/>
    </row>
    <row r="11" ht="43.15" customHeight="1" spans="1:13">
      <c r="A11" s="24"/>
      <c r="B11" s="24"/>
      <c r="C11" s="25"/>
      <c r="D11" s="24"/>
      <c r="E11" s="39" t="s">
        <v>394</v>
      </c>
      <c r="F11" s="24" t="s">
        <v>395</v>
      </c>
      <c r="G11" s="24" t="s">
        <v>396</v>
      </c>
      <c r="H11" s="24" t="s">
        <v>397</v>
      </c>
      <c r="I11" s="24" t="s">
        <v>398</v>
      </c>
      <c r="J11" s="24" t="s">
        <v>396</v>
      </c>
      <c r="K11" s="24" t="s">
        <v>399</v>
      </c>
      <c r="L11" s="24" t="s">
        <v>378</v>
      </c>
      <c r="M11" s="24"/>
    </row>
    <row r="12" ht="43.15" customHeight="1" spans="1:13">
      <c r="A12" s="24"/>
      <c r="B12" s="24"/>
      <c r="C12" s="25"/>
      <c r="D12" s="24"/>
      <c r="E12" s="39" t="s">
        <v>400</v>
      </c>
      <c r="F12" s="24" t="s">
        <v>401</v>
      </c>
      <c r="G12" s="24" t="s">
        <v>402</v>
      </c>
      <c r="H12" s="24" t="s">
        <v>381</v>
      </c>
      <c r="I12" s="24" t="s">
        <v>403</v>
      </c>
      <c r="J12" s="24" t="s">
        <v>402</v>
      </c>
      <c r="K12" s="24" t="s">
        <v>383</v>
      </c>
      <c r="L12" s="24" t="s">
        <v>378</v>
      </c>
      <c r="M12" s="24"/>
    </row>
    <row r="13" ht="43.15" customHeight="1" spans="1:13">
      <c r="A13" s="24" t="s">
        <v>153</v>
      </c>
      <c r="B13" s="24" t="s">
        <v>404</v>
      </c>
      <c r="C13" s="25">
        <v>10</v>
      </c>
      <c r="D13" s="24" t="s">
        <v>405</v>
      </c>
      <c r="E13" s="39" t="s">
        <v>372</v>
      </c>
      <c r="F13" s="24" t="s">
        <v>379</v>
      </c>
      <c r="G13" s="24" t="s">
        <v>406</v>
      </c>
      <c r="H13" s="24" t="s">
        <v>381</v>
      </c>
      <c r="I13" s="24" t="s">
        <v>407</v>
      </c>
      <c r="J13" s="24" t="s">
        <v>406</v>
      </c>
      <c r="K13" s="24" t="s">
        <v>383</v>
      </c>
      <c r="L13" s="24" t="s">
        <v>388</v>
      </c>
      <c r="M13" s="24"/>
    </row>
    <row r="14" ht="43.15" customHeight="1" spans="1:13">
      <c r="A14" s="24"/>
      <c r="B14" s="24"/>
      <c r="C14" s="25"/>
      <c r="D14" s="24"/>
      <c r="E14" s="39"/>
      <c r="F14" s="24" t="s">
        <v>373</v>
      </c>
      <c r="G14" s="24" t="s">
        <v>408</v>
      </c>
      <c r="H14" s="24" t="s">
        <v>409</v>
      </c>
      <c r="I14" s="24" t="s">
        <v>410</v>
      </c>
      <c r="J14" s="24" t="s">
        <v>408</v>
      </c>
      <c r="K14" s="24" t="s">
        <v>411</v>
      </c>
      <c r="L14" s="24" t="s">
        <v>378</v>
      </c>
      <c r="M14" s="24"/>
    </row>
    <row r="15" ht="43.15" customHeight="1" spans="1:13">
      <c r="A15" s="24"/>
      <c r="B15" s="24"/>
      <c r="C15" s="25"/>
      <c r="D15" s="24"/>
      <c r="E15" s="39"/>
      <c r="F15" s="24" t="s">
        <v>384</v>
      </c>
      <c r="G15" s="24" t="s">
        <v>412</v>
      </c>
      <c r="H15" s="24" t="s">
        <v>381</v>
      </c>
      <c r="I15" s="24" t="s">
        <v>413</v>
      </c>
      <c r="J15" s="24" t="s">
        <v>412</v>
      </c>
      <c r="K15" s="24" t="s">
        <v>383</v>
      </c>
      <c r="L15" s="24" t="s">
        <v>388</v>
      </c>
      <c r="M15" s="24"/>
    </row>
    <row r="16" ht="43.15" customHeight="1" spans="1:13">
      <c r="A16" s="24"/>
      <c r="B16" s="24"/>
      <c r="C16" s="25"/>
      <c r="D16" s="24"/>
      <c r="E16" s="39" t="s">
        <v>389</v>
      </c>
      <c r="F16" s="24" t="s">
        <v>414</v>
      </c>
      <c r="G16" s="24" t="s">
        <v>415</v>
      </c>
      <c r="H16" s="24" t="s">
        <v>381</v>
      </c>
      <c r="I16" s="24" t="s">
        <v>416</v>
      </c>
      <c r="J16" s="24" t="s">
        <v>415</v>
      </c>
      <c r="K16" s="24" t="s">
        <v>383</v>
      </c>
      <c r="L16" s="24" t="s">
        <v>388</v>
      </c>
      <c r="M16" s="24"/>
    </row>
    <row r="17" ht="43.15" customHeight="1" spans="1:13">
      <c r="A17" s="24"/>
      <c r="B17" s="24"/>
      <c r="C17" s="25"/>
      <c r="D17" s="24"/>
      <c r="E17" s="39" t="s">
        <v>400</v>
      </c>
      <c r="F17" s="24" t="s">
        <v>401</v>
      </c>
      <c r="G17" s="24" t="s">
        <v>402</v>
      </c>
      <c r="H17" s="24" t="s">
        <v>381</v>
      </c>
      <c r="I17" s="24" t="s">
        <v>402</v>
      </c>
      <c r="J17" s="24" t="s">
        <v>402</v>
      </c>
      <c r="K17" s="24" t="s">
        <v>383</v>
      </c>
      <c r="L17" s="24" t="s">
        <v>378</v>
      </c>
      <c r="M17" s="24"/>
    </row>
    <row r="18" ht="43.15" customHeight="1" spans="1:13">
      <c r="A18" s="24"/>
      <c r="B18" s="24"/>
      <c r="C18" s="25"/>
      <c r="D18" s="24"/>
      <c r="E18" s="39" t="s">
        <v>394</v>
      </c>
      <c r="F18" s="24" t="s">
        <v>395</v>
      </c>
      <c r="G18" s="24" t="s">
        <v>417</v>
      </c>
      <c r="H18" s="24" t="s">
        <v>418</v>
      </c>
      <c r="I18" s="24" t="s">
        <v>419</v>
      </c>
      <c r="J18" s="24" t="s">
        <v>417</v>
      </c>
      <c r="K18" s="24" t="s">
        <v>399</v>
      </c>
      <c r="L18" s="24" t="s">
        <v>378</v>
      </c>
      <c r="M18" s="24"/>
    </row>
    <row r="19" ht="43.15" customHeight="1" spans="1:13">
      <c r="A19" s="24" t="s">
        <v>153</v>
      </c>
      <c r="B19" s="24" t="s">
        <v>420</v>
      </c>
      <c r="C19" s="25">
        <v>6</v>
      </c>
      <c r="D19" s="24" t="s">
        <v>421</v>
      </c>
      <c r="E19" s="39" t="s">
        <v>389</v>
      </c>
      <c r="F19" s="24" t="s">
        <v>414</v>
      </c>
      <c r="G19" s="24" t="s">
        <v>422</v>
      </c>
      <c r="H19" s="24" t="s">
        <v>381</v>
      </c>
      <c r="I19" s="24" t="s">
        <v>423</v>
      </c>
      <c r="J19" s="24" t="s">
        <v>422</v>
      </c>
      <c r="K19" s="24" t="s">
        <v>383</v>
      </c>
      <c r="L19" s="24" t="s">
        <v>378</v>
      </c>
      <c r="M19" s="24"/>
    </row>
    <row r="20" ht="43.15" customHeight="1" spans="1:13">
      <c r="A20" s="24"/>
      <c r="B20" s="24"/>
      <c r="C20" s="25"/>
      <c r="D20" s="24"/>
      <c r="E20" s="39" t="s">
        <v>372</v>
      </c>
      <c r="F20" s="24" t="s">
        <v>379</v>
      </c>
      <c r="G20" s="24" t="s">
        <v>406</v>
      </c>
      <c r="H20" s="24" t="s">
        <v>381</v>
      </c>
      <c r="I20" s="24" t="s">
        <v>424</v>
      </c>
      <c r="J20" s="24" t="s">
        <v>406</v>
      </c>
      <c r="K20" s="24" t="s">
        <v>383</v>
      </c>
      <c r="L20" s="24" t="s">
        <v>378</v>
      </c>
      <c r="M20" s="24"/>
    </row>
    <row r="21" ht="43.15" customHeight="1" spans="1:13">
      <c r="A21" s="24"/>
      <c r="B21" s="24"/>
      <c r="C21" s="25"/>
      <c r="D21" s="24"/>
      <c r="E21" s="39"/>
      <c r="F21" s="24" t="s">
        <v>384</v>
      </c>
      <c r="G21" s="24" t="s">
        <v>425</v>
      </c>
      <c r="H21" s="24" t="s">
        <v>381</v>
      </c>
      <c r="I21" s="24" t="s">
        <v>426</v>
      </c>
      <c r="J21" s="24" t="s">
        <v>425</v>
      </c>
      <c r="K21" s="24" t="s">
        <v>383</v>
      </c>
      <c r="L21" s="24" t="s">
        <v>378</v>
      </c>
      <c r="M21" s="24"/>
    </row>
    <row r="22" ht="43.15" customHeight="1" spans="1:13">
      <c r="A22" s="24"/>
      <c r="B22" s="24"/>
      <c r="C22" s="25"/>
      <c r="D22" s="24"/>
      <c r="E22" s="39"/>
      <c r="F22" s="24" t="s">
        <v>373</v>
      </c>
      <c r="G22" s="24" t="s">
        <v>427</v>
      </c>
      <c r="H22" s="40">
        <v>500</v>
      </c>
      <c r="I22" s="24" t="s">
        <v>411</v>
      </c>
      <c r="J22" s="24" t="s">
        <v>427</v>
      </c>
      <c r="K22" s="24" t="s">
        <v>411</v>
      </c>
      <c r="L22" s="24" t="s">
        <v>378</v>
      </c>
      <c r="M22" s="24"/>
    </row>
    <row r="23" ht="43.15" customHeight="1" spans="1:13">
      <c r="A23" s="24"/>
      <c r="B23" s="24"/>
      <c r="C23" s="25"/>
      <c r="D23" s="24"/>
      <c r="E23" s="39" t="s">
        <v>400</v>
      </c>
      <c r="F23" s="24" t="s">
        <v>401</v>
      </c>
      <c r="G23" s="24" t="s">
        <v>402</v>
      </c>
      <c r="H23" s="24" t="s">
        <v>381</v>
      </c>
      <c r="I23" s="24" t="s">
        <v>428</v>
      </c>
      <c r="J23" s="24" t="s">
        <v>402</v>
      </c>
      <c r="K23" s="24" t="s">
        <v>383</v>
      </c>
      <c r="L23" s="24" t="s">
        <v>378</v>
      </c>
      <c r="M23" s="24"/>
    </row>
    <row r="24" ht="43.15" customHeight="1" spans="1:13">
      <c r="A24" s="24"/>
      <c r="B24" s="24"/>
      <c r="C24" s="25"/>
      <c r="D24" s="24"/>
      <c r="E24" s="39" t="s">
        <v>394</v>
      </c>
      <c r="F24" s="24" t="s">
        <v>395</v>
      </c>
      <c r="G24" s="24" t="s">
        <v>429</v>
      </c>
      <c r="H24" s="24" t="s">
        <v>430</v>
      </c>
      <c r="I24" s="24" t="s">
        <v>431</v>
      </c>
      <c r="J24" s="24" t="s">
        <v>429</v>
      </c>
      <c r="K24" s="24" t="s">
        <v>399</v>
      </c>
      <c r="L24" s="24" t="s">
        <v>378</v>
      </c>
      <c r="M24" s="24"/>
    </row>
    <row r="25" ht="43.15" customHeight="1" spans="1:13">
      <c r="A25" s="24" t="s">
        <v>153</v>
      </c>
      <c r="B25" s="24" t="s">
        <v>432</v>
      </c>
      <c r="C25" s="25">
        <v>18</v>
      </c>
      <c r="D25" s="24" t="s">
        <v>433</v>
      </c>
      <c r="E25" s="39" t="s">
        <v>372</v>
      </c>
      <c r="F25" s="24" t="s">
        <v>373</v>
      </c>
      <c r="G25" s="24" t="s">
        <v>434</v>
      </c>
      <c r="H25" s="24" t="s">
        <v>435</v>
      </c>
      <c r="I25" s="24" t="s">
        <v>436</v>
      </c>
      <c r="J25" s="24" t="s">
        <v>434</v>
      </c>
      <c r="K25" s="24" t="s">
        <v>437</v>
      </c>
      <c r="L25" s="24" t="s">
        <v>378</v>
      </c>
      <c r="M25" s="24"/>
    </row>
    <row r="26" ht="43.15" customHeight="1" spans="1:13">
      <c r="A26" s="24"/>
      <c r="B26" s="24"/>
      <c r="C26" s="25"/>
      <c r="D26" s="24"/>
      <c r="E26" s="39"/>
      <c r="F26" s="24" t="s">
        <v>379</v>
      </c>
      <c r="G26" s="24" t="s">
        <v>438</v>
      </c>
      <c r="H26" s="24" t="s">
        <v>439</v>
      </c>
      <c r="I26" s="24" t="s">
        <v>440</v>
      </c>
      <c r="J26" s="24" t="s">
        <v>438</v>
      </c>
      <c r="K26" s="24" t="s">
        <v>441</v>
      </c>
      <c r="L26" s="24" t="s">
        <v>378</v>
      </c>
      <c r="M26" s="24"/>
    </row>
    <row r="27" ht="43.15" customHeight="1" spans="1:13">
      <c r="A27" s="24"/>
      <c r="B27" s="24"/>
      <c r="C27" s="25"/>
      <c r="D27" s="24"/>
      <c r="E27" s="39"/>
      <c r="F27" s="24" t="s">
        <v>384</v>
      </c>
      <c r="G27" s="24" t="s">
        <v>442</v>
      </c>
      <c r="H27" s="24" t="s">
        <v>443</v>
      </c>
      <c r="I27" s="24" t="s">
        <v>444</v>
      </c>
      <c r="J27" s="24" t="s">
        <v>442</v>
      </c>
      <c r="K27" s="24" t="s">
        <v>445</v>
      </c>
      <c r="L27" s="24" t="s">
        <v>388</v>
      </c>
      <c r="M27" s="24"/>
    </row>
    <row r="28" ht="43.15" customHeight="1" spans="1:13">
      <c r="A28" s="24"/>
      <c r="B28" s="24"/>
      <c r="C28" s="25"/>
      <c r="D28" s="24"/>
      <c r="E28" s="39" t="s">
        <v>389</v>
      </c>
      <c r="F28" s="24" t="s">
        <v>414</v>
      </c>
      <c r="G28" s="24" t="s">
        <v>446</v>
      </c>
      <c r="H28" s="24" t="s">
        <v>447</v>
      </c>
      <c r="I28" s="24" t="s">
        <v>448</v>
      </c>
      <c r="J28" s="24" t="s">
        <v>446</v>
      </c>
      <c r="K28" s="24" t="s">
        <v>449</v>
      </c>
      <c r="L28" s="24" t="s">
        <v>388</v>
      </c>
      <c r="M28" s="24"/>
    </row>
    <row r="29" ht="43.15" customHeight="1" spans="1:13">
      <c r="A29" s="24"/>
      <c r="B29" s="24"/>
      <c r="C29" s="25"/>
      <c r="D29" s="24"/>
      <c r="E29" s="39" t="s">
        <v>400</v>
      </c>
      <c r="F29" s="24" t="s">
        <v>401</v>
      </c>
      <c r="G29" s="24" t="s">
        <v>402</v>
      </c>
      <c r="H29" s="24" t="s">
        <v>381</v>
      </c>
      <c r="I29" s="24" t="s">
        <v>450</v>
      </c>
      <c r="J29" s="24" t="s">
        <v>402</v>
      </c>
      <c r="K29" s="24" t="s">
        <v>383</v>
      </c>
      <c r="L29" s="24" t="s">
        <v>378</v>
      </c>
      <c r="M29" s="24"/>
    </row>
    <row r="30" ht="43.15" customHeight="1" spans="1:13">
      <c r="A30" s="24"/>
      <c r="B30" s="24"/>
      <c r="C30" s="25"/>
      <c r="D30" s="24"/>
      <c r="E30" s="39" t="s">
        <v>394</v>
      </c>
      <c r="F30" s="24" t="s">
        <v>395</v>
      </c>
      <c r="G30" s="24" t="s">
        <v>305</v>
      </c>
      <c r="H30" s="24" t="s">
        <v>451</v>
      </c>
      <c r="I30" s="24" t="s">
        <v>452</v>
      </c>
      <c r="J30" s="24" t="s">
        <v>305</v>
      </c>
      <c r="K30" s="24" t="s">
        <v>399</v>
      </c>
      <c r="L30" s="24" t="s">
        <v>378</v>
      </c>
      <c r="M30" s="24"/>
    </row>
    <row r="31" ht="43.15" customHeight="1" spans="1:13">
      <c r="A31" s="24" t="s">
        <v>153</v>
      </c>
      <c r="B31" s="24" t="s">
        <v>453</v>
      </c>
      <c r="C31" s="25">
        <v>10</v>
      </c>
      <c r="D31" s="24" t="s">
        <v>371</v>
      </c>
      <c r="E31" s="39" t="s">
        <v>389</v>
      </c>
      <c r="F31" s="24" t="s">
        <v>390</v>
      </c>
      <c r="G31" s="24" t="s">
        <v>391</v>
      </c>
      <c r="H31" s="24" t="s">
        <v>392</v>
      </c>
      <c r="I31" s="24" t="s">
        <v>393</v>
      </c>
      <c r="J31" s="24" t="s">
        <v>391</v>
      </c>
      <c r="K31" s="24" t="s">
        <v>454</v>
      </c>
      <c r="L31" s="24" t="s">
        <v>388</v>
      </c>
      <c r="M31" s="24"/>
    </row>
    <row r="32" ht="43.15" customHeight="1" spans="1:13">
      <c r="A32" s="24"/>
      <c r="B32" s="24"/>
      <c r="C32" s="25"/>
      <c r="D32" s="24"/>
      <c r="E32" s="39" t="s">
        <v>372</v>
      </c>
      <c r="F32" s="24" t="s">
        <v>373</v>
      </c>
      <c r="G32" s="24" t="s">
        <v>455</v>
      </c>
      <c r="H32" s="24" t="s">
        <v>375</v>
      </c>
      <c r="I32" s="24" t="s">
        <v>456</v>
      </c>
      <c r="J32" s="24" t="s">
        <v>455</v>
      </c>
      <c r="K32" s="24" t="s">
        <v>377</v>
      </c>
      <c r="L32" s="24" t="s">
        <v>378</v>
      </c>
      <c r="M32" s="24"/>
    </row>
    <row r="33" ht="43.15" customHeight="1" spans="1:13">
      <c r="A33" s="24"/>
      <c r="B33" s="24"/>
      <c r="C33" s="25"/>
      <c r="D33" s="24"/>
      <c r="E33" s="39"/>
      <c r="F33" s="24" t="s">
        <v>384</v>
      </c>
      <c r="G33" s="24" t="s">
        <v>457</v>
      </c>
      <c r="H33" s="24" t="s">
        <v>458</v>
      </c>
      <c r="I33" s="24" t="s">
        <v>459</v>
      </c>
      <c r="J33" s="24" t="s">
        <v>457</v>
      </c>
      <c r="K33" s="24" t="s">
        <v>454</v>
      </c>
      <c r="L33" s="24" t="s">
        <v>388</v>
      </c>
      <c r="M33" s="24"/>
    </row>
    <row r="34" ht="43.15" customHeight="1" spans="1:13">
      <c r="A34" s="24"/>
      <c r="B34" s="24"/>
      <c r="C34" s="25"/>
      <c r="D34" s="24"/>
      <c r="E34" s="39"/>
      <c r="F34" s="24" t="s">
        <v>379</v>
      </c>
      <c r="G34" s="24" t="s">
        <v>380</v>
      </c>
      <c r="H34" s="24" t="s">
        <v>381</v>
      </c>
      <c r="I34" s="24" t="s">
        <v>460</v>
      </c>
      <c r="J34" s="24" t="s">
        <v>380</v>
      </c>
      <c r="K34" s="24" t="s">
        <v>383</v>
      </c>
      <c r="L34" s="24" t="s">
        <v>378</v>
      </c>
      <c r="M34" s="24"/>
    </row>
    <row r="35" ht="43.15" customHeight="1" spans="1:13">
      <c r="A35" s="24"/>
      <c r="B35" s="24"/>
      <c r="C35" s="25"/>
      <c r="D35" s="24"/>
      <c r="E35" s="39" t="s">
        <v>400</v>
      </c>
      <c r="F35" s="24" t="s">
        <v>401</v>
      </c>
      <c r="G35" s="24" t="s">
        <v>402</v>
      </c>
      <c r="H35" s="24" t="s">
        <v>381</v>
      </c>
      <c r="I35" s="24" t="s">
        <v>403</v>
      </c>
      <c r="J35" s="24" t="s">
        <v>402</v>
      </c>
      <c r="K35" s="24" t="s">
        <v>383</v>
      </c>
      <c r="L35" s="24" t="s">
        <v>388</v>
      </c>
      <c r="M35" s="24"/>
    </row>
    <row r="36" ht="43.15" customHeight="1" spans="1:13">
      <c r="A36" s="24"/>
      <c r="B36" s="24"/>
      <c r="C36" s="25"/>
      <c r="D36" s="24"/>
      <c r="E36" s="39" t="s">
        <v>394</v>
      </c>
      <c r="F36" s="24" t="s">
        <v>395</v>
      </c>
      <c r="G36" s="24" t="s">
        <v>461</v>
      </c>
      <c r="H36" s="24" t="s">
        <v>418</v>
      </c>
      <c r="I36" s="24" t="s">
        <v>462</v>
      </c>
      <c r="J36" s="24" t="s">
        <v>461</v>
      </c>
      <c r="K36" s="24" t="s">
        <v>399</v>
      </c>
      <c r="L36" s="24" t="s">
        <v>378</v>
      </c>
      <c r="M36" s="24"/>
    </row>
    <row r="37" ht="43.15" customHeight="1" spans="1:13">
      <c r="A37" s="24" t="s">
        <v>153</v>
      </c>
      <c r="B37" s="24" t="s">
        <v>463</v>
      </c>
      <c r="C37" s="25">
        <v>20</v>
      </c>
      <c r="D37" s="24" t="s">
        <v>464</v>
      </c>
      <c r="E37" s="39" t="s">
        <v>389</v>
      </c>
      <c r="F37" s="24" t="s">
        <v>414</v>
      </c>
      <c r="G37" s="24" t="s">
        <v>465</v>
      </c>
      <c r="H37" s="24" t="s">
        <v>466</v>
      </c>
      <c r="I37" s="24" t="s">
        <v>467</v>
      </c>
      <c r="J37" s="24" t="s">
        <v>465</v>
      </c>
      <c r="K37" s="24" t="s">
        <v>468</v>
      </c>
      <c r="L37" s="24" t="s">
        <v>378</v>
      </c>
      <c r="M37" s="24"/>
    </row>
    <row r="38" ht="43.15" customHeight="1" spans="1:13">
      <c r="A38" s="24"/>
      <c r="B38" s="24"/>
      <c r="C38" s="25"/>
      <c r="D38" s="24"/>
      <c r="E38" s="39" t="s">
        <v>372</v>
      </c>
      <c r="F38" s="24" t="s">
        <v>373</v>
      </c>
      <c r="G38" s="24" t="s">
        <v>469</v>
      </c>
      <c r="H38" s="24" t="s">
        <v>470</v>
      </c>
      <c r="I38" s="24" t="s">
        <v>471</v>
      </c>
      <c r="J38" s="24" t="s">
        <v>469</v>
      </c>
      <c r="K38" s="24" t="s">
        <v>472</v>
      </c>
      <c r="L38" s="24" t="s">
        <v>378</v>
      </c>
      <c r="M38" s="24"/>
    </row>
    <row r="39" ht="43.15" customHeight="1" spans="1:13">
      <c r="A39" s="24"/>
      <c r="B39" s="24"/>
      <c r="C39" s="25"/>
      <c r="D39" s="24"/>
      <c r="E39" s="39"/>
      <c r="F39" s="24" t="s">
        <v>379</v>
      </c>
      <c r="G39" s="24" t="s">
        <v>473</v>
      </c>
      <c r="H39" s="24" t="s">
        <v>381</v>
      </c>
      <c r="I39" s="24" t="s">
        <v>474</v>
      </c>
      <c r="J39" s="24" t="s">
        <v>473</v>
      </c>
      <c r="K39" s="24" t="s">
        <v>383</v>
      </c>
      <c r="L39" s="24" t="s">
        <v>378</v>
      </c>
      <c r="M39" s="24"/>
    </row>
    <row r="40" ht="43.15" customHeight="1" spans="1:13">
      <c r="A40" s="24"/>
      <c r="B40" s="24"/>
      <c r="C40" s="25"/>
      <c r="D40" s="24"/>
      <c r="E40" s="39"/>
      <c r="F40" s="24" t="s">
        <v>384</v>
      </c>
      <c r="G40" s="24" t="s">
        <v>475</v>
      </c>
      <c r="H40" s="24" t="s">
        <v>381</v>
      </c>
      <c r="I40" s="24" t="s">
        <v>476</v>
      </c>
      <c r="J40" s="24" t="s">
        <v>475</v>
      </c>
      <c r="K40" s="24" t="s">
        <v>383</v>
      </c>
      <c r="L40" s="24" t="s">
        <v>378</v>
      </c>
      <c r="M40" s="24"/>
    </row>
    <row r="41" ht="43.15" customHeight="1" spans="1:13">
      <c r="A41" s="24"/>
      <c r="B41" s="24"/>
      <c r="C41" s="25"/>
      <c r="D41" s="24"/>
      <c r="E41" s="39" t="s">
        <v>394</v>
      </c>
      <c r="F41" s="24" t="s">
        <v>395</v>
      </c>
      <c r="G41" s="24" t="s">
        <v>477</v>
      </c>
      <c r="H41" s="24" t="s">
        <v>397</v>
      </c>
      <c r="I41" s="24" t="s">
        <v>478</v>
      </c>
      <c r="J41" s="24" t="s">
        <v>477</v>
      </c>
      <c r="K41" s="24" t="s">
        <v>399</v>
      </c>
      <c r="L41" s="24" t="s">
        <v>378</v>
      </c>
      <c r="M41" s="24"/>
    </row>
    <row r="42" ht="43.15" customHeight="1" spans="1:13">
      <c r="A42" s="24"/>
      <c r="B42" s="24"/>
      <c r="C42" s="25"/>
      <c r="D42" s="24"/>
      <c r="E42" s="39" t="s">
        <v>400</v>
      </c>
      <c r="F42" s="24" t="s">
        <v>401</v>
      </c>
      <c r="G42" s="24" t="s">
        <v>402</v>
      </c>
      <c r="H42" s="24" t="s">
        <v>381</v>
      </c>
      <c r="I42" s="24" t="s">
        <v>479</v>
      </c>
      <c r="J42" s="24" t="s">
        <v>402</v>
      </c>
      <c r="K42" s="24" t="s">
        <v>383</v>
      </c>
      <c r="L42" s="24" t="s">
        <v>378</v>
      </c>
      <c r="M42" s="24"/>
    </row>
    <row r="43" ht="43.15" customHeight="1" spans="1:13">
      <c r="A43" s="24" t="s">
        <v>153</v>
      </c>
      <c r="B43" s="24" t="s">
        <v>480</v>
      </c>
      <c r="C43" s="25">
        <v>20</v>
      </c>
      <c r="D43" s="24" t="s">
        <v>481</v>
      </c>
      <c r="E43" s="39" t="s">
        <v>372</v>
      </c>
      <c r="F43" s="24" t="s">
        <v>379</v>
      </c>
      <c r="G43" s="24" t="s">
        <v>482</v>
      </c>
      <c r="H43" s="24" t="s">
        <v>447</v>
      </c>
      <c r="I43" s="24" t="s">
        <v>483</v>
      </c>
      <c r="J43" s="24" t="s">
        <v>482</v>
      </c>
      <c r="K43" s="24" t="s">
        <v>447</v>
      </c>
      <c r="L43" s="24" t="s">
        <v>388</v>
      </c>
      <c r="M43" s="24"/>
    </row>
    <row r="44" ht="43.15" customHeight="1" spans="1:13">
      <c r="A44" s="24"/>
      <c r="B44" s="24"/>
      <c r="C44" s="25"/>
      <c r="D44" s="24"/>
      <c r="E44" s="39"/>
      <c r="F44" s="24" t="s">
        <v>373</v>
      </c>
      <c r="G44" s="24" t="s">
        <v>484</v>
      </c>
      <c r="H44" s="24" t="s">
        <v>454</v>
      </c>
      <c r="I44" s="24" t="s">
        <v>485</v>
      </c>
      <c r="J44" s="24" t="s">
        <v>484</v>
      </c>
      <c r="K44" s="24" t="s">
        <v>454</v>
      </c>
      <c r="L44" s="24" t="s">
        <v>388</v>
      </c>
      <c r="M44" s="24"/>
    </row>
    <row r="45" ht="43.15" customHeight="1" spans="1:13">
      <c r="A45" s="24"/>
      <c r="B45" s="24"/>
      <c r="C45" s="25"/>
      <c r="D45" s="24"/>
      <c r="E45" s="39"/>
      <c r="F45" s="24" t="s">
        <v>384</v>
      </c>
      <c r="G45" s="24" t="s">
        <v>484</v>
      </c>
      <c r="H45" s="24" t="s">
        <v>454</v>
      </c>
      <c r="I45" s="24" t="s">
        <v>485</v>
      </c>
      <c r="J45" s="24" t="s">
        <v>484</v>
      </c>
      <c r="K45" s="24" t="s">
        <v>454</v>
      </c>
      <c r="L45" s="24" t="s">
        <v>388</v>
      </c>
      <c r="M45" s="24"/>
    </row>
    <row r="46" ht="43.15" customHeight="1" spans="1:13">
      <c r="A46" s="24"/>
      <c r="B46" s="24"/>
      <c r="C46" s="25"/>
      <c r="D46" s="24"/>
      <c r="E46" s="39" t="s">
        <v>389</v>
      </c>
      <c r="F46" s="24" t="s">
        <v>414</v>
      </c>
      <c r="G46" s="24" t="s">
        <v>486</v>
      </c>
      <c r="H46" s="24" t="s">
        <v>487</v>
      </c>
      <c r="I46" s="24" t="s">
        <v>488</v>
      </c>
      <c r="J46" s="24" t="s">
        <v>486</v>
      </c>
      <c r="K46" s="24" t="s">
        <v>447</v>
      </c>
      <c r="L46" s="24" t="s">
        <v>388</v>
      </c>
      <c r="M46" s="24"/>
    </row>
    <row r="47" ht="43.15" customHeight="1" spans="1:13">
      <c r="A47" s="24"/>
      <c r="B47" s="24"/>
      <c r="C47" s="25"/>
      <c r="D47" s="24"/>
      <c r="E47" s="39" t="s">
        <v>394</v>
      </c>
      <c r="F47" s="24" t="s">
        <v>395</v>
      </c>
      <c r="G47" s="24" t="s">
        <v>483</v>
      </c>
      <c r="H47" s="24" t="s">
        <v>397</v>
      </c>
      <c r="I47" s="24" t="s">
        <v>489</v>
      </c>
      <c r="J47" s="24" t="s">
        <v>483</v>
      </c>
      <c r="K47" s="24" t="s">
        <v>399</v>
      </c>
      <c r="L47" s="24" t="s">
        <v>378</v>
      </c>
      <c r="M47" s="24"/>
    </row>
    <row r="48" ht="43.15" customHeight="1" spans="1:13">
      <c r="A48" s="24"/>
      <c r="B48" s="24"/>
      <c r="C48" s="25"/>
      <c r="D48" s="24"/>
      <c r="E48" s="39" t="s">
        <v>400</v>
      </c>
      <c r="F48" s="24" t="s">
        <v>401</v>
      </c>
      <c r="G48" s="24" t="s">
        <v>402</v>
      </c>
      <c r="H48" s="24" t="s">
        <v>381</v>
      </c>
      <c r="I48" s="24" t="s">
        <v>450</v>
      </c>
      <c r="J48" s="24" t="s">
        <v>402</v>
      </c>
      <c r="K48" s="24" t="s">
        <v>383</v>
      </c>
      <c r="L48" s="24" t="s">
        <v>378</v>
      </c>
      <c r="M48" s="24"/>
    </row>
  </sheetData>
  <mergeCells count="43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48"/>
    <mergeCell ref="B4:B5"/>
    <mergeCell ref="B7:B12"/>
    <mergeCell ref="B13:B18"/>
    <mergeCell ref="B19:B24"/>
    <mergeCell ref="B25:B30"/>
    <mergeCell ref="B31:B36"/>
    <mergeCell ref="B37:B42"/>
    <mergeCell ref="B43:B48"/>
    <mergeCell ref="C4:C5"/>
    <mergeCell ref="C7:C12"/>
    <mergeCell ref="C13:C18"/>
    <mergeCell ref="C19:C24"/>
    <mergeCell ref="C25:C30"/>
    <mergeCell ref="C31:C36"/>
    <mergeCell ref="C37:C42"/>
    <mergeCell ref="C43:C48"/>
    <mergeCell ref="D4:D5"/>
    <mergeCell ref="D7:D12"/>
    <mergeCell ref="D13:D18"/>
    <mergeCell ref="D19:D24"/>
    <mergeCell ref="D25:D30"/>
    <mergeCell ref="D31:D36"/>
    <mergeCell ref="D37:D42"/>
    <mergeCell ref="D43:D48"/>
    <mergeCell ref="E7:E9"/>
    <mergeCell ref="E13:E15"/>
    <mergeCell ref="E20:E22"/>
    <mergeCell ref="E25:E27"/>
    <mergeCell ref="E32:E34"/>
    <mergeCell ref="E38:E40"/>
    <mergeCell ref="E43:E4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O6" sqref="O6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490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491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3" t="s">
        <v>31</v>
      </c>
      <c r="R2" s="33"/>
    </row>
    <row r="3" ht="21.6" customHeight="1" spans="1:18">
      <c r="A3" s="23" t="s">
        <v>314</v>
      </c>
      <c r="B3" s="23" t="s">
        <v>315</v>
      </c>
      <c r="C3" s="23" t="s">
        <v>492</v>
      </c>
      <c r="D3" s="23"/>
      <c r="E3" s="23"/>
      <c r="F3" s="23"/>
      <c r="G3" s="23"/>
      <c r="H3" s="23"/>
      <c r="I3" s="23"/>
      <c r="J3" s="23" t="s">
        <v>493</v>
      </c>
      <c r="K3" s="23" t="s">
        <v>494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358</v>
      </c>
      <c r="D4" s="23" t="s">
        <v>495</v>
      </c>
      <c r="E4" s="23"/>
      <c r="F4" s="23"/>
      <c r="G4" s="23"/>
      <c r="H4" s="23" t="s">
        <v>496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497</v>
      </c>
      <c r="F5" s="23" t="s">
        <v>141</v>
      </c>
      <c r="G5" s="23" t="s">
        <v>498</v>
      </c>
      <c r="H5" s="23" t="s">
        <v>158</v>
      </c>
      <c r="I5" s="23" t="s">
        <v>159</v>
      </c>
      <c r="J5" s="23"/>
      <c r="K5" s="23" t="s">
        <v>361</v>
      </c>
      <c r="L5" s="23" t="s">
        <v>362</v>
      </c>
      <c r="M5" s="23" t="s">
        <v>363</v>
      </c>
      <c r="N5" s="23" t="s">
        <v>368</v>
      </c>
      <c r="O5" s="23" t="s">
        <v>364</v>
      </c>
      <c r="P5" s="23" t="s">
        <v>499</v>
      </c>
      <c r="Q5" s="23" t="s">
        <v>500</v>
      </c>
      <c r="R5" s="23" t="s">
        <v>369</v>
      </c>
    </row>
    <row r="6" ht="19.9" customHeight="1" spans="1:18">
      <c r="A6" s="24" t="s">
        <v>2</v>
      </c>
      <c r="B6" s="24" t="s">
        <v>4</v>
      </c>
      <c r="C6" s="25">
        <v>632.448014</v>
      </c>
      <c r="D6" s="25">
        <v>632.448014</v>
      </c>
      <c r="E6" s="25"/>
      <c r="F6" s="25"/>
      <c r="G6" s="25"/>
      <c r="H6" s="25">
        <v>352.448014</v>
      </c>
      <c r="I6" s="25">
        <v>280</v>
      </c>
      <c r="J6" s="26" t="s">
        <v>501</v>
      </c>
      <c r="K6" s="27" t="s">
        <v>372</v>
      </c>
      <c r="L6" s="27" t="s">
        <v>502</v>
      </c>
      <c r="M6" s="27" t="s">
        <v>410</v>
      </c>
      <c r="N6" s="27" t="s">
        <v>378</v>
      </c>
      <c r="O6" s="27">
        <v>500</v>
      </c>
      <c r="P6" s="27" t="s">
        <v>411</v>
      </c>
      <c r="Q6" s="27" t="s">
        <v>503</v>
      </c>
      <c r="R6" s="27"/>
    </row>
    <row r="7" ht="19.9" customHeight="1" spans="1:18">
      <c r="A7" s="24"/>
      <c r="B7" s="24"/>
      <c r="C7" s="25"/>
      <c r="D7" s="25"/>
      <c r="E7" s="25"/>
      <c r="F7" s="25"/>
      <c r="G7" s="25"/>
      <c r="H7" s="25"/>
      <c r="I7" s="25"/>
      <c r="J7" s="28"/>
      <c r="K7" s="27"/>
      <c r="L7" s="27"/>
      <c r="M7" s="27" t="s">
        <v>410</v>
      </c>
      <c r="N7" s="27" t="s">
        <v>378</v>
      </c>
      <c r="O7" s="27">
        <v>177</v>
      </c>
      <c r="P7" s="27" t="s">
        <v>411</v>
      </c>
      <c r="Q7" s="27" t="s">
        <v>504</v>
      </c>
      <c r="R7" s="27"/>
    </row>
    <row r="8" ht="19.9" customHeight="1" spans="1:18">
      <c r="A8" s="24"/>
      <c r="B8" s="24"/>
      <c r="C8" s="25"/>
      <c r="D8" s="25"/>
      <c r="E8" s="25"/>
      <c r="F8" s="25"/>
      <c r="G8" s="25"/>
      <c r="H8" s="25"/>
      <c r="I8" s="25"/>
      <c r="J8" s="28"/>
      <c r="K8" s="27"/>
      <c r="L8" s="27"/>
      <c r="M8" s="27" t="s">
        <v>410</v>
      </c>
      <c r="N8" s="27" t="s">
        <v>378</v>
      </c>
      <c r="O8" s="27">
        <v>30</v>
      </c>
      <c r="P8" s="27" t="s">
        <v>411</v>
      </c>
      <c r="Q8" s="27" t="s">
        <v>461</v>
      </c>
      <c r="R8" s="27"/>
    </row>
    <row r="9" ht="19.9" customHeight="1" spans="1:18">
      <c r="A9" s="24"/>
      <c r="B9" s="24"/>
      <c r="C9" s="25"/>
      <c r="D9" s="25"/>
      <c r="E9" s="25"/>
      <c r="F9" s="25"/>
      <c r="G9" s="25"/>
      <c r="H9" s="25"/>
      <c r="I9" s="25"/>
      <c r="J9" s="28"/>
      <c r="K9" s="27"/>
      <c r="L9" s="27"/>
      <c r="M9" s="27" t="s">
        <v>410</v>
      </c>
      <c r="N9" s="27" t="s">
        <v>378</v>
      </c>
      <c r="O9" s="27" t="s">
        <v>470</v>
      </c>
      <c r="P9" s="27" t="s">
        <v>411</v>
      </c>
      <c r="Q9" s="27" t="s">
        <v>505</v>
      </c>
      <c r="R9" s="27"/>
    </row>
    <row r="10" ht="19.9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8"/>
      <c r="K10" s="27"/>
      <c r="L10" s="27"/>
      <c r="M10" s="27" t="s">
        <v>410</v>
      </c>
      <c r="N10" s="27" t="s">
        <v>378</v>
      </c>
      <c r="O10" s="27" t="s">
        <v>470</v>
      </c>
      <c r="P10" s="27" t="s">
        <v>411</v>
      </c>
      <c r="Q10" s="27" t="s">
        <v>506</v>
      </c>
      <c r="R10" s="27"/>
    </row>
    <row r="11" ht="22.35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8"/>
      <c r="K11" s="27"/>
      <c r="L11" s="27" t="s">
        <v>507</v>
      </c>
      <c r="M11" s="27"/>
      <c r="N11" s="27"/>
      <c r="O11" s="27"/>
      <c r="P11" s="27"/>
      <c r="Q11" s="27"/>
      <c r="R11" s="27"/>
    </row>
    <row r="12" ht="48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8"/>
      <c r="K12" s="27" t="s">
        <v>389</v>
      </c>
      <c r="L12" s="27" t="s">
        <v>508</v>
      </c>
      <c r="M12" s="29" t="s">
        <v>509</v>
      </c>
      <c r="N12" s="30"/>
      <c r="O12" s="30"/>
      <c r="P12" s="30"/>
      <c r="Q12" s="34"/>
      <c r="R12" s="27"/>
    </row>
    <row r="13" ht="114" customHeight="1" spans="1:18">
      <c r="A13" s="24"/>
      <c r="B13" s="24"/>
      <c r="C13" s="25"/>
      <c r="D13" s="25"/>
      <c r="E13" s="25"/>
      <c r="F13" s="25"/>
      <c r="G13" s="25"/>
      <c r="H13" s="25"/>
      <c r="I13" s="25"/>
      <c r="J13" s="31"/>
      <c r="K13" s="27"/>
      <c r="L13" s="27" t="s">
        <v>450</v>
      </c>
      <c r="M13" s="27"/>
      <c r="N13" s="27" t="s">
        <v>388</v>
      </c>
      <c r="O13" s="32">
        <v>1</v>
      </c>
      <c r="P13" s="27" t="s">
        <v>383</v>
      </c>
      <c r="Q13" s="27"/>
      <c r="R13" s="27"/>
    </row>
  </sheetData>
  <mergeCells count="24">
    <mergeCell ref="A1:R1"/>
    <mergeCell ref="A2:P2"/>
    <mergeCell ref="Q2:R2"/>
    <mergeCell ref="C3:I3"/>
    <mergeCell ref="D4:G4"/>
    <mergeCell ref="H4:I4"/>
    <mergeCell ref="M12:Q12"/>
    <mergeCell ref="A3:A5"/>
    <mergeCell ref="A6:A13"/>
    <mergeCell ref="B3:B5"/>
    <mergeCell ref="B6:B13"/>
    <mergeCell ref="C4:C5"/>
    <mergeCell ref="C6:C13"/>
    <mergeCell ref="D6:D13"/>
    <mergeCell ref="E6:E13"/>
    <mergeCell ref="F6:F13"/>
    <mergeCell ref="G6:G13"/>
    <mergeCell ref="H6:H13"/>
    <mergeCell ref="I6:I13"/>
    <mergeCell ref="J3:J5"/>
    <mergeCell ref="J6:J13"/>
    <mergeCell ref="K6:K11"/>
    <mergeCell ref="K12:K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2" sqref="G12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单位：115001-醴陵市司法局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510</v>
      </c>
      <c r="B3" s="9"/>
      <c r="C3" s="8" t="s">
        <v>511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239</v>
      </c>
      <c r="E4" s="12" t="s">
        <v>240</v>
      </c>
    </row>
    <row r="5" spans="1:5">
      <c r="A5" s="13">
        <v>301</v>
      </c>
      <c r="B5" s="14" t="s">
        <v>220</v>
      </c>
      <c r="C5" s="15">
        <f t="shared" ref="C5:C68" si="0">D5+E5</f>
        <v>334.815744</v>
      </c>
      <c r="D5" s="15">
        <f>SUM(D6:D18)</f>
        <v>334.815744</v>
      </c>
      <c r="E5" s="15">
        <f>SUM(E6:E18)</f>
        <v>0</v>
      </c>
    </row>
    <row r="6" spans="1:5">
      <c r="A6" s="16">
        <v>30101</v>
      </c>
      <c r="B6" s="17" t="s">
        <v>512</v>
      </c>
      <c r="C6" s="15">
        <f t="shared" si="0"/>
        <v>108.9576</v>
      </c>
      <c r="D6" s="15">
        <f>'9工资福利'!H6</f>
        <v>108.9576</v>
      </c>
      <c r="E6" s="15"/>
    </row>
    <row r="7" spans="1:5">
      <c r="A7" s="16">
        <v>30102</v>
      </c>
      <c r="B7" s="17" t="s">
        <v>513</v>
      </c>
      <c r="C7" s="15">
        <f t="shared" si="0"/>
        <v>156.528</v>
      </c>
      <c r="D7" s="15">
        <f>'9工资福利'!I6</f>
        <v>156.528</v>
      </c>
      <c r="E7" s="15"/>
    </row>
    <row r="8" spans="1:5">
      <c r="A8" s="16">
        <v>30103</v>
      </c>
      <c r="B8" s="17" t="s">
        <v>514</v>
      </c>
      <c r="C8" s="15">
        <f t="shared" si="0"/>
        <v>9.0798</v>
      </c>
      <c r="D8" s="15">
        <f>'9工资福利'!J6</f>
        <v>9.0798</v>
      </c>
      <c r="E8" s="15"/>
    </row>
    <row r="9" spans="1:5">
      <c r="A9" s="16">
        <v>30106</v>
      </c>
      <c r="B9" s="17" t="s">
        <v>515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516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517</v>
      </c>
      <c r="C11" s="15">
        <f t="shared" si="0"/>
        <v>28.724064</v>
      </c>
      <c r="D11" s="15">
        <f>'9工资福利'!M6</f>
        <v>28.724064</v>
      </c>
      <c r="E11" s="15"/>
    </row>
    <row r="12" spans="1:5">
      <c r="A12" s="16">
        <v>30109</v>
      </c>
      <c r="B12" s="17" t="s">
        <v>518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519</v>
      </c>
      <c r="C13" s="15">
        <f t="shared" si="0"/>
        <v>9.983232</v>
      </c>
      <c r="D13" s="15">
        <f>'9工资福利'!O6</f>
        <v>9.983232</v>
      </c>
      <c r="E13" s="15"/>
    </row>
    <row r="14" spans="1:5">
      <c r="A14" s="16">
        <v>30111</v>
      </c>
      <c r="B14" s="17" t="s">
        <v>520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521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522</v>
      </c>
      <c r="C16" s="15">
        <f t="shared" si="0"/>
        <v>21.543048</v>
      </c>
      <c r="D16" s="15">
        <f>'9工资福利'!R6</f>
        <v>21.543048</v>
      </c>
      <c r="E16" s="15"/>
    </row>
    <row r="17" spans="1:5">
      <c r="A17" s="16">
        <v>30114</v>
      </c>
      <c r="B17" s="17" t="s">
        <v>523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524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293</v>
      </c>
      <c r="C19" s="15">
        <f t="shared" si="0"/>
        <v>105.40627</v>
      </c>
      <c r="D19" s="15">
        <f>SUM(D20:D46)</f>
        <v>0</v>
      </c>
      <c r="E19" s="15">
        <f>SUM(E20:E46)</f>
        <v>105.40627</v>
      </c>
    </row>
    <row r="20" spans="1:5">
      <c r="A20" s="16">
        <v>30201</v>
      </c>
      <c r="B20" s="17" t="s">
        <v>525</v>
      </c>
      <c r="C20" s="15">
        <f t="shared" si="0"/>
        <v>10.4</v>
      </c>
      <c r="D20" s="15"/>
      <c r="E20" s="15">
        <f>'13商品服务'!G6</f>
        <v>10.4</v>
      </c>
    </row>
    <row r="21" spans="1:5">
      <c r="A21" s="16">
        <v>30202</v>
      </c>
      <c r="B21" s="17" t="s">
        <v>526</v>
      </c>
      <c r="C21" s="15">
        <f t="shared" si="0"/>
        <v>0</v>
      </c>
      <c r="D21" s="15"/>
      <c r="E21" s="15">
        <f>'13商品服务'!H6</f>
        <v>0</v>
      </c>
    </row>
    <row r="22" spans="1:5">
      <c r="A22" s="16">
        <v>30203</v>
      </c>
      <c r="B22" s="17" t="s">
        <v>527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528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529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530</v>
      </c>
      <c r="C25" s="15">
        <f t="shared" si="0"/>
        <v>0.5</v>
      </c>
      <c r="D25" s="15"/>
      <c r="E25" s="15">
        <f>'13商品服务'!L6</f>
        <v>0.5</v>
      </c>
    </row>
    <row r="26" spans="1:5">
      <c r="A26" s="16">
        <v>30207</v>
      </c>
      <c r="B26" s="17" t="s">
        <v>531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532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533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534</v>
      </c>
      <c r="C29" s="15">
        <f t="shared" si="0"/>
        <v>0.3</v>
      </c>
      <c r="D29" s="15"/>
      <c r="E29" s="15">
        <f>'13商品服务'!P6</f>
        <v>0.3</v>
      </c>
    </row>
    <row r="30" spans="1:5">
      <c r="A30" s="16">
        <v>30212</v>
      </c>
      <c r="B30" s="17" t="s">
        <v>535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536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537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538</v>
      </c>
      <c r="C33" s="15">
        <f t="shared" si="0"/>
        <v>0.5</v>
      </c>
      <c r="D33" s="15"/>
      <c r="E33" s="15">
        <f>'13商品服务'!T6</f>
        <v>0.5</v>
      </c>
    </row>
    <row r="34" spans="1:5">
      <c r="A34" s="16">
        <v>30216</v>
      </c>
      <c r="B34" s="17" t="s">
        <v>539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540</v>
      </c>
      <c r="C35" s="15">
        <f t="shared" si="0"/>
        <v>3</v>
      </c>
      <c r="D35" s="15"/>
      <c r="E35" s="15">
        <f>'13商品服务'!V6</f>
        <v>3</v>
      </c>
    </row>
    <row r="36" spans="1:5">
      <c r="A36" s="16">
        <v>30218</v>
      </c>
      <c r="B36" s="17" t="s">
        <v>541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542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543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544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545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546</v>
      </c>
      <c r="C41" s="15">
        <f t="shared" si="0"/>
        <v>10.046508</v>
      </c>
      <c r="D41" s="15"/>
      <c r="E41" s="15">
        <f>'13商品服务'!AB6</f>
        <v>10.046508</v>
      </c>
    </row>
    <row r="42" spans="1:5">
      <c r="A42" s="16">
        <v>30229</v>
      </c>
      <c r="B42" s="17" t="s">
        <v>547</v>
      </c>
      <c r="C42" s="15">
        <f t="shared" si="0"/>
        <v>7.569762</v>
      </c>
      <c r="D42" s="15"/>
      <c r="E42" s="15">
        <f>'13商品服务'!AC6</f>
        <v>7.569762</v>
      </c>
    </row>
    <row r="43" spans="1:5">
      <c r="A43" s="16">
        <v>30231</v>
      </c>
      <c r="B43" s="17" t="s">
        <v>548</v>
      </c>
      <c r="C43" s="15">
        <f t="shared" si="0"/>
        <v>4</v>
      </c>
      <c r="D43" s="15"/>
      <c r="E43" s="15">
        <f>'13商品服务'!AD6</f>
        <v>4</v>
      </c>
    </row>
    <row r="44" spans="1:5">
      <c r="A44" s="16">
        <v>30239</v>
      </c>
      <c r="B44" s="17" t="s">
        <v>549</v>
      </c>
      <c r="C44" s="15">
        <f t="shared" si="0"/>
        <v>0</v>
      </c>
      <c r="D44" s="15"/>
      <c r="E44" s="15">
        <f>'13商品服务'!AE6</f>
        <v>0</v>
      </c>
    </row>
    <row r="45" spans="1:5">
      <c r="A45" s="16">
        <v>30240</v>
      </c>
      <c r="B45" s="17" t="s">
        <v>550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551</v>
      </c>
      <c r="C46" s="15">
        <f t="shared" si="0"/>
        <v>69.09</v>
      </c>
      <c r="D46" s="15"/>
      <c r="E46" s="15">
        <f>'13商品服务'!AG6</f>
        <v>69.09</v>
      </c>
    </row>
    <row r="47" spans="1:5">
      <c r="A47" s="13">
        <v>303</v>
      </c>
      <c r="B47" s="14" t="s">
        <v>212</v>
      </c>
      <c r="C47" s="15">
        <f t="shared" si="0"/>
        <v>7.256</v>
      </c>
      <c r="D47" s="15">
        <f>SUM(D48:D59)</f>
        <v>7.256</v>
      </c>
      <c r="E47" s="15">
        <f>SUM(E48:E59)</f>
        <v>0</v>
      </c>
    </row>
    <row r="48" spans="1:5">
      <c r="A48" s="16">
        <v>30301</v>
      </c>
      <c r="B48" s="17" t="s">
        <v>552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553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554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555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556</v>
      </c>
      <c r="C52" s="15">
        <f t="shared" si="0"/>
        <v>1.656</v>
      </c>
      <c r="D52" s="15">
        <f>'11个人家庭'!K6</f>
        <v>1.656</v>
      </c>
      <c r="E52" s="15"/>
    </row>
    <row r="53" spans="1:5">
      <c r="A53" s="16">
        <v>30306</v>
      </c>
      <c r="B53" s="17" t="s">
        <v>557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558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559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560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561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562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563</v>
      </c>
      <c r="C59" s="15">
        <f t="shared" si="0"/>
        <v>5.6</v>
      </c>
      <c r="D59" s="15">
        <f>'11个人家庭'!R6</f>
        <v>5.6</v>
      </c>
      <c r="E59" s="15"/>
    </row>
    <row r="60" spans="1:5">
      <c r="A60" s="13">
        <v>307</v>
      </c>
      <c r="B60" s="14" t="s">
        <v>214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564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565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226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566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567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568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569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570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571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572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573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574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575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576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577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578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579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580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581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217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582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583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584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585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447.478014</v>
      </c>
      <c r="D85" s="20">
        <f>D80+D63+D60+D47+D19+D5</f>
        <v>342.071744</v>
      </c>
      <c r="E85" s="20">
        <f>E80+E63+E60+E47+E19+E5</f>
        <v>105.40627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24" sqref="B24:B25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5"/>
      <c r="H1" s="89"/>
    </row>
    <row r="2" ht="24.2" customHeight="1" spans="1:8">
      <c r="A2" s="90" t="s">
        <v>7</v>
      </c>
      <c r="B2" s="90"/>
      <c r="C2" s="90"/>
      <c r="D2" s="90"/>
      <c r="E2" s="90"/>
      <c r="F2" s="90"/>
      <c r="G2" s="90"/>
      <c r="H2" s="90"/>
    </row>
    <row r="3" ht="17.25" customHeight="1" spans="1:8">
      <c r="A3" s="22" t="s">
        <v>30</v>
      </c>
      <c r="B3" s="22"/>
      <c r="C3" s="22"/>
      <c r="D3" s="22"/>
      <c r="E3" s="22"/>
      <c r="F3" s="22"/>
      <c r="G3" s="33" t="s">
        <v>31</v>
      </c>
      <c r="H3" s="33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9" t="s">
        <v>39</v>
      </c>
      <c r="B6" s="38">
        <v>727.488014</v>
      </c>
      <c r="C6" s="24" t="s">
        <v>40</v>
      </c>
      <c r="D6" s="38"/>
      <c r="E6" s="38" t="s">
        <v>41</v>
      </c>
      <c r="F6" s="38">
        <v>447.488014</v>
      </c>
      <c r="G6" s="25" t="s">
        <v>42</v>
      </c>
      <c r="H6" s="25">
        <v>403.915744</v>
      </c>
    </row>
    <row r="7" ht="16.35" customHeight="1" spans="1:8">
      <c r="A7" s="24" t="s">
        <v>43</v>
      </c>
      <c r="B7" s="25">
        <v>727.488014</v>
      </c>
      <c r="C7" s="24" t="s">
        <v>44</v>
      </c>
      <c r="D7" s="47"/>
      <c r="E7" s="24" t="s">
        <v>45</v>
      </c>
      <c r="F7" s="25">
        <v>334.82</v>
      </c>
      <c r="G7" s="24" t="s">
        <v>46</v>
      </c>
      <c r="H7" s="25">
        <v>316.31627</v>
      </c>
    </row>
    <row r="8" ht="16.35" customHeight="1" spans="1:8">
      <c r="A8" s="39" t="s">
        <v>47</v>
      </c>
      <c r="B8" s="25"/>
      <c r="C8" s="24" t="s">
        <v>48</v>
      </c>
      <c r="D8" s="47"/>
      <c r="E8" s="24" t="s">
        <v>49</v>
      </c>
      <c r="F8" s="25">
        <v>105.41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7">
        <v>648.25</v>
      </c>
      <c r="E9" s="24" t="s">
        <v>53</v>
      </c>
      <c r="F9" s="25">
        <v>7.256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7"/>
      <c r="E10" s="39" t="s">
        <v>57</v>
      </c>
      <c r="F10" s="38">
        <v>280</v>
      </c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7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7"/>
      <c r="E12" s="24" t="s">
        <v>65</v>
      </c>
      <c r="F12" s="25">
        <v>280</v>
      </c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7">
        <v>34.724064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7"/>
      <c r="E14" s="24" t="s">
        <v>73</v>
      </c>
      <c r="F14" s="25"/>
      <c r="G14" s="24" t="s">
        <v>74</v>
      </c>
      <c r="H14" s="25">
        <v>7.256</v>
      </c>
    </row>
    <row r="15" ht="16.35" customHeight="1" spans="1:8">
      <c r="A15" s="24" t="s">
        <v>75</v>
      </c>
      <c r="B15" s="25"/>
      <c r="C15" s="24" t="s">
        <v>76</v>
      </c>
      <c r="D15" s="47">
        <v>9.983232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7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7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7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7"/>
      <c r="E19" s="24" t="s">
        <v>93</v>
      </c>
      <c r="F19" s="25"/>
      <c r="G19" s="24" t="s">
        <v>94</v>
      </c>
      <c r="H19" s="25"/>
    </row>
    <row r="20" ht="16.35" customHeight="1" spans="1:8">
      <c r="A20" s="39" t="s">
        <v>95</v>
      </c>
      <c r="B20" s="38"/>
      <c r="C20" s="24" t="s">
        <v>96</v>
      </c>
      <c r="D20" s="47"/>
      <c r="E20" s="24" t="s">
        <v>97</v>
      </c>
      <c r="F20" s="25"/>
      <c r="G20" s="24"/>
      <c r="H20" s="25"/>
    </row>
    <row r="21" ht="16.35" customHeight="1" spans="1:8">
      <c r="A21" s="39" t="s">
        <v>98</v>
      </c>
      <c r="B21" s="38"/>
      <c r="C21" s="24" t="s">
        <v>99</v>
      </c>
      <c r="D21" s="47"/>
      <c r="E21" s="39" t="s">
        <v>100</v>
      </c>
      <c r="F21" s="38"/>
      <c r="G21" s="24"/>
      <c r="H21" s="25"/>
    </row>
    <row r="22" ht="16.35" customHeight="1" spans="1:8">
      <c r="A22" s="39" t="s">
        <v>101</v>
      </c>
      <c r="B22" s="38"/>
      <c r="C22" s="24" t="s">
        <v>102</v>
      </c>
      <c r="D22" s="47"/>
      <c r="E22" s="24"/>
      <c r="F22" s="24"/>
      <c r="G22" s="24"/>
      <c r="H22" s="25"/>
    </row>
    <row r="23" ht="16.35" customHeight="1" spans="1:8">
      <c r="A23" s="39" t="s">
        <v>103</v>
      </c>
      <c r="B23" s="38"/>
      <c r="C23" s="24" t="s">
        <v>104</v>
      </c>
      <c r="D23" s="47"/>
      <c r="E23" s="24"/>
      <c r="F23" s="24"/>
      <c r="G23" s="24"/>
      <c r="H23" s="25"/>
    </row>
    <row r="24" ht="16.35" customHeight="1" spans="1:8">
      <c r="A24" s="39" t="s">
        <v>105</v>
      </c>
      <c r="B24" s="38"/>
      <c r="C24" s="24" t="s">
        <v>106</v>
      </c>
      <c r="D24" s="47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7">
        <v>34.543048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7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7"/>
      <c r="E27" s="24"/>
      <c r="F27" s="24"/>
      <c r="G27" s="24"/>
      <c r="H27" s="25"/>
    </row>
    <row r="28" ht="16.35" customHeight="1" spans="1:8">
      <c r="A28" s="39" t="s">
        <v>113</v>
      </c>
      <c r="B28" s="38"/>
      <c r="C28" s="24" t="s">
        <v>114</v>
      </c>
      <c r="D28" s="47"/>
      <c r="E28" s="24"/>
      <c r="F28" s="24"/>
      <c r="G28" s="24"/>
      <c r="H28" s="25"/>
    </row>
    <row r="29" ht="16.35" customHeight="1" spans="1:8">
      <c r="A29" s="39" t="s">
        <v>115</v>
      </c>
      <c r="B29" s="38"/>
      <c r="C29" s="24" t="s">
        <v>116</v>
      </c>
      <c r="D29" s="47"/>
      <c r="E29" s="24"/>
      <c r="F29" s="24"/>
      <c r="G29" s="24"/>
      <c r="H29" s="25"/>
    </row>
    <row r="30" ht="16.35" customHeight="1" spans="1:8">
      <c r="A30" s="39" t="s">
        <v>117</v>
      </c>
      <c r="B30" s="38"/>
      <c r="C30" s="24" t="s">
        <v>118</v>
      </c>
      <c r="D30" s="47"/>
      <c r="E30" s="24"/>
      <c r="F30" s="24"/>
      <c r="G30" s="24"/>
      <c r="H30" s="25"/>
    </row>
    <row r="31" ht="16.35" customHeight="1" spans="1:8">
      <c r="A31" s="39" t="s">
        <v>119</v>
      </c>
      <c r="B31" s="38"/>
      <c r="C31" s="24" t="s">
        <v>120</v>
      </c>
      <c r="D31" s="47"/>
      <c r="E31" s="24"/>
      <c r="F31" s="24"/>
      <c r="G31" s="24"/>
      <c r="H31" s="25"/>
    </row>
    <row r="32" ht="16.35" customHeight="1" spans="1:8">
      <c r="A32" s="39" t="s">
        <v>121</v>
      </c>
      <c r="B32" s="38"/>
      <c r="C32" s="24" t="s">
        <v>122</v>
      </c>
      <c r="D32" s="47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7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7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7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9" t="s">
        <v>126</v>
      </c>
      <c r="B37" s="25">
        <v>727.488014</v>
      </c>
      <c r="C37" s="39" t="s">
        <v>127</v>
      </c>
      <c r="D37" s="25">
        <v>727.488014</v>
      </c>
      <c r="E37" s="39" t="s">
        <v>127</v>
      </c>
      <c r="F37" s="25">
        <v>727.488014</v>
      </c>
      <c r="G37" s="39" t="s">
        <v>127</v>
      </c>
      <c r="H37" s="25">
        <v>727.488014</v>
      </c>
    </row>
    <row r="38" ht="16.35" customHeight="1" spans="1:8">
      <c r="A38" s="39" t="s">
        <v>128</v>
      </c>
      <c r="B38" s="38"/>
      <c r="C38" s="39" t="s">
        <v>129</v>
      </c>
      <c r="D38" s="38"/>
      <c r="E38" s="39" t="s">
        <v>129</v>
      </c>
      <c r="F38" s="38"/>
      <c r="G38" s="39" t="s">
        <v>129</v>
      </c>
      <c r="H38" s="38"/>
    </row>
    <row r="39" ht="16.35" customHeight="1" spans="1:8">
      <c r="A39" s="24"/>
      <c r="B39" s="25"/>
      <c r="C39" s="24"/>
      <c r="D39" s="25"/>
      <c r="E39" s="39"/>
      <c r="F39" s="38"/>
      <c r="G39" s="39"/>
      <c r="H39" s="38"/>
    </row>
    <row r="40" ht="16.35" customHeight="1" spans="1:8">
      <c r="A40" s="39" t="s">
        <v>130</v>
      </c>
      <c r="B40" s="25">
        <v>727.488014</v>
      </c>
      <c r="C40" s="39" t="s">
        <v>131</v>
      </c>
      <c r="D40" s="25">
        <v>727.488014</v>
      </c>
      <c r="E40" s="39" t="s">
        <v>131</v>
      </c>
      <c r="F40" s="25">
        <v>727.488014</v>
      </c>
      <c r="G40" s="39" t="s">
        <v>131</v>
      </c>
      <c r="H40" s="25">
        <v>727.488014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9" sqref="F19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5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3" t="s">
        <v>31</v>
      </c>
      <c r="Y3" s="33"/>
    </row>
    <row r="4" ht="22.35" customHeight="1" spans="1:25">
      <c r="A4" s="44" t="s">
        <v>132</v>
      </c>
      <c r="B4" s="44" t="s">
        <v>133</v>
      </c>
      <c r="C4" s="44" t="s">
        <v>134</v>
      </c>
      <c r="D4" s="44" t="s">
        <v>135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128</v>
      </c>
      <c r="T4" s="44"/>
      <c r="U4" s="44"/>
      <c r="V4" s="44"/>
      <c r="W4" s="44"/>
      <c r="X4" s="44"/>
      <c r="Y4" s="44"/>
    </row>
    <row r="5" ht="22.35" customHeight="1" spans="1:25">
      <c r="A5" s="44"/>
      <c r="B5" s="44"/>
      <c r="C5" s="44"/>
      <c r="D5" s="44" t="s">
        <v>136</v>
      </c>
      <c r="E5" s="44" t="s">
        <v>137</v>
      </c>
      <c r="F5" s="44" t="s">
        <v>138</v>
      </c>
      <c r="G5" s="44" t="s">
        <v>139</v>
      </c>
      <c r="H5" s="44" t="s">
        <v>140</v>
      </c>
      <c r="I5" s="44" t="s">
        <v>141</v>
      </c>
      <c r="J5" s="44" t="s">
        <v>142</v>
      </c>
      <c r="K5" s="44"/>
      <c r="L5" s="44"/>
      <c r="M5" s="44"/>
      <c r="N5" s="44" t="s">
        <v>143</v>
      </c>
      <c r="O5" s="44" t="s">
        <v>144</v>
      </c>
      <c r="P5" s="44" t="s">
        <v>145</v>
      </c>
      <c r="Q5" s="44" t="s">
        <v>146</v>
      </c>
      <c r="R5" s="44" t="s">
        <v>147</v>
      </c>
      <c r="S5" s="44" t="s">
        <v>136</v>
      </c>
      <c r="T5" s="44" t="s">
        <v>137</v>
      </c>
      <c r="U5" s="44" t="s">
        <v>138</v>
      </c>
      <c r="V5" s="44" t="s">
        <v>139</v>
      </c>
      <c r="W5" s="44" t="s">
        <v>140</v>
      </c>
      <c r="X5" s="44" t="s">
        <v>141</v>
      </c>
      <c r="Y5" s="44" t="s">
        <v>148</v>
      </c>
    </row>
    <row r="6" ht="22.35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149</v>
      </c>
      <c r="K6" s="44" t="s">
        <v>150</v>
      </c>
      <c r="L6" s="44" t="s">
        <v>151</v>
      </c>
      <c r="M6" s="44" t="s">
        <v>140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9" customHeight="1" spans="1:25">
      <c r="A7" s="39"/>
      <c r="B7" s="39" t="s">
        <v>134</v>
      </c>
      <c r="C7" s="70">
        <v>727.488014</v>
      </c>
      <c r="D7" s="70">
        <v>727.488014</v>
      </c>
      <c r="E7" s="70">
        <v>727.488014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9" customHeight="1" spans="1:25">
      <c r="A8" s="37" t="s">
        <v>152</v>
      </c>
      <c r="B8" s="37" t="s">
        <v>4</v>
      </c>
      <c r="C8" s="87">
        <v>727.488014</v>
      </c>
      <c r="D8" s="87">
        <v>727.488014</v>
      </c>
      <c r="E8" s="87">
        <v>727.488014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9" customHeight="1" spans="1:25">
      <c r="A9" s="40" t="s">
        <v>153</v>
      </c>
      <c r="B9" s="40" t="s">
        <v>154</v>
      </c>
      <c r="C9" s="88">
        <v>727.488014</v>
      </c>
      <c r="D9" s="88">
        <v>727.488014</v>
      </c>
      <c r="E9" s="88">
        <v>727.488014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3" workbookViewId="0">
      <selection activeCell="E21" sqref="E2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5"/>
      <c r="D1" s="75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33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52"/>
      <c r="B6" s="52"/>
      <c r="C6" s="52"/>
      <c r="D6" s="77" t="s">
        <v>134</v>
      </c>
      <c r="E6" s="77"/>
      <c r="F6" s="78">
        <v>727.488014</v>
      </c>
      <c r="G6" s="78">
        <v>447.488014</v>
      </c>
      <c r="H6" s="78">
        <v>280</v>
      </c>
      <c r="I6" s="78"/>
      <c r="J6" s="77"/>
      <c r="K6" s="77"/>
    </row>
    <row r="7" ht="22.9" customHeight="1" spans="1:13">
      <c r="A7" s="79"/>
      <c r="B7" s="79"/>
      <c r="C7" s="79"/>
      <c r="D7" s="80" t="s">
        <v>152</v>
      </c>
      <c r="E7" s="80" t="s">
        <v>4</v>
      </c>
      <c r="F7" s="81">
        <v>727.488014</v>
      </c>
      <c r="G7" s="81">
        <v>447.488014</v>
      </c>
      <c r="H7" s="81">
        <v>280</v>
      </c>
      <c r="I7" s="81"/>
      <c r="J7" s="86"/>
      <c r="K7" s="86"/>
      <c r="M7" s="85">
        <v>95.04</v>
      </c>
    </row>
    <row r="8" ht="22.9" customHeight="1" spans="1:11">
      <c r="A8" s="79"/>
      <c r="B8" s="79"/>
      <c r="C8" s="79"/>
      <c r="D8" s="80" t="s">
        <v>153</v>
      </c>
      <c r="E8" s="80" t="s">
        <v>154</v>
      </c>
      <c r="F8" s="81">
        <v>727.488014</v>
      </c>
      <c r="G8" s="81">
        <v>447.488014</v>
      </c>
      <c r="H8" s="81">
        <v>280</v>
      </c>
      <c r="I8" s="81"/>
      <c r="J8" s="86"/>
      <c r="K8" s="86"/>
    </row>
    <row r="9" s="54" customFormat="1" ht="22.9" customHeight="1" spans="1:11">
      <c r="A9" s="82" t="s">
        <v>166</v>
      </c>
      <c r="B9" s="82"/>
      <c r="C9" s="82"/>
      <c r="D9" s="83">
        <v>204</v>
      </c>
      <c r="E9" s="84" t="s">
        <v>167</v>
      </c>
      <c r="F9" s="85">
        <f>+F10</f>
        <v>648.23767</v>
      </c>
      <c r="G9" s="85">
        <f>+G10</f>
        <v>368.23767</v>
      </c>
      <c r="H9" s="85">
        <f>+H10</f>
        <v>280</v>
      </c>
      <c r="I9" s="85"/>
      <c r="J9" s="84"/>
      <c r="K9" s="84"/>
    </row>
    <row r="10" s="54" customFormat="1" ht="22.9" customHeight="1" spans="1:11">
      <c r="A10" s="82" t="s">
        <v>166</v>
      </c>
      <c r="B10" s="82" t="s">
        <v>168</v>
      </c>
      <c r="C10" s="82"/>
      <c r="D10" s="83">
        <v>20406</v>
      </c>
      <c r="E10" s="84" t="s">
        <v>169</v>
      </c>
      <c r="F10" s="85">
        <f>+F11+F12+F13+F14+F15</f>
        <v>648.23767</v>
      </c>
      <c r="G10" s="85">
        <f>+G11+G12+G13+G14+G15</f>
        <v>368.23767</v>
      </c>
      <c r="H10" s="85">
        <f>+H11+H12+H13+H14+H15</f>
        <v>280</v>
      </c>
      <c r="I10" s="85"/>
      <c r="J10" s="84"/>
      <c r="K10" s="84"/>
    </row>
    <row r="11" s="54" customFormat="1" ht="22.9" customHeight="1" spans="1:11">
      <c r="A11" s="82" t="s">
        <v>166</v>
      </c>
      <c r="B11" s="82" t="s">
        <v>168</v>
      </c>
      <c r="C11" s="82" t="s">
        <v>170</v>
      </c>
      <c r="D11" s="83" t="s">
        <v>171</v>
      </c>
      <c r="E11" s="84" t="s">
        <v>172</v>
      </c>
      <c r="F11" s="85">
        <v>368.23767</v>
      </c>
      <c r="G11" s="85">
        <v>368.23767</v>
      </c>
      <c r="H11" s="85"/>
      <c r="I11" s="85"/>
      <c r="J11" s="84"/>
      <c r="K11" s="84"/>
    </row>
    <row r="12" s="54" customFormat="1" ht="22.9" customHeight="1" spans="1:11">
      <c r="A12" s="82" t="s">
        <v>166</v>
      </c>
      <c r="B12" s="82" t="s">
        <v>168</v>
      </c>
      <c r="C12" s="82" t="s">
        <v>173</v>
      </c>
      <c r="D12" s="83" t="s">
        <v>174</v>
      </c>
      <c r="E12" s="84" t="s">
        <v>175</v>
      </c>
      <c r="F12" s="85">
        <v>18</v>
      </c>
      <c r="G12" s="85"/>
      <c r="H12" s="85">
        <v>18</v>
      </c>
      <c r="I12" s="85"/>
      <c r="J12" s="84"/>
      <c r="K12" s="84"/>
    </row>
    <row r="13" s="54" customFormat="1" ht="22.9" customHeight="1" spans="1:11">
      <c r="A13" s="82" t="s">
        <v>166</v>
      </c>
      <c r="B13" s="82" t="s">
        <v>168</v>
      </c>
      <c r="C13" s="82" t="s">
        <v>176</v>
      </c>
      <c r="D13" s="83" t="s">
        <v>177</v>
      </c>
      <c r="E13" s="84" t="s">
        <v>178</v>
      </c>
      <c r="F13" s="85">
        <v>10</v>
      </c>
      <c r="G13" s="85"/>
      <c r="H13" s="85">
        <v>10</v>
      </c>
      <c r="I13" s="85"/>
      <c r="J13" s="84"/>
      <c r="K13" s="84"/>
    </row>
    <row r="14" s="54" customFormat="1" ht="22.9" customHeight="1" spans="1:11">
      <c r="A14" s="82" t="s">
        <v>166</v>
      </c>
      <c r="B14" s="82" t="s">
        <v>168</v>
      </c>
      <c r="C14" s="82" t="s">
        <v>179</v>
      </c>
      <c r="D14" s="83" t="s">
        <v>180</v>
      </c>
      <c r="E14" s="84" t="s">
        <v>181</v>
      </c>
      <c r="F14" s="85">
        <v>6</v>
      </c>
      <c r="G14" s="85"/>
      <c r="H14" s="85">
        <v>6</v>
      </c>
      <c r="I14" s="85"/>
      <c r="J14" s="84"/>
      <c r="K14" s="84"/>
    </row>
    <row r="15" s="54" customFormat="1" ht="22.9" customHeight="1" spans="1:11">
      <c r="A15" s="82" t="s">
        <v>166</v>
      </c>
      <c r="B15" s="82" t="s">
        <v>168</v>
      </c>
      <c r="C15" s="82" t="s">
        <v>182</v>
      </c>
      <c r="D15" s="83" t="s">
        <v>183</v>
      </c>
      <c r="E15" s="84" t="s">
        <v>184</v>
      </c>
      <c r="F15" s="85">
        <v>246</v>
      </c>
      <c r="G15" s="85"/>
      <c r="H15" s="85">
        <v>246</v>
      </c>
      <c r="I15" s="85"/>
      <c r="J15" s="84"/>
      <c r="K15" s="84"/>
    </row>
    <row r="16" s="54" customFormat="1" ht="22.9" customHeight="1" spans="1:11">
      <c r="A16" s="82" t="s">
        <v>185</v>
      </c>
      <c r="B16" s="82"/>
      <c r="C16" s="82"/>
      <c r="D16" s="83">
        <v>208</v>
      </c>
      <c r="E16" s="84" t="s">
        <v>186</v>
      </c>
      <c r="F16" s="85">
        <f t="shared" ref="F16:F20" si="0">+F17</f>
        <v>34.724064</v>
      </c>
      <c r="G16" s="85">
        <f>+G17</f>
        <v>34.724064</v>
      </c>
      <c r="H16" s="85">
        <f>+H17</f>
        <v>0</v>
      </c>
      <c r="I16" s="85"/>
      <c r="J16" s="84"/>
      <c r="K16" s="84"/>
    </row>
    <row r="17" s="54" customFormat="1" ht="22.9" customHeight="1" spans="1:11">
      <c r="A17" s="82" t="s">
        <v>185</v>
      </c>
      <c r="B17" s="82" t="s">
        <v>176</v>
      </c>
      <c r="C17" s="82"/>
      <c r="D17" s="83">
        <v>20805</v>
      </c>
      <c r="E17" s="84" t="s">
        <v>187</v>
      </c>
      <c r="F17" s="85">
        <f t="shared" si="0"/>
        <v>34.724064</v>
      </c>
      <c r="G17" s="85">
        <f>+G18</f>
        <v>34.724064</v>
      </c>
      <c r="H17" s="85">
        <f>+H18</f>
        <v>0</v>
      </c>
      <c r="I17" s="85"/>
      <c r="J17" s="84"/>
      <c r="K17" s="84"/>
    </row>
    <row r="18" s="54" customFormat="1" ht="22.9" customHeight="1" spans="1:11">
      <c r="A18" s="82" t="s">
        <v>185</v>
      </c>
      <c r="B18" s="82" t="s">
        <v>176</v>
      </c>
      <c r="C18" s="82" t="s">
        <v>176</v>
      </c>
      <c r="D18" s="83" t="s">
        <v>188</v>
      </c>
      <c r="E18" s="84" t="s">
        <v>189</v>
      </c>
      <c r="F18" s="85">
        <v>34.724064</v>
      </c>
      <c r="G18" s="85">
        <v>34.724064</v>
      </c>
      <c r="H18" s="85"/>
      <c r="I18" s="85"/>
      <c r="J18" s="84"/>
      <c r="K18" s="84"/>
    </row>
    <row r="19" s="54" customFormat="1" ht="22.9" customHeight="1" spans="1:11">
      <c r="A19" s="82" t="s">
        <v>190</v>
      </c>
      <c r="B19" s="82"/>
      <c r="C19" s="82"/>
      <c r="D19" s="83">
        <v>210</v>
      </c>
      <c r="E19" s="84" t="s">
        <v>191</v>
      </c>
      <c r="F19" s="85">
        <f t="shared" si="0"/>
        <v>9.983232</v>
      </c>
      <c r="G19" s="85">
        <f>+G20</f>
        <v>9.983232</v>
      </c>
      <c r="H19" s="85">
        <f>+H20</f>
        <v>0</v>
      </c>
      <c r="I19" s="85"/>
      <c r="J19" s="84"/>
      <c r="K19" s="84"/>
    </row>
    <row r="20" s="54" customFormat="1" ht="22.9" customHeight="1" spans="1:11">
      <c r="A20" s="82" t="s">
        <v>190</v>
      </c>
      <c r="B20" s="82" t="s">
        <v>192</v>
      </c>
      <c r="C20" s="82"/>
      <c r="D20" s="83">
        <v>21011</v>
      </c>
      <c r="E20" s="84" t="s">
        <v>193</v>
      </c>
      <c r="F20" s="85">
        <f t="shared" si="0"/>
        <v>9.983232</v>
      </c>
      <c r="G20" s="85">
        <f>+G21</f>
        <v>9.983232</v>
      </c>
      <c r="H20" s="85">
        <f>+H21</f>
        <v>0</v>
      </c>
      <c r="I20" s="85"/>
      <c r="J20" s="84"/>
      <c r="K20" s="84"/>
    </row>
    <row r="21" s="54" customFormat="1" ht="22.9" customHeight="1" spans="1:11">
      <c r="A21" s="82" t="s">
        <v>190</v>
      </c>
      <c r="B21" s="82" t="s">
        <v>192</v>
      </c>
      <c r="C21" s="82" t="s">
        <v>170</v>
      </c>
      <c r="D21" s="83" t="s">
        <v>194</v>
      </c>
      <c r="E21" s="84" t="s">
        <v>195</v>
      </c>
      <c r="F21" s="85">
        <v>9.983232</v>
      </c>
      <c r="G21" s="85">
        <v>9.983232</v>
      </c>
      <c r="H21" s="85"/>
      <c r="I21" s="85"/>
      <c r="J21" s="84"/>
      <c r="K21" s="84"/>
    </row>
    <row r="22" s="54" customFormat="1" ht="22.9" customHeight="1" spans="1:11">
      <c r="A22" s="82" t="s">
        <v>196</v>
      </c>
      <c r="B22" s="82"/>
      <c r="C22" s="82"/>
      <c r="D22" s="83">
        <v>221</v>
      </c>
      <c r="E22" s="84" t="s">
        <v>197</v>
      </c>
      <c r="F22" s="85">
        <f>+F23</f>
        <v>34.543048</v>
      </c>
      <c r="G22" s="85">
        <f>+G23</f>
        <v>34.543048</v>
      </c>
      <c r="H22" s="85">
        <f>+H23</f>
        <v>0</v>
      </c>
      <c r="I22" s="85"/>
      <c r="J22" s="84"/>
      <c r="K22" s="84"/>
    </row>
    <row r="23" s="54" customFormat="1" ht="22.9" customHeight="1" spans="1:11">
      <c r="A23" s="82" t="s">
        <v>196</v>
      </c>
      <c r="B23" s="82" t="s">
        <v>173</v>
      </c>
      <c r="C23" s="82"/>
      <c r="D23" s="83">
        <v>22102</v>
      </c>
      <c r="E23" s="84" t="s">
        <v>198</v>
      </c>
      <c r="F23" s="85">
        <f>+F24</f>
        <v>34.543048</v>
      </c>
      <c r="G23" s="85">
        <f>+G24</f>
        <v>34.543048</v>
      </c>
      <c r="H23" s="85">
        <f>+H24</f>
        <v>0</v>
      </c>
      <c r="I23" s="85"/>
      <c r="J23" s="84"/>
      <c r="K23" s="84"/>
    </row>
    <row r="24" s="54" customFormat="1" ht="22.9" customHeight="1" spans="1:11">
      <c r="A24" s="82" t="s">
        <v>196</v>
      </c>
      <c r="B24" s="82" t="s">
        <v>173</v>
      </c>
      <c r="C24" s="82" t="s">
        <v>170</v>
      </c>
      <c r="D24" s="83" t="s">
        <v>199</v>
      </c>
      <c r="E24" s="84" t="s">
        <v>200</v>
      </c>
      <c r="F24" s="85">
        <v>34.543048</v>
      </c>
      <c r="G24" s="85">
        <v>34.543048</v>
      </c>
      <c r="H24" s="85"/>
      <c r="I24" s="85"/>
      <c r="J24" s="84"/>
      <c r="K24" s="84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6" workbookViewId="0">
      <selection activeCell="S18" sqref="S18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5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3" t="s">
        <v>31</v>
      </c>
      <c r="T3" s="33"/>
    </row>
    <row r="4" ht="19.9" customHeight="1" spans="1:20">
      <c r="A4" s="44" t="s">
        <v>155</v>
      </c>
      <c r="B4" s="44"/>
      <c r="C4" s="44"/>
      <c r="D4" s="44" t="s">
        <v>201</v>
      </c>
      <c r="E4" s="44" t="s">
        <v>202</v>
      </c>
      <c r="F4" s="44" t="s">
        <v>203</v>
      </c>
      <c r="G4" s="44" t="s">
        <v>204</v>
      </c>
      <c r="H4" s="44" t="s">
        <v>205</v>
      </c>
      <c r="I4" s="44" t="s">
        <v>206</v>
      </c>
      <c r="J4" s="44" t="s">
        <v>207</v>
      </c>
      <c r="K4" s="44" t="s">
        <v>208</v>
      </c>
      <c r="L4" s="44" t="s">
        <v>209</v>
      </c>
      <c r="M4" s="44" t="s">
        <v>210</v>
      </c>
      <c r="N4" s="44" t="s">
        <v>211</v>
      </c>
      <c r="O4" s="44" t="s">
        <v>212</v>
      </c>
      <c r="P4" s="44" t="s">
        <v>213</v>
      </c>
      <c r="Q4" s="44" t="s">
        <v>214</v>
      </c>
      <c r="R4" s="44" t="s">
        <v>215</v>
      </c>
      <c r="S4" s="44" t="s">
        <v>216</v>
      </c>
      <c r="T4" s="44" t="s">
        <v>217</v>
      </c>
    </row>
    <row r="5" ht="20.65" customHeight="1" spans="1:20">
      <c r="A5" s="44" t="s">
        <v>163</v>
      </c>
      <c r="B5" s="44" t="s">
        <v>164</v>
      </c>
      <c r="C5" s="44" t="s">
        <v>165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9" customHeight="1" spans="1:22">
      <c r="A6" s="39"/>
      <c r="B6" s="39"/>
      <c r="C6" s="39"/>
      <c r="D6" s="39"/>
      <c r="E6" s="39" t="s">
        <v>134</v>
      </c>
      <c r="F6" s="38">
        <v>727.488014</v>
      </c>
      <c r="G6" s="38">
        <v>403.915744</v>
      </c>
      <c r="H6" s="38">
        <v>316.31627</v>
      </c>
      <c r="I6" s="38"/>
      <c r="J6" s="38"/>
      <c r="K6" s="38"/>
      <c r="L6" s="38"/>
      <c r="M6" s="38"/>
      <c r="N6" s="38"/>
      <c r="O6" s="38">
        <v>7.256</v>
      </c>
      <c r="P6" s="38"/>
      <c r="Q6" s="38"/>
      <c r="R6" s="38"/>
      <c r="S6" s="38"/>
      <c r="T6" s="38"/>
      <c r="V6">
        <v>95.04</v>
      </c>
    </row>
    <row r="7" ht="22.9" customHeight="1" spans="1:20">
      <c r="A7" s="39"/>
      <c r="B7" s="39"/>
      <c r="C7" s="39"/>
      <c r="D7" s="37" t="s">
        <v>152</v>
      </c>
      <c r="E7" s="37" t="s">
        <v>4</v>
      </c>
      <c r="F7" s="38">
        <v>727.488014</v>
      </c>
      <c r="G7" s="38">
        <v>403.915744</v>
      </c>
      <c r="H7" s="38">
        <v>316.31627</v>
      </c>
      <c r="I7" s="38"/>
      <c r="J7" s="38"/>
      <c r="K7" s="38"/>
      <c r="L7" s="38"/>
      <c r="M7" s="38"/>
      <c r="N7" s="38"/>
      <c r="O7" s="38">
        <v>7.256</v>
      </c>
      <c r="P7" s="38"/>
      <c r="Q7" s="38"/>
      <c r="R7" s="38"/>
      <c r="S7" s="38"/>
      <c r="T7" s="38"/>
    </row>
    <row r="8" ht="22.9" customHeight="1" spans="1:20">
      <c r="A8" s="48"/>
      <c r="B8" s="48"/>
      <c r="C8" s="48"/>
      <c r="D8" s="46" t="s">
        <v>153</v>
      </c>
      <c r="E8" s="46" t="s">
        <v>154</v>
      </c>
      <c r="F8" s="74">
        <v>727.488014</v>
      </c>
      <c r="G8" s="74">
        <v>403.915744</v>
      </c>
      <c r="H8" s="74">
        <v>316.31627</v>
      </c>
      <c r="I8" s="74"/>
      <c r="J8" s="74"/>
      <c r="K8" s="74"/>
      <c r="L8" s="74"/>
      <c r="M8" s="74"/>
      <c r="N8" s="74"/>
      <c r="O8" s="74">
        <v>7.256</v>
      </c>
      <c r="P8" s="74"/>
      <c r="Q8" s="74"/>
      <c r="R8" s="74"/>
      <c r="S8" s="74"/>
      <c r="T8" s="74"/>
    </row>
    <row r="9" s="54" customFormat="1" ht="22.9" customHeight="1" spans="1:20">
      <c r="A9" s="49" t="s">
        <v>166</v>
      </c>
      <c r="B9" s="49"/>
      <c r="C9" s="49"/>
      <c r="D9" s="45" t="s">
        <v>218</v>
      </c>
      <c r="E9" s="50" t="s">
        <v>167</v>
      </c>
      <c r="F9" s="51">
        <f>+F10</f>
        <v>648.23767</v>
      </c>
      <c r="G9" s="51">
        <f t="shared" ref="G9:O9" si="0">+G10</f>
        <v>324.6654</v>
      </c>
      <c r="H9" s="51">
        <f t="shared" si="0"/>
        <v>316.31627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0</v>
      </c>
      <c r="N9" s="51">
        <f t="shared" si="0"/>
        <v>0</v>
      </c>
      <c r="O9" s="51">
        <f t="shared" si="0"/>
        <v>7.256</v>
      </c>
      <c r="P9" s="51"/>
      <c r="Q9" s="51"/>
      <c r="R9" s="51"/>
      <c r="S9" s="51"/>
      <c r="T9" s="51"/>
    </row>
    <row r="10" s="54" customFormat="1" ht="22.9" customHeight="1" spans="1:20">
      <c r="A10" s="49" t="s">
        <v>166</v>
      </c>
      <c r="B10" s="49" t="s">
        <v>168</v>
      </c>
      <c r="C10" s="49"/>
      <c r="D10" s="45" t="s">
        <v>218</v>
      </c>
      <c r="E10" s="50" t="s">
        <v>169</v>
      </c>
      <c r="F10" s="51">
        <f>+F11+F12+F13+F14+F15</f>
        <v>648.23767</v>
      </c>
      <c r="G10" s="51">
        <f t="shared" ref="G10:O10" si="1">+G11+G12+G13+G14+G15</f>
        <v>324.6654</v>
      </c>
      <c r="H10" s="51">
        <f t="shared" si="1"/>
        <v>316.31627</v>
      </c>
      <c r="I10" s="51">
        <f t="shared" si="1"/>
        <v>0</v>
      </c>
      <c r="J10" s="51">
        <f t="shared" si="1"/>
        <v>0</v>
      </c>
      <c r="K10" s="51">
        <f t="shared" si="1"/>
        <v>0</v>
      </c>
      <c r="L10" s="51">
        <f t="shared" si="1"/>
        <v>0</v>
      </c>
      <c r="M10" s="51">
        <f t="shared" si="1"/>
        <v>0</v>
      </c>
      <c r="N10" s="51">
        <f t="shared" si="1"/>
        <v>0</v>
      </c>
      <c r="O10" s="51">
        <f t="shared" si="1"/>
        <v>7.256</v>
      </c>
      <c r="P10" s="51"/>
      <c r="Q10" s="51"/>
      <c r="R10" s="51"/>
      <c r="S10" s="51"/>
      <c r="T10" s="51"/>
    </row>
    <row r="11" s="54" customFormat="1" ht="22.9" customHeight="1" spans="1:20">
      <c r="A11" s="49" t="s">
        <v>166</v>
      </c>
      <c r="B11" s="49" t="s">
        <v>168</v>
      </c>
      <c r="C11" s="49" t="s">
        <v>170</v>
      </c>
      <c r="D11" s="45" t="s">
        <v>218</v>
      </c>
      <c r="E11" s="50" t="s">
        <v>172</v>
      </c>
      <c r="F11" s="51">
        <v>368.23767</v>
      </c>
      <c r="G11" s="51">
        <v>324.6654</v>
      </c>
      <c r="H11" s="51">
        <v>36.31627</v>
      </c>
      <c r="I11" s="51"/>
      <c r="J11" s="51"/>
      <c r="K11" s="51"/>
      <c r="L11" s="51"/>
      <c r="M11" s="51"/>
      <c r="N11" s="51"/>
      <c r="O11" s="51">
        <v>7.256</v>
      </c>
      <c r="P11" s="51"/>
      <c r="Q11" s="51"/>
      <c r="R11" s="51"/>
      <c r="S11" s="51"/>
      <c r="T11" s="51"/>
    </row>
    <row r="12" s="54" customFormat="1" ht="22.9" customHeight="1" spans="1:20">
      <c r="A12" s="49" t="s">
        <v>166</v>
      </c>
      <c r="B12" s="49" t="s">
        <v>168</v>
      </c>
      <c r="C12" s="49" t="s">
        <v>173</v>
      </c>
      <c r="D12" s="45" t="s">
        <v>218</v>
      </c>
      <c r="E12" s="50" t="s">
        <v>175</v>
      </c>
      <c r="F12" s="51">
        <v>18</v>
      </c>
      <c r="G12" s="51"/>
      <c r="H12" s="51">
        <v>18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="54" customFormat="1" ht="22.9" customHeight="1" spans="1:20">
      <c r="A13" s="49" t="s">
        <v>166</v>
      </c>
      <c r="B13" s="49" t="s">
        <v>168</v>
      </c>
      <c r="C13" s="49" t="s">
        <v>176</v>
      </c>
      <c r="D13" s="45" t="s">
        <v>218</v>
      </c>
      <c r="E13" s="50" t="s">
        <v>178</v>
      </c>
      <c r="F13" s="51">
        <v>10</v>
      </c>
      <c r="G13" s="51"/>
      <c r="H13" s="51">
        <v>10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="54" customFormat="1" ht="22.9" customHeight="1" spans="1:20">
      <c r="A14" s="49" t="s">
        <v>166</v>
      </c>
      <c r="B14" s="49" t="s">
        <v>168</v>
      </c>
      <c r="C14" s="49" t="s">
        <v>179</v>
      </c>
      <c r="D14" s="45" t="s">
        <v>218</v>
      </c>
      <c r="E14" s="50" t="s">
        <v>181</v>
      </c>
      <c r="F14" s="51">
        <v>6</v>
      </c>
      <c r="G14" s="51"/>
      <c r="H14" s="51">
        <v>6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="54" customFormat="1" ht="22.9" customHeight="1" spans="1:20">
      <c r="A15" s="49" t="s">
        <v>166</v>
      </c>
      <c r="B15" s="49" t="s">
        <v>168</v>
      </c>
      <c r="C15" s="49" t="s">
        <v>182</v>
      </c>
      <c r="D15" s="45" t="s">
        <v>218</v>
      </c>
      <c r="E15" s="50" t="s">
        <v>184</v>
      </c>
      <c r="F15" s="51">
        <v>246</v>
      </c>
      <c r="G15" s="51"/>
      <c r="H15" s="51">
        <v>246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="54" customFormat="1" ht="22.9" customHeight="1" spans="1:20">
      <c r="A16" s="49" t="s">
        <v>185</v>
      </c>
      <c r="B16" s="49"/>
      <c r="C16" s="49"/>
      <c r="D16" s="45" t="s">
        <v>218</v>
      </c>
      <c r="E16" s="50" t="s">
        <v>186</v>
      </c>
      <c r="F16" s="51">
        <f t="shared" ref="F16:F20" si="2">+F17</f>
        <v>34.724064</v>
      </c>
      <c r="G16" s="51">
        <f>+G17</f>
        <v>34.724064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="54" customFormat="1" ht="22.9" customHeight="1" spans="1:20">
      <c r="A17" s="49" t="s">
        <v>185</v>
      </c>
      <c r="B17" s="49" t="s">
        <v>176</v>
      </c>
      <c r="C17" s="49"/>
      <c r="D17" s="45" t="s">
        <v>218</v>
      </c>
      <c r="E17" s="50" t="s">
        <v>187</v>
      </c>
      <c r="F17" s="51">
        <f t="shared" si="2"/>
        <v>34.724064</v>
      </c>
      <c r="G17" s="51">
        <f>+G18</f>
        <v>34.724064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="54" customFormat="1" ht="22.9" customHeight="1" spans="1:20">
      <c r="A18" s="49" t="s">
        <v>185</v>
      </c>
      <c r="B18" s="49" t="s">
        <v>176</v>
      </c>
      <c r="C18" s="49" t="s">
        <v>176</v>
      </c>
      <c r="D18" s="45" t="s">
        <v>218</v>
      </c>
      <c r="E18" s="50" t="s">
        <v>189</v>
      </c>
      <c r="F18" s="51">
        <v>34.724064</v>
      </c>
      <c r="G18" s="51">
        <v>34.724064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="54" customFormat="1" ht="22.9" customHeight="1" spans="1:20">
      <c r="A19" s="49" t="s">
        <v>190</v>
      </c>
      <c r="B19" s="49"/>
      <c r="C19" s="49"/>
      <c r="D19" s="45" t="s">
        <v>218</v>
      </c>
      <c r="E19" s="50" t="s">
        <v>191</v>
      </c>
      <c r="F19" s="51">
        <f t="shared" si="2"/>
        <v>9.983232</v>
      </c>
      <c r="G19" s="51">
        <f>+G20</f>
        <v>9.983232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="54" customFormat="1" ht="22.9" customHeight="1" spans="1:20">
      <c r="A20" s="49" t="s">
        <v>190</v>
      </c>
      <c r="B20" s="49" t="s">
        <v>192</v>
      </c>
      <c r="C20" s="49"/>
      <c r="D20" s="45" t="s">
        <v>218</v>
      </c>
      <c r="E20" s="50" t="s">
        <v>193</v>
      </c>
      <c r="F20" s="51">
        <f t="shared" si="2"/>
        <v>9.983232</v>
      </c>
      <c r="G20" s="51">
        <f>+G21</f>
        <v>9.983232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="54" customFormat="1" ht="22.9" customHeight="1" spans="1:20">
      <c r="A21" s="49" t="s">
        <v>190</v>
      </c>
      <c r="B21" s="49" t="s">
        <v>192</v>
      </c>
      <c r="C21" s="49" t="s">
        <v>170</v>
      </c>
      <c r="D21" s="45" t="s">
        <v>218</v>
      </c>
      <c r="E21" s="50" t="s">
        <v>195</v>
      </c>
      <c r="F21" s="51">
        <v>9.983232</v>
      </c>
      <c r="G21" s="51">
        <v>9.983232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="54" customFormat="1" ht="22.9" customHeight="1" spans="1:20">
      <c r="A22" s="49" t="s">
        <v>196</v>
      </c>
      <c r="B22" s="49"/>
      <c r="C22" s="49"/>
      <c r="D22" s="45" t="s">
        <v>218</v>
      </c>
      <c r="E22" s="50" t="s">
        <v>197</v>
      </c>
      <c r="F22" s="51">
        <f>+F23</f>
        <v>34.543048</v>
      </c>
      <c r="G22" s="51">
        <f>+G23</f>
        <v>34.543048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</row>
    <row r="23" s="54" customFormat="1" ht="22.9" customHeight="1" spans="1:20">
      <c r="A23" s="49" t="s">
        <v>196</v>
      </c>
      <c r="B23" s="49" t="s">
        <v>173</v>
      </c>
      <c r="C23" s="49"/>
      <c r="D23" s="45" t="s">
        <v>218</v>
      </c>
      <c r="E23" s="50" t="s">
        <v>198</v>
      </c>
      <c r="F23" s="51">
        <f>+F24</f>
        <v>34.543048</v>
      </c>
      <c r="G23" s="51">
        <f>+G24</f>
        <v>34.543048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="54" customFormat="1" ht="22.9" customHeight="1" spans="1:20">
      <c r="A24" s="49" t="s">
        <v>196</v>
      </c>
      <c r="B24" s="49" t="s">
        <v>173</v>
      </c>
      <c r="C24" s="49" t="s">
        <v>170</v>
      </c>
      <c r="D24" s="45" t="s">
        <v>218</v>
      </c>
      <c r="E24" s="50" t="s">
        <v>200</v>
      </c>
      <c r="F24" s="51">
        <v>34.543048</v>
      </c>
      <c r="G24" s="51">
        <v>34.543048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7" workbookViewId="0">
      <selection activeCell="S20" sqref="S20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5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3" t="s">
        <v>31</v>
      </c>
      <c r="U3" s="33"/>
    </row>
    <row r="4" ht="22.35" customHeight="1" spans="1:21">
      <c r="A4" s="44" t="s">
        <v>155</v>
      </c>
      <c r="B4" s="44"/>
      <c r="C4" s="44"/>
      <c r="D4" s="44" t="s">
        <v>201</v>
      </c>
      <c r="E4" s="44" t="s">
        <v>202</v>
      </c>
      <c r="F4" s="44" t="s">
        <v>219</v>
      </c>
      <c r="G4" s="44" t="s">
        <v>158</v>
      </c>
      <c r="H4" s="44"/>
      <c r="I4" s="44"/>
      <c r="J4" s="44"/>
      <c r="K4" s="44" t="s">
        <v>159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" customHeight="1" spans="1:21">
      <c r="A5" s="44" t="s">
        <v>163</v>
      </c>
      <c r="B5" s="44" t="s">
        <v>164</v>
      </c>
      <c r="C5" s="44" t="s">
        <v>165</v>
      </c>
      <c r="D5" s="44"/>
      <c r="E5" s="44"/>
      <c r="F5" s="44"/>
      <c r="G5" s="44" t="s">
        <v>134</v>
      </c>
      <c r="H5" s="44" t="s">
        <v>220</v>
      </c>
      <c r="I5" s="44" t="s">
        <v>221</v>
      </c>
      <c r="J5" s="44" t="s">
        <v>212</v>
      </c>
      <c r="K5" s="44" t="s">
        <v>134</v>
      </c>
      <c r="L5" s="44" t="s">
        <v>222</v>
      </c>
      <c r="M5" s="44" t="s">
        <v>223</v>
      </c>
      <c r="N5" s="44" t="s">
        <v>224</v>
      </c>
      <c r="O5" s="44" t="s">
        <v>214</v>
      </c>
      <c r="P5" s="44" t="s">
        <v>225</v>
      </c>
      <c r="Q5" s="44" t="s">
        <v>226</v>
      </c>
      <c r="R5" s="44" t="s">
        <v>227</v>
      </c>
      <c r="S5" s="44" t="s">
        <v>210</v>
      </c>
      <c r="T5" s="44" t="s">
        <v>213</v>
      </c>
      <c r="U5" s="44" t="s">
        <v>217</v>
      </c>
    </row>
    <row r="6" ht="22.9" customHeight="1" spans="1:21">
      <c r="A6" s="39"/>
      <c r="B6" s="39"/>
      <c r="C6" s="39"/>
      <c r="D6" s="39"/>
      <c r="E6" s="39" t="s">
        <v>134</v>
      </c>
      <c r="F6" s="38">
        <v>727.488014</v>
      </c>
      <c r="G6" s="38">
        <v>447.488014</v>
      </c>
      <c r="H6" s="38">
        <v>334.83</v>
      </c>
      <c r="I6" s="38">
        <v>105.41</v>
      </c>
      <c r="J6" s="38">
        <v>7.256</v>
      </c>
      <c r="K6" s="38">
        <v>280</v>
      </c>
      <c r="L6" s="38"/>
      <c r="M6" s="38">
        <v>280</v>
      </c>
      <c r="N6" s="38"/>
      <c r="O6" s="38"/>
      <c r="P6" s="38"/>
      <c r="Q6" s="38"/>
      <c r="R6" s="38"/>
      <c r="S6" s="38"/>
      <c r="T6" s="38"/>
      <c r="U6" s="38"/>
    </row>
    <row r="7" ht="22.9" customHeight="1" spans="1:21">
      <c r="A7" s="39"/>
      <c r="B7" s="39"/>
      <c r="C7" s="39"/>
      <c r="D7" s="37" t="s">
        <v>152</v>
      </c>
      <c r="E7" s="37" t="s">
        <v>4</v>
      </c>
      <c r="F7" s="38">
        <v>727.488014</v>
      </c>
      <c r="G7" s="38">
        <v>447.488014</v>
      </c>
      <c r="H7" s="38">
        <v>334.83</v>
      </c>
      <c r="I7" s="38">
        <v>105.41</v>
      </c>
      <c r="J7" s="38">
        <v>7.256</v>
      </c>
      <c r="K7" s="38">
        <v>280</v>
      </c>
      <c r="L7" s="38">
        <v>0</v>
      </c>
      <c r="M7" s="38">
        <v>280</v>
      </c>
      <c r="N7" s="38"/>
      <c r="O7" s="38"/>
      <c r="P7" s="38"/>
      <c r="Q7" s="38"/>
      <c r="R7" s="38"/>
      <c r="S7" s="38"/>
      <c r="T7" s="38"/>
      <c r="U7" s="38"/>
    </row>
    <row r="8" ht="22.9" customHeight="1" spans="1:21">
      <c r="A8" s="48"/>
      <c r="B8" s="48"/>
      <c r="C8" s="48"/>
      <c r="D8" s="46" t="s">
        <v>153</v>
      </c>
      <c r="E8" s="46" t="s">
        <v>154</v>
      </c>
      <c r="F8" s="38">
        <v>727.488014</v>
      </c>
      <c r="G8" s="38">
        <v>447.488014</v>
      </c>
      <c r="H8" s="38">
        <v>334.83</v>
      </c>
      <c r="I8" s="38">
        <v>105.41</v>
      </c>
      <c r="J8" s="38">
        <v>7.256</v>
      </c>
      <c r="K8" s="38">
        <v>280</v>
      </c>
      <c r="L8" s="38">
        <v>0</v>
      </c>
      <c r="M8" s="38">
        <v>280</v>
      </c>
      <c r="N8" s="38"/>
      <c r="O8" s="38"/>
      <c r="P8" s="38"/>
      <c r="Q8" s="38"/>
      <c r="R8" s="38"/>
      <c r="S8" s="38"/>
      <c r="T8" s="38"/>
      <c r="U8" s="38"/>
    </row>
    <row r="9" s="54" customFormat="1" ht="22.9" customHeight="1" spans="1:21">
      <c r="A9" s="49" t="s">
        <v>166</v>
      </c>
      <c r="B9" s="49"/>
      <c r="C9" s="49"/>
      <c r="D9" s="45" t="s">
        <v>218</v>
      </c>
      <c r="E9" s="50" t="s">
        <v>167</v>
      </c>
      <c r="F9" s="57">
        <f>+F10</f>
        <v>648.23767</v>
      </c>
      <c r="G9" s="59">
        <f t="shared" ref="G9:M9" si="0">+G10</f>
        <v>368.23767</v>
      </c>
      <c r="H9" s="59">
        <f t="shared" si="0"/>
        <v>255.58</v>
      </c>
      <c r="I9" s="59">
        <f t="shared" si="0"/>
        <v>105.41</v>
      </c>
      <c r="J9" s="59">
        <f t="shared" si="0"/>
        <v>7.256</v>
      </c>
      <c r="K9" s="59">
        <f t="shared" si="0"/>
        <v>280</v>
      </c>
      <c r="L9" s="59">
        <f t="shared" si="0"/>
        <v>0</v>
      </c>
      <c r="M9" s="59">
        <f t="shared" si="0"/>
        <v>280</v>
      </c>
      <c r="N9" s="59"/>
      <c r="O9" s="59"/>
      <c r="P9" s="59"/>
      <c r="Q9" s="59"/>
      <c r="R9" s="59"/>
      <c r="S9" s="59"/>
      <c r="T9" s="59"/>
      <c r="U9" s="59"/>
    </row>
    <row r="10" s="54" customFormat="1" ht="22.9" customHeight="1" spans="1:21">
      <c r="A10" s="49" t="s">
        <v>166</v>
      </c>
      <c r="B10" s="49" t="s">
        <v>168</v>
      </c>
      <c r="C10" s="49"/>
      <c r="D10" s="45" t="s">
        <v>218</v>
      </c>
      <c r="E10" s="50" t="s">
        <v>169</v>
      </c>
      <c r="F10" s="57">
        <f>+F11+F12+F13+F14+F15</f>
        <v>648.23767</v>
      </c>
      <c r="G10" s="59">
        <f t="shared" ref="G10:M10" si="1">+G11+G12+G13+G14+G15</f>
        <v>368.23767</v>
      </c>
      <c r="H10" s="59">
        <f t="shared" si="1"/>
        <v>255.58</v>
      </c>
      <c r="I10" s="59">
        <f t="shared" si="1"/>
        <v>105.41</v>
      </c>
      <c r="J10" s="59">
        <f t="shared" si="1"/>
        <v>7.256</v>
      </c>
      <c r="K10" s="59">
        <f t="shared" si="1"/>
        <v>280</v>
      </c>
      <c r="L10" s="59">
        <f t="shared" si="1"/>
        <v>0</v>
      </c>
      <c r="M10" s="59">
        <f t="shared" si="1"/>
        <v>280</v>
      </c>
      <c r="N10" s="59"/>
      <c r="O10" s="59"/>
      <c r="P10" s="59"/>
      <c r="Q10" s="59"/>
      <c r="R10" s="59"/>
      <c r="S10" s="59"/>
      <c r="T10" s="59"/>
      <c r="U10" s="59"/>
    </row>
    <row r="11" s="54" customFormat="1" ht="22.9" customHeight="1" spans="1:21">
      <c r="A11" s="49" t="s">
        <v>166</v>
      </c>
      <c r="B11" s="49" t="s">
        <v>168</v>
      </c>
      <c r="C11" s="49" t="s">
        <v>170</v>
      </c>
      <c r="D11" s="45" t="s">
        <v>218</v>
      </c>
      <c r="E11" s="50" t="s">
        <v>172</v>
      </c>
      <c r="F11" s="57">
        <v>368.23767</v>
      </c>
      <c r="G11" s="59">
        <v>368.23767</v>
      </c>
      <c r="H11" s="59">
        <v>255.58</v>
      </c>
      <c r="I11" s="59">
        <v>105.41</v>
      </c>
      <c r="J11" s="59">
        <v>7.256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="54" customFormat="1" ht="22.9" customHeight="1" spans="1:21">
      <c r="A12" s="49" t="s">
        <v>166</v>
      </c>
      <c r="B12" s="49" t="s">
        <v>168</v>
      </c>
      <c r="C12" s="49" t="s">
        <v>173</v>
      </c>
      <c r="D12" s="45" t="s">
        <v>218</v>
      </c>
      <c r="E12" s="50" t="s">
        <v>175</v>
      </c>
      <c r="F12" s="57">
        <v>18</v>
      </c>
      <c r="G12" s="59"/>
      <c r="H12" s="59"/>
      <c r="I12" s="59"/>
      <c r="J12" s="59"/>
      <c r="K12" s="59">
        <v>18</v>
      </c>
      <c r="L12" s="59"/>
      <c r="M12" s="59">
        <v>18</v>
      </c>
      <c r="N12" s="59"/>
      <c r="O12" s="59"/>
      <c r="P12" s="59"/>
      <c r="Q12" s="59"/>
      <c r="R12" s="59"/>
      <c r="S12" s="59"/>
      <c r="T12" s="59"/>
      <c r="U12" s="59"/>
    </row>
    <row r="13" s="54" customFormat="1" ht="22.9" customHeight="1" spans="1:21">
      <c r="A13" s="49" t="s">
        <v>166</v>
      </c>
      <c r="B13" s="49" t="s">
        <v>168</v>
      </c>
      <c r="C13" s="49" t="s">
        <v>176</v>
      </c>
      <c r="D13" s="45" t="s">
        <v>218</v>
      </c>
      <c r="E13" s="50" t="s">
        <v>178</v>
      </c>
      <c r="F13" s="57">
        <v>10</v>
      </c>
      <c r="G13" s="59"/>
      <c r="H13" s="59"/>
      <c r="I13" s="59"/>
      <c r="J13" s="59"/>
      <c r="K13" s="59">
        <v>10</v>
      </c>
      <c r="L13" s="59"/>
      <c r="M13" s="59">
        <v>10</v>
      </c>
      <c r="N13" s="59"/>
      <c r="O13" s="59"/>
      <c r="P13" s="59"/>
      <c r="Q13" s="59"/>
      <c r="R13" s="59"/>
      <c r="S13" s="59"/>
      <c r="T13" s="59"/>
      <c r="U13" s="59"/>
    </row>
    <row r="14" s="54" customFormat="1" ht="22.9" customHeight="1" spans="1:21">
      <c r="A14" s="49" t="s">
        <v>166</v>
      </c>
      <c r="B14" s="49" t="s">
        <v>168</v>
      </c>
      <c r="C14" s="49" t="s">
        <v>179</v>
      </c>
      <c r="D14" s="45" t="s">
        <v>218</v>
      </c>
      <c r="E14" s="50" t="s">
        <v>181</v>
      </c>
      <c r="F14" s="57">
        <v>6</v>
      </c>
      <c r="G14" s="59"/>
      <c r="H14" s="59"/>
      <c r="I14" s="59"/>
      <c r="J14" s="59"/>
      <c r="K14" s="59">
        <v>6</v>
      </c>
      <c r="L14" s="59"/>
      <c r="M14" s="59">
        <v>6</v>
      </c>
      <c r="N14" s="59"/>
      <c r="O14" s="59"/>
      <c r="P14" s="59"/>
      <c r="Q14" s="59"/>
      <c r="R14" s="59"/>
      <c r="S14" s="59"/>
      <c r="T14" s="59"/>
      <c r="U14" s="59"/>
    </row>
    <row r="15" s="54" customFormat="1" ht="22.9" customHeight="1" spans="1:21">
      <c r="A15" s="49" t="s">
        <v>166</v>
      </c>
      <c r="B15" s="49" t="s">
        <v>168</v>
      </c>
      <c r="C15" s="49" t="s">
        <v>182</v>
      </c>
      <c r="D15" s="45" t="s">
        <v>218</v>
      </c>
      <c r="E15" s="50" t="s">
        <v>184</v>
      </c>
      <c r="F15" s="57">
        <v>246</v>
      </c>
      <c r="G15" s="59"/>
      <c r="H15" s="59"/>
      <c r="I15" s="59"/>
      <c r="J15" s="59"/>
      <c r="K15" s="59">
        <v>246</v>
      </c>
      <c r="L15" s="59"/>
      <c r="M15" s="59">
        <v>246</v>
      </c>
      <c r="N15" s="59"/>
      <c r="O15" s="59"/>
      <c r="P15" s="59"/>
      <c r="Q15" s="59"/>
      <c r="R15" s="59"/>
      <c r="S15" s="59"/>
      <c r="T15" s="59"/>
      <c r="U15" s="59"/>
    </row>
    <row r="16" s="54" customFormat="1" ht="22.9" customHeight="1" spans="1:21">
      <c r="A16" s="49" t="s">
        <v>185</v>
      </c>
      <c r="B16" s="49"/>
      <c r="C16" s="49"/>
      <c r="D16" s="45" t="s">
        <v>218</v>
      </c>
      <c r="E16" s="50" t="s">
        <v>186</v>
      </c>
      <c r="F16" s="57">
        <f t="shared" ref="F16:F20" si="2">+F17</f>
        <v>34.724064</v>
      </c>
      <c r="G16" s="59">
        <f>+G17</f>
        <v>34.724064</v>
      </c>
      <c r="H16" s="59">
        <f>+H17</f>
        <v>34.724064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="54" customFormat="1" ht="22.9" customHeight="1" spans="1:21">
      <c r="A17" s="49" t="s">
        <v>185</v>
      </c>
      <c r="B17" s="49" t="s">
        <v>176</v>
      </c>
      <c r="C17" s="49"/>
      <c r="D17" s="45" t="s">
        <v>218</v>
      </c>
      <c r="E17" s="50" t="s">
        <v>187</v>
      </c>
      <c r="F17" s="57">
        <f t="shared" si="2"/>
        <v>34.724064</v>
      </c>
      <c r="G17" s="59">
        <f>+G18</f>
        <v>34.724064</v>
      </c>
      <c r="H17" s="59">
        <f>+H18</f>
        <v>34.724064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="54" customFormat="1" ht="22.9" customHeight="1" spans="1:21">
      <c r="A18" s="49" t="s">
        <v>185</v>
      </c>
      <c r="B18" s="49" t="s">
        <v>176</v>
      </c>
      <c r="C18" s="49" t="s">
        <v>176</v>
      </c>
      <c r="D18" s="45" t="s">
        <v>218</v>
      </c>
      <c r="E18" s="50" t="s">
        <v>189</v>
      </c>
      <c r="F18" s="57">
        <v>34.724064</v>
      </c>
      <c r="G18" s="59">
        <v>34.724064</v>
      </c>
      <c r="H18" s="59">
        <v>34.724064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="54" customFormat="1" ht="22.9" customHeight="1" spans="1:21">
      <c r="A19" s="49" t="s">
        <v>190</v>
      </c>
      <c r="B19" s="49"/>
      <c r="C19" s="49"/>
      <c r="D19" s="45" t="s">
        <v>218</v>
      </c>
      <c r="E19" s="50" t="s">
        <v>191</v>
      </c>
      <c r="F19" s="57">
        <f t="shared" si="2"/>
        <v>9.983232</v>
      </c>
      <c r="G19" s="59">
        <f>+G20</f>
        <v>9.983232</v>
      </c>
      <c r="H19" s="59">
        <f>+H20</f>
        <v>9.983232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="54" customFormat="1" ht="22.9" customHeight="1" spans="1:21">
      <c r="A20" s="49" t="s">
        <v>190</v>
      </c>
      <c r="B20" s="49" t="s">
        <v>192</v>
      </c>
      <c r="C20" s="49"/>
      <c r="D20" s="45" t="s">
        <v>218</v>
      </c>
      <c r="E20" s="50" t="s">
        <v>193</v>
      </c>
      <c r="F20" s="57">
        <f t="shared" si="2"/>
        <v>9.983232</v>
      </c>
      <c r="G20" s="59">
        <f>+G21</f>
        <v>9.983232</v>
      </c>
      <c r="H20" s="59">
        <f>+H21</f>
        <v>9.983232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="54" customFormat="1" ht="22.9" customHeight="1" spans="1:21">
      <c r="A21" s="49" t="s">
        <v>190</v>
      </c>
      <c r="B21" s="49" t="s">
        <v>192</v>
      </c>
      <c r="C21" s="49" t="s">
        <v>170</v>
      </c>
      <c r="D21" s="45" t="s">
        <v>218</v>
      </c>
      <c r="E21" s="50" t="s">
        <v>195</v>
      </c>
      <c r="F21" s="57">
        <v>9.983232</v>
      </c>
      <c r="G21" s="59">
        <v>9.983232</v>
      </c>
      <c r="H21" s="59">
        <v>9.983232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="54" customFormat="1" ht="22.9" customHeight="1" spans="1:21">
      <c r="A22" s="49" t="s">
        <v>196</v>
      </c>
      <c r="B22" s="49"/>
      <c r="C22" s="49"/>
      <c r="D22" s="45" t="s">
        <v>218</v>
      </c>
      <c r="E22" s="50" t="s">
        <v>197</v>
      </c>
      <c r="F22" s="57">
        <f>+F23</f>
        <v>34.543048</v>
      </c>
      <c r="G22" s="59">
        <f>+G23</f>
        <v>34.543048</v>
      </c>
      <c r="H22" s="59">
        <f>+H23</f>
        <v>34.543048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s="54" customFormat="1" ht="22.9" customHeight="1" spans="1:21">
      <c r="A23" s="49" t="s">
        <v>196</v>
      </c>
      <c r="B23" s="49" t="s">
        <v>173</v>
      </c>
      <c r="C23" s="49"/>
      <c r="D23" s="45" t="s">
        <v>218</v>
      </c>
      <c r="E23" s="50" t="s">
        <v>198</v>
      </c>
      <c r="F23" s="57">
        <f>+F24</f>
        <v>34.543048</v>
      </c>
      <c r="G23" s="59">
        <f>+G24</f>
        <v>34.543048</v>
      </c>
      <c r="H23" s="59">
        <f>+H24</f>
        <v>34.543048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s="54" customFormat="1" ht="22.9" customHeight="1" spans="1:21">
      <c r="A24" s="49" t="s">
        <v>196</v>
      </c>
      <c r="B24" s="49" t="s">
        <v>173</v>
      </c>
      <c r="C24" s="49" t="s">
        <v>170</v>
      </c>
      <c r="D24" s="45" t="s">
        <v>218</v>
      </c>
      <c r="E24" s="50" t="s">
        <v>200</v>
      </c>
      <c r="F24" s="57">
        <v>34.543048</v>
      </c>
      <c r="G24" s="59">
        <v>34.543048</v>
      </c>
      <c r="H24" s="59">
        <v>34.543048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H16" sqref="H16"/>
    </sheetView>
  </sheetViews>
  <sheetFormatPr defaultColWidth="10" defaultRowHeight="13.5" outlineLevelCol="4"/>
  <cols>
    <col min="1" max="1" width="24.6333333333333" customWidth="1"/>
    <col min="2" max="2" width="16" style="60" customWidth="1"/>
    <col min="3" max="4" width="22.25" style="60" customWidth="1"/>
    <col min="5" max="5" width="0.133333333333333" customWidth="1"/>
    <col min="6" max="6" width="9.75" customWidth="1"/>
  </cols>
  <sheetData>
    <row r="1" ht="16.35" customHeight="1" spans="1:1">
      <c r="A1" s="35"/>
    </row>
    <row r="2" ht="31.9" customHeight="1" spans="1:4">
      <c r="A2" s="21" t="s">
        <v>12</v>
      </c>
      <c r="B2" s="61"/>
      <c r="C2" s="61"/>
      <c r="D2" s="61"/>
    </row>
    <row r="3" ht="18.95" customHeight="1" spans="1:5">
      <c r="A3" s="22" t="s">
        <v>30</v>
      </c>
      <c r="B3" s="62"/>
      <c r="C3" s="62"/>
      <c r="D3" s="63" t="s">
        <v>31</v>
      </c>
      <c r="E3" s="35"/>
    </row>
    <row r="4" ht="20.25" customHeight="1" spans="1:5">
      <c r="A4" s="23" t="s">
        <v>32</v>
      </c>
      <c r="B4" s="64"/>
      <c r="C4" s="64" t="s">
        <v>33</v>
      </c>
      <c r="D4" s="64"/>
      <c r="E4" s="42"/>
    </row>
    <row r="5" ht="20.25" customHeight="1" spans="1:5">
      <c r="A5" s="23" t="s">
        <v>34</v>
      </c>
      <c r="B5" s="64" t="s">
        <v>35</v>
      </c>
      <c r="C5" s="64" t="s">
        <v>34</v>
      </c>
      <c r="D5" s="64" t="s">
        <v>35</v>
      </c>
      <c r="E5" s="42"/>
    </row>
    <row r="6" ht="20.25" customHeight="1" spans="1:5">
      <c r="A6" s="65" t="s">
        <v>228</v>
      </c>
      <c r="B6" s="66">
        <v>727.488014</v>
      </c>
      <c r="C6" s="66" t="s">
        <v>229</v>
      </c>
      <c r="D6" s="66">
        <v>727.488014</v>
      </c>
      <c r="E6" s="43"/>
    </row>
    <row r="7" ht="20.25" customHeight="1" spans="1:5">
      <c r="A7" s="55" t="s">
        <v>230</v>
      </c>
      <c r="B7" s="67">
        <v>727.488014</v>
      </c>
      <c r="C7" s="67" t="s">
        <v>40</v>
      </c>
      <c r="D7" s="67"/>
      <c r="E7" s="43"/>
    </row>
    <row r="8" ht="20.25" customHeight="1" spans="1:5">
      <c r="A8" s="24" t="s">
        <v>231</v>
      </c>
      <c r="B8" s="67">
        <v>727.488014</v>
      </c>
      <c r="C8" s="68" t="s">
        <v>44</v>
      </c>
      <c r="D8" s="69"/>
      <c r="E8" s="43"/>
    </row>
    <row r="9" ht="31.15" customHeight="1" spans="1:5">
      <c r="A9" s="24" t="s">
        <v>47</v>
      </c>
      <c r="B9" s="67"/>
      <c r="C9" s="68" t="s">
        <v>48</v>
      </c>
      <c r="D9" s="69"/>
      <c r="E9" s="43"/>
    </row>
    <row r="10" ht="20.25" customHeight="1" spans="1:5">
      <c r="A10" s="24" t="s">
        <v>232</v>
      </c>
      <c r="B10" s="68"/>
      <c r="C10" s="68" t="s">
        <v>52</v>
      </c>
      <c r="D10" s="69">
        <v>648.23767</v>
      </c>
      <c r="E10" s="43"/>
    </row>
    <row r="11" ht="20.25" customHeight="1" spans="1:5">
      <c r="A11" s="24" t="s">
        <v>233</v>
      </c>
      <c r="B11" s="68"/>
      <c r="C11" s="68" t="s">
        <v>56</v>
      </c>
      <c r="D11" s="69"/>
      <c r="E11" s="43"/>
    </row>
    <row r="12" ht="20.25" customHeight="1" spans="1:5">
      <c r="A12" s="24" t="s">
        <v>234</v>
      </c>
      <c r="B12" s="68"/>
      <c r="C12" s="68" t="s">
        <v>60</v>
      </c>
      <c r="D12" s="69"/>
      <c r="E12" s="43"/>
    </row>
    <row r="13" ht="20.25" customHeight="1" spans="1:5">
      <c r="A13" s="39" t="s">
        <v>235</v>
      </c>
      <c r="B13" s="70"/>
      <c r="C13" s="68" t="s">
        <v>64</v>
      </c>
      <c r="D13" s="69"/>
      <c r="E13" s="43"/>
    </row>
    <row r="14" ht="20.25" customHeight="1" spans="1:5">
      <c r="A14" s="24" t="s">
        <v>230</v>
      </c>
      <c r="B14" s="68"/>
      <c r="C14" s="68" t="s">
        <v>68</v>
      </c>
      <c r="D14" s="69">
        <v>34.724064</v>
      </c>
      <c r="E14" s="43"/>
    </row>
    <row r="15" ht="20.25" customHeight="1" spans="1:5">
      <c r="A15" s="24" t="s">
        <v>232</v>
      </c>
      <c r="B15" s="68"/>
      <c r="C15" s="68" t="s">
        <v>72</v>
      </c>
      <c r="D15" s="69"/>
      <c r="E15" s="43"/>
    </row>
    <row r="16" ht="20.25" customHeight="1" spans="1:5">
      <c r="A16" s="24" t="s">
        <v>233</v>
      </c>
      <c r="B16" s="68"/>
      <c r="C16" s="68" t="s">
        <v>76</v>
      </c>
      <c r="D16" s="69">
        <v>9.983232</v>
      </c>
      <c r="E16" s="43"/>
    </row>
    <row r="17" ht="20.25" customHeight="1" spans="1:5">
      <c r="A17" s="24" t="s">
        <v>234</v>
      </c>
      <c r="B17" s="68"/>
      <c r="C17" s="68" t="s">
        <v>80</v>
      </c>
      <c r="D17" s="69"/>
      <c r="E17" s="43"/>
    </row>
    <row r="18" ht="20.25" customHeight="1" spans="1:5">
      <c r="A18" s="24"/>
      <c r="B18" s="68"/>
      <c r="C18" s="68" t="s">
        <v>84</v>
      </c>
      <c r="D18" s="69"/>
      <c r="E18" s="43"/>
    </row>
    <row r="19" ht="20.25" customHeight="1" spans="1:5">
      <c r="A19" s="24"/>
      <c r="B19" s="68"/>
      <c r="C19" s="68" t="s">
        <v>88</v>
      </c>
      <c r="D19" s="69"/>
      <c r="E19" s="43"/>
    </row>
    <row r="20" ht="20.25" customHeight="1" spans="1:5">
      <c r="A20" s="24"/>
      <c r="B20" s="68"/>
      <c r="C20" s="68" t="s">
        <v>92</v>
      </c>
      <c r="D20" s="69"/>
      <c r="E20" s="43"/>
    </row>
    <row r="21" ht="20.25" customHeight="1" spans="1:5">
      <c r="A21" s="24"/>
      <c r="B21" s="68"/>
      <c r="C21" s="68" t="s">
        <v>96</v>
      </c>
      <c r="D21" s="69"/>
      <c r="E21" s="43"/>
    </row>
    <row r="22" ht="20.25" customHeight="1" spans="1:5">
      <c r="A22" s="24"/>
      <c r="B22" s="68"/>
      <c r="C22" s="68" t="s">
        <v>99</v>
      </c>
      <c r="D22" s="69"/>
      <c r="E22" s="43"/>
    </row>
    <row r="23" ht="20.25" customHeight="1" spans="1:5">
      <c r="A23" s="24"/>
      <c r="B23" s="68"/>
      <c r="C23" s="68" t="s">
        <v>102</v>
      </c>
      <c r="D23" s="69"/>
      <c r="E23" s="43"/>
    </row>
    <row r="24" ht="20.25" customHeight="1" spans="1:5">
      <c r="A24" s="24"/>
      <c r="B24" s="68"/>
      <c r="C24" s="68" t="s">
        <v>104</v>
      </c>
      <c r="D24" s="69"/>
      <c r="E24" s="43"/>
    </row>
    <row r="25" ht="20.25" customHeight="1" spans="1:5">
      <c r="A25" s="24"/>
      <c r="B25" s="68"/>
      <c r="C25" s="68" t="s">
        <v>106</v>
      </c>
      <c r="D25" s="69"/>
      <c r="E25" s="43"/>
    </row>
    <row r="26" ht="20.25" customHeight="1" spans="1:5">
      <c r="A26" s="24"/>
      <c r="B26" s="68"/>
      <c r="C26" s="68" t="s">
        <v>108</v>
      </c>
      <c r="D26" s="69">
        <v>34.543048</v>
      </c>
      <c r="E26" s="43"/>
    </row>
    <row r="27" ht="20.25" customHeight="1" spans="1:5">
      <c r="A27" s="24"/>
      <c r="B27" s="68"/>
      <c r="C27" s="68" t="s">
        <v>110</v>
      </c>
      <c r="D27" s="69"/>
      <c r="E27" s="43"/>
    </row>
    <row r="28" ht="20.25" customHeight="1" spans="1:5">
      <c r="A28" s="24"/>
      <c r="B28" s="68"/>
      <c r="C28" s="68" t="s">
        <v>112</v>
      </c>
      <c r="D28" s="69"/>
      <c r="E28" s="43"/>
    </row>
    <row r="29" ht="20.25" customHeight="1" spans="1:5">
      <c r="A29" s="24"/>
      <c r="B29" s="68"/>
      <c r="C29" s="68" t="s">
        <v>114</v>
      </c>
      <c r="D29" s="69"/>
      <c r="E29" s="43"/>
    </row>
    <row r="30" ht="20.25" customHeight="1" spans="1:5">
      <c r="A30" s="24"/>
      <c r="B30" s="68"/>
      <c r="C30" s="68" t="s">
        <v>116</v>
      </c>
      <c r="D30" s="69"/>
      <c r="E30" s="43"/>
    </row>
    <row r="31" ht="20.25" customHeight="1" spans="1:5">
      <c r="A31" s="24"/>
      <c r="B31" s="68"/>
      <c r="C31" s="68" t="s">
        <v>118</v>
      </c>
      <c r="D31" s="69"/>
      <c r="E31" s="43"/>
    </row>
    <row r="32" ht="20.25" customHeight="1" spans="1:5">
      <c r="A32" s="24"/>
      <c r="B32" s="68"/>
      <c r="C32" s="68" t="s">
        <v>120</v>
      </c>
      <c r="D32" s="69"/>
      <c r="E32" s="43"/>
    </row>
    <row r="33" ht="20.25" customHeight="1" spans="1:5">
      <c r="A33" s="24"/>
      <c r="B33" s="68"/>
      <c r="C33" s="68" t="s">
        <v>122</v>
      </c>
      <c r="D33" s="69"/>
      <c r="E33" s="43"/>
    </row>
    <row r="34" ht="20.25" customHeight="1" spans="1:5">
      <c r="A34" s="24"/>
      <c r="B34" s="68"/>
      <c r="C34" s="68" t="s">
        <v>123</v>
      </c>
      <c r="D34" s="69"/>
      <c r="E34" s="43"/>
    </row>
    <row r="35" ht="20.25" customHeight="1" spans="1:5">
      <c r="A35" s="24"/>
      <c r="B35" s="68"/>
      <c r="C35" s="68" t="s">
        <v>124</v>
      </c>
      <c r="D35" s="69"/>
      <c r="E35" s="43"/>
    </row>
    <row r="36" ht="20.25" customHeight="1" spans="1:5">
      <c r="A36" s="24"/>
      <c r="B36" s="68"/>
      <c r="C36" s="68" t="s">
        <v>125</v>
      </c>
      <c r="D36" s="69"/>
      <c r="E36" s="43"/>
    </row>
    <row r="37" ht="20.25" customHeight="1" spans="1:5">
      <c r="A37" s="24"/>
      <c r="B37" s="68"/>
      <c r="C37" s="68"/>
      <c r="D37" s="68"/>
      <c r="E37" s="43"/>
    </row>
    <row r="38" ht="20.25" customHeight="1" spans="1:5">
      <c r="A38" s="39"/>
      <c r="B38" s="70"/>
      <c r="C38" s="70" t="s">
        <v>236</v>
      </c>
      <c r="D38" s="70"/>
      <c r="E38" s="71"/>
    </row>
    <row r="39" ht="20.25" customHeight="1" spans="1:5">
      <c r="A39" s="39"/>
      <c r="B39" s="70"/>
      <c r="C39" s="70"/>
      <c r="D39" s="70"/>
      <c r="E39" s="71"/>
    </row>
    <row r="40" ht="20.25" customHeight="1" spans="1:5">
      <c r="A40" s="72" t="s">
        <v>237</v>
      </c>
      <c r="B40" s="73">
        <v>727.488014</v>
      </c>
      <c r="C40" s="73" t="s">
        <v>238</v>
      </c>
      <c r="D40" s="73">
        <v>727.488014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K18" sqref="K18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4">
      <c r="A1" s="35"/>
      <c r="D1" s="35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3" t="s">
        <v>31</v>
      </c>
      <c r="K3" s="33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239</v>
      </c>
      <c r="I5" s="23"/>
      <c r="J5" s="23" t="s">
        <v>240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220</v>
      </c>
      <c r="I6" s="23" t="s">
        <v>212</v>
      </c>
      <c r="J6" s="23"/>
      <c r="K6" s="23"/>
    </row>
    <row r="7" ht="22.9" customHeight="1" spans="1:11">
      <c r="A7" s="24"/>
      <c r="B7" s="24"/>
      <c r="C7" s="24"/>
      <c r="D7" s="39"/>
      <c r="E7" s="39" t="s">
        <v>134</v>
      </c>
      <c r="F7" s="38">
        <v>727.488014</v>
      </c>
      <c r="G7" s="38">
        <v>447.488014</v>
      </c>
      <c r="H7" s="38">
        <v>334.815744</v>
      </c>
      <c r="I7" s="38">
        <v>7.26</v>
      </c>
      <c r="J7" s="38">
        <v>105.41</v>
      </c>
      <c r="K7" s="38">
        <v>280</v>
      </c>
    </row>
    <row r="8" ht="22.9" customHeight="1" spans="1:11">
      <c r="A8" s="24"/>
      <c r="B8" s="24"/>
      <c r="C8" s="24"/>
      <c r="D8" s="37" t="s">
        <v>152</v>
      </c>
      <c r="E8" s="37" t="s">
        <v>4</v>
      </c>
      <c r="F8" s="38">
        <v>727.488014</v>
      </c>
      <c r="G8" s="38">
        <v>447.488014</v>
      </c>
      <c r="H8" s="38">
        <v>334.815744</v>
      </c>
      <c r="I8" s="38">
        <v>7.26</v>
      </c>
      <c r="J8" s="38">
        <v>105.41</v>
      </c>
      <c r="K8" s="38">
        <v>280</v>
      </c>
    </row>
    <row r="9" ht="22.9" customHeight="1" spans="1:11">
      <c r="A9" s="24"/>
      <c r="B9" s="24"/>
      <c r="C9" s="24"/>
      <c r="D9" s="46" t="s">
        <v>153</v>
      </c>
      <c r="E9" s="46" t="s">
        <v>154</v>
      </c>
      <c r="F9" s="38">
        <v>727.488014</v>
      </c>
      <c r="G9" s="38">
        <v>447.488014</v>
      </c>
      <c r="H9" s="38">
        <v>334.815744</v>
      </c>
      <c r="I9" s="38">
        <v>7.26</v>
      </c>
      <c r="J9" s="38">
        <v>105.41</v>
      </c>
      <c r="K9" s="38">
        <v>280</v>
      </c>
    </row>
    <row r="10" s="54" customFormat="1" ht="22.9" customHeight="1" spans="1:11">
      <c r="A10" s="49" t="s">
        <v>166</v>
      </c>
      <c r="B10" s="49"/>
      <c r="C10" s="49"/>
      <c r="D10" s="45">
        <v>204</v>
      </c>
      <c r="E10" s="55" t="s">
        <v>167</v>
      </c>
      <c r="F10" s="59">
        <f t="shared" ref="F10:K10" si="0">+F11</f>
        <v>648.23767</v>
      </c>
      <c r="G10" s="59">
        <f t="shared" si="0"/>
        <v>368.23767</v>
      </c>
      <c r="H10" s="57">
        <f t="shared" si="0"/>
        <v>274.5654</v>
      </c>
      <c r="I10" s="57">
        <f t="shared" si="0"/>
        <v>7.26</v>
      </c>
      <c r="J10" s="57">
        <f t="shared" si="0"/>
        <v>86.41</v>
      </c>
      <c r="K10" s="57">
        <f t="shared" si="0"/>
        <v>280</v>
      </c>
    </row>
    <row r="11" s="54" customFormat="1" ht="22.9" customHeight="1" spans="1:11">
      <c r="A11" s="49" t="s">
        <v>166</v>
      </c>
      <c r="B11" s="49" t="s">
        <v>168</v>
      </c>
      <c r="C11" s="49"/>
      <c r="D11" s="45">
        <v>20406</v>
      </c>
      <c r="E11" s="55" t="s">
        <v>169</v>
      </c>
      <c r="F11" s="59">
        <f t="shared" ref="F11:K11" si="1">+F12+F13+F14+F15+F16</f>
        <v>648.23767</v>
      </c>
      <c r="G11" s="59">
        <f t="shared" si="1"/>
        <v>368.23767</v>
      </c>
      <c r="H11" s="57">
        <f t="shared" si="1"/>
        <v>274.5654</v>
      </c>
      <c r="I11" s="57">
        <f t="shared" si="1"/>
        <v>7.26</v>
      </c>
      <c r="J11" s="57">
        <f t="shared" si="1"/>
        <v>86.41</v>
      </c>
      <c r="K11" s="57">
        <f t="shared" si="1"/>
        <v>280</v>
      </c>
    </row>
    <row r="12" s="54" customFormat="1" ht="22.9" customHeight="1" spans="1:11">
      <c r="A12" s="49" t="s">
        <v>166</v>
      </c>
      <c r="B12" s="49" t="s">
        <v>168</v>
      </c>
      <c r="C12" s="49" t="s">
        <v>170</v>
      </c>
      <c r="D12" s="45" t="s">
        <v>241</v>
      </c>
      <c r="E12" s="55" t="s">
        <v>172</v>
      </c>
      <c r="F12" s="59">
        <v>368.23767</v>
      </c>
      <c r="G12" s="59">
        <v>368.23767</v>
      </c>
      <c r="H12" s="57">
        <v>274.5654</v>
      </c>
      <c r="I12" s="57">
        <v>7.26</v>
      </c>
      <c r="J12" s="57">
        <v>86.41</v>
      </c>
      <c r="K12" s="57"/>
    </row>
    <row r="13" s="54" customFormat="1" ht="22.9" customHeight="1" spans="1:11">
      <c r="A13" s="49" t="s">
        <v>166</v>
      </c>
      <c r="B13" s="49" t="s">
        <v>168</v>
      </c>
      <c r="C13" s="49" t="s">
        <v>173</v>
      </c>
      <c r="D13" s="45" t="s">
        <v>242</v>
      </c>
      <c r="E13" s="55" t="s">
        <v>175</v>
      </c>
      <c r="F13" s="59">
        <v>18</v>
      </c>
      <c r="G13" s="59"/>
      <c r="H13" s="57"/>
      <c r="I13" s="57"/>
      <c r="J13" s="57"/>
      <c r="K13" s="57">
        <v>18</v>
      </c>
    </row>
    <row r="14" s="54" customFormat="1" ht="22.9" customHeight="1" spans="1:11">
      <c r="A14" s="49" t="s">
        <v>166</v>
      </c>
      <c r="B14" s="49" t="s">
        <v>168</v>
      </c>
      <c r="C14" s="49" t="s">
        <v>176</v>
      </c>
      <c r="D14" s="45" t="s">
        <v>243</v>
      </c>
      <c r="E14" s="55" t="s">
        <v>178</v>
      </c>
      <c r="F14" s="59">
        <v>10</v>
      </c>
      <c r="G14" s="59"/>
      <c r="H14" s="57"/>
      <c r="I14" s="57"/>
      <c r="J14" s="57"/>
      <c r="K14" s="57">
        <v>10</v>
      </c>
    </row>
    <row r="15" s="54" customFormat="1" ht="22.9" customHeight="1" spans="1:11">
      <c r="A15" s="49" t="s">
        <v>166</v>
      </c>
      <c r="B15" s="49" t="s">
        <v>168</v>
      </c>
      <c r="C15" s="49" t="s">
        <v>179</v>
      </c>
      <c r="D15" s="45" t="s">
        <v>244</v>
      </c>
      <c r="E15" s="55" t="s">
        <v>181</v>
      </c>
      <c r="F15" s="59">
        <v>6</v>
      </c>
      <c r="G15" s="59"/>
      <c r="H15" s="57"/>
      <c r="I15" s="57"/>
      <c r="J15" s="57"/>
      <c r="K15" s="57">
        <v>6</v>
      </c>
    </row>
    <row r="16" s="54" customFormat="1" ht="22.9" customHeight="1" spans="1:11">
      <c r="A16" s="49" t="s">
        <v>166</v>
      </c>
      <c r="B16" s="49" t="s">
        <v>168</v>
      </c>
      <c r="C16" s="49" t="s">
        <v>182</v>
      </c>
      <c r="D16" s="45" t="s">
        <v>245</v>
      </c>
      <c r="E16" s="55" t="s">
        <v>184</v>
      </c>
      <c r="F16" s="59">
        <v>246</v>
      </c>
      <c r="G16" s="59"/>
      <c r="H16" s="57"/>
      <c r="I16" s="57"/>
      <c r="J16" s="57"/>
      <c r="K16" s="57">
        <v>246</v>
      </c>
    </row>
    <row r="17" s="54" customFormat="1" ht="22.9" customHeight="1" spans="1:11">
      <c r="A17" s="49" t="s">
        <v>185</v>
      </c>
      <c r="B17" s="49"/>
      <c r="C17" s="49"/>
      <c r="D17" s="45">
        <v>208</v>
      </c>
      <c r="E17" s="55" t="s">
        <v>186</v>
      </c>
      <c r="F17" s="59">
        <f t="shared" ref="F17:F21" si="2">+F18</f>
        <v>34.724064</v>
      </c>
      <c r="G17" s="59">
        <f>+G18</f>
        <v>34.724064</v>
      </c>
      <c r="H17" s="57">
        <f>+H18</f>
        <v>28.724064</v>
      </c>
      <c r="I17" s="57">
        <f>+I18</f>
        <v>0</v>
      </c>
      <c r="J17" s="57">
        <f>+J18</f>
        <v>6</v>
      </c>
      <c r="K17" s="57"/>
    </row>
    <row r="18" s="54" customFormat="1" ht="22.9" customHeight="1" spans="1:11">
      <c r="A18" s="49" t="s">
        <v>185</v>
      </c>
      <c r="B18" s="49" t="s">
        <v>176</v>
      </c>
      <c r="C18" s="49"/>
      <c r="D18" s="45">
        <v>20805</v>
      </c>
      <c r="E18" s="55" t="s">
        <v>187</v>
      </c>
      <c r="F18" s="59">
        <f t="shared" si="2"/>
        <v>34.724064</v>
      </c>
      <c r="G18" s="59">
        <f>+G19</f>
        <v>34.724064</v>
      </c>
      <c r="H18" s="57">
        <f>+H19</f>
        <v>28.724064</v>
      </c>
      <c r="I18" s="57">
        <f>+I19</f>
        <v>0</v>
      </c>
      <c r="J18" s="57">
        <f>+J19</f>
        <v>6</v>
      </c>
      <c r="K18" s="57"/>
    </row>
    <row r="19" s="54" customFormat="1" ht="22.9" customHeight="1" spans="1:11">
      <c r="A19" s="49" t="s">
        <v>185</v>
      </c>
      <c r="B19" s="49" t="s">
        <v>176</v>
      </c>
      <c r="C19" s="49" t="s">
        <v>176</v>
      </c>
      <c r="D19" s="45" t="s">
        <v>246</v>
      </c>
      <c r="E19" s="55" t="s">
        <v>189</v>
      </c>
      <c r="F19" s="59">
        <v>34.724064</v>
      </c>
      <c r="G19" s="59">
        <v>34.724064</v>
      </c>
      <c r="H19" s="57">
        <v>28.724064</v>
      </c>
      <c r="I19" s="57"/>
      <c r="J19" s="57">
        <v>6</v>
      </c>
      <c r="K19" s="57"/>
    </row>
    <row r="20" s="54" customFormat="1" ht="22.9" customHeight="1" spans="1:11">
      <c r="A20" s="49" t="s">
        <v>190</v>
      </c>
      <c r="B20" s="49"/>
      <c r="C20" s="49"/>
      <c r="D20" s="45">
        <v>210</v>
      </c>
      <c r="E20" s="55" t="s">
        <v>191</v>
      </c>
      <c r="F20" s="59">
        <f t="shared" si="2"/>
        <v>9.983232</v>
      </c>
      <c r="G20" s="59">
        <f>+G21</f>
        <v>9.983232</v>
      </c>
      <c r="H20" s="57">
        <f>+H21</f>
        <v>9.983232</v>
      </c>
      <c r="I20" s="57"/>
      <c r="J20" s="57"/>
      <c r="K20" s="57"/>
    </row>
    <row r="21" s="54" customFormat="1" ht="22.9" customHeight="1" spans="1:11">
      <c r="A21" s="49" t="s">
        <v>190</v>
      </c>
      <c r="B21" s="49" t="s">
        <v>192</v>
      </c>
      <c r="C21" s="49"/>
      <c r="D21" s="45">
        <v>21011</v>
      </c>
      <c r="E21" s="55" t="s">
        <v>193</v>
      </c>
      <c r="F21" s="59">
        <f t="shared" si="2"/>
        <v>9.983232</v>
      </c>
      <c r="G21" s="59">
        <f>+G22</f>
        <v>9.983232</v>
      </c>
      <c r="H21" s="57">
        <f>+H22</f>
        <v>9.983232</v>
      </c>
      <c r="I21" s="57"/>
      <c r="J21" s="57"/>
      <c r="K21" s="57"/>
    </row>
    <row r="22" s="54" customFormat="1" ht="22.9" customHeight="1" spans="1:11">
      <c r="A22" s="49" t="s">
        <v>190</v>
      </c>
      <c r="B22" s="49" t="s">
        <v>192</v>
      </c>
      <c r="C22" s="49" t="s">
        <v>170</v>
      </c>
      <c r="D22" s="45" t="s">
        <v>247</v>
      </c>
      <c r="E22" s="55" t="s">
        <v>195</v>
      </c>
      <c r="F22" s="59">
        <v>9.983232</v>
      </c>
      <c r="G22" s="59">
        <v>9.983232</v>
      </c>
      <c r="H22" s="57">
        <v>9.983232</v>
      </c>
      <c r="I22" s="57"/>
      <c r="J22" s="57"/>
      <c r="K22" s="57"/>
    </row>
    <row r="23" s="54" customFormat="1" ht="22.9" customHeight="1" spans="1:11">
      <c r="A23" s="49" t="s">
        <v>196</v>
      </c>
      <c r="B23" s="49"/>
      <c r="C23" s="49"/>
      <c r="D23" s="45">
        <v>221</v>
      </c>
      <c r="E23" s="55" t="s">
        <v>197</v>
      </c>
      <c r="F23" s="59">
        <f>+F24</f>
        <v>34.543048</v>
      </c>
      <c r="G23" s="59">
        <f>+G24</f>
        <v>34.543048</v>
      </c>
      <c r="H23" s="57">
        <f>+H24</f>
        <v>21.543048</v>
      </c>
      <c r="I23" s="57">
        <f>+I24</f>
        <v>0</v>
      </c>
      <c r="J23" s="57">
        <f>+J24</f>
        <v>13</v>
      </c>
      <c r="K23" s="57"/>
    </row>
    <row r="24" s="54" customFormat="1" ht="22.9" customHeight="1" spans="1:11">
      <c r="A24" s="49" t="s">
        <v>196</v>
      </c>
      <c r="B24" s="49" t="s">
        <v>173</v>
      </c>
      <c r="C24" s="49"/>
      <c r="D24" s="45">
        <v>22102</v>
      </c>
      <c r="E24" s="55" t="s">
        <v>198</v>
      </c>
      <c r="F24" s="59">
        <f>+F25</f>
        <v>34.543048</v>
      </c>
      <c r="G24" s="59">
        <f>+G25</f>
        <v>34.543048</v>
      </c>
      <c r="H24" s="57">
        <f>+H25</f>
        <v>21.543048</v>
      </c>
      <c r="I24" s="57">
        <f>+I25</f>
        <v>0</v>
      </c>
      <c r="J24" s="57">
        <f>+J25</f>
        <v>13</v>
      </c>
      <c r="K24" s="57"/>
    </row>
    <row r="25" s="54" customFormat="1" ht="22.9" customHeight="1" spans="1:11">
      <c r="A25" s="49" t="s">
        <v>196</v>
      </c>
      <c r="B25" s="49" t="s">
        <v>173</v>
      </c>
      <c r="C25" s="49" t="s">
        <v>170</v>
      </c>
      <c r="D25" s="45" t="s">
        <v>248</v>
      </c>
      <c r="E25" s="55" t="s">
        <v>200</v>
      </c>
      <c r="F25" s="59">
        <v>34.543048</v>
      </c>
      <c r="G25" s="59">
        <v>34.543048</v>
      </c>
      <c r="H25" s="57">
        <v>21.543048</v>
      </c>
      <c r="I25" s="57"/>
      <c r="J25" s="57">
        <v>13</v>
      </c>
      <c r="K25" s="5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2022-03-09T01:59:00Z</dcterms:created>
  <dcterms:modified xsi:type="dcterms:W3CDTF">2023-09-25T03:48:45Z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581065950B8E4B649C468997B88D3819</vt:lpwstr>
  </property>
  <property fmtid="{D5CDD505-2E9C-101B-9397-08002B2CF9AE}" pid="3" name="KSOProductBuildVer">
    <vt:lpwstr>2052-11.1.0.10009</vt:lpwstr>
  </property>
</Properties>
</file>