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12390" tabRatio="932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<sst xmlns="http://schemas.openxmlformats.org/spreadsheetml/2006/main" count="1338" uniqueCount="551">
  <si>
    <t>2022年部门预算公开表</t>
  </si>
  <si>
    <t>单位编码：</t>
  </si>
  <si>
    <t>900001</t>
  </si>
  <si>
    <t>单位名称：</t>
  </si>
  <si>
    <t>醴陵市商务和粮食局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</si>
  <si>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</si>
  <si>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</si>
  <si>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</si>
  <si>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</si>
  <si>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</si>
  <si>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</si>
  <si>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</si>
  <si>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</si>
  <si>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</si>
  <si>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</si>
  <si>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</si>
  <si>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</si>
  <si>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</si>
  <si>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</si>
  <si>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</si>
  <si>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</si>
  <si>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</si>
  <si>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</si>
  <si>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</si>
  <si>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</si>
  <si>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</si>
  <si>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</si>
  <si>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</si>
  <si>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</si>
  <si>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</si>
  <si>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单位：900001-醴陵市商务和粮食局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</si>
  <si>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</si>
  <si>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</si>
  <si>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</si>
  <si>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</si>
  <si>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</si>
  <si>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</si>
  <si>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</si>
  <si>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</si>
  <si>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</si>
  <si>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</si>
  <si>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</si>
  <si>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</si>
  <si>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</si>
  <si>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</si>
  <si>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</si>
  <si>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</si>
  <si>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</si>
  <si>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</si>
  <si>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</si>
  <si>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</si>
  <si>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</si>
  <si>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</si>
  <si>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</si>
  <si>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</si>
  <si>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</si>
  <si>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</si>
  <si>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</si>
  <si>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</si>
  <si>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</si>
  <si>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</si>
  <si>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</si>
  <si>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</si>
  <si>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</si>
  <si>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</si>
  <si>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</si>
  <si>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</si>
  <si>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</si>
  <si>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</si>
  <si>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</si>
  <si>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</si>
  <si>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</si>
  <si>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</si>
  <si>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</si>
  <si>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</si>
  <si>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</si>
  <si>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</si>
  <si>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</si>
  <si>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</si>
  <si>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</si>
  <si>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</si>
  <si>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</si>
  <si>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</si>
  <si>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</si>
  <si>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</si>
  <si>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</si>
  <si>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</si>
  <si>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</si>
  <si>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</si>
  <si>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</si>
  <si>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</si>
  <si>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</si>
  <si>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</si>
  <si>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</si>
  <si>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</si>
  <si>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</si>
  <si>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</si>
  <si>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</si>
  <si>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</si>
  <si>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</si>
  <si>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</si>
  <si>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</si>
  <si>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</si>
  <si>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</si>
  <si>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</si>
  <si>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</si>
  <si>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</si>
  <si>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</si>
  <si>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</si>
  <si>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</si>
  <si>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</si>
  <si>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</si>
  <si>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</si>
  <si>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</si>
  <si>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</si>
  <si>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</si>
  <si>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</si>
  <si>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</si>
  <si>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</si>
  <si>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</si>
  <si>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</si>
  <si>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</si>
  <si>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</si>
  <si>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</si>
  <si>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</si>
  <si>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</si>
  <si>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</si>
  <si>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</si>
  <si>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</si>
  <si>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</si>
  <si>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</si>
  <si>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</si>
  <si>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</si>
  <si>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</si>
  <si>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</si>
  <si>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</si>
  <si>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</si>
  <si>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</si>
  <si>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</si>
  <si>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</si>
  <si>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</si>
  <si>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</si>
  <si>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</si>
  <si>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</si>
  <si>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</si>
  <si>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</si>
  <si>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</si>
  <si>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</si>
  <si>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</si>
  <si>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</si>
  <si>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</si>
  <si>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</si>
  <si>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900</t>
  </si>
  <si>
    <t>醴陵市商务旅游和粮食局</t>
  </si>
  <si>
    <t xml:space="preserve">  900001</t>
  </si>
  <si>
    <t xml:space="preserve">  醴陵市商务和粮食局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</si>
  <si>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</si>
  <si>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</si>
  <si>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</si>
  <si>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</si>
  <si>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</si>
  <si>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</si>
  <si>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</si>
  <si>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</si>
  <si>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</si>
  <si>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</si>
  <si>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</si>
  <si>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</si>
  <si>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13</t>
  </si>
  <si>
    <t>01</t>
  </si>
  <si>
    <t xml:space="preserve">    2011301</t>
  </si>
  <si>
    <t xml:space="preserve">    行政运行</t>
  </si>
  <si>
    <t>08</t>
  </si>
  <si>
    <t xml:space="preserve">    2011308</t>
  </si>
  <si>
    <t xml:space="preserve">    招商引资</t>
  </si>
  <si>
    <t>99</t>
  </si>
  <si>
    <t xml:space="preserve">    2011399</t>
  </si>
  <si>
    <t xml:space="preserve">    其他商贸事务支出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</si>
  <si>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</si>
  <si>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</si>
  <si>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</si>
  <si>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</si>
  <si>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</si>
  <si>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</si>
  <si>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</si>
  <si>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</si>
  <si>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</si>
  <si>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</si>
  <si>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</si>
  <si>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</si>
  <si>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222</t>
  </si>
  <si>
    <t>12</t>
  </si>
  <si>
    <t xml:space="preserve">    2220112</t>
  </si>
  <si>
    <t xml:space="preserve">    粮食财务挂账利息补贴</t>
  </si>
  <si>
    <t xml:space="preserve">    2220199</t>
  </si>
  <si>
    <t xml:space="preserve">    其他粮油物资事务支出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</si>
  <si>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</si>
  <si>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</si>
  <si>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</si>
  <si>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</si>
  <si>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</si>
  <si>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</si>
  <si>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</si>
  <si>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</si>
  <si>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</si>
  <si>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</si>
  <si>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</si>
  <si>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</si>
  <si>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</si>
  <si>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</si>
  <si>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</si>
  <si>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</si>
  <si>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</si>
  <si>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</si>
  <si>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</si>
  <si>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</si>
  <si>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</si>
  <si>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</si>
  <si>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</si>
  <si>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</si>
  <si>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</si>
  <si>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</si>
  <si>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</si>
  <si>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</si>
  <si>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</si>
  <si>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</si>
  <si>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</si>
  <si>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</si>
  <si>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</si>
  <si>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</si>
  <si>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</si>
  <si>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</si>
  <si>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</si>
  <si>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</si>
  <si>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</si>
  <si>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</si>
  <si>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</si>
  <si>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商贸事务</t>
  </si>
  <si>
    <t>行政运行</t>
  </si>
  <si>
    <t>招商引资</t>
  </si>
  <si>
    <t>其他商贸事务支出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</si>
  <si>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</si>
  <si>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</si>
  <si>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</si>
  <si>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</si>
  <si>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</si>
  <si>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</si>
  <si>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</si>
  <si>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</si>
  <si>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</si>
  <si>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粮油物资储备支出</t>
  </si>
  <si>
    <t>粮油物资事务</t>
  </si>
  <si>
    <t>粮食财务挂账利息补贴</t>
  </si>
  <si>
    <t>其他粮油物资事务支出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</si>
  <si>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</si>
  <si>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</si>
  <si>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</si>
  <si>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</si>
  <si>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</si>
  <si>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</si>
  <si>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</si>
  <si>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</si>
  <si>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</si>
  <si>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</si>
  <si>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</si>
  <si>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</si>
  <si>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</si>
  <si>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</si>
  <si>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</si>
  <si>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</si>
  <si>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</si>
  <si>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</si>
  <si>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</si>
  <si>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</si>
  <si>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</si>
  <si>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</si>
  <si>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</si>
  <si>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</si>
  <si>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</si>
  <si>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</si>
  <si>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</si>
  <si>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</si>
  <si>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</si>
  <si>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</si>
  <si>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</si>
  <si>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</si>
  <si>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</si>
  <si>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</si>
  <si>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</si>
  <si>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</si>
  <si>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</si>
  <si>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</si>
  <si>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</si>
  <si>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</si>
  <si>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</si>
  <si>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</si>
  <si>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</si>
  <si>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</si>
  <si>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</si>
  <si>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</si>
  <si>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</si>
  <si>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</si>
  <si>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</si>
  <si>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</si>
  <si>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</si>
  <si>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</si>
  <si>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</si>
  <si>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</si>
  <si>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</si>
  <si>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</si>
  <si>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</si>
  <si>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</si>
  <si>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</si>
  <si>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</si>
  <si>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</si>
  <si>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</si>
  <si>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</si>
  <si>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</si>
  <si>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</si>
  <si>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</si>
  <si>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</si>
  <si>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</si>
  <si>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</si>
  <si>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</si>
  <si>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</si>
  <si>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</si>
  <si>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</si>
  <si>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</si>
  <si>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</si>
  <si>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</si>
  <si>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</si>
  <si>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</si>
  <si>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</si>
  <si>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</si>
  <si>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</si>
  <si>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</si>
  <si>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</si>
  <si>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</si>
  <si>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</si>
  <si>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</si>
  <si>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</si>
  <si>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</si>
  <si>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</si>
  <si>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900001</t>
  </si>
  <si>
    <t>特定目标类粮食政策挂账利息</t>
  </si>
  <si>
    <t xml:space="preserve">   粮食政策挂账利息</t>
  </si>
  <si>
    <t>特定目标类上级转移支付</t>
  </si>
  <si>
    <t xml:space="preserve">   上级转移支付</t>
  </si>
  <si>
    <t>特定目标类市级储备粮及超标粮收储费用</t>
  </si>
  <si>
    <t xml:space="preserve">   市级储备粮及超标粮收储费用</t>
  </si>
  <si>
    <t>特定目标类市政府与中储粮签订补充协议应承担的费用</t>
  </si>
  <si>
    <t xml:space="preserve">   市政府与中储粮签订补充协议应承担的费用</t>
  </si>
  <si>
    <t>特定目标类招商引资工作经费</t>
  </si>
  <si>
    <t xml:space="preserve">   招商引资工作经费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</si>
  <si>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</si>
  <si>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</si>
  <si>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</si>
  <si>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</si>
  <si>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</si>
  <si>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</si>
  <si>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</si>
  <si>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</si>
  <si>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</si>
  <si>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</si>
  <si>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</si>
  <si>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</si>
  <si>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</si>
  <si>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</si>
  <si>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粮食政策挂账利息</t>
  </si>
  <si>
    <t>落实政策性粮食财务挂账的主体责任，及时准确的拨付到位。</t>
  </si>
  <si>
    <t>产出指标</t>
  </si>
  <si>
    <t>数量指标</t>
  </si>
  <si>
    <t>应付利息时长</t>
  </si>
  <si>
    <t>1年</t>
  </si>
  <si>
    <t>年</t>
  </si>
  <si>
    <t>定量</t>
  </si>
  <si>
    <t>质量指标</t>
  </si>
  <si>
    <t>防范化解粮食贷款风险率</t>
  </si>
  <si>
    <t>80%</t>
  </si>
  <si>
    <t>%</t>
  </si>
  <si>
    <t>≥</t>
  </si>
  <si>
    <t>时效指标</t>
  </si>
  <si>
    <t>全年完成率</t>
  </si>
  <si>
    <t>100%</t>
  </si>
  <si>
    <t>成本指标</t>
  </si>
  <si>
    <t>经济成本指标</t>
  </si>
  <si>
    <t>273.68万元</t>
  </si>
  <si>
    <t>万元</t>
  </si>
  <si>
    <t>满意度指标</t>
  </si>
  <si>
    <t>服务对象满意度指标</t>
  </si>
  <si>
    <t>服务对象满意度</t>
  </si>
  <si>
    <t>效益指标</t>
  </si>
  <si>
    <t>社会效益指标</t>
  </si>
  <si>
    <t>提升粮食系统稳定率</t>
  </si>
  <si>
    <t>30%</t>
  </si>
  <si>
    <t xml:space="preserve">  上级转移支付</t>
  </si>
  <si>
    <t>上级转移支付</t>
  </si>
  <si>
    <t>经济效益指标</t>
  </si>
  <si>
    <t>企业产值提升率</t>
  </si>
  <si>
    <t>40-50%</t>
  </si>
  <si>
    <t>补助企业合格率</t>
  </si>
  <si>
    <t>80-90%</t>
  </si>
  <si>
    <t>补助企业的数量</t>
  </si>
  <si>
    <t>800-1000家</t>
  </si>
  <si>
    <t>家</t>
  </si>
  <si>
    <t>全年补助完成率</t>
  </si>
  <si>
    <t>对企业的补助</t>
  </si>
  <si>
    <t>400万</t>
  </si>
  <si>
    <t xml:space="preserve">  市级储备粮及超标粮收储费用</t>
  </si>
  <si>
    <t>保证醴陵粮食市场供应，保持社会稳定和粮食市场价格基本稳定，维护正常的市场秩序，确保全市粮食安全。把我轮换机会，及时抓好早籼稻的轮换工作。</t>
  </si>
  <si>
    <t>市级储备粮</t>
  </si>
  <si>
    <t>4500吨</t>
  </si>
  <si>
    <t>吨</t>
  </si>
  <si>
    <t>超标粮收储率</t>
  </si>
  <si>
    <t xml:space="preserve">	 %</t>
  </si>
  <si>
    <t>粮食安全率</t>
  </si>
  <si>
    <t>费用补贴</t>
  </si>
  <si>
    <t>415.3万</t>
  </si>
  <si>
    <t>粮食市场供应率</t>
  </si>
  <si>
    <t xml:space="preserve">  市政府与中储粮签订补充协议应承担的费用</t>
  </si>
  <si>
    <t>稳定粮食系统改革的成果，确保系统内部稳定。落实政策，按要求按时支付相关费用。</t>
  </si>
  <si>
    <t>落实政策人数</t>
  </si>
  <si>
    <t>80-90人</t>
  </si>
  <si>
    <t>人数</t>
  </si>
  <si>
    <t>粮食系统改革稳定率</t>
  </si>
  <si>
    <t>补贴发放完成率</t>
  </si>
  <si>
    <t>95%</t>
  </si>
  <si>
    <t>35万元</t>
  </si>
  <si>
    <t>维护社会稳定率</t>
  </si>
  <si>
    <t>生活水平质量</t>
  </si>
  <si>
    <t>生活水平质量明显提高</t>
  </si>
  <si>
    <t xml:space="preserve">  招商引资工作经费</t>
  </si>
  <si>
    <t>增加税收，带动就业。引进一批有实力的企业。加大我市的招商引资工作，提高招商引资成效。</t>
  </si>
  <si>
    <t>经济效益提升率</t>
  </si>
  <si>
    <t>20-30%</t>
  </si>
  <si>
    <t>争取资金引进的项目</t>
  </si>
  <si>
    <t>40-50个</t>
  </si>
  <si>
    <t>个</t>
  </si>
  <si>
    <t>外出招商差旅费</t>
  </si>
  <si>
    <t>10万</t>
  </si>
  <si>
    <t>55万</t>
  </si>
  <si>
    <t>基础办公费</t>
  </si>
  <si>
    <t>2万</t>
  </si>
  <si>
    <t>15万</t>
  </si>
  <si>
    <t>资料印刷、宣传费</t>
  </si>
  <si>
    <t>16万</t>
  </si>
  <si>
    <t>退换购票手续费</t>
  </si>
  <si>
    <t>增加就业人数</t>
  </si>
  <si>
    <t>400-500人</t>
  </si>
  <si>
    <t>人</t>
  </si>
  <si>
    <t>整体支出绩效目标表</t>
  </si>
  <si>
    <t>单位：醴陵市商务和粮食局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</si>
  <si>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</si>
  <si>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</si>
  <si>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</si>
  <si>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</si>
  <si>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</si>
  <si>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</si>
  <si>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</si>
  <si>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</si>
  <si>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</si>
  <si>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贯彻执行国家、省、市有关国内外贸易、国际经济合作和区域经济合作、粮食流通和粮食储备的发展战略、法律法规和方针政策；拟订并组织实施全市国内外贸易、招商引资、承接产业转移、对外投资和对外经济合作、粮食宏观调控、总量平衡以及粮食流通产业的中长期发展规划、年度计划；研究经济全球化、区域经济合作、现代流通方式的发展趋势和流通体制改革并提出建议。</t>
  </si>
  <si>
    <t>重点工作任务完成</t>
  </si>
  <si>
    <t>任务完成率</t>
  </si>
  <si>
    <t>对重点工作任务完成的评定</t>
  </si>
  <si>
    <t>履职目标实现</t>
  </si>
  <si>
    <t>目标实现率</t>
  </si>
  <si>
    <t>对履职目标实现的评定</t>
  </si>
  <si>
    <t>履职效益</t>
  </si>
  <si>
    <t>质量效益</t>
  </si>
  <si>
    <t>对项目质量和效益的评定</t>
  </si>
  <si>
    <t>满意度</t>
  </si>
  <si>
    <t>对服务对象满意度的测评</t>
  </si>
  <si>
    <t>单位：</t>
  </si>
  <si>
    <t>900001-醴陵市商务和粮食局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</si>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</sst>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3" borderId="6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19" borderId="13" applyNumberFormat="0" applyAlignment="0" applyProtection="0">
      <alignment vertical="center"/>
    </xf>
    <xf numFmtId="0" fontId="35" fillId="19" borderId="7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2" borderId="5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12" sqref="I12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1"/>
      <c r="B4" s="72"/>
      <c r="C4" s="29"/>
      <c r="D4" s="71" t="s">
        <v>1</v>
      </c>
      <c r="E4" s="72" t="s">
        <v>2</v>
      </c>
      <c r="F4" s="72"/>
      <c r="G4" s="72"/>
      <c r="H4" s="72"/>
      <c r="I4" s="29"/>
    </row>
    <row r="5" ht="54.3" customHeight="1" spans="1:9">
      <c r="A5" s="71"/>
      <c r="B5" s="72"/>
      <c r="C5" s="29"/>
      <c r="D5" s="71" t="s">
        <v>3</v>
      </c>
      <c r="E5" s="72" t="s">
        <v>4</v>
      </c>
      <c r="F5" s="72"/>
      <c r="G5" s="72"/>
      <c r="H5" s="72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15" zoomScaleNormal="115" workbookViewId="0">
      <selection activeCell="G8" sqref="G8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5" customHeight="1" spans="1:14">
      <c r="A4" s="23" t="s">
        <v>156</v>
      </c>
      <c r="B4" s="23"/>
      <c r="C4" s="23"/>
      <c r="D4" s="23" t="s">
        <v>196</v>
      </c>
      <c r="E4" s="23" t="s">
        <v>197</v>
      </c>
      <c r="F4" s="23" t="s">
        <v>214</v>
      </c>
      <c r="G4" s="23" t="s">
        <v>199</v>
      </c>
      <c r="H4" s="23"/>
      <c r="I4" s="23"/>
      <c r="J4" s="23"/>
      <c r="K4" s="23"/>
      <c r="L4" s="23" t="s">
        <v>203</v>
      </c>
      <c r="M4" s="23"/>
      <c r="N4" s="23"/>
    </row>
    <row r="5" ht="39.65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254</v>
      </c>
      <c r="I5" s="23" t="s">
        <v>255</v>
      </c>
      <c r="J5" s="23" t="s">
        <v>249</v>
      </c>
      <c r="K5" s="23" t="s">
        <v>256</v>
      </c>
      <c r="L5" s="23" t="s">
        <v>134</v>
      </c>
      <c r="M5" s="23" t="s">
        <v>215</v>
      </c>
      <c r="N5" s="23" t="s">
        <v>257</v>
      </c>
    </row>
    <row r="6" ht="22.8" customHeight="1" spans="1:14">
      <c r="A6" s="33"/>
      <c r="B6" s="33"/>
      <c r="C6" s="33"/>
      <c r="D6" s="33"/>
      <c r="E6" s="33" t="s">
        <v>134</v>
      </c>
      <c r="F6" s="46">
        <v>290.639232</v>
      </c>
      <c r="G6" s="46">
        <v>290.639232</v>
      </c>
      <c r="H6" s="46">
        <v>218.1483</v>
      </c>
      <c r="I6" s="46">
        <v>46.313136</v>
      </c>
      <c r="J6" s="46">
        <v>26.177796</v>
      </c>
      <c r="K6" s="46"/>
      <c r="L6" s="46"/>
      <c r="M6" s="46"/>
      <c r="N6" s="46"/>
    </row>
    <row r="7" ht="22.8" customHeight="1" spans="1:14">
      <c r="A7" s="33"/>
      <c r="B7" s="33"/>
      <c r="C7" s="33"/>
      <c r="D7" s="31" t="s">
        <v>152</v>
      </c>
      <c r="E7" s="31" t="s">
        <v>153</v>
      </c>
      <c r="F7" s="46">
        <v>290.639232</v>
      </c>
      <c r="G7" s="46">
        <v>290.639232</v>
      </c>
      <c r="H7" s="46">
        <v>218.1483</v>
      </c>
      <c r="I7" s="46">
        <v>46.313136</v>
      </c>
      <c r="J7" s="46">
        <v>26.177796</v>
      </c>
      <c r="K7" s="46"/>
      <c r="L7" s="46"/>
      <c r="M7" s="46"/>
      <c r="N7" s="46"/>
    </row>
    <row r="8" ht="22.8" customHeight="1" spans="1:14">
      <c r="A8" s="33"/>
      <c r="B8" s="33"/>
      <c r="C8" s="33"/>
      <c r="D8" s="39" t="s">
        <v>154</v>
      </c>
      <c r="E8" s="39" t="s">
        <v>155</v>
      </c>
      <c r="F8" s="46">
        <v>290.639232</v>
      </c>
      <c r="G8" s="46">
        <v>290.639232</v>
      </c>
      <c r="H8" s="46">
        <v>218.1483</v>
      </c>
      <c r="I8" s="46">
        <v>46.313136</v>
      </c>
      <c r="J8" s="46">
        <v>26.177796</v>
      </c>
      <c r="K8" s="46"/>
      <c r="L8" s="46"/>
      <c r="M8" s="46"/>
      <c r="N8" s="46"/>
    </row>
    <row r="9" ht="22.8" customHeight="1" spans="1:14">
      <c r="A9" s="42" t="s">
        <v>167</v>
      </c>
      <c r="B9" s="42" t="s">
        <v>168</v>
      </c>
      <c r="C9" s="42" t="s">
        <v>169</v>
      </c>
      <c r="D9" s="38" t="s">
        <v>213</v>
      </c>
      <c r="E9" s="24" t="s">
        <v>171</v>
      </c>
      <c r="F9" s="25">
        <v>218.1483</v>
      </c>
      <c r="G9" s="25">
        <v>218.1483</v>
      </c>
      <c r="H9" s="40">
        <v>218.1483</v>
      </c>
      <c r="I9" s="40"/>
      <c r="J9" s="40"/>
      <c r="K9" s="40"/>
      <c r="L9" s="25"/>
      <c r="M9" s="40"/>
      <c r="N9" s="40"/>
    </row>
    <row r="10" ht="22.8" customHeight="1" spans="1:14">
      <c r="A10" s="42" t="s">
        <v>178</v>
      </c>
      <c r="B10" s="42" t="s">
        <v>179</v>
      </c>
      <c r="C10" s="42" t="s">
        <v>179</v>
      </c>
      <c r="D10" s="38" t="s">
        <v>213</v>
      </c>
      <c r="E10" s="24" t="s">
        <v>181</v>
      </c>
      <c r="F10" s="25">
        <v>34.903728</v>
      </c>
      <c r="G10" s="25">
        <v>34.903728</v>
      </c>
      <c r="H10" s="40"/>
      <c r="I10" s="40">
        <v>34.903728</v>
      </c>
      <c r="J10" s="40"/>
      <c r="K10" s="40"/>
      <c r="L10" s="25"/>
      <c r="M10" s="40"/>
      <c r="N10" s="40"/>
    </row>
    <row r="11" ht="22.8" customHeight="1" spans="1:14">
      <c r="A11" s="42" t="s">
        <v>182</v>
      </c>
      <c r="B11" s="42" t="s">
        <v>183</v>
      </c>
      <c r="C11" s="42" t="s">
        <v>169</v>
      </c>
      <c r="D11" s="38" t="s">
        <v>213</v>
      </c>
      <c r="E11" s="24" t="s">
        <v>185</v>
      </c>
      <c r="F11" s="25">
        <v>11.409408</v>
      </c>
      <c r="G11" s="25">
        <v>11.409408</v>
      </c>
      <c r="H11" s="40"/>
      <c r="I11" s="40">
        <v>11.409408</v>
      </c>
      <c r="J11" s="40"/>
      <c r="K11" s="40"/>
      <c r="L11" s="25"/>
      <c r="M11" s="40"/>
      <c r="N11" s="40"/>
    </row>
    <row r="12" ht="22.8" customHeight="1" spans="1:14">
      <c r="A12" s="42" t="s">
        <v>186</v>
      </c>
      <c r="B12" s="42" t="s">
        <v>187</v>
      </c>
      <c r="C12" s="42" t="s">
        <v>169</v>
      </c>
      <c r="D12" s="38" t="s">
        <v>213</v>
      </c>
      <c r="E12" s="24" t="s">
        <v>189</v>
      </c>
      <c r="F12" s="25">
        <v>26.177796</v>
      </c>
      <c r="G12" s="25">
        <v>26.177796</v>
      </c>
      <c r="H12" s="40"/>
      <c r="I12" s="40"/>
      <c r="J12" s="40">
        <v>26.177796</v>
      </c>
      <c r="K12" s="40"/>
      <c r="L12" s="25"/>
      <c r="M12" s="40"/>
      <c r="N12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topLeftCell="E1"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9"/>
    </row>
    <row r="2" ht="50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7" customHeight="1" spans="1:22">
      <c r="A4" s="23" t="s">
        <v>156</v>
      </c>
      <c r="B4" s="23"/>
      <c r="C4" s="23"/>
      <c r="D4" s="23" t="s">
        <v>196</v>
      </c>
      <c r="E4" s="23" t="s">
        <v>197</v>
      </c>
      <c r="F4" s="23" t="s">
        <v>214</v>
      </c>
      <c r="G4" s="23" t="s">
        <v>258</v>
      </c>
      <c r="H4" s="23"/>
      <c r="I4" s="23"/>
      <c r="J4" s="23"/>
      <c r="K4" s="23"/>
      <c r="L4" s="23" t="s">
        <v>259</v>
      </c>
      <c r="M4" s="23"/>
      <c r="N4" s="23"/>
      <c r="O4" s="23"/>
      <c r="P4" s="23"/>
      <c r="Q4" s="23"/>
      <c r="R4" s="23" t="s">
        <v>249</v>
      </c>
      <c r="S4" s="23" t="s">
        <v>260</v>
      </c>
      <c r="T4" s="23"/>
      <c r="U4" s="23"/>
      <c r="V4" s="23"/>
    </row>
    <row r="5" ht="56.05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261</v>
      </c>
      <c r="I5" s="23" t="s">
        <v>262</v>
      </c>
      <c r="J5" s="23" t="s">
        <v>263</v>
      </c>
      <c r="K5" s="23" t="s">
        <v>264</v>
      </c>
      <c r="L5" s="23" t="s">
        <v>134</v>
      </c>
      <c r="M5" s="23" t="s">
        <v>265</v>
      </c>
      <c r="N5" s="23" t="s">
        <v>266</v>
      </c>
      <c r="O5" s="23" t="s">
        <v>267</v>
      </c>
      <c r="P5" s="23" t="s">
        <v>268</v>
      </c>
      <c r="Q5" s="23" t="s">
        <v>269</v>
      </c>
      <c r="R5" s="23"/>
      <c r="S5" s="23" t="s">
        <v>134</v>
      </c>
      <c r="T5" s="23" t="s">
        <v>270</v>
      </c>
      <c r="U5" s="23" t="s">
        <v>271</v>
      </c>
      <c r="V5" s="23" t="s">
        <v>256</v>
      </c>
    </row>
    <row r="6" ht="22.8" customHeight="1" spans="1:22">
      <c r="A6" s="33"/>
      <c r="B6" s="33"/>
      <c r="C6" s="33"/>
      <c r="D6" s="33"/>
      <c r="E6" s="33" t="s">
        <v>134</v>
      </c>
      <c r="F6" s="32">
        <v>290.639232</v>
      </c>
      <c r="G6" s="32">
        <v>218.1483</v>
      </c>
      <c r="H6" s="32">
        <v>136.5012</v>
      </c>
      <c r="I6" s="32">
        <v>70.272</v>
      </c>
      <c r="J6" s="32">
        <v>11.3751</v>
      </c>
      <c r="K6" s="32"/>
      <c r="L6" s="32">
        <v>46.313136</v>
      </c>
      <c r="M6" s="32">
        <v>34.903728</v>
      </c>
      <c r="N6" s="32"/>
      <c r="O6" s="32">
        <v>11.409408</v>
      </c>
      <c r="P6" s="32"/>
      <c r="Q6" s="32"/>
      <c r="R6" s="32">
        <v>26.177796</v>
      </c>
      <c r="S6" s="32"/>
      <c r="T6" s="32"/>
      <c r="U6" s="32"/>
      <c r="V6" s="32"/>
    </row>
    <row r="7" ht="22.8" customHeight="1" spans="1:22">
      <c r="A7" s="33"/>
      <c r="B7" s="33"/>
      <c r="C7" s="33"/>
      <c r="D7" s="31" t="s">
        <v>152</v>
      </c>
      <c r="E7" s="31" t="s">
        <v>153</v>
      </c>
      <c r="F7" s="32">
        <v>290.639232</v>
      </c>
      <c r="G7" s="32">
        <v>218.1483</v>
      </c>
      <c r="H7" s="32">
        <v>136.5012</v>
      </c>
      <c r="I7" s="32">
        <v>70.272</v>
      </c>
      <c r="J7" s="32">
        <v>11.3751</v>
      </c>
      <c r="K7" s="32"/>
      <c r="L7" s="32">
        <v>46.313136</v>
      </c>
      <c r="M7" s="32">
        <v>34.903728</v>
      </c>
      <c r="N7" s="32"/>
      <c r="O7" s="32">
        <v>11.409408</v>
      </c>
      <c r="P7" s="32"/>
      <c r="Q7" s="32"/>
      <c r="R7" s="32">
        <v>26.177796</v>
      </c>
      <c r="S7" s="32"/>
      <c r="T7" s="32"/>
      <c r="U7" s="32"/>
      <c r="V7" s="32"/>
    </row>
    <row r="8" ht="22.8" customHeight="1" spans="1:22">
      <c r="A8" s="33"/>
      <c r="B8" s="33"/>
      <c r="C8" s="33"/>
      <c r="D8" s="39" t="s">
        <v>154</v>
      </c>
      <c r="E8" s="39" t="s">
        <v>155</v>
      </c>
      <c r="F8" s="32">
        <v>290.639232</v>
      </c>
      <c r="G8" s="32">
        <v>218.1483</v>
      </c>
      <c r="H8" s="32">
        <v>136.5012</v>
      </c>
      <c r="I8" s="32">
        <v>70.272</v>
      </c>
      <c r="J8" s="32">
        <v>11.3751</v>
      </c>
      <c r="K8" s="32"/>
      <c r="L8" s="32">
        <v>46.313136</v>
      </c>
      <c r="M8" s="32">
        <v>34.903728</v>
      </c>
      <c r="N8" s="32"/>
      <c r="O8" s="32">
        <v>11.409408</v>
      </c>
      <c r="P8" s="32"/>
      <c r="Q8" s="32"/>
      <c r="R8" s="32">
        <v>26.177796</v>
      </c>
      <c r="S8" s="32"/>
      <c r="T8" s="32"/>
      <c r="U8" s="32"/>
      <c r="V8" s="32"/>
    </row>
    <row r="9" ht="22.8" customHeight="1" spans="1:22">
      <c r="A9" s="42" t="s">
        <v>167</v>
      </c>
      <c r="B9" s="42" t="s">
        <v>168</v>
      </c>
      <c r="C9" s="42" t="s">
        <v>169</v>
      </c>
      <c r="D9" s="38" t="s">
        <v>213</v>
      </c>
      <c r="E9" s="24" t="s">
        <v>171</v>
      </c>
      <c r="F9" s="25">
        <v>218.1483</v>
      </c>
      <c r="G9" s="40">
        <v>218.1483</v>
      </c>
      <c r="H9" s="40">
        <v>136.5012</v>
      </c>
      <c r="I9" s="40">
        <v>70.272</v>
      </c>
      <c r="J9" s="40">
        <v>11.3751</v>
      </c>
      <c r="K9" s="40"/>
      <c r="L9" s="25"/>
      <c r="M9" s="40"/>
      <c r="N9" s="40"/>
      <c r="O9" s="40"/>
      <c r="P9" s="40"/>
      <c r="Q9" s="40"/>
      <c r="R9" s="40"/>
      <c r="S9" s="25"/>
      <c r="T9" s="40"/>
      <c r="U9" s="40"/>
      <c r="V9" s="40"/>
    </row>
    <row r="10" ht="22.8" customHeight="1" spans="1:22">
      <c r="A10" s="42" t="s">
        <v>178</v>
      </c>
      <c r="B10" s="42" t="s">
        <v>179</v>
      </c>
      <c r="C10" s="42" t="s">
        <v>179</v>
      </c>
      <c r="D10" s="38" t="s">
        <v>213</v>
      </c>
      <c r="E10" s="24" t="s">
        <v>181</v>
      </c>
      <c r="F10" s="25">
        <v>34.903728</v>
      </c>
      <c r="G10" s="40"/>
      <c r="H10" s="40"/>
      <c r="I10" s="40"/>
      <c r="J10" s="40"/>
      <c r="K10" s="40"/>
      <c r="L10" s="25">
        <v>34.903728</v>
      </c>
      <c r="M10" s="40">
        <v>34.903728</v>
      </c>
      <c r="N10" s="40"/>
      <c r="O10" s="40"/>
      <c r="P10" s="40"/>
      <c r="Q10" s="40"/>
      <c r="R10" s="40"/>
      <c r="S10" s="25"/>
      <c r="T10" s="40"/>
      <c r="U10" s="40"/>
      <c r="V10" s="40"/>
    </row>
    <row r="11" ht="22.8" customHeight="1" spans="1:22">
      <c r="A11" s="42" t="s">
        <v>182</v>
      </c>
      <c r="B11" s="42" t="s">
        <v>183</v>
      </c>
      <c r="C11" s="42" t="s">
        <v>169</v>
      </c>
      <c r="D11" s="38" t="s">
        <v>213</v>
      </c>
      <c r="E11" s="24" t="s">
        <v>185</v>
      </c>
      <c r="F11" s="25">
        <v>11.409408</v>
      </c>
      <c r="G11" s="40"/>
      <c r="H11" s="40"/>
      <c r="I11" s="40"/>
      <c r="J11" s="40"/>
      <c r="K11" s="40"/>
      <c r="L11" s="25">
        <v>11.409408</v>
      </c>
      <c r="M11" s="40"/>
      <c r="N11" s="40"/>
      <c r="O11" s="40">
        <v>11.409408</v>
      </c>
      <c r="P11" s="40"/>
      <c r="Q11" s="40"/>
      <c r="R11" s="40"/>
      <c r="S11" s="25"/>
      <c r="T11" s="40"/>
      <c r="U11" s="40"/>
      <c r="V11" s="40"/>
    </row>
    <row r="12" ht="22.8" customHeight="1" spans="1:22">
      <c r="A12" s="42" t="s">
        <v>186</v>
      </c>
      <c r="B12" s="42" t="s">
        <v>187</v>
      </c>
      <c r="C12" s="42" t="s">
        <v>169</v>
      </c>
      <c r="D12" s="38" t="s">
        <v>213</v>
      </c>
      <c r="E12" s="24" t="s">
        <v>189</v>
      </c>
      <c r="F12" s="25">
        <v>26.177796</v>
      </c>
      <c r="G12" s="40"/>
      <c r="H12" s="40"/>
      <c r="I12" s="40"/>
      <c r="J12" s="40"/>
      <c r="K12" s="40"/>
      <c r="L12" s="25"/>
      <c r="M12" s="40"/>
      <c r="N12" s="40"/>
      <c r="O12" s="40"/>
      <c r="P12" s="40"/>
      <c r="Q12" s="40"/>
      <c r="R12" s="40">
        <v>26.177796</v>
      </c>
      <c r="S12" s="25"/>
      <c r="T12" s="40"/>
      <c r="U12" s="40"/>
      <c r="V12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workbookViewId="0">
      <selection activeCell="F6" sqref="F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9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156</v>
      </c>
      <c r="B4" s="23"/>
      <c r="C4" s="23"/>
      <c r="D4" s="23" t="s">
        <v>196</v>
      </c>
      <c r="E4" s="23" t="s">
        <v>197</v>
      </c>
      <c r="F4" s="23" t="s">
        <v>272</v>
      </c>
      <c r="G4" s="23" t="s">
        <v>273</v>
      </c>
      <c r="H4" s="23" t="s">
        <v>274</v>
      </c>
      <c r="I4" s="23" t="s">
        <v>275</v>
      </c>
      <c r="J4" s="23" t="s">
        <v>276</v>
      </c>
      <c r="K4" s="23" t="s">
        <v>277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3"/>
      <c r="B6" s="33"/>
      <c r="C6" s="33"/>
      <c r="D6" s="33"/>
      <c r="E6" s="33" t="s">
        <v>134</v>
      </c>
      <c r="F6" s="32">
        <v>2.898</v>
      </c>
      <c r="G6" s="32">
        <v>2.898</v>
      </c>
      <c r="H6" s="32"/>
      <c r="I6" s="32"/>
      <c r="J6" s="32"/>
      <c r="K6" s="32"/>
    </row>
    <row r="7" ht="22.8" customHeight="1" spans="1:11">
      <c r="A7" s="33"/>
      <c r="B7" s="33"/>
      <c r="C7" s="33"/>
      <c r="D7" s="31" t="s">
        <v>152</v>
      </c>
      <c r="E7" s="31" t="s">
        <v>153</v>
      </c>
      <c r="F7" s="32">
        <v>2.898</v>
      </c>
      <c r="G7" s="32">
        <v>2.898</v>
      </c>
      <c r="H7" s="32"/>
      <c r="I7" s="32"/>
      <c r="J7" s="32"/>
      <c r="K7" s="32"/>
    </row>
    <row r="8" ht="22.8" customHeight="1" spans="1:11">
      <c r="A8" s="33"/>
      <c r="B8" s="33"/>
      <c r="C8" s="33"/>
      <c r="D8" s="39" t="s">
        <v>154</v>
      </c>
      <c r="E8" s="39" t="s">
        <v>155</v>
      </c>
      <c r="F8" s="32">
        <v>2.898</v>
      </c>
      <c r="G8" s="32">
        <v>2.898</v>
      </c>
      <c r="H8" s="32"/>
      <c r="I8" s="32"/>
      <c r="J8" s="32"/>
      <c r="K8" s="32"/>
    </row>
    <row r="9" ht="22.8" customHeight="1" spans="1:11">
      <c r="A9" s="42" t="s">
        <v>167</v>
      </c>
      <c r="B9" s="42" t="s">
        <v>168</v>
      </c>
      <c r="C9" s="42" t="s">
        <v>169</v>
      </c>
      <c r="D9" s="38" t="s">
        <v>213</v>
      </c>
      <c r="E9" s="24" t="s">
        <v>171</v>
      </c>
      <c r="F9" s="25">
        <v>2.898</v>
      </c>
      <c r="G9" s="40">
        <v>2.898</v>
      </c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45" zoomScaleNormal="145" topLeftCell="E1" workbookViewId="0">
      <selection activeCell="I15" sqref="I15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15" customHeight="1" spans="1:18">
      <c r="A4" s="23" t="s">
        <v>156</v>
      </c>
      <c r="B4" s="23"/>
      <c r="C4" s="23"/>
      <c r="D4" s="23" t="s">
        <v>196</v>
      </c>
      <c r="E4" s="23" t="s">
        <v>197</v>
      </c>
      <c r="F4" s="23" t="s">
        <v>272</v>
      </c>
      <c r="G4" s="23" t="s">
        <v>278</v>
      </c>
      <c r="H4" s="23" t="s">
        <v>279</v>
      </c>
      <c r="I4" s="23" t="s">
        <v>280</v>
      </c>
      <c r="J4" s="23" t="s">
        <v>281</v>
      </c>
      <c r="K4" s="23" t="s">
        <v>282</v>
      </c>
      <c r="L4" s="23" t="s">
        <v>283</v>
      </c>
      <c r="M4" s="23" t="s">
        <v>284</v>
      </c>
      <c r="N4" s="23" t="s">
        <v>274</v>
      </c>
      <c r="O4" s="23" t="s">
        <v>285</v>
      </c>
      <c r="P4" s="23" t="s">
        <v>286</v>
      </c>
      <c r="Q4" s="23" t="s">
        <v>275</v>
      </c>
      <c r="R4" s="23" t="s">
        <v>277</v>
      </c>
    </row>
    <row r="5" ht="21.55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3"/>
      <c r="B6" s="33"/>
      <c r="C6" s="33"/>
      <c r="D6" s="33"/>
      <c r="E6" s="33" t="s">
        <v>134</v>
      </c>
      <c r="F6" s="32">
        <v>2.898</v>
      </c>
      <c r="G6" s="32"/>
      <c r="H6" s="32"/>
      <c r="I6" s="32"/>
      <c r="J6" s="32"/>
      <c r="K6" s="32">
        <v>2.898</v>
      </c>
      <c r="L6" s="32"/>
      <c r="M6" s="32"/>
      <c r="N6" s="32"/>
      <c r="O6" s="32"/>
      <c r="P6" s="32"/>
      <c r="Q6" s="32"/>
      <c r="R6" s="32"/>
    </row>
    <row r="7" ht="22.8" customHeight="1" spans="1:18">
      <c r="A7" s="33"/>
      <c r="B7" s="33"/>
      <c r="C7" s="33"/>
      <c r="D7" s="31" t="s">
        <v>152</v>
      </c>
      <c r="E7" s="31" t="s">
        <v>153</v>
      </c>
      <c r="F7" s="32">
        <v>2.898</v>
      </c>
      <c r="G7" s="32"/>
      <c r="H7" s="32"/>
      <c r="I7" s="32"/>
      <c r="J7" s="32"/>
      <c r="K7" s="32">
        <v>2.898</v>
      </c>
      <c r="L7" s="32"/>
      <c r="M7" s="32"/>
      <c r="N7" s="32"/>
      <c r="O7" s="32"/>
      <c r="P7" s="32"/>
      <c r="Q7" s="32"/>
      <c r="R7" s="32"/>
    </row>
    <row r="8" ht="22.8" customHeight="1" spans="1:18">
      <c r="A8" s="33"/>
      <c r="B8" s="33"/>
      <c r="C8" s="33"/>
      <c r="D8" s="39" t="s">
        <v>154</v>
      </c>
      <c r="E8" s="39" t="s">
        <v>155</v>
      </c>
      <c r="F8" s="32">
        <v>2.898</v>
      </c>
      <c r="G8" s="32"/>
      <c r="H8" s="32"/>
      <c r="I8" s="32"/>
      <c r="J8" s="32"/>
      <c r="K8" s="32">
        <v>2.898</v>
      </c>
      <c r="L8" s="32"/>
      <c r="M8" s="32"/>
      <c r="N8" s="32"/>
      <c r="O8" s="32"/>
      <c r="P8" s="32"/>
      <c r="Q8" s="32"/>
      <c r="R8" s="32"/>
    </row>
    <row r="9" ht="22.8" customHeight="1" spans="1:18">
      <c r="A9" s="42" t="s">
        <v>167</v>
      </c>
      <c r="B9" s="42" t="s">
        <v>168</v>
      </c>
      <c r="C9" s="42" t="s">
        <v>169</v>
      </c>
      <c r="D9" s="38" t="s">
        <v>213</v>
      </c>
      <c r="E9" s="24" t="s">
        <v>171</v>
      </c>
      <c r="F9" s="25">
        <v>2.898</v>
      </c>
      <c r="G9" s="40"/>
      <c r="H9" s="40"/>
      <c r="I9" s="40"/>
      <c r="J9" s="40"/>
      <c r="K9" s="40">
        <v>2.898</v>
      </c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R15" sqref="R15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45" customHeight="1" spans="1:20">
      <c r="A4" s="23" t="s">
        <v>156</v>
      </c>
      <c r="B4" s="23"/>
      <c r="C4" s="23"/>
      <c r="D4" s="23" t="s">
        <v>196</v>
      </c>
      <c r="E4" s="23" t="s">
        <v>197</v>
      </c>
      <c r="F4" s="23" t="s">
        <v>272</v>
      </c>
      <c r="G4" s="23" t="s">
        <v>200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203</v>
      </c>
      <c r="S4" s="23"/>
      <c r="T4" s="23"/>
    </row>
    <row r="5" ht="36.2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287</v>
      </c>
      <c r="I5" s="23" t="s">
        <v>288</v>
      </c>
      <c r="J5" s="23" t="s">
        <v>289</v>
      </c>
      <c r="K5" s="23" t="s">
        <v>290</v>
      </c>
      <c r="L5" s="23" t="s">
        <v>291</v>
      </c>
      <c r="M5" s="23" t="s">
        <v>292</v>
      </c>
      <c r="N5" s="23" t="s">
        <v>293</v>
      </c>
      <c r="O5" s="23" t="s">
        <v>294</v>
      </c>
      <c r="P5" s="23" t="s">
        <v>295</v>
      </c>
      <c r="Q5" s="23" t="s">
        <v>296</v>
      </c>
      <c r="R5" s="23" t="s">
        <v>134</v>
      </c>
      <c r="S5" s="23" t="s">
        <v>297</v>
      </c>
      <c r="T5" s="23" t="s">
        <v>257</v>
      </c>
    </row>
    <row r="6" ht="22.8" customHeight="1" spans="1:20">
      <c r="A6" s="33"/>
      <c r="B6" s="33"/>
      <c r="C6" s="33"/>
      <c r="D6" s="33"/>
      <c r="E6" s="33" t="s">
        <v>134</v>
      </c>
      <c r="F6" s="46">
        <v>209.567415</v>
      </c>
      <c r="G6" s="46">
        <v>209.567415</v>
      </c>
      <c r="H6" s="46">
        <v>78.567415</v>
      </c>
      <c r="I6" s="46">
        <v>6</v>
      </c>
      <c r="J6" s="46">
        <v>3</v>
      </c>
      <c r="K6" s="46">
        <v>1</v>
      </c>
      <c r="L6" s="46">
        <v>5.5</v>
      </c>
      <c r="M6" s="46">
        <v>3</v>
      </c>
      <c r="N6" s="46"/>
      <c r="O6" s="46"/>
      <c r="P6" s="46">
        <v>5</v>
      </c>
      <c r="Q6" s="46">
        <v>107.5</v>
      </c>
      <c r="R6" s="46"/>
      <c r="S6" s="46"/>
      <c r="T6" s="46"/>
    </row>
    <row r="7" ht="22.8" customHeight="1" spans="1:20">
      <c r="A7" s="33"/>
      <c r="B7" s="33"/>
      <c r="C7" s="33"/>
      <c r="D7" s="31" t="s">
        <v>152</v>
      </c>
      <c r="E7" s="31" t="s">
        <v>153</v>
      </c>
      <c r="F7" s="46">
        <v>209.567415</v>
      </c>
      <c r="G7" s="46">
        <v>209.567415</v>
      </c>
      <c r="H7" s="46">
        <v>78.567415</v>
      </c>
      <c r="I7" s="46">
        <v>6</v>
      </c>
      <c r="J7" s="46">
        <v>3</v>
      </c>
      <c r="K7" s="46">
        <v>1</v>
      </c>
      <c r="L7" s="46">
        <v>5.5</v>
      </c>
      <c r="M7" s="46">
        <v>3</v>
      </c>
      <c r="N7" s="46"/>
      <c r="O7" s="46"/>
      <c r="P7" s="46">
        <v>5</v>
      </c>
      <c r="Q7" s="46">
        <v>107.5</v>
      </c>
      <c r="R7" s="46"/>
      <c r="S7" s="46"/>
      <c r="T7" s="46"/>
    </row>
    <row r="8" ht="22.8" customHeight="1" spans="1:20">
      <c r="A8" s="33"/>
      <c r="B8" s="33"/>
      <c r="C8" s="33"/>
      <c r="D8" s="39" t="s">
        <v>154</v>
      </c>
      <c r="E8" s="39" t="s">
        <v>155</v>
      </c>
      <c r="F8" s="46">
        <v>209.567415</v>
      </c>
      <c r="G8" s="46">
        <v>209.567415</v>
      </c>
      <c r="H8" s="46">
        <v>78.567415</v>
      </c>
      <c r="I8" s="46">
        <v>6</v>
      </c>
      <c r="J8" s="46">
        <v>3</v>
      </c>
      <c r="K8" s="46">
        <v>1</v>
      </c>
      <c r="L8" s="46">
        <v>5.5</v>
      </c>
      <c r="M8" s="46">
        <v>3</v>
      </c>
      <c r="N8" s="46"/>
      <c r="O8" s="46"/>
      <c r="P8" s="46">
        <v>5</v>
      </c>
      <c r="Q8" s="46">
        <v>107.5</v>
      </c>
      <c r="R8" s="46"/>
      <c r="S8" s="46"/>
      <c r="T8" s="46"/>
    </row>
    <row r="9" ht="22.8" customHeight="1" spans="1:20">
      <c r="A9" s="42" t="s">
        <v>167</v>
      </c>
      <c r="B9" s="42" t="s">
        <v>168</v>
      </c>
      <c r="C9" s="42" t="s">
        <v>169</v>
      </c>
      <c r="D9" s="38" t="s">
        <v>213</v>
      </c>
      <c r="E9" s="24" t="s">
        <v>171</v>
      </c>
      <c r="F9" s="25">
        <v>209.567415</v>
      </c>
      <c r="G9" s="40">
        <v>209.567415</v>
      </c>
      <c r="H9" s="40">
        <v>78.567415</v>
      </c>
      <c r="I9" s="40">
        <v>6</v>
      </c>
      <c r="J9" s="40">
        <v>3</v>
      </c>
      <c r="K9" s="40">
        <v>1</v>
      </c>
      <c r="L9" s="40">
        <v>5.5</v>
      </c>
      <c r="M9" s="40">
        <v>3</v>
      </c>
      <c r="N9" s="40"/>
      <c r="O9" s="40"/>
      <c r="P9" s="40">
        <v>5</v>
      </c>
      <c r="Q9" s="40">
        <v>107.5</v>
      </c>
      <c r="R9" s="40"/>
      <c r="S9" s="40"/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R1" workbookViewId="0">
      <selection activeCell="G4" sqref="G4:AG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9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5" customHeight="1" spans="1:33">
      <c r="A4" s="23" t="s">
        <v>156</v>
      </c>
      <c r="B4" s="23"/>
      <c r="C4" s="23"/>
      <c r="D4" s="23" t="s">
        <v>196</v>
      </c>
      <c r="E4" s="23" t="s">
        <v>197</v>
      </c>
      <c r="F4" s="23" t="s">
        <v>298</v>
      </c>
      <c r="G4" s="23" t="s">
        <v>299</v>
      </c>
      <c r="H4" s="23" t="s">
        <v>300</v>
      </c>
      <c r="I4" s="23" t="s">
        <v>301</v>
      </c>
      <c r="J4" s="23" t="s">
        <v>302</v>
      </c>
      <c r="K4" s="23" t="s">
        <v>303</v>
      </c>
      <c r="L4" s="23" t="s">
        <v>304</v>
      </c>
      <c r="M4" s="23" t="s">
        <v>305</v>
      </c>
      <c r="N4" s="23" t="s">
        <v>306</v>
      </c>
      <c r="O4" s="23" t="s">
        <v>307</v>
      </c>
      <c r="P4" s="23" t="s">
        <v>308</v>
      </c>
      <c r="Q4" s="23" t="s">
        <v>293</v>
      </c>
      <c r="R4" s="23" t="s">
        <v>295</v>
      </c>
      <c r="S4" s="23" t="s">
        <v>309</v>
      </c>
      <c r="T4" s="23" t="s">
        <v>288</v>
      </c>
      <c r="U4" s="23" t="s">
        <v>289</v>
      </c>
      <c r="V4" s="23" t="s">
        <v>292</v>
      </c>
      <c r="W4" s="23" t="s">
        <v>310</v>
      </c>
      <c r="X4" s="23" t="s">
        <v>311</v>
      </c>
      <c r="Y4" s="23" t="s">
        <v>312</v>
      </c>
      <c r="Z4" s="23" t="s">
        <v>313</v>
      </c>
      <c r="AA4" s="23" t="s">
        <v>291</v>
      </c>
      <c r="AB4" s="23" t="s">
        <v>314</v>
      </c>
      <c r="AC4" s="23" t="s">
        <v>315</v>
      </c>
      <c r="AD4" s="23" t="s">
        <v>294</v>
      </c>
      <c r="AE4" s="23" t="s">
        <v>316</v>
      </c>
      <c r="AF4" s="23" t="s">
        <v>317</v>
      </c>
      <c r="AG4" s="23" t="s">
        <v>296</v>
      </c>
    </row>
    <row r="5" ht="21.55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7"/>
      <c r="B6" s="45"/>
      <c r="C6" s="45"/>
      <c r="D6" s="24"/>
      <c r="E6" s="24" t="s">
        <v>134</v>
      </c>
      <c r="F6" s="46">
        <v>209.567415</v>
      </c>
      <c r="G6" s="46">
        <v>21.6</v>
      </c>
      <c r="H6" s="46">
        <v>4.5</v>
      </c>
      <c r="I6" s="46">
        <v>1.5</v>
      </c>
      <c r="J6" s="46"/>
      <c r="K6" s="46">
        <v>1.5</v>
      </c>
      <c r="L6" s="46">
        <v>5.5</v>
      </c>
      <c r="M6" s="46">
        <v>3</v>
      </c>
      <c r="N6" s="46"/>
      <c r="O6" s="46">
        <v>1.5</v>
      </c>
      <c r="P6" s="46">
        <v>4</v>
      </c>
      <c r="Q6" s="46"/>
      <c r="R6" s="46">
        <v>5</v>
      </c>
      <c r="S6" s="46"/>
      <c r="T6" s="46">
        <v>6</v>
      </c>
      <c r="U6" s="46">
        <v>3</v>
      </c>
      <c r="V6" s="46">
        <v>3</v>
      </c>
      <c r="W6" s="46">
        <v>1</v>
      </c>
      <c r="X6" s="46"/>
      <c r="Y6" s="46"/>
      <c r="Z6" s="46">
        <v>4</v>
      </c>
      <c r="AA6" s="46"/>
      <c r="AB6" s="46">
        <v>16.926966</v>
      </c>
      <c r="AC6" s="46">
        <v>9.040449</v>
      </c>
      <c r="AD6" s="46"/>
      <c r="AE6" s="46">
        <v>11</v>
      </c>
      <c r="AF6" s="46"/>
      <c r="AG6" s="46">
        <v>107.5</v>
      </c>
    </row>
    <row r="7" ht="22.8" customHeight="1" spans="1:33">
      <c r="A7" s="33"/>
      <c r="B7" s="33"/>
      <c r="C7" s="33"/>
      <c r="D7" s="31" t="s">
        <v>152</v>
      </c>
      <c r="E7" s="31" t="s">
        <v>153</v>
      </c>
      <c r="F7" s="46">
        <v>209.567415</v>
      </c>
      <c r="G7" s="46">
        <v>21.6</v>
      </c>
      <c r="H7" s="46">
        <v>4.5</v>
      </c>
      <c r="I7" s="46">
        <v>1.5</v>
      </c>
      <c r="J7" s="46"/>
      <c r="K7" s="46">
        <v>1.5</v>
      </c>
      <c r="L7" s="46">
        <v>5.5</v>
      </c>
      <c r="M7" s="46">
        <v>3</v>
      </c>
      <c r="N7" s="46"/>
      <c r="O7" s="46">
        <v>1.5</v>
      </c>
      <c r="P7" s="46">
        <v>4</v>
      </c>
      <c r="Q7" s="46"/>
      <c r="R7" s="46">
        <v>5</v>
      </c>
      <c r="S7" s="46"/>
      <c r="T7" s="46">
        <v>6</v>
      </c>
      <c r="U7" s="46">
        <v>3</v>
      </c>
      <c r="V7" s="46">
        <v>3</v>
      </c>
      <c r="W7" s="46">
        <v>1</v>
      </c>
      <c r="X7" s="46"/>
      <c r="Y7" s="46"/>
      <c r="Z7" s="46">
        <v>4</v>
      </c>
      <c r="AA7" s="46"/>
      <c r="AB7" s="46">
        <v>16.926966</v>
      </c>
      <c r="AC7" s="46">
        <v>9.040449</v>
      </c>
      <c r="AD7" s="46"/>
      <c r="AE7" s="46">
        <v>11</v>
      </c>
      <c r="AF7" s="46"/>
      <c r="AG7" s="46">
        <v>107.5</v>
      </c>
    </row>
    <row r="8" ht="22.8" customHeight="1" spans="1:33">
      <c r="A8" s="33"/>
      <c r="B8" s="33"/>
      <c r="C8" s="33"/>
      <c r="D8" s="39" t="s">
        <v>154</v>
      </c>
      <c r="E8" s="39" t="s">
        <v>155</v>
      </c>
      <c r="F8" s="46">
        <v>209.567415</v>
      </c>
      <c r="G8" s="46">
        <v>21.6</v>
      </c>
      <c r="H8" s="46">
        <v>4.5</v>
      </c>
      <c r="I8" s="46">
        <v>1.5</v>
      </c>
      <c r="J8" s="46"/>
      <c r="K8" s="46">
        <v>1.5</v>
      </c>
      <c r="L8" s="46">
        <v>5.5</v>
      </c>
      <c r="M8" s="46">
        <v>3</v>
      </c>
      <c r="N8" s="46"/>
      <c r="O8" s="46">
        <v>1.5</v>
      </c>
      <c r="P8" s="46">
        <v>4</v>
      </c>
      <c r="Q8" s="46"/>
      <c r="R8" s="46">
        <v>5</v>
      </c>
      <c r="S8" s="46"/>
      <c r="T8" s="46">
        <v>6</v>
      </c>
      <c r="U8" s="46">
        <v>3</v>
      </c>
      <c r="V8" s="46">
        <v>3</v>
      </c>
      <c r="W8" s="46">
        <v>1</v>
      </c>
      <c r="X8" s="46"/>
      <c r="Y8" s="46"/>
      <c r="Z8" s="46">
        <v>4</v>
      </c>
      <c r="AA8" s="46"/>
      <c r="AB8" s="46">
        <v>16.926966</v>
      </c>
      <c r="AC8" s="46">
        <v>9.040449</v>
      </c>
      <c r="AD8" s="46"/>
      <c r="AE8" s="46">
        <v>11</v>
      </c>
      <c r="AF8" s="46"/>
      <c r="AG8" s="46">
        <v>107.5</v>
      </c>
    </row>
    <row r="9" ht="22.8" customHeight="1" spans="1:33">
      <c r="A9" s="42" t="s">
        <v>167</v>
      </c>
      <c r="B9" s="42" t="s">
        <v>168</v>
      </c>
      <c r="C9" s="42" t="s">
        <v>169</v>
      </c>
      <c r="D9" s="38" t="s">
        <v>213</v>
      </c>
      <c r="E9" s="24" t="s">
        <v>171</v>
      </c>
      <c r="F9" s="40">
        <v>209.567415</v>
      </c>
      <c r="G9" s="40">
        <v>21.6</v>
      </c>
      <c r="H9" s="40">
        <v>4.5</v>
      </c>
      <c r="I9" s="40">
        <v>1.5</v>
      </c>
      <c r="J9" s="40"/>
      <c r="K9" s="40">
        <v>1.5</v>
      </c>
      <c r="L9" s="40">
        <v>5.5</v>
      </c>
      <c r="M9" s="40">
        <v>3</v>
      </c>
      <c r="N9" s="40"/>
      <c r="O9" s="40">
        <v>1.5</v>
      </c>
      <c r="P9" s="40">
        <v>4</v>
      </c>
      <c r="Q9" s="40"/>
      <c r="R9" s="40">
        <v>5</v>
      </c>
      <c r="S9" s="40"/>
      <c r="T9" s="40">
        <v>6</v>
      </c>
      <c r="U9" s="40">
        <v>3</v>
      </c>
      <c r="V9" s="40">
        <v>3</v>
      </c>
      <c r="W9" s="40">
        <v>1</v>
      </c>
      <c r="X9" s="40"/>
      <c r="Y9" s="40"/>
      <c r="Z9" s="40">
        <v>4</v>
      </c>
      <c r="AA9" s="40"/>
      <c r="AB9" s="40">
        <v>16.926966</v>
      </c>
      <c r="AC9" s="40">
        <v>9.040449</v>
      </c>
      <c r="AD9" s="40"/>
      <c r="AE9" s="40">
        <v>11</v>
      </c>
      <c r="AF9" s="40"/>
      <c r="AG9" s="40">
        <v>107.5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topLeftCell="B1" workbookViewId="0">
      <selection activeCell="C11" sqref="C1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318</v>
      </c>
      <c r="B4" s="23" t="s">
        <v>319</v>
      </c>
      <c r="C4" s="23" t="s">
        <v>320</v>
      </c>
      <c r="D4" s="23" t="s">
        <v>321</v>
      </c>
      <c r="E4" s="23" t="s">
        <v>322</v>
      </c>
      <c r="F4" s="23"/>
      <c r="G4" s="23"/>
      <c r="H4" s="23" t="s">
        <v>323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324</v>
      </c>
      <c r="G5" s="23" t="s">
        <v>325</v>
      </c>
      <c r="H5" s="23"/>
    </row>
    <row r="6" ht="22.8" customHeight="1" spans="1:8">
      <c r="A6" s="33"/>
      <c r="B6" s="33" t="s">
        <v>134</v>
      </c>
      <c r="C6" s="32">
        <v>46</v>
      </c>
      <c r="D6" s="32"/>
      <c r="E6" s="32"/>
      <c r="F6" s="32"/>
      <c r="G6" s="32"/>
      <c r="H6" s="32">
        <v>46</v>
      </c>
    </row>
    <row r="7" ht="22.8" customHeight="1" spans="1:8">
      <c r="A7" s="31" t="s">
        <v>152</v>
      </c>
      <c r="B7" s="31" t="s">
        <v>153</v>
      </c>
      <c r="C7" s="32">
        <v>46</v>
      </c>
      <c r="D7" s="32"/>
      <c r="E7" s="32"/>
      <c r="F7" s="32"/>
      <c r="G7" s="32"/>
      <c r="H7" s="32">
        <v>46</v>
      </c>
    </row>
    <row r="8" ht="22.8" customHeight="1" spans="1:8">
      <c r="A8" s="38" t="s">
        <v>154</v>
      </c>
      <c r="B8" s="38" t="s">
        <v>155</v>
      </c>
      <c r="C8" s="40">
        <v>46</v>
      </c>
      <c r="D8" s="40"/>
      <c r="E8" s="25"/>
      <c r="F8" s="40"/>
      <c r="G8" s="40"/>
      <c r="H8" s="40">
        <v>46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7" workbookViewId="0">
      <selection activeCell="G32" sqref="G3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326</v>
      </c>
      <c r="E4" s="23"/>
      <c r="F4" s="23"/>
      <c r="G4" s="23"/>
      <c r="H4" s="23" t="s">
        <v>160</v>
      </c>
    </row>
    <row r="5" ht="19.8" customHeight="1" spans="1:8">
      <c r="A5" s="23"/>
      <c r="B5" s="23"/>
      <c r="C5" s="23"/>
      <c r="D5" s="23" t="s">
        <v>136</v>
      </c>
      <c r="E5" s="23" t="s">
        <v>234</v>
      </c>
      <c r="F5" s="23"/>
      <c r="G5" s="23" t="s">
        <v>235</v>
      </c>
      <c r="H5" s="23"/>
    </row>
    <row r="6" ht="27.6" customHeight="1" spans="1:8">
      <c r="A6" s="23"/>
      <c r="B6" s="23"/>
      <c r="C6" s="23"/>
      <c r="D6" s="23"/>
      <c r="E6" s="23" t="s">
        <v>215</v>
      </c>
      <c r="F6" s="23" t="s">
        <v>207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156</v>
      </c>
      <c r="B4" s="23"/>
      <c r="C4" s="23"/>
      <c r="D4" s="23" t="s">
        <v>196</v>
      </c>
      <c r="E4" s="23" t="s">
        <v>197</v>
      </c>
      <c r="F4" s="23" t="s">
        <v>198</v>
      </c>
      <c r="G4" s="23" t="s">
        <v>199</v>
      </c>
      <c r="H4" s="23" t="s">
        <v>200</v>
      </c>
      <c r="I4" s="23" t="s">
        <v>201</v>
      </c>
      <c r="J4" s="23" t="s">
        <v>202</v>
      </c>
      <c r="K4" s="23" t="s">
        <v>203</v>
      </c>
      <c r="L4" s="23" t="s">
        <v>204</v>
      </c>
      <c r="M4" s="23" t="s">
        <v>205</v>
      </c>
      <c r="N4" s="23" t="s">
        <v>206</v>
      </c>
      <c r="O4" s="23" t="s">
        <v>207</v>
      </c>
      <c r="P4" s="23" t="s">
        <v>208</v>
      </c>
      <c r="Q4" s="23" t="s">
        <v>209</v>
      </c>
      <c r="R4" s="23" t="s">
        <v>210</v>
      </c>
      <c r="S4" s="23" t="s">
        <v>211</v>
      </c>
      <c r="T4" s="23" t="s">
        <v>212</v>
      </c>
    </row>
    <row r="5" ht="19.8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3" customHeight="1" spans="1:20">
      <c r="A4" s="23" t="s">
        <v>156</v>
      </c>
      <c r="B4" s="23"/>
      <c r="C4" s="23"/>
      <c r="D4" s="23" t="s">
        <v>196</v>
      </c>
      <c r="E4" s="23" t="s">
        <v>197</v>
      </c>
      <c r="F4" s="23" t="s">
        <v>214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215</v>
      </c>
      <c r="I5" s="23" t="s">
        <v>216</v>
      </c>
      <c r="J5" s="23" t="s">
        <v>207</v>
      </c>
      <c r="K5" s="23" t="s">
        <v>134</v>
      </c>
      <c r="L5" s="23" t="s">
        <v>218</v>
      </c>
      <c r="M5" s="23" t="s">
        <v>219</v>
      </c>
      <c r="N5" s="23" t="s">
        <v>209</v>
      </c>
      <c r="O5" s="23" t="s">
        <v>220</v>
      </c>
      <c r="P5" s="23" t="s">
        <v>221</v>
      </c>
      <c r="Q5" s="23" t="s">
        <v>222</v>
      </c>
      <c r="R5" s="23" t="s">
        <v>205</v>
      </c>
      <c r="S5" s="23" t="s">
        <v>208</v>
      </c>
      <c r="T5" s="23" t="s">
        <v>212</v>
      </c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1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9"/>
      <c r="B1" s="30" t="s">
        <v>5</v>
      </c>
      <c r="C1" s="30"/>
    </row>
    <row r="2" ht="25" customHeight="1" spans="2:3">
      <c r="B2" s="30"/>
      <c r="C2" s="30"/>
    </row>
    <row r="3" ht="31.05" customHeight="1" spans="2:3">
      <c r="B3" s="66" t="s">
        <v>6</v>
      </c>
      <c r="C3" s="66"/>
    </row>
    <row r="4" ht="32.55" customHeight="1" spans="2:3">
      <c r="B4" s="67">
        <v>1</v>
      </c>
      <c r="C4" s="68" t="s">
        <v>7</v>
      </c>
    </row>
    <row r="5" ht="32.55" customHeight="1" spans="2:3">
      <c r="B5" s="67">
        <v>2</v>
      </c>
      <c r="C5" s="69" t="s">
        <v>8</v>
      </c>
    </row>
    <row r="6" ht="32.55" customHeight="1" spans="2:3">
      <c r="B6" s="67">
        <v>3</v>
      </c>
      <c r="C6" s="68" t="s">
        <v>9</v>
      </c>
    </row>
    <row r="7" ht="32.55" customHeight="1" spans="2:3">
      <c r="B7" s="67">
        <v>4</v>
      </c>
      <c r="C7" s="68" t="s">
        <v>10</v>
      </c>
    </row>
    <row r="8" ht="32.55" customHeight="1" spans="2:3">
      <c r="B8" s="67">
        <v>5</v>
      </c>
      <c r="C8" s="68" t="s">
        <v>11</v>
      </c>
    </row>
    <row r="9" ht="32.55" customHeight="1" spans="2:3">
      <c r="B9" s="67">
        <v>6</v>
      </c>
      <c r="C9" s="68" t="s">
        <v>12</v>
      </c>
    </row>
    <row r="10" ht="32.55" customHeight="1" spans="2:3">
      <c r="B10" s="67">
        <v>7</v>
      </c>
      <c r="C10" s="68" t="s">
        <v>13</v>
      </c>
    </row>
    <row r="11" ht="32.55" customHeight="1" spans="2:3">
      <c r="B11" s="67">
        <v>8</v>
      </c>
      <c r="C11" s="68" t="s">
        <v>14</v>
      </c>
    </row>
    <row r="12" ht="32.55" customHeight="1" spans="2:3">
      <c r="B12" s="67">
        <v>9</v>
      </c>
      <c r="C12" s="68" t="s">
        <v>15</v>
      </c>
    </row>
    <row r="13" ht="32.55" customHeight="1" spans="2:3">
      <c r="B13" s="67">
        <v>10</v>
      </c>
      <c r="C13" s="68" t="s">
        <v>16</v>
      </c>
    </row>
    <row r="14" ht="32.55" customHeight="1" spans="2:3">
      <c r="B14" s="67">
        <v>11</v>
      </c>
      <c r="C14" s="68" t="s">
        <v>17</v>
      </c>
    </row>
    <row r="15" ht="32.55" customHeight="1" spans="2:3">
      <c r="B15" s="67">
        <v>12</v>
      </c>
      <c r="C15" s="68" t="s">
        <v>18</v>
      </c>
    </row>
    <row r="16" ht="32.55" customHeight="1" spans="2:3">
      <c r="B16" s="67">
        <v>13</v>
      </c>
      <c r="C16" s="68" t="s">
        <v>19</v>
      </c>
    </row>
    <row r="17" ht="32.55" customHeight="1" spans="2:3">
      <c r="B17" s="67">
        <v>14</v>
      </c>
      <c r="C17" s="68" t="s">
        <v>20</v>
      </c>
    </row>
    <row r="18" ht="32.55" customHeight="1" spans="2:3">
      <c r="B18" s="67">
        <v>15</v>
      </c>
      <c r="C18" s="68" t="s">
        <v>21</v>
      </c>
    </row>
    <row r="19" ht="32.55" customHeight="1" spans="2:3">
      <c r="B19" s="67">
        <v>16</v>
      </c>
      <c r="C19" s="68" t="s">
        <v>22</v>
      </c>
    </row>
    <row r="20" ht="32.55" customHeight="1" spans="2:3">
      <c r="B20" s="67">
        <v>17</v>
      </c>
      <c r="C20" s="68" t="s">
        <v>23</v>
      </c>
    </row>
    <row r="21" ht="32.55" customHeight="1" spans="2:3">
      <c r="B21" s="67">
        <v>18</v>
      </c>
      <c r="C21" s="68" t="s">
        <v>24</v>
      </c>
    </row>
    <row r="22" ht="32.55" customHeight="1" spans="2:3">
      <c r="B22" s="67">
        <v>19</v>
      </c>
      <c r="C22" s="68" t="s">
        <v>25</v>
      </c>
    </row>
    <row r="23" ht="32.55" customHeight="1" spans="2:3">
      <c r="B23" s="67">
        <v>20</v>
      </c>
      <c r="C23" s="68" t="s">
        <v>26</v>
      </c>
    </row>
    <row r="24" ht="32.55" customHeight="1" spans="2:3">
      <c r="B24" s="67">
        <v>21</v>
      </c>
      <c r="C24" s="68" t="s">
        <v>27</v>
      </c>
    </row>
    <row r="25" ht="32.55" customHeight="1" spans="2:3">
      <c r="B25" s="67">
        <v>22</v>
      </c>
      <c r="C25" s="68" t="s">
        <v>28</v>
      </c>
    </row>
    <row r="26" spans="2:3">
      <c r="B26" s="67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327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8" customHeight="1" spans="1:8">
      <c r="A4" s="23" t="s">
        <v>157</v>
      </c>
      <c r="B4" s="23" t="s">
        <v>158</v>
      </c>
      <c r="C4" s="23" t="s">
        <v>134</v>
      </c>
      <c r="D4" s="23" t="s">
        <v>328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234</v>
      </c>
      <c r="F5" s="23"/>
      <c r="G5" s="23" t="s">
        <v>235</v>
      </c>
      <c r="H5" s="23"/>
    </row>
    <row r="6" ht="23.25" customHeight="1" spans="1:8">
      <c r="A6" s="23"/>
      <c r="B6" s="23"/>
      <c r="C6" s="23"/>
      <c r="D6" s="23"/>
      <c r="E6" s="23" t="s">
        <v>215</v>
      </c>
      <c r="F6" s="23" t="s">
        <v>207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4"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5" customHeight="1" spans="1:8">
      <c r="A4" s="23" t="s">
        <v>157</v>
      </c>
      <c r="B4" s="23" t="s">
        <v>158</v>
      </c>
      <c r="C4" s="23" t="s">
        <v>134</v>
      </c>
      <c r="D4" s="23" t="s">
        <v>329</v>
      </c>
      <c r="E4" s="23"/>
      <c r="F4" s="23"/>
      <c r="G4" s="23"/>
      <c r="H4" s="23" t="s">
        <v>160</v>
      </c>
    </row>
    <row r="5" ht="25.85" customHeight="1" spans="1:8">
      <c r="A5" s="23"/>
      <c r="B5" s="23"/>
      <c r="C5" s="23"/>
      <c r="D5" s="23" t="s">
        <v>136</v>
      </c>
      <c r="E5" s="23" t="s">
        <v>234</v>
      </c>
      <c r="F5" s="23"/>
      <c r="G5" s="23" t="s">
        <v>235</v>
      </c>
      <c r="H5" s="23"/>
    </row>
    <row r="6" ht="35.35" customHeight="1" spans="1:8">
      <c r="A6" s="23"/>
      <c r="B6" s="23"/>
      <c r="C6" s="23"/>
      <c r="D6" s="23"/>
      <c r="E6" s="23" t="s">
        <v>215</v>
      </c>
      <c r="F6" s="23" t="s">
        <v>207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45" zoomScaleNormal="145" topLeftCell="A4"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6" width="7.775" customWidth="1"/>
    <col min="7" max="15" width="7.69166666666667" customWidth="1"/>
    <col min="16" max="18" width="9.76666666666667" customWidth="1"/>
  </cols>
  <sheetData>
    <row r="1" ht="16.35" customHeight="1" spans="1:1">
      <c r="A1" s="29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05" customHeight="1" spans="1:15">
      <c r="A4" s="23" t="s">
        <v>196</v>
      </c>
      <c r="B4" s="35"/>
      <c r="C4" s="23" t="s">
        <v>330</v>
      </c>
      <c r="D4" s="23" t="s">
        <v>331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332</v>
      </c>
      <c r="O4" s="23"/>
    </row>
    <row r="5" ht="31.9" customHeight="1" spans="1:15">
      <c r="A5" s="23"/>
      <c r="B5" s="35"/>
      <c r="C5" s="23"/>
      <c r="D5" s="23" t="s">
        <v>333</v>
      </c>
      <c r="E5" s="23" t="s">
        <v>137</v>
      </c>
      <c r="F5" s="23"/>
      <c r="G5" s="23"/>
      <c r="H5" s="23"/>
      <c r="I5" s="23"/>
      <c r="J5" s="23"/>
      <c r="K5" s="23" t="s">
        <v>334</v>
      </c>
      <c r="L5" s="23" t="s">
        <v>139</v>
      </c>
      <c r="M5" s="23" t="s">
        <v>140</v>
      </c>
      <c r="N5" s="23" t="s">
        <v>335</v>
      </c>
      <c r="O5" s="23" t="s">
        <v>336</v>
      </c>
    </row>
    <row r="6" ht="44.85" customHeight="1" spans="1:15">
      <c r="A6" s="23"/>
      <c r="B6" s="35"/>
      <c r="C6" s="23"/>
      <c r="D6" s="23"/>
      <c r="E6" s="23" t="s">
        <v>337</v>
      </c>
      <c r="F6" s="23" t="s">
        <v>338</v>
      </c>
      <c r="G6" s="23" t="s">
        <v>339</v>
      </c>
      <c r="H6" s="23" t="s">
        <v>340</v>
      </c>
      <c r="I6" s="23" t="s">
        <v>341</v>
      </c>
      <c r="J6" s="23" t="s">
        <v>342</v>
      </c>
      <c r="K6" s="23"/>
      <c r="L6" s="23"/>
      <c r="M6" s="23"/>
      <c r="N6" s="23"/>
      <c r="O6" s="23"/>
    </row>
    <row r="7" ht="22.8" customHeight="1" spans="1:15">
      <c r="A7" s="33"/>
      <c r="B7" s="36"/>
      <c r="C7" s="37" t="s">
        <v>134</v>
      </c>
      <c r="D7" s="32">
        <v>1223.98</v>
      </c>
      <c r="E7" s="32">
        <v>1223.98</v>
      </c>
      <c r="F7" s="32">
        <v>1223.98</v>
      </c>
      <c r="G7" s="32"/>
      <c r="H7" s="32"/>
      <c r="I7" s="32"/>
      <c r="J7" s="32"/>
      <c r="K7" s="32"/>
      <c r="L7" s="32"/>
      <c r="M7" s="32"/>
      <c r="N7" s="32">
        <v>1223.98</v>
      </c>
      <c r="O7" s="33"/>
    </row>
    <row r="8" ht="22.8" customHeight="1" spans="1:15">
      <c r="A8" s="31" t="s">
        <v>152</v>
      </c>
      <c r="B8" s="36"/>
      <c r="C8" s="31" t="s">
        <v>153</v>
      </c>
      <c r="D8" s="32">
        <v>1223.98</v>
      </c>
      <c r="E8" s="32">
        <v>1223.98</v>
      </c>
      <c r="F8" s="32">
        <v>1223.98</v>
      </c>
      <c r="G8" s="32"/>
      <c r="H8" s="32"/>
      <c r="I8" s="32"/>
      <c r="J8" s="32"/>
      <c r="K8" s="32"/>
      <c r="L8" s="32"/>
      <c r="M8" s="32"/>
      <c r="N8" s="32">
        <v>1223.98</v>
      </c>
      <c r="O8" s="33"/>
    </row>
    <row r="9" ht="22.8" customHeight="1" spans="1:15">
      <c r="A9" s="38" t="s">
        <v>343</v>
      </c>
      <c r="B9" s="36" t="s">
        <v>344</v>
      </c>
      <c r="C9" s="38" t="s">
        <v>345</v>
      </c>
      <c r="D9" s="25">
        <v>273.68</v>
      </c>
      <c r="E9" s="25">
        <v>273.68</v>
      </c>
      <c r="F9" s="25">
        <v>273.68</v>
      </c>
      <c r="G9" s="25"/>
      <c r="H9" s="25"/>
      <c r="I9" s="25"/>
      <c r="J9" s="25"/>
      <c r="K9" s="25"/>
      <c r="L9" s="25"/>
      <c r="M9" s="25"/>
      <c r="N9" s="25">
        <v>273.68</v>
      </c>
      <c r="O9" s="24"/>
    </row>
    <row r="10" ht="22.8" customHeight="1" spans="1:15">
      <c r="A10" s="38" t="s">
        <v>343</v>
      </c>
      <c r="B10" s="36" t="s">
        <v>346</v>
      </c>
      <c r="C10" s="38" t="s">
        <v>347</v>
      </c>
      <c r="D10" s="25">
        <v>400</v>
      </c>
      <c r="E10" s="25">
        <v>400</v>
      </c>
      <c r="F10" s="25">
        <v>400</v>
      </c>
      <c r="G10" s="25"/>
      <c r="H10" s="25"/>
      <c r="I10" s="25"/>
      <c r="J10" s="25"/>
      <c r="K10" s="25"/>
      <c r="L10" s="25"/>
      <c r="M10" s="25"/>
      <c r="N10" s="25">
        <v>400</v>
      </c>
      <c r="O10" s="24"/>
    </row>
    <row r="11" ht="22.8" customHeight="1" spans="1:15">
      <c r="A11" s="38" t="s">
        <v>343</v>
      </c>
      <c r="B11" s="36" t="s">
        <v>348</v>
      </c>
      <c r="C11" s="38" t="s">
        <v>349</v>
      </c>
      <c r="D11" s="25">
        <v>415.3</v>
      </c>
      <c r="E11" s="25">
        <v>415.3</v>
      </c>
      <c r="F11" s="25">
        <v>415.3</v>
      </c>
      <c r="G11" s="25"/>
      <c r="H11" s="25"/>
      <c r="I11" s="25"/>
      <c r="J11" s="25"/>
      <c r="K11" s="25"/>
      <c r="L11" s="25"/>
      <c r="M11" s="25"/>
      <c r="N11" s="25">
        <v>415.3</v>
      </c>
      <c r="O11" s="24"/>
    </row>
    <row r="12" ht="22.8" customHeight="1" spans="1:15">
      <c r="A12" s="38" t="s">
        <v>343</v>
      </c>
      <c r="B12" s="36" t="s">
        <v>350</v>
      </c>
      <c r="C12" s="38" t="s">
        <v>351</v>
      </c>
      <c r="D12" s="25">
        <v>35</v>
      </c>
      <c r="E12" s="25">
        <v>35</v>
      </c>
      <c r="F12" s="25">
        <v>35</v>
      </c>
      <c r="G12" s="25"/>
      <c r="H12" s="25"/>
      <c r="I12" s="25"/>
      <c r="J12" s="25"/>
      <c r="K12" s="25"/>
      <c r="L12" s="25"/>
      <c r="M12" s="25"/>
      <c r="N12" s="25">
        <v>35</v>
      </c>
      <c r="O12" s="24"/>
    </row>
    <row r="13" ht="22.8" customHeight="1" spans="1:15">
      <c r="A13" s="38" t="s">
        <v>343</v>
      </c>
      <c r="B13" s="36" t="s">
        <v>352</v>
      </c>
      <c r="C13" s="38" t="s">
        <v>353</v>
      </c>
      <c r="D13" s="25">
        <v>100</v>
      </c>
      <c r="E13" s="25">
        <v>100</v>
      </c>
      <c r="F13" s="25">
        <v>100</v>
      </c>
      <c r="G13" s="25"/>
      <c r="H13" s="25"/>
      <c r="I13" s="25"/>
      <c r="J13" s="25"/>
      <c r="K13" s="25"/>
      <c r="L13" s="25"/>
      <c r="M13" s="25"/>
      <c r="N13" s="25">
        <v>100</v>
      </c>
      <c r="O13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zoomScale="130" zoomScaleNormal="130" topLeftCell="A34" workbookViewId="0">
      <selection activeCell="C19" sqref="C19:C24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5" customHeight="1" spans="1:13">
      <c r="A2" s="29"/>
      <c r="B2" s="29"/>
      <c r="C2" s="30" t="s">
        <v>354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196</v>
      </c>
      <c r="B4" s="23" t="s">
        <v>355</v>
      </c>
      <c r="C4" s="23" t="s">
        <v>356</v>
      </c>
      <c r="D4" s="23" t="s">
        <v>357</v>
      </c>
      <c r="E4" s="23" t="s">
        <v>358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359</v>
      </c>
      <c r="F5" s="23" t="s">
        <v>360</v>
      </c>
      <c r="G5" s="23" t="s">
        <v>361</v>
      </c>
      <c r="H5" s="23" t="s">
        <v>362</v>
      </c>
      <c r="I5" s="23" t="s">
        <v>363</v>
      </c>
      <c r="J5" s="23" t="s">
        <v>364</v>
      </c>
      <c r="K5" s="23" t="s">
        <v>365</v>
      </c>
      <c r="L5" s="23" t="s">
        <v>366</v>
      </c>
      <c r="M5" s="23" t="s">
        <v>367</v>
      </c>
    </row>
    <row r="6" ht="28.45" customHeight="1" spans="1:13">
      <c r="A6" s="31" t="s">
        <v>2</v>
      </c>
      <c r="B6" s="31" t="s">
        <v>4</v>
      </c>
      <c r="C6" s="32">
        <v>1223.98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" customHeight="1" spans="1:13">
      <c r="A7" s="24" t="s">
        <v>154</v>
      </c>
      <c r="B7" s="24" t="s">
        <v>368</v>
      </c>
      <c r="C7" s="25">
        <v>273.68</v>
      </c>
      <c r="D7" s="24" t="s">
        <v>369</v>
      </c>
      <c r="E7" s="33" t="s">
        <v>370</v>
      </c>
      <c r="F7" s="24" t="s">
        <v>371</v>
      </c>
      <c r="G7" s="24" t="s">
        <v>372</v>
      </c>
      <c r="H7" s="24" t="s">
        <v>373</v>
      </c>
      <c r="I7" s="24" t="s">
        <v>372</v>
      </c>
      <c r="J7" s="24" t="s">
        <v>372</v>
      </c>
      <c r="K7" s="24" t="s">
        <v>374</v>
      </c>
      <c r="L7" s="24" t="s">
        <v>375</v>
      </c>
      <c r="M7" s="24"/>
    </row>
    <row r="8" ht="43.1" customHeight="1" spans="1:13">
      <c r="A8" s="24"/>
      <c r="B8" s="24"/>
      <c r="C8" s="25"/>
      <c r="D8" s="24"/>
      <c r="E8" s="33"/>
      <c r="F8" s="24" t="s">
        <v>376</v>
      </c>
      <c r="G8" s="24" t="s">
        <v>377</v>
      </c>
      <c r="H8" s="24" t="s">
        <v>378</v>
      </c>
      <c r="I8" s="24" t="s">
        <v>377</v>
      </c>
      <c r="J8" s="24" t="s">
        <v>377</v>
      </c>
      <c r="K8" s="24" t="s">
        <v>379</v>
      </c>
      <c r="L8" s="24" t="s">
        <v>380</v>
      </c>
      <c r="M8" s="24"/>
    </row>
    <row r="9" ht="43.1" customHeight="1" spans="1:13">
      <c r="A9" s="24"/>
      <c r="B9" s="24"/>
      <c r="C9" s="25"/>
      <c r="D9" s="24"/>
      <c r="E9" s="33"/>
      <c r="F9" s="24" t="s">
        <v>381</v>
      </c>
      <c r="G9" s="24" t="s">
        <v>382</v>
      </c>
      <c r="H9" s="24" t="s">
        <v>383</v>
      </c>
      <c r="I9" s="24" t="s">
        <v>382</v>
      </c>
      <c r="J9" s="24" t="s">
        <v>382</v>
      </c>
      <c r="K9" s="24" t="s">
        <v>379</v>
      </c>
      <c r="L9" s="24" t="s">
        <v>380</v>
      </c>
      <c r="M9" s="24"/>
    </row>
    <row r="10" ht="43.1" customHeight="1" spans="1:13">
      <c r="A10" s="24"/>
      <c r="B10" s="24"/>
      <c r="C10" s="25"/>
      <c r="D10" s="24"/>
      <c r="E10" s="33" t="s">
        <v>384</v>
      </c>
      <c r="F10" s="24" t="s">
        <v>385</v>
      </c>
      <c r="G10" s="24" t="s">
        <v>252</v>
      </c>
      <c r="H10" s="24" t="s">
        <v>386</v>
      </c>
      <c r="I10" s="24" t="s">
        <v>252</v>
      </c>
      <c r="J10" s="24" t="s">
        <v>252</v>
      </c>
      <c r="K10" s="24" t="s">
        <v>387</v>
      </c>
      <c r="L10" s="24" t="s">
        <v>375</v>
      </c>
      <c r="M10" s="24"/>
    </row>
    <row r="11" ht="43.1" customHeight="1" spans="1:13">
      <c r="A11" s="24"/>
      <c r="B11" s="24"/>
      <c r="C11" s="25"/>
      <c r="D11" s="24"/>
      <c r="E11" s="33" t="s">
        <v>388</v>
      </c>
      <c r="F11" s="24" t="s">
        <v>389</v>
      </c>
      <c r="G11" s="24" t="s">
        <v>390</v>
      </c>
      <c r="H11" s="24" t="s">
        <v>383</v>
      </c>
      <c r="I11" s="24" t="s">
        <v>390</v>
      </c>
      <c r="J11" s="24" t="s">
        <v>390</v>
      </c>
      <c r="K11" s="24" t="s">
        <v>379</v>
      </c>
      <c r="L11" s="24" t="s">
        <v>380</v>
      </c>
      <c r="M11" s="24"/>
    </row>
    <row r="12" ht="43.1" customHeight="1" spans="1:13">
      <c r="A12" s="24"/>
      <c r="B12" s="24"/>
      <c r="C12" s="25"/>
      <c r="D12" s="24"/>
      <c r="E12" s="33" t="s">
        <v>391</v>
      </c>
      <c r="F12" s="24" t="s">
        <v>392</v>
      </c>
      <c r="G12" s="24" t="s">
        <v>393</v>
      </c>
      <c r="H12" s="24" t="s">
        <v>394</v>
      </c>
      <c r="I12" s="24" t="s">
        <v>393</v>
      </c>
      <c r="J12" s="24" t="s">
        <v>393</v>
      </c>
      <c r="K12" s="24" t="s">
        <v>379</v>
      </c>
      <c r="L12" s="24" t="s">
        <v>380</v>
      </c>
      <c r="M12" s="24"/>
    </row>
    <row r="13" ht="43.1" customHeight="1" spans="1:13">
      <c r="A13" s="24" t="s">
        <v>154</v>
      </c>
      <c r="B13" s="24" t="s">
        <v>395</v>
      </c>
      <c r="C13" s="25">
        <v>400</v>
      </c>
      <c r="D13" s="24" t="s">
        <v>396</v>
      </c>
      <c r="E13" s="33" t="s">
        <v>391</v>
      </c>
      <c r="F13" s="24" t="s">
        <v>397</v>
      </c>
      <c r="G13" s="24" t="s">
        <v>398</v>
      </c>
      <c r="H13" s="24" t="s">
        <v>399</v>
      </c>
      <c r="I13" s="24" t="s">
        <v>398</v>
      </c>
      <c r="J13" s="24" t="s">
        <v>398</v>
      </c>
      <c r="K13" s="24" t="s">
        <v>379</v>
      </c>
      <c r="L13" s="24" t="s">
        <v>380</v>
      </c>
      <c r="M13" s="24"/>
    </row>
    <row r="14" ht="43.1" customHeight="1" spans="1:13">
      <c r="A14" s="24"/>
      <c r="B14" s="24"/>
      <c r="C14" s="25"/>
      <c r="D14" s="24"/>
      <c r="E14" s="33" t="s">
        <v>388</v>
      </c>
      <c r="F14" s="24" t="s">
        <v>389</v>
      </c>
      <c r="G14" s="24" t="s">
        <v>390</v>
      </c>
      <c r="H14" s="24" t="s">
        <v>383</v>
      </c>
      <c r="I14" s="24" t="s">
        <v>390</v>
      </c>
      <c r="J14" s="24" t="s">
        <v>390</v>
      </c>
      <c r="K14" s="24" t="s">
        <v>379</v>
      </c>
      <c r="L14" s="24" t="s">
        <v>380</v>
      </c>
      <c r="M14" s="24"/>
    </row>
    <row r="15" ht="43.1" customHeight="1" spans="1:13">
      <c r="A15" s="24"/>
      <c r="B15" s="24"/>
      <c r="C15" s="25"/>
      <c r="D15" s="24"/>
      <c r="E15" s="33" t="s">
        <v>370</v>
      </c>
      <c r="F15" s="24" t="s">
        <v>376</v>
      </c>
      <c r="G15" s="24" t="s">
        <v>400</v>
      </c>
      <c r="H15" s="24" t="s">
        <v>401</v>
      </c>
      <c r="I15" s="24" t="s">
        <v>400</v>
      </c>
      <c r="J15" s="24" t="s">
        <v>400</v>
      </c>
      <c r="K15" s="24" t="s">
        <v>379</v>
      </c>
      <c r="L15" s="24" t="s">
        <v>380</v>
      </c>
      <c r="M15" s="24"/>
    </row>
    <row r="16" ht="43.1" customHeight="1" spans="1:13">
      <c r="A16" s="24"/>
      <c r="B16" s="24"/>
      <c r="C16" s="25"/>
      <c r="D16" s="24"/>
      <c r="E16" s="33"/>
      <c r="F16" s="24" t="s">
        <v>371</v>
      </c>
      <c r="G16" s="24" t="s">
        <v>402</v>
      </c>
      <c r="H16" s="24" t="s">
        <v>403</v>
      </c>
      <c r="I16" s="24" t="s">
        <v>402</v>
      </c>
      <c r="J16" s="24" t="s">
        <v>402</v>
      </c>
      <c r="K16" s="24" t="s">
        <v>404</v>
      </c>
      <c r="L16" s="24" t="s">
        <v>375</v>
      </c>
      <c r="M16" s="24"/>
    </row>
    <row r="17" ht="43.1" customHeight="1" spans="1:13">
      <c r="A17" s="24"/>
      <c r="B17" s="24"/>
      <c r="C17" s="25"/>
      <c r="D17" s="24"/>
      <c r="E17" s="33"/>
      <c r="F17" s="24" t="s">
        <v>381</v>
      </c>
      <c r="G17" s="24" t="s">
        <v>405</v>
      </c>
      <c r="H17" s="24" t="s">
        <v>383</v>
      </c>
      <c r="I17" s="24" t="s">
        <v>405</v>
      </c>
      <c r="J17" s="24" t="s">
        <v>405</v>
      </c>
      <c r="K17" s="24" t="s">
        <v>379</v>
      </c>
      <c r="L17" s="24" t="s">
        <v>380</v>
      </c>
      <c r="M17" s="24"/>
    </row>
    <row r="18" ht="43.1" customHeight="1" spans="1:13">
      <c r="A18" s="24"/>
      <c r="B18" s="24"/>
      <c r="C18" s="25"/>
      <c r="D18" s="24"/>
      <c r="E18" s="33" t="s">
        <v>384</v>
      </c>
      <c r="F18" s="24" t="s">
        <v>385</v>
      </c>
      <c r="G18" s="24" t="s">
        <v>406</v>
      </c>
      <c r="H18" s="24" t="s">
        <v>407</v>
      </c>
      <c r="I18" s="24" t="s">
        <v>406</v>
      </c>
      <c r="J18" s="24" t="s">
        <v>406</v>
      </c>
      <c r="K18" s="24" t="s">
        <v>387</v>
      </c>
      <c r="L18" s="24" t="s">
        <v>375</v>
      </c>
      <c r="M18" s="24"/>
    </row>
    <row r="19" ht="43.1" customHeight="1" spans="1:13">
      <c r="A19" s="24" t="s">
        <v>154</v>
      </c>
      <c r="B19" s="24" t="s">
        <v>408</v>
      </c>
      <c r="C19" s="25">
        <v>415.3</v>
      </c>
      <c r="D19" s="24" t="s">
        <v>409</v>
      </c>
      <c r="E19" s="33" t="s">
        <v>370</v>
      </c>
      <c r="F19" s="24" t="s">
        <v>371</v>
      </c>
      <c r="G19" s="24" t="s">
        <v>410</v>
      </c>
      <c r="H19" s="24" t="s">
        <v>411</v>
      </c>
      <c r="I19" s="24" t="s">
        <v>410</v>
      </c>
      <c r="J19" s="24" t="s">
        <v>410</v>
      </c>
      <c r="K19" s="24" t="s">
        <v>412</v>
      </c>
      <c r="L19" s="24" t="s">
        <v>375</v>
      </c>
      <c r="M19" s="24"/>
    </row>
    <row r="20" ht="43.1" customHeight="1" spans="1:13">
      <c r="A20" s="24"/>
      <c r="B20" s="24"/>
      <c r="C20" s="25"/>
      <c r="D20" s="24"/>
      <c r="E20" s="33"/>
      <c r="F20" s="24" t="s">
        <v>381</v>
      </c>
      <c r="G20" s="24" t="s">
        <v>413</v>
      </c>
      <c r="H20" s="24" t="s">
        <v>401</v>
      </c>
      <c r="I20" s="24" t="s">
        <v>413</v>
      </c>
      <c r="J20" s="24" t="s">
        <v>413</v>
      </c>
      <c r="K20" s="24" t="s">
        <v>414</v>
      </c>
      <c r="L20" s="24" t="s">
        <v>380</v>
      </c>
      <c r="M20" s="24"/>
    </row>
    <row r="21" ht="43.1" customHeight="1" spans="1:13">
      <c r="A21" s="24"/>
      <c r="B21" s="24"/>
      <c r="C21" s="25"/>
      <c r="D21" s="24"/>
      <c r="E21" s="33"/>
      <c r="F21" s="24" t="s">
        <v>376</v>
      </c>
      <c r="G21" s="24" t="s">
        <v>415</v>
      </c>
      <c r="H21" s="24" t="s">
        <v>383</v>
      </c>
      <c r="I21" s="24" t="s">
        <v>415</v>
      </c>
      <c r="J21" s="24" t="s">
        <v>415</v>
      </c>
      <c r="K21" s="24" t="s">
        <v>379</v>
      </c>
      <c r="L21" s="24" t="s">
        <v>380</v>
      </c>
      <c r="M21" s="24"/>
    </row>
    <row r="22" ht="43.1" customHeight="1" spans="1:13">
      <c r="A22" s="24"/>
      <c r="B22" s="24"/>
      <c r="C22" s="25"/>
      <c r="D22" s="24"/>
      <c r="E22" s="33" t="s">
        <v>384</v>
      </c>
      <c r="F22" s="24" t="s">
        <v>385</v>
      </c>
      <c r="G22" s="24" t="s">
        <v>416</v>
      </c>
      <c r="H22" s="24" t="s">
        <v>417</v>
      </c>
      <c r="I22" s="24" t="s">
        <v>416</v>
      </c>
      <c r="J22" s="24" t="s">
        <v>416</v>
      </c>
      <c r="K22" s="24" t="s">
        <v>387</v>
      </c>
      <c r="L22" s="24" t="s">
        <v>375</v>
      </c>
      <c r="M22" s="24"/>
    </row>
    <row r="23" ht="43.1" customHeight="1" spans="1:13">
      <c r="A23" s="24"/>
      <c r="B23" s="24"/>
      <c r="C23" s="25"/>
      <c r="D23" s="24"/>
      <c r="E23" s="33" t="s">
        <v>391</v>
      </c>
      <c r="F23" s="24" t="s">
        <v>392</v>
      </c>
      <c r="G23" s="24" t="s">
        <v>418</v>
      </c>
      <c r="H23" s="24" t="s">
        <v>383</v>
      </c>
      <c r="I23" s="24" t="s">
        <v>418</v>
      </c>
      <c r="J23" s="24" t="s">
        <v>418</v>
      </c>
      <c r="K23" s="24" t="s">
        <v>379</v>
      </c>
      <c r="L23" s="24" t="s">
        <v>380</v>
      </c>
      <c r="M23" s="24"/>
    </row>
    <row r="24" ht="43.1" customHeight="1" spans="1:13">
      <c r="A24" s="24"/>
      <c r="B24" s="24"/>
      <c r="C24" s="25"/>
      <c r="D24" s="24"/>
      <c r="E24" s="33" t="s">
        <v>388</v>
      </c>
      <c r="F24" s="24" t="s">
        <v>389</v>
      </c>
      <c r="G24" s="24" t="s">
        <v>390</v>
      </c>
      <c r="H24" s="24" t="s">
        <v>383</v>
      </c>
      <c r="I24" s="24" t="s">
        <v>390</v>
      </c>
      <c r="J24" s="24" t="s">
        <v>390</v>
      </c>
      <c r="K24" s="24" t="s">
        <v>379</v>
      </c>
      <c r="L24" s="24" t="s">
        <v>380</v>
      </c>
      <c r="M24" s="24"/>
    </row>
    <row r="25" ht="43.1" customHeight="1" spans="1:13">
      <c r="A25" s="24" t="s">
        <v>154</v>
      </c>
      <c r="B25" s="24" t="s">
        <v>419</v>
      </c>
      <c r="C25" s="25">
        <v>35</v>
      </c>
      <c r="D25" s="24" t="s">
        <v>420</v>
      </c>
      <c r="E25" s="33" t="s">
        <v>370</v>
      </c>
      <c r="F25" s="24" t="s">
        <v>371</v>
      </c>
      <c r="G25" s="24" t="s">
        <v>421</v>
      </c>
      <c r="H25" s="24" t="s">
        <v>422</v>
      </c>
      <c r="I25" s="24" t="s">
        <v>421</v>
      </c>
      <c r="J25" s="24" t="s">
        <v>421</v>
      </c>
      <c r="K25" s="24" t="s">
        <v>423</v>
      </c>
      <c r="L25" s="24" t="s">
        <v>375</v>
      </c>
      <c r="M25" s="24"/>
    </row>
    <row r="26" ht="43.1" customHeight="1" spans="1:13">
      <c r="A26" s="24"/>
      <c r="B26" s="24"/>
      <c r="C26" s="25"/>
      <c r="D26" s="24"/>
      <c r="E26" s="33"/>
      <c r="F26" s="24" t="s">
        <v>376</v>
      </c>
      <c r="G26" s="24" t="s">
        <v>424</v>
      </c>
      <c r="H26" s="24" t="s">
        <v>383</v>
      </c>
      <c r="I26" s="24" t="s">
        <v>424</v>
      </c>
      <c r="J26" s="24" t="s">
        <v>424</v>
      </c>
      <c r="K26" s="24" t="s">
        <v>379</v>
      </c>
      <c r="L26" s="24" t="s">
        <v>380</v>
      </c>
      <c r="M26" s="24"/>
    </row>
    <row r="27" ht="43.1" customHeight="1" spans="1:13">
      <c r="A27" s="24"/>
      <c r="B27" s="24"/>
      <c r="C27" s="25"/>
      <c r="D27" s="24"/>
      <c r="E27" s="33"/>
      <c r="F27" s="24" t="s">
        <v>381</v>
      </c>
      <c r="G27" s="24" t="s">
        <v>425</v>
      </c>
      <c r="H27" s="24" t="s">
        <v>383</v>
      </c>
      <c r="I27" s="24" t="s">
        <v>425</v>
      </c>
      <c r="J27" s="24" t="s">
        <v>425</v>
      </c>
      <c r="K27" s="24" t="s">
        <v>379</v>
      </c>
      <c r="L27" s="24" t="s">
        <v>380</v>
      </c>
      <c r="M27" s="24"/>
    </row>
    <row r="28" ht="43.1" customHeight="1" spans="1:13">
      <c r="A28" s="24"/>
      <c r="B28" s="24"/>
      <c r="C28" s="25"/>
      <c r="D28" s="24"/>
      <c r="E28" s="33" t="s">
        <v>388</v>
      </c>
      <c r="F28" s="24" t="s">
        <v>389</v>
      </c>
      <c r="G28" s="24" t="s">
        <v>390</v>
      </c>
      <c r="H28" s="24" t="s">
        <v>426</v>
      </c>
      <c r="I28" s="24" t="s">
        <v>390</v>
      </c>
      <c r="J28" s="24" t="s">
        <v>390</v>
      </c>
      <c r="K28" s="24" t="s">
        <v>379</v>
      </c>
      <c r="L28" s="24" t="s">
        <v>380</v>
      </c>
      <c r="M28" s="24"/>
    </row>
    <row r="29" ht="43.1" customHeight="1" spans="1:13">
      <c r="A29" s="24"/>
      <c r="B29" s="24"/>
      <c r="C29" s="25"/>
      <c r="D29" s="24"/>
      <c r="E29" s="33" t="s">
        <v>384</v>
      </c>
      <c r="F29" s="24" t="s">
        <v>385</v>
      </c>
      <c r="G29" s="24" t="s">
        <v>282</v>
      </c>
      <c r="H29" s="24" t="s">
        <v>427</v>
      </c>
      <c r="I29" s="24" t="s">
        <v>282</v>
      </c>
      <c r="J29" s="24" t="s">
        <v>282</v>
      </c>
      <c r="K29" s="24" t="s">
        <v>387</v>
      </c>
      <c r="L29" s="24" t="s">
        <v>375</v>
      </c>
      <c r="M29" s="24"/>
    </row>
    <row r="30" ht="43.1" customHeight="1" spans="1:13">
      <c r="A30" s="24"/>
      <c r="B30" s="24"/>
      <c r="C30" s="25"/>
      <c r="D30" s="24"/>
      <c r="E30" s="33" t="s">
        <v>391</v>
      </c>
      <c r="F30" s="24" t="s">
        <v>392</v>
      </c>
      <c r="G30" s="24" t="s">
        <v>428</v>
      </c>
      <c r="H30" s="24" t="s">
        <v>383</v>
      </c>
      <c r="I30" s="24" t="s">
        <v>428</v>
      </c>
      <c r="J30" s="24" t="s">
        <v>428</v>
      </c>
      <c r="K30" s="24" t="s">
        <v>379</v>
      </c>
      <c r="L30" s="24" t="s">
        <v>380</v>
      </c>
      <c r="M30" s="24"/>
    </row>
    <row r="31" ht="43.1" customHeight="1" spans="1:13">
      <c r="A31" s="24"/>
      <c r="B31" s="24"/>
      <c r="C31" s="25"/>
      <c r="D31" s="24"/>
      <c r="E31" s="33"/>
      <c r="F31" s="24" t="s">
        <v>397</v>
      </c>
      <c r="G31" s="24" t="s">
        <v>429</v>
      </c>
      <c r="H31" s="24" t="s">
        <v>430</v>
      </c>
      <c r="I31" s="24" t="s">
        <v>429</v>
      </c>
      <c r="J31" s="24"/>
      <c r="K31" s="24"/>
      <c r="L31" s="24"/>
      <c r="M31" s="24"/>
    </row>
    <row r="32" ht="43.1" customHeight="1" spans="1:13">
      <c r="A32" s="24" t="s">
        <v>154</v>
      </c>
      <c r="B32" s="24" t="s">
        <v>431</v>
      </c>
      <c r="C32" s="25">
        <v>100</v>
      </c>
      <c r="D32" s="24" t="s">
        <v>432</v>
      </c>
      <c r="E32" s="33" t="s">
        <v>370</v>
      </c>
      <c r="F32" s="24" t="s">
        <v>376</v>
      </c>
      <c r="G32" s="24" t="s">
        <v>433</v>
      </c>
      <c r="H32" s="24" t="s">
        <v>434</v>
      </c>
      <c r="I32" s="24" t="s">
        <v>433</v>
      </c>
      <c r="J32" s="24" t="s">
        <v>433</v>
      </c>
      <c r="K32" s="24" t="s">
        <v>379</v>
      </c>
      <c r="L32" s="24" t="s">
        <v>380</v>
      </c>
      <c r="M32" s="24"/>
    </row>
    <row r="33" ht="43.1" customHeight="1" spans="1:13">
      <c r="A33" s="24"/>
      <c r="B33" s="24"/>
      <c r="C33" s="25"/>
      <c r="D33" s="24"/>
      <c r="E33" s="33"/>
      <c r="F33" s="24" t="s">
        <v>371</v>
      </c>
      <c r="G33" s="24" t="s">
        <v>435</v>
      </c>
      <c r="H33" s="24" t="s">
        <v>436</v>
      </c>
      <c r="I33" s="24" t="s">
        <v>435</v>
      </c>
      <c r="J33" s="24" t="s">
        <v>435</v>
      </c>
      <c r="K33" s="24" t="s">
        <v>437</v>
      </c>
      <c r="L33" s="24" t="s">
        <v>375</v>
      </c>
      <c r="M33" s="24"/>
    </row>
    <row r="34" ht="43.1" customHeight="1" spans="1:13">
      <c r="A34" s="24"/>
      <c r="B34" s="24"/>
      <c r="C34" s="25"/>
      <c r="D34" s="24"/>
      <c r="E34" s="33"/>
      <c r="F34" s="24" t="s">
        <v>381</v>
      </c>
      <c r="G34" s="24" t="s">
        <v>382</v>
      </c>
      <c r="H34" s="24" t="s">
        <v>383</v>
      </c>
      <c r="I34" s="24" t="s">
        <v>382</v>
      </c>
      <c r="J34" s="24" t="s">
        <v>382</v>
      </c>
      <c r="K34" s="24" t="s">
        <v>379</v>
      </c>
      <c r="L34" s="24" t="s">
        <v>380</v>
      </c>
      <c r="M34" s="24"/>
    </row>
    <row r="35" ht="43.1" customHeight="1" spans="1:13">
      <c r="A35" s="24"/>
      <c r="B35" s="24"/>
      <c r="C35" s="25"/>
      <c r="D35" s="24"/>
      <c r="E35" s="33" t="s">
        <v>384</v>
      </c>
      <c r="F35" s="24" t="s">
        <v>385</v>
      </c>
      <c r="G35" s="24" t="s">
        <v>438</v>
      </c>
      <c r="H35" s="24" t="s">
        <v>439</v>
      </c>
      <c r="I35" s="24" t="s">
        <v>438</v>
      </c>
      <c r="J35" s="24" t="s">
        <v>438</v>
      </c>
      <c r="K35" s="24" t="s">
        <v>387</v>
      </c>
      <c r="L35" s="24" t="s">
        <v>375</v>
      </c>
      <c r="M35" s="24"/>
    </row>
    <row r="36" ht="43.1" customHeight="1" spans="1:13">
      <c r="A36" s="24"/>
      <c r="B36" s="24"/>
      <c r="C36" s="25"/>
      <c r="D36" s="24"/>
      <c r="E36" s="33"/>
      <c r="F36" s="24"/>
      <c r="G36" s="24" t="s">
        <v>292</v>
      </c>
      <c r="H36" s="24" t="s">
        <v>440</v>
      </c>
      <c r="I36" s="24" t="s">
        <v>292</v>
      </c>
      <c r="J36" s="24" t="s">
        <v>292</v>
      </c>
      <c r="K36" s="24" t="s">
        <v>387</v>
      </c>
      <c r="L36" s="24" t="s">
        <v>375</v>
      </c>
      <c r="M36" s="24"/>
    </row>
    <row r="37" ht="43.1" customHeight="1" spans="1:13">
      <c r="A37" s="24"/>
      <c r="B37" s="24"/>
      <c r="C37" s="25"/>
      <c r="D37" s="24"/>
      <c r="E37" s="33"/>
      <c r="F37" s="24"/>
      <c r="G37" s="24" t="s">
        <v>441</v>
      </c>
      <c r="H37" s="24" t="s">
        <v>442</v>
      </c>
      <c r="I37" s="24" t="s">
        <v>299</v>
      </c>
      <c r="J37" s="24" t="s">
        <v>441</v>
      </c>
      <c r="K37" s="24" t="s">
        <v>387</v>
      </c>
      <c r="L37" s="24" t="s">
        <v>375</v>
      </c>
      <c r="M37" s="24"/>
    </row>
    <row r="38" ht="43.1" customHeight="1" spans="1:13">
      <c r="A38" s="24"/>
      <c r="B38" s="24"/>
      <c r="C38" s="25"/>
      <c r="D38" s="24"/>
      <c r="E38" s="33"/>
      <c r="F38" s="24"/>
      <c r="G38" s="24" t="s">
        <v>316</v>
      </c>
      <c r="H38" s="24" t="s">
        <v>443</v>
      </c>
      <c r="I38" s="24" t="s">
        <v>316</v>
      </c>
      <c r="J38" s="24" t="s">
        <v>316</v>
      </c>
      <c r="K38" s="24" t="s">
        <v>387</v>
      </c>
      <c r="L38" s="24" t="s">
        <v>375</v>
      </c>
      <c r="M38" s="24"/>
    </row>
    <row r="39" ht="43.1" customHeight="1" spans="1:13">
      <c r="A39" s="24"/>
      <c r="B39" s="24"/>
      <c r="C39" s="25"/>
      <c r="D39" s="24"/>
      <c r="E39" s="33"/>
      <c r="F39" s="24"/>
      <c r="G39" s="24" t="s">
        <v>444</v>
      </c>
      <c r="H39" s="24" t="s">
        <v>445</v>
      </c>
      <c r="I39" s="24" t="s">
        <v>444</v>
      </c>
      <c r="J39" s="24" t="s">
        <v>444</v>
      </c>
      <c r="K39" s="24" t="s">
        <v>387</v>
      </c>
      <c r="L39" s="24" t="s">
        <v>375</v>
      </c>
      <c r="M39" s="24"/>
    </row>
    <row r="40" ht="43.1" customHeight="1" spans="1:13">
      <c r="A40" s="24"/>
      <c r="B40" s="24"/>
      <c r="C40" s="25"/>
      <c r="D40" s="24"/>
      <c r="E40" s="33"/>
      <c r="F40" s="24"/>
      <c r="G40" s="24" t="s">
        <v>446</v>
      </c>
      <c r="H40" s="24" t="s">
        <v>442</v>
      </c>
      <c r="I40" s="24" t="s">
        <v>446</v>
      </c>
      <c r="J40" s="24" t="s">
        <v>446</v>
      </c>
      <c r="K40" s="24" t="s">
        <v>387</v>
      </c>
      <c r="L40" s="24" t="s">
        <v>375</v>
      </c>
      <c r="M40" s="24"/>
    </row>
    <row r="41" ht="43.1" customHeight="1" spans="1:13">
      <c r="A41" s="24"/>
      <c r="B41" s="24"/>
      <c r="C41" s="25"/>
      <c r="D41" s="24"/>
      <c r="E41" s="33" t="s">
        <v>391</v>
      </c>
      <c r="F41" s="24" t="s">
        <v>397</v>
      </c>
      <c r="G41" s="24" t="s">
        <v>447</v>
      </c>
      <c r="H41" s="24" t="s">
        <v>448</v>
      </c>
      <c r="I41" s="24" t="s">
        <v>447</v>
      </c>
      <c r="J41" s="24" t="s">
        <v>447</v>
      </c>
      <c r="K41" s="24" t="s">
        <v>449</v>
      </c>
      <c r="L41" s="24" t="s">
        <v>375</v>
      </c>
      <c r="M41" s="24"/>
    </row>
    <row r="42" ht="43.1" customHeight="1" spans="1:13">
      <c r="A42" s="24"/>
      <c r="B42" s="24"/>
      <c r="C42" s="25"/>
      <c r="D42" s="24"/>
      <c r="E42" s="33" t="s">
        <v>388</v>
      </c>
      <c r="F42" s="24" t="s">
        <v>389</v>
      </c>
      <c r="G42" s="24" t="s">
        <v>390</v>
      </c>
      <c r="H42" s="24" t="s">
        <v>383</v>
      </c>
      <c r="I42" s="24" t="s">
        <v>390</v>
      </c>
      <c r="J42" s="24" t="s">
        <v>390</v>
      </c>
      <c r="K42" s="24" t="s">
        <v>379</v>
      </c>
      <c r="L42" s="24" t="s">
        <v>380</v>
      </c>
      <c r="M42" s="24"/>
    </row>
  </sheetData>
  <mergeCells count="36">
    <mergeCell ref="C2:M2"/>
    <mergeCell ref="A3:K3"/>
    <mergeCell ref="L3:M3"/>
    <mergeCell ref="E4:M4"/>
    <mergeCell ref="A4:A5"/>
    <mergeCell ref="A7:A12"/>
    <mergeCell ref="A13:A18"/>
    <mergeCell ref="A19:A24"/>
    <mergeCell ref="A25:A31"/>
    <mergeCell ref="A32:A42"/>
    <mergeCell ref="B4:B5"/>
    <mergeCell ref="B7:B12"/>
    <mergeCell ref="B13:B18"/>
    <mergeCell ref="B19:B24"/>
    <mergeCell ref="B25:B31"/>
    <mergeCell ref="B32:B42"/>
    <mergeCell ref="C4:C5"/>
    <mergeCell ref="C7:C12"/>
    <mergeCell ref="C13:C18"/>
    <mergeCell ref="C19:C24"/>
    <mergeCell ref="C25:C31"/>
    <mergeCell ref="C32:C42"/>
    <mergeCell ref="D4:D5"/>
    <mergeCell ref="D7:D12"/>
    <mergeCell ref="D13:D18"/>
    <mergeCell ref="D19:D24"/>
    <mergeCell ref="D25:D31"/>
    <mergeCell ref="D32:D42"/>
    <mergeCell ref="E7:E9"/>
    <mergeCell ref="E15:E17"/>
    <mergeCell ref="E19:E21"/>
    <mergeCell ref="E25:E27"/>
    <mergeCell ref="E30:E31"/>
    <mergeCell ref="E32:E34"/>
    <mergeCell ref="E35:E40"/>
    <mergeCell ref="F35:F40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45" zoomScaleNormal="145" workbookViewId="0">
      <selection activeCell="H14" sqref="H14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7" width="6.383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3" width="9.76666666666667" customWidth="1"/>
    <col min="14" max="14" width="8.26666666666667" customWidth="1"/>
    <col min="15" max="15" width="8.09166666666667" customWidth="1"/>
    <col min="16" max="16" width="7.925" customWidth="1"/>
    <col min="17" max="17" width="22.2416666666667" customWidth="1"/>
    <col min="18" max="18" width="8.96666666666667" customWidth="1"/>
    <col min="19" max="19" width="9.76666666666667" customWidth="1"/>
  </cols>
  <sheetData>
    <row r="1" ht="42.25" customHeight="1" spans="1:18">
      <c r="A1" s="21" t="s">
        <v>450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55" customHeight="1" spans="1:18">
      <c r="A3" s="23" t="s">
        <v>318</v>
      </c>
      <c r="B3" s="23" t="s">
        <v>319</v>
      </c>
      <c r="C3" s="23" t="s">
        <v>452</v>
      </c>
      <c r="D3" s="23"/>
      <c r="E3" s="23"/>
      <c r="F3" s="23"/>
      <c r="G3" s="23"/>
      <c r="H3" s="23"/>
      <c r="I3" s="23"/>
      <c r="J3" s="23" t="s">
        <v>453</v>
      </c>
      <c r="K3" s="23" t="s">
        <v>454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356</v>
      </c>
      <c r="D4" s="23" t="s">
        <v>455</v>
      </c>
      <c r="E4" s="23"/>
      <c r="F4" s="23"/>
      <c r="G4" s="23"/>
      <c r="H4" s="23" t="s">
        <v>456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457</v>
      </c>
      <c r="F5" s="23" t="s">
        <v>141</v>
      </c>
      <c r="G5" s="23" t="s">
        <v>458</v>
      </c>
      <c r="H5" s="23" t="s">
        <v>159</v>
      </c>
      <c r="I5" s="23" t="s">
        <v>160</v>
      </c>
      <c r="J5" s="23"/>
      <c r="K5" s="23" t="s">
        <v>359</v>
      </c>
      <c r="L5" s="23" t="s">
        <v>360</v>
      </c>
      <c r="M5" s="23" t="s">
        <v>361</v>
      </c>
      <c r="N5" s="23" t="s">
        <v>366</v>
      </c>
      <c r="O5" s="23" t="s">
        <v>362</v>
      </c>
      <c r="P5" s="23" t="s">
        <v>459</v>
      </c>
      <c r="Q5" s="23" t="s">
        <v>460</v>
      </c>
      <c r="R5" s="23" t="s">
        <v>367</v>
      </c>
    </row>
    <row r="6" ht="19.8" customHeight="1" spans="1:18">
      <c r="A6" s="24" t="s">
        <v>2</v>
      </c>
      <c r="B6" s="24" t="s">
        <v>4</v>
      </c>
      <c r="C6" s="25">
        <v>1727.084647</v>
      </c>
      <c r="D6" s="25">
        <v>1727.084647</v>
      </c>
      <c r="E6" s="25"/>
      <c r="F6" s="25"/>
      <c r="G6" s="25"/>
      <c r="H6" s="25">
        <v>503.104647</v>
      </c>
      <c r="I6" s="25">
        <v>1223.98</v>
      </c>
      <c r="J6" s="24" t="s">
        <v>461</v>
      </c>
      <c r="K6" s="26" t="s">
        <v>370</v>
      </c>
      <c r="L6" s="26" t="s">
        <v>462</v>
      </c>
      <c r="M6" s="26" t="s">
        <v>463</v>
      </c>
      <c r="N6" s="27" t="s">
        <v>380</v>
      </c>
      <c r="O6" s="27">
        <v>1</v>
      </c>
      <c r="P6" s="26" t="s">
        <v>379</v>
      </c>
      <c r="Q6" s="26" t="s">
        <v>464</v>
      </c>
      <c r="R6" s="26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465</v>
      </c>
      <c r="M7" s="26" t="s">
        <v>466</v>
      </c>
      <c r="N7" s="27" t="s">
        <v>380</v>
      </c>
      <c r="O7" s="27">
        <v>0.95</v>
      </c>
      <c r="P7" s="26" t="s">
        <v>379</v>
      </c>
      <c r="Q7" s="26" t="s">
        <v>467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391</v>
      </c>
      <c r="L8" s="26" t="s">
        <v>468</v>
      </c>
      <c r="M8" s="26" t="s">
        <v>469</v>
      </c>
      <c r="N8" s="27" t="s">
        <v>380</v>
      </c>
      <c r="O8" s="27">
        <v>0.98</v>
      </c>
      <c r="P8" s="26" t="s">
        <v>379</v>
      </c>
      <c r="Q8" s="26" t="s">
        <v>470</v>
      </c>
      <c r="R8" s="26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471</v>
      </c>
      <c r="M9" s="26" t="s">
        <v>390</v>
      </c>
      <c r="N9" s="27" t="s">
        <v>380</v>
      </c>
      <c r="O9" s="27">
        <v>1</v>
      </c>
      <c r="P9" s="26" t="s">
        <v>379</v>
      </c>
      <c r="Q9" s="26" t="s">
        <v>472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473</v>
      </c>
      <c r="B2" s="7" t="s">
        <v>474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475</v>
      </c>
      <c r="B3" s="9"/>
      <c r="C3" s="8" t="s">
        <v>476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234</v>
      </c>
      <c r="E4" s="12" t="s">
        <v>235</v>
      </c>
    </row>
    <row r="5" s="1" customFormat="1" spans="1:5">
      <c r="A5" s="13">
        <v>301</v>
      </c>
      <c r="B5" s="14" t="s">
        <v>215</v>
      </c>
      <c r="C5" s="15">
        <f t="shared" ref="C5:C68" si="0">D5+E5</f>
        <v>290.639232</v>
      </c>
      <c r="D5" s="15">
        <f>SUM(D6:D18)</f>
        <v>290.639232</v>
      </c>
      <c r="E5" s="15">
        <f>SUM(E6:E18)</f>
        <v>0</v>
      </c>
    </row>
    <row r="6" s="1" customFormat="1" spans="1:5">
      <c r="A6" s="16">
        <v>30101</v>
      </c>
      <c r="B6" s="17" t="s">
        <v>477</v>
      </c>
      <c r="C6" s="15">
        <f t="shared" si="0"/>
        <v>136.5012</v>
      </c>
      <c r="D6" s="15">
        <f>'9工资福利'!H6</f>
        <v>136.5012</v>
      </c>
      <c r="E6" s="15"/>
    </row>
    <row r="7" s="1" customFormat="1" spans="1:5">
      <c r="A7" s="16">
        <v>30102</v>
      </c>
      <c r="B7" s="17" t="s">
        <v>478</v>
      </c>
      <c r="C7" s="15">
        <f t="shared" si="0"/>
        <v>70.272</v>
      </c>
      <c r="D7" s="15">
        <f>'9工资福利'!I6</f>
        <v>70.272</v>
      </c>
      <c r="E7" s="15"/>
    </row>
    <row r="8" s="1" customFormat="1" spans="1:5">
      <c r="A8" s="16">
        <v>30103</v>
      </c>
      <c r="B8" s="17" t="s">
        <v>479</v>
      </c>
      <c r="C8" s="15">
        <f t="shared" si="0"/>
        <v>11.3751</v>
      </c>
      <c r="D8" s="15">
        <f>'9工资福利'!J6</f>
        <v>11.3751</v>
      </c>
      <c r="E8" s="15"/>
    </row>
    <row r="9" s="1" customFormat="1" spans="1:5">
      <c r="A9" s="16">
        <v>30106</v>
      </c>
      <c r="B9" s="17" t="s">
        <v>480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481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482</v>
      </c>
      <c r="C11" s="15">
        <f t="shared" si="0"/>
        <v>34.903728</v>
      </c>
      <c r="D11" s="15">
        <f>'9工资福利'!M6</f>
        <v>34.903728</v>
      </c>
      <c r="E11" s="15"/>
    </row>
    <row r="12" s="1" customFormat="1" spans="1:5">
      <c r="A12" s="16">
        <v>30109</v>
      </c>
      <c r="B12" s="17" t="s">
        <v>483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484</v>
      </c>
      <c r="C13" s="15">
        <f t="shared" si="0"/>
        <v>11.409408</v>
      </c>
      <c r="D13" s="15">
        <f>'9工资福利'!O6</f>
        <v>11.409408</v>
      </c>
      <c r="E13" s="15"/>
    </row>
    <row r="14" s="1" customFormat="1" spans="1:5">
      <c r="A14" s="16">
        <v>30111</v>
      </c>
      <c r="B14" s="17" t="s">
        <v>485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486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487</v>
      </c>
      <c r="C16" s="15">
        <f t="shared" si="0"/>
        <v>26.177796</v>
      </c>
      <c r="D16" s="15">
        <f>'9工资福利'!R6</f>
        <v>26.177796</v>
      </c>
      <c r="E16" s="15"/>
    </row>
    <row r="17" s="1" customFormat="1" spans="1:5">
      <c r="A17" s="16">
        <v>30114</v>
      </c>
      <c r="B17" s="17" t="s">
        <v>488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489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297</v>
      </c>
      <c r="C19" s="15">
        <f t="shared" si="0"/>
        <v>209.567415</v>
      </c>
      <c r="D19" s="15">
        <f>SUM(D20:D46)</f>
        <v>0</v>
      </c>
      <c r="E19" s="15">
        <f>SUM(E20:E46)</f>
        <v>209.567415</v>
      </c>
    </row>
    <row r="20" s="1" customFormat="1" spans="1:5">
      <c r="A20" s="16">
        <v>30201</v>
      </c>
      <c r="B20" s="17" t="s">
        <v>490</v>
      </c>
      <c r="C20" s="15">
        <f t="shared" si="0"/>
        <v>21.6</v>
      </c>
      <c r="D20" s="15"/>
      <c r="E20" s="15">
        <v>21.6</v>
      </c>
    </row>
    <row r="21" s="1" customFormat="1" spans="1:5">
      <c r="A21" s="16">
        <v>30202</v>
      </c>
      <c r="B21" s="17" t="s">
        <v>491</v>
      </c>
      <c r="C21" s="15">
        <f t="shared" si="0"/>
        <v>4.5</v>
      </c>
      <c r="D21" s="15"/>
      <c r="E21" s="15">
        <v>4.5</v>
      </c>
    </row>
    <row r="22" s="1" customFormat="1" spans="1:5">
      <c r="A22" s="16">
        <v>30203</v>
      </c>
      <c r="B22" s="17" t="s">
        <v>492</v>
      </c>
      <c r="C22" s="15">
        <f t="shared" si="0"/>
        <v>1.5</v>
      </c>
      <c r="D22" s="15"/>
      <c r="E22" s="15">
        <v>1.5</v>
      </c>
    </row>
    <row r="23" s="1" customFormat="1" spans="1:5">
      <c r="A23" s="16">
        <v>30204</v>
      </c>
      <c r="B23" s="17" t="s">
        <v>493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494</v>
      </c>
      <c r="C24" s="15">
        <f t="shared" si="0"/>
        <v>1.5</v>
      </c>
      <c r="D24" s="15"/>
      <c r="E24" s="15">
        <v>1.5</v>
      </c>
    </row>
    <row r="25" s="1" customFormat="1" spans="1:5">
      <c r="A25" s="16">
        <v>30206</v>
      </c>
      <c r="B25" s="17" t="s">
        <v>495</v>
      </c>
      <c r="C25" s="15">
        <f t="shared" si="0"/>
        <v>5.5</v>
      </c>
      <c r="D25" s="15"/>
      <c r="E25" s="15">
        <v>5.5</v>
      </c>
    </row>
    <row r="26" s="1" customFormat="1" spans="1:5">
      <c r="A26" s="16">
        <v>30207</v>
      </c>
      <c r="B26" s="17" t="s">
        <v>496</v>
      </c>
      <c r="C26" s="15">
        <f t="shared" si="0"/>
        <v>3</v>
      </c>
      <c r="D26" s="15"/>
      <c r="E26" s="15">
        <v>3</v>
      </c>
    </row>
    <row r="27" s="1" customFormat="1" spans="1:5">
      <c r="A27" s="16">
        <v>30208</v>
      </c>
      <c r="B27" s="17" t="s">
        <v>497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498</v>
      </c>
      <c r="C28" s="15">
        <f t="shared" si="0"/>
        <v>1.5</v>
      </c>
      <c r="D28" s="15"/>
      <c r="E28" s="15">
        <v>1.5</v>
      </c>
    </row>
    <row r="29" s="1" customFormat="1" spans="1:5">
      <c r="A29" s="16">
        <v>30211</v>
      </c>
      <c r="B29" s="17" t="s">
        <v>499</v>
      </c>
      <c r="C29" s="15">
        <f t="shared" si="0"/>
        <v>4</v>
      </c>
      <c r="D29" s="15"/>
      <c r="E29" s="15">
        <v>4</v>
      </c>
    </row>
    <row r="30" s="1" customFormat="1" spans="1:5">
      <c r="A30" s="16">
        <v>30212</v>
      </c>
      <c r="B30" s="17" t="s">
        <v>500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501</v>
      </c>
      <c r="C31" s="15">
        <f t="shared" si="0"/>
        <v>5</v>
      </c>
      <c r="D31" s="15"/>
      <c r="E31" s="15">
        <v>5</v>
      </c>
    </row>
    <row r="32" s="1" customFormat="1" spans="1:5">
      <c r="A32" s="16">
        <v>30214</v>
      </c>
      <c r="B32" s="17" t="s">
        <v>502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503</v>
      </c>
      <c r="C33" s="15">
        <f t="shared" si="0"/>
        <v>6</v>
      </c>
      <c r="D33" s="15"/>
      <c r="E33" s="15">
        <v>6</v>
      </c>
    </row>
    <row r="34" s="1" customFormat="1" spans="1:5">
      <c r="A34" s="16">
        <v>30216</v>
      </c>
      <c r="B34" s="17" t="s">
        <v>504</v>
      </c>
      <c r="C34" s="15">
        <f t="shared" si="0"/>
        <v>3</v>
      </c>
      <c r="D34" s="15"/>
      <c r="E34" s="15">
        <v>3</v>
      </c>
    </row>
    <row r="35" s="1" customFormat="1" spans="1:5">
      <c r="A35" s="16">
        <v>30217</v>
      </c>
      <c r="B35" s="17" t="s">
        <v>505</v>
      </c>
      <c r="C35" s="15">
        <f t="shared" si="0"/>
        <v>3</v>
      </c>
      <c r="D35" s="15"/>
      <c r="E35" s="15">
        <v>3</v>
      </c>
    </row>
    <row r="36" s="1" customFormat="1" spans="1:5">
      <c r="A36" s="16">
        <v>30218</v>
      </c>
      <c r="B36" s="17" t="s">
        <v>506</v>
      </c>
      <c r="C36" s="15">
        <f t="shared" si="0"/>
        <v>1</v>
      </c>
      <c r="D36" s="15"/>
      <c r="E36" s="15">
        <v>1</v>
      </c>
    </row>
    <row r="37" s="1" customFormat="1" spans="1:5">
      <c r="A37" s="16">
        <v>30224</v>
      </c>
      <c r="B37" s="17" t="s">
        <v>507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508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509</v>
      </c>
      <c r="C39" s="15">
        <f t="shared" si="0"/>
        <v>4</v>
      </c>
      <c r="D39" s="15"/>
      <c r="E39" s="15">
        <v>4</v>
      </c>
    </row>
    <row r="40" s="1" customFormat="1" spans="1:5">
      <c r="A40" s="16">
        <v>30227</v>
      </c>
      <c r="B40" s="17" t="s">
        <v>510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511</v>
      </c>
      <c r="C41" s="15">
        <f t="shared" si="0"/>
        <v>16.926966</v>
      </c>
      <c r="D41" s="15"/>
      <c r="E41" s="15">
        <v>16.926966</v>
      </c>
    </row>
    <row r="42" s="1" customFormat="1" spans="1:5">
      <c r="A42" s="16">
        <v>30229</v>
      </c>
      <c r="B42" s="17" t="s">
        <v>512</v>
      </c>
      <c r="C42" s="15">
        <f t="shared" si="0"/>
        <v>9.040449</v>
      </c>
      <c r="D42" s="15"/>
      <c r="E42" s="15">
        <v>9.040449</v>
      </c>
    </row>
    <row r="43" s="1" customFormat="1" spans="1:5">
      <c r="A43" s="16">
        <v>30231</v>
      </c>
      <c r="B43" s="17" t="s">
        <v>513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514</v>
      </c>
      <c r="C44" s="15">
        <f t="shared" si="0"/>
        <v>11</v>
      </c>
      <c r="D44" s="15"/>
      <c r="E44" s="15">
        <v>11</v>
      </c>
    </row>
    <row r="45" s="1" customFormat="1" spans="1:5">
      <c r="A45" s="16">
        <v>30240</v>
      </c>
      <c r="B45" s="17" t="s">
        <v>515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516</v>
      </c>
      <c r="C46" s="15">
        <f t="shared" si="0"/>
        <v>107.5</v>
      </c>
      <c r="D46" s="15"/>
      <c r="E46" s="15">
        <v>107.5</v>
      </c>
    </row>
    <row r="47" s="1" customFormat="1" spans="1:5">
      <c r="A47" s="13">
        <v>303</v>
      </c>
      <c r="B47" s="14" t="s">
        <v>207</v>
      </c>
      <c r="C47" s="15">
        <f t="shared" si="0"/>
        <v>2.898</v>
      </c>
      <c r="D47" s="15">
        <f>SUM(D48:D59)</f>
        <v>2.898</v>
      </c>
      <c r="E47" s="15">
        <f>SUM(E48:E59)</f>
        <v>0</v>
      </c>
    </row>
    <row r="48" s="1" customFormat="1" spans="1:5">
      <c r="A48" s="16">
        <v>30301</v>
      </c>
      <c r="B48" s="17" t="s">
        <v>517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518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519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520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521</v>
      </c>
      <c r="C52" s="15">
        <f t="shared" si="0"/>
        <v>2.898</v>
      </c>
      <c r="D52" s="15">
        <f>'11个人家庭'!K9</f>
        <v>2.898</v>
      </c>
      <c r="E52" s="15"/>
    </row>
    <row r="53" s="1" customFormat="1" spans="1:5">
      <c r="A53" s="16">
        <v>30306</v>
      </c>
      <c r="B53" s="17" t="s">
        <v>522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523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524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525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526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527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528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209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529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530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221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531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532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533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534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535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536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537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538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539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540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541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542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543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544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545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546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212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547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548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549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550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503.104647</v>
      </c>
      <c r="D85" s="20">
        <f>D80+D63+D60+D47+D19+D5</f>
        <v>293.537232</v>
      </c>
      <c r="E85" s="20">
        <f>E80+E63+E60+E47+E19+E5</f>
        <v>209.567415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5" workbookViewId="0">
      <selection activeCell="B7" sqref="B7:B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9"/>
      <c r="H1" s="64"/>
    </row>
    <row r="2" ht="24.15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3" t="s">
        <v>39</v>
      </c>
      <c r="B6" s="32">
        <f>B7+B8</f>
        <v>1727.084647</v>
      </c>
      <c r="C6" s="24" t="s">
        <v>40</v>
      </c>
      <c r="D6" s="40">
        <v>930.613715</v>
      </c>
      <c r="E6" s="33" t="s">
        <v>41</v>
      </c>
      <c r="F6" s="32">
        <v>503.104647</v>
      </c>
      <c r="G6" s="24" t="s">
        <v>42</v>
      </c>
      <c r="H6" s="25">
        <v>290.639232</v>
      </c>
    </row>
    <row r="7" ht="16.25" customHeight="1" spans="1:8">
      <c r="A7" s="24" t="s">
        <v>43</v>
      </c>
      <c r="B7" s="25">
        <f>1288.584647+400</f>
        <v>1688.584647</v>
      </c>
      <c r="C7" s="24" t="s">
        <v>44</v>
      </c>
      <c r="D7" s="40"/>
      <c r="E7" s="24" t="s">
        <v>45</v>
      </c>
      <c r="F7" s="25">
        <v>290.639232</v>
      </c>
      <c r="G7" s="24" t="s">
        <v>46</v>
      </c>
      <c r="H7" s="25">
        <v>309.567415</v>
      </c>
    </row>
    <row r="8" ht="16.25" customHeight="1" spans="1:8">
      <c r="A8" s="33" t="s">
        <v>47</v>
      </c>
      <c r="B8" s="25">
        <v>38.5</v>
      </c>
      <c r="C8" s="24" t="s">
        <v>48</v>
      </c>
      <c r="D8" s="40"/>
      <c r="E8" s="24" t="s">
        <v>49</v>
      </c>
      <c r="F8" s="25">
        <v>209.567415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>
        <v>2.898</v>
      </c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>
        <v>1223.98</v>
      </c>
      <c r="G10" s="24" t="s">
        <v>58</v>
      </c>
      <c r="H10" s="25"/>
    </row>
    <row r="11" ht="16.2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>
        <v>38.5</v>
      </c>
      <c r="C12" s="24" t="s">
        <v>64</v>
      </c>
      <c r="D12" s="40"/>
      <c r="E12" s="24" t="s">
        <v>65</v>
      </c>
      <c r="F12" s="25">
        <v>100</v>
      </c>
      <c r="G12" s="24" t="s">
        <v>66</v>
      </c>
      <c r="H12" s="25">
        <v>1088.98</v>
      </c>
    </row>
    <row r="13" ht="16.25" customHeight="1" spans="1:8">
      <c r="A13" s="24" t="s">
        <v>67</v>
      </c>
      <c r="B13" s="25"/>
      <c r="C13" s="24" t="s">
        <v>68</v>
      </c>
      <c r="D13" s="40">
        <v>34.903728</v>
      </c>
      <c r="E13" s="24" t="s">
        <v>69</v>
      </c>
      <c r="F13" s="25">
        <v>35</v>
      </c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>
        <v>37.898</v>
      </c>
    </row>
    <row r="15" ht="16.25" customHeight="1" spans="1:8">
      <c r="A15" s="24" t="s">
        <v>75</v>
      </c>
      <c r="B15" s="25"/>
      <c r="C15" s="24" t="s">
        <v>76</v>
      </c>
      <c r="D15" s="40">
        <v>11.409408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0"/>
      <c r="E18" s="24" t="s">
        <v>89</v>
      </c>
      <c r="F18" s="25">
        <v>1088.98</v>
      </c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2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2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2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2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2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0">
        <v>26.177796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0">
        <v>723.98</v>
      </c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2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2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2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2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2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3" t="s">
        <v>126</v>
      </c>
      <c r="B37" s="32">
        <v>1727.084647</v>
      </c>
      <c r="C37" s="33" t="s">
        <v>127</v>
      </c>
      <c r="D37" s="32">
        <v>1727.084647</v>
      </c>
      <c r="E37" s="33" t="s">
        <v>127</v>
      </c>
      <c r="F37" s="32">
        <v>1727.084647</v>
      </c>
      <c r="G37" s="33" t="s">
        <v>127</v>
      </c>
      <c r="H37" s="32">
        <v>1727.084647</v>
      </c>
    </row>
    <row r="38" ht="16.2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25" customHeight="1" spans="1:8">
      <c r="A39" s="24"/>
      <c r="B39" s="25"/>
      <c r="C39" s="24"/>
      <c r="D39" s="25"/>
      <c r="E39" s="33"/>
      <c r="F39" s="32"/>
      <c r="G39" s="33"/>
      <c r="H39" s="32"/>
    </row>
    <row r="40" ht="16.25" customHeight="1" spans="1:8">
      <c r="A40" s="33" t="s">
        <v>130</v>
      </c>
      <c r="B40" s="32">
        <v>1727.084647</v>
      </c>
      <c r="C40" s="33" t="s">
        <v>131</v>
      </c>
      <c r="D40" s="32">
        <v>1727.084647</v>
      </c>
      <c r="E40" s="33" t="s">
        <v>131</v>
      </c>
      <c r="F40" s="32">
        <v>1727.084647</v>
      </c>
      <c r="G40" s="33" t="s">
        <v>131</v>
      </c>
      <c r="H40" s="32">
        <v>1727.084647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D13" sqref="D1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4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33"/>
      <c r="B7" s="33" t="s">
        <v>134</v>
      </c>
      <c r="C7" s="46">
        <v>1727.084647</v>
      </c>
      <c r="D7" s="46">
        <v>1727.084647</v>
      </c>
      <c r="E7" s="46">
        <v>1727.084647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31" t="s">
        <v>152</v>
      </c>
      <c r="B8" s="31" t="s">
        <v>153</v>
      </c>
      <c r="C8" s="46">
        <v>1727.084647</v>
      </c>
      <c r="D8" s="46">
        <v>1727.084647</v>
      </c>
      <c r="E8" s="46">
        <v>1727.084647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63" t="s">
        <v>154</v>
      </c>
      <c r="B9" s="63" t="s">
        <v>155</v>
      </c>
      <c r="C9" s="40">
        <v>1727.084647</v>
      </c>
      <c r="D9" s="40">
        <v>1727.084647</v>
      </c>
      <c r="E9" s="40">
        <v>1727.084647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130" zoomScaleNormal="130" workbookViewId="0">
      <selection activeCell="E18" sqref="E1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9"/>
      <c r="D1" s="51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28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8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5"/>
      <c r="B6" s="45"/>
      <c r="C6" s="45"/>
      <c r="D6" s="53" t="s">
        <v>134</v>
      </c>
      <c r="E6" s="53"/>
      <c r="F6" s="54">
        <v>1727.084647</v>
      </c>
      <c r="G6" s="54">
        <v>503.104647</v>
      </c>
      <c r="H6" s="54">
        <v>1223.98</v>
      </c>
      <c r="I6" s="54"/>
      <c r="J6" s="53"/>
      <c r="K6" s="53"/>
    </row>
    <row r="7" ht="22.8" customHeight="1" spans="1:11">
      <c r="A7" s="55"/>
      <c r="B7" s="55"/>
      <c r="C7" s="55"/>
      <c r="D7" s="56" t="s">
        <v>152</v>
      </c>
      <c r="E7" s="56" t="s">
        <v>153</v>
      </c>
      <c r="F7" s="57">
        <v>1727.084647</v>
      </c>
      <c r="G7" s="57">
        <v>503.104647</v>
      </c>
      <c r="H7" s="57">
        <v>1223.98</v>
      </c>
      <c r="I7" s="57"/>
      <c r="J7" s="62"/>
      <c r="K7" s="62"/>
    </row>
    <row r="8" ht="22.8" customHeight="1" spans="1:11">
      <c r="A8" s="55"/>
      <c r="B8" s="55"/>
      <c r="C8" s="55"/>
      <c r="D8" s="56" t="s">
        <v>154</v>
      </c>
      <c r="E8" s="56" t="s">
        <v>155</v>
      </c>
      <c r="F8" s="57">
        <v>1727.084647</v>
      </c>
      <c r="G8" s="57">
        <v>503.104647</v>
      </c>
      <c r="H8" s="57">
        <v>1223.98</v>
      </c>
      <c r="I8" s="57"/>
      <c r="J8" s="62"/>
      <c r="K8" s="62"/>
    </row>
    <row r="9" ht="22.8" customHeight="1" spans="1:11">
      <c r="A9" s="58" t="s">
        <v>167</v>
      </c>
      <c r="B9" s="58" t="s">
        <v>168</v>
      </c>
      <c r="C9" s="58" t="s">
        <v>169</v>
      </c>
      <c r="D9" s="59" t="s">
        <v>170</v>
      </c>
      <c r="E9" s="60" t="s">
        <v>171</v>
      </c>
      <c r="F9" s="61">
        <v>430.613715</v>
      </c>
      <c r="G9" s="61">
        <v>430.613715</v>
      </c>
      <c r="H9" s="61"/>
      <c r="I9" s="61"/>
      <c r="J9" s="60"/>
      <c r="K9" s="60"/>
    </row>
    <row r="10" ht="22.8" customHeight="1" spans="1:11">
      <c r="A10" s="58" t="s">
        <v>167</v>
      </c>
      <c r="B10" s="58" t="s">
        <v>168</v>
      </c>
      <c r="C10" s="58" t="s">
        <v>172</v>
      </c>
      <c r="D10" s="59" t="s">
        <v>173</v>
      </c>
      <c r="E10" s="60" t="s">
        <v>174</v>
      </c>
      <c r="F10" s="61">
        <v>100</v>
      </c>
      <c r="G10" s="61"/>
      <c r="H10" s="61">
        <v>100</v>
      </c>
      <c r="I10" s="61"/>
      <c r="J10" s="60"/>
      <c r="K10" s="60"/>
    </row>
    <row r="11" ht="22.8" customHeight="1" spans="1:11">
      <c r="A11" s="58" t="s">
        <v>167</v>
      </c>
      <c r="B11" s="58" t="s">
        <v>168</v>
      </c>
      <c r="C11" s="58" t="s">
        <v>175</v>
      </c>
      <c r="D11" s="59" t="s">
        <v>176</v>
      </c>
      <c r="E11" s="60" t="s">
        <v>177</v>
      </c>
      <c r="F11" s="61">
        <v>400</v>
      </c>
      <c r="G11" s="61"/>
      <c r="H11" s="61">
        <v>400</v>
      </c>
      <c r="I11" s="61"/>
      <c r="J11" s="60"/>
      <c r="K11" s="60"/>
    </row>
    <row r="12" ht="22.8" customHeight="1" spans="1:11">
      <c r="A12" s="58" t="s">
        <v>178</v>
      </c>
      <c r="B12" s="58" t="s">
        <v>179</v>
      </c>
      <c r="C12" s="58" t="s">
        <v>179</v>
      </c>
      <c r="D12" s="59" t="s">
        <v>180</v>
      </c>
      <c r="E12" s="60" t="s">
        <v>181</v>
      </c>
      <c r="F12" s="61">
        <v>34.903728</v>
      </c>
      <c r="G12" s="61">
        <v>34.903728</v>
      </c>
      <c r="H12" s="61"/>
      <c r="I12" s="61"/>
      <c r="J12" s="60"/>
      <c r="K12" s="60"/>
    </row>
    <row r="13" ht="22.8" customHeight="1" spans="1:11">
      <c r="A13" s="58" t="s">
        <v>182</v>
      </c>
      <c r="B13" s="58" t="s">
        <v>183</v>
      </c>
      <c r="C13" s="58" t="s">
        <v>169</v>
      </c>
      <c r="D13" s="59" t="s">
        <v>184</v>
      </c>
      <c r="E13" s="60" t="s">
        <v>185</v>
      </c>
      <c r="F13" s="61">
        <v>11.409408</v>
      </c>
      <c r="G13" s="61">
        <v>11.409408</v>
      </c>
      <c r="H13" s="61"/>
      <c r="I13" s="61"/>
      <c r="J13" s="60"/>
      <c r="K13" s="60"/>
    </row>
    <row r="14" ht="22.8" customHeight="1" spans="1:11">
      <c r="A14" s="58" t="s">
        <v>186</v>
      </c>
      <c r="B14" s="58" t="s">
        <v>187</v>
      </c>
      <c r="C14" s="58" t="s">
        <v>169</v>
      </c>
      <c r="D14" s="59" t="s">
        <v>188</v>
      </c>
      <c r="E14" s="60" t="s">
        <v>189</v>
      </c>
      <c r="F14" s="61">
        <v>26.177796</v>
      </c>
      <c r="G14" s="61">
        <v>26.177796</v>
      </c>
      <c r="H14" s="61"/>
      <c r="I14" s="61"/>
      <c r="J14" s="60"/>
      <c r="K14" s="60"/>
    </row>
    <row r="15" ht="22.8" customHeight="1" spans="1:11">
      <c r="A15" s="58" t="s">
        <v>190</v>
      </c>
      <c r="B15" s="58" t="s">
        <v>169</v>
      </c>
      <c r="C15" s="58" t="s">
        <v>191</v>
      </c>
      <c r="D15" s="59" t="s">
        <v>192</v>
      </c>
      <c r="E15" s="60" t="s">
        <v>193</v>
      </c>
      <c r="F15" s="61">
        <v>273.68</v>
      </c>
      <c r="G15" s="61"/>
      <c r="H15" s="61">
        <v>273.68</v>
      </c>
      <c r="I15" s="61"/>
      <c r="J15" s="60"/>
      <c r="K15" s="60"/>
    </row>
    <row r="16" ht="22.8" customHeight="1" spans="1:11">
      <c r="A16" s="58" t="s">
        <v>190</v>
      </c>
      <c r="B16" s="58" t="s">
        <v>169</v>
      </c>
      <c r="C16" s="58" t="s">
        <v>175</v>
      </c>
      <c r="D16" s="59" t="s">
        <v>194</v>
      </c>
      <c r="E16" s="60" t="s">
        <v>195</v>
      </c>
      <c r="F16" s="61">
        <v>450.3</v>
      </c>
      <c r="G16" s="61"/>
      <c r="H16" s="61">
        <v>450.3</v>
      </c>
      <c r="I16" s="61"/>
      <c r="J16" s="60"/>
      <c r="K16" s="60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I20" sqref="I2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7.775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9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8" customHeight="1" spans="1:20">
      <c r="A4" s="37" t="s">
        <v>156</v>
      </c>
      <c r="B4" s="37"/>
      <c r="C4" s="37"/>
      <c r="D4" s="37" t="s">
        <v>196</v>
      </c>
      <c r="E4" s="37" t="s">
        <v>197</v>
      </c>
      <c r="F4" s="37" t="s">
        <v>198</v>
      </c>
      <c r="G4" s="37" t="s">
        <v>199</v>
      </c>
      <c r="H4" s="37" t="s">
        <v>200</v>
      </c>
      <c r="I4" s="37" t="s">
        <v>201</v>
      </c>
      <c r="J4" s="37" t="s">
        <v>202</v>
      </c>
      <c r="K4" s="37" t="s">
        <v>203</v>
      </c>
      <c r="L4" s="37" t="s">
        <v>204</v>
      </c>
      <c r="M4" s="37" t="s">
        <v>205</v>
      </c>
      <c r="N4" s="37" t="s">
        <v>206</v>
      </c>
      <c r="O4" s="37" t="s">
        <v>207</v>
      </c>
      <c r="P4" s="37" t="s">
        <v>208</v>
      </c>
      <c r="Q4" s="37" t="s">
        <v>209</v>
      </c>
      <c r="R4" s="37" t="s">
        <v>210</v>
      </c>
      <c r="S4" s="37" t="s">
        <v>211</v>
      </c>
      <c r="T4" s="37" t="s">
        <v>212</v>
      </c>
    </row>
    <row r="5" ht="20.7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33"/>
      <c r="B6" s="33"/>
      <c r="C6" s="33"/>
      <c r="D6" s="33"/>
      <c r="E6" s="33" t="s">
        <v>134</v>
      </c>
      <c r="F6" s="32">
        <v>1727.084647</v>
      </c>
      <c r="G6" s="32">
        <v>290.639232</v>
      </c>
      <c r="H6" s="50">
        <v>309.567415</v>
      </c>
      <c r="I6" s="32"/>
      <c r="J6" s="32"/>
      <c r="K6" s="32"/>
      <c r="L6" s="32"/>
      <c r="M6" s="32">
        <v>1088.98</v>
      </c>
      <c r="N6" s="32"/>
      <c r="O6" s="32">
        <v>37.898</v>
      </c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 t="s">
        <v>152</v>
      </c>
      <c r="E7" s="31" t="s">
        <v>153</v>
      </c>
      <c r="F7" s="32">
        <v>1727.084647</v>
      </c>
      <c r="G7" s="32">
        <v>290.639232</v>
      </c>
      <c r="H7" s="50">
        <v>309.567415</v>
      </c>
      <c r="I7" s="32"/>
      <c r="J7" s="32"/>
      <c r="K7" s="32"/>
      <c r="L7" s="32"/>
      <c r="M7" s="32">
        <v>1088.98</v>
      </c>
      <c r="N7" s="32"/>
      <c r="O7" s="32">
        <v>37.898</v>
      </c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 t="s">
        <v>154</v>
      </c>
      <c r="E8" s="39" t="s">
        <v>155</v>
      </c>
      <c r="F8" s="50">
        <v>1727.084647</v>
      </c>
      <c r="G8" s="32">
        <v>290.639232</v>
      </c>
      <c r="H8" s="50">
        <v>309.567415</v>
      </c>
      <c r="I8" s="50"/>
      <c r="J8" s="50"/>
      <c r="K8" s="50"/>
      <c r="L8" s="50"/>
      <c r="M8" s="50">
        <v>1088.98</v>
      </c>
      <c r="N8" s="50"/>
      <c r="O8" s="50">
        <v>37.898</v>
      </c>
      <c r="P8" s="50"/>
      <c r="Q8" s="50"/>
      <c r="R8" s="50"/>
      <c r="S8" s="50"/>
      <c r="T8" s="50"/>
    </row>
    <row r="9" ht="22.8" customHeight="1" spans="1:20">
      <c r="A9" s="42" t="s">
        <v>167</v>
      </c>
      <c r="B9" s="42" t="s">
        <v>168</v>
      </c>
      <c r="C9" s="42" t="s">
        <v>169</v>
      </c>
      <c r="D9" s="38" t="s">
        <v>213</v>
      </c>
      <c r="E9" s="43" t="s">
        <v>171</v>
      </c>
      <c r="F9" s="44">
        <v>430.613715</v>
      </c>
      <c r="G9" s="44">
        <v>218.1483</v>
      </c>
      <c r="H9" s="44">
        <v>209.567415</v>
      </c>
      <c r="I9" s="44"/>
      <c r="J9" s="44"/>
      <c r="K9" s="44"/>
      <c r="L9" s="44"/>
      <c r="M9" s="44"/>
      <c r="N9" s="44"/>
      <c r="O9" s="44">
        <v>2.898</v>
      </c>
      <c r="P9" s="44"/>
      <c r="Q9" s="44"/>
      <c r="R9" s="44"/>
      <c r="S9" s="44"/>
      <c r="T9" s="44"/>
    </row>
    <row r="10" ht="22.8" customHeight="1" spans="1:20">
      <c r="A10" s="42" t="s">
        <v>178</v>
      </c>
      <c r="B10" s="42" t="s">
        <v>179</v>
      </c>
      <c r="C10" s="42" t="s">
        <v>179</v>
      </c>
      <c r="D10" s="38" t="s">
        <v>213</v>
      </c>
      <c r="E10" s="43" t="s">
        <v>181</v>
      </c>
      <c r="F10" s="44">
        <v>34.903728</v>
      </c>
      <c r="G10" s="44">
        <v>34.903728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22.8" customHeight="1" spans="1:20">
      <c r="A11" s="42" t="s">
        <v>182</v>
      </c>
      <c r="B11" s="42" t="s">
        <v>183</v>
      </c>
      <c r="C11" s="42" t="s">
        <v>169</v>
      </c>
      <c r="D11" s="38" t="s">
        <v>213</v>
      </c>
      <c r="E11" s="43" t="s">
        <v>185</v>
      </c>
      <c r="F11" s="44">
        <v>11.409408</v>
      </c>
      <c r="G11" s="44">
        <v>11.409408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22.8" customHeight="1" spans="1:20">
      <c r="A12" s="42" t="s">
        <v>186</v>
      </c>
      <c r="B12" s="42" t="s">
        <v>187</v>
      </c>
      <c r="C12" s="42" t="s">
        <v>169</v>
      </c>
      <c r="D12" s="38" t="s">
        <v>213</v>
      </c>
      <c r="E12" s="43" t="s">
        <v>189</v>
      </c>
      <c r="F12" s="44">
        <v>26.177796</v>
      </c>
      <c r="G12" s="44">
        <v>26.177796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ht="22.8" customHeight="1" spans="1:20">
      <c r="A13" s="42" t="s">
        <v>190</v>
      </c>
      <c r="B13" s="42" t="s">
        <v>169</v>
      </c>
      <c r="C13" s="42" t="s">
        <v>191</v>
      </c>
      <c r="D13" s="38" t="s">
        <v>213</v>
      </c>
      <c r="E13" s="43" t="s">
        <v>193</v>
      </c>
      <c r="F13" s="44">
        <v>273.68</v>
      </c>
      <c r="G13" s="44"/>
      <c r="H13" s="44"/>
      <c r="I13" s="44"/>
      <c r="J13" s="44"/>
      <c r="K13" s="44"/>
      <c r="L13" s="44"/>
      <c r="M13" s="44">
        <v>273.68</v>
      </c>
      <c r="N13" s="44"/>
      <c r="O13" s="44"/>
      <c r="P13" s="44"/>
      <c r="Q13" s="44"/>
      <c r="R13" s="44"/>
      <c r="S13" s="44"/>
      <c r="T13" s="44"/>
    </row>
    <row r="14" ht="22.8" customHeight="1" spans="1:20">
      <c r="A14" s="42" t="s">
        <v>167</v>
      </c>
      <c r="B14" s="42" t="s">
        <v>168</v>
      </c>
      <c r="C14" s="42" t="s">
        <v>175</v>
      </c>
      <c r="D14" s="38" t="s">
        <v>213</v>
      </c>
      <c r="E14" s="43" t="s">
        <v>177</v>
      </c>
      <c r="F14" s="44">
        <v>400</v>
      </c>
      <c r="G14" s="44"/>
      <c r="H14" s="44"/>
      <c r="I14" s="44"/>
      <c r="J14" s="44"/>
      <c r="K14" s="44"/>
      <c r="L14" s="44"/>
      <c r="M14" s="44">
        <v>400</v>
      </c>
      <c r="N14" s="44"/>
      <c r="O14" s="44"/>
      <c r="P14" s="44"/>
      <c r="Q14" s="44"/>
      <c r="R14" s="44"/>
      <c r="S14" s="44"/>
      <c r="T14" s="44"/>
    </row>
    <row r="15" ht="22.8" customHeight="1" spans="1:20">
      <c r="A15" s="42" t="s">
        <v>190</v>
      </c>
      <c r="B15" s="42" t="s">
        <v>169</v>
      </c>
      <c r="C15" s="42" t="s">
        <v>175</v>
      </c>
      <c r="D15" s="38" t="s">
        <v>213</v>
      </c>
      <c r="E15" s="43" t="s">
        <v>195</v>
      </c>
      <c r="F15" s="44">
        <v>450.3</v>
      </c>
      <c r="G15" s="44"/>
      <c r="H15" s="44"/>
      <c r="I15" s="44"/>
      <c r="J15" s="44"/>
      <c r="K15" s="44"/>
      <c r="L15" s="44"/>
      <c r="M15" s="44">
        <v>415.3</v>
      </c>
      <c r="N15" s="44"/>
      <c r="O15" s="44">
        <v>35</v>
      </c>
      <c r="P15" s="44"/>
      <c r="Q15" s="44"/>
      <c r="R15" s="44"/>
      <c r="S15" s="44"/>
      <c r="T15" s="44"/>
    </row>
    <row r="16" ht="22.8" customHeight="1" spans="1:20">
      <c r="A16" s="42" t="s">
        <v>167</v>
      </c>
      <c r="B16" s="42" t="s">
        <v>168</v>
      </c>
      <c r="C16" s="42" t="s">
        <v>172</v>
      </c>
      <c r="D16" s="38" t="s">
        <v>213</v>
      </c>
      <c r="E16" s="43" t="s">
        <v>174</v>
      </c>
      <c r="F16" s="44">
        <v>100</v>
      </c>
      <c r="G16" s="44"/>
      <c r="H16" s="44">
        <v>100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opLeftCell="H1" workbookViewId="0">
      <selection activeCell="J14" sqref="J1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9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4" customHeight="1" spans="1:21">
      <c r="A4" s="37" t="s">
        <v>156</v>
      </c>
      <c r="B4" s="37"/>
      <c r="C4" s="37"/>
      <c r="D4" s="37" t="s">
        <v>196</v>
      </c>
      <c r="E4" s="37" t="s">
        <v>197</v>
      </c>
      <c r="F4" s="37" t="s">
        <v>214</v>
      </c>
      <c r="G4" s="37" t="s">
        <v>159</v>
      </c>
      <c r="H4" s="37"/>
      <c r="I4" s="37"/>
      <c r="J4" s="37"/>
      <c r="K4" s="37" t="s">
        <v>160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134</v>
      </c>
      <c r="H5" s="37" t="s">
        <v>215</v>
      </c>
      <c r="I5" s="37" t="s">
        <v>216</v>
      </c>
      <c r="J5" s="37" t="s">
        <v>207</v>
      </c>
      <c r="K5" s="37" t="s">
        <v>134</v>
      </c>
      <c r="L5" s="37" t="s">
        <v>217</v>
      </c>
      <c r="M5" s="37" t="s">
        <v>218</v>
      </c>
      <c r="N5" s="37" t="s">
        <v>219</v>
      </c>
      <c r="O5" s="37" t="s">
        <v>209</v>
      </c>
      <c r="P5" s="37" t="s">
        <v>220</v>
      </c>
      <c r="Q5" s="37" t="s">
        <v>221</v>
      </c>
      <c r="R5" s="37" t="s">
        <v>222</v>
      </c>
      <c r="S5" s="37" t="s">
        <v>205</v>
      </c>
      <c r="T5" s="37" t="s">
        <v>208</v>
      </c>
      <c r="U5" s="37" t="s">
        <v>212</v>
      </c>
    </row>
    <row r="6" ht="22.8" customHeight="1" spans="1:21">
      <c r="A6" s="33"/>
      <c r="B6" s="33"/>
      <c r="C6" s="33"/>
      <c r="D6" s="33"/>
      <c r="E6" s="33" t="s">
        <v>134</v>
      </c>
      <c r="F6" s="32">
        <v>1727.084647</v>
      </c>
      <c r="G6" s="32">
        <v>503.104647</v>
      </c>
      <c r="H6" s="32">
        <v>290.639232</v>
      </c>
      <c r="I6" s="32">
        <v>209.567415</v>
      </c>
      <c r="J6" s="32">
        <v>2.898</v>
      </c>
      <c r="K6" s="32">
        <v>1223.98</v>
      </c>
      <c r="L6" s="32"/>
      <c r="M6" s="32">
        <v>100</v>
      </c>
      <c r="N6" s="32">
        <v>35</v>
      </c>
      <c r="O6" s="32"/>
      <c r="P6" s="32"/>
      <c r="Q6" s="32"/>
      <c r="R6" s="32"/>
      <c r="S6" s="32">
        <v>1088.98</v>
      </c>
      <c r="T6" s="32"/>
      <c r="U6" s="32"/>
    </row>
    <row r="7" ht="22.8" customHeight="1" spans="1:21">
      <c r="A7" s="33"/>
      <c r="B7" s="33"/>
      <c r="C7" s="33"/>
      <c r="D7" s="31" t="s">
        <v>152</v>
      </c>
      <c r="E7" s="31" t="s">
        <v>153</v>
      </c>
      <c r="F7" s="46">
        <v>1727.084647</v>
      </c>
      <c r="G7" s="32">
        <v>503.104647</v>
      </c>
      <c r="H7" s="32">
        <v>290.639232</v>
      </c>
      <c r="I7" s="32">
        <v>209.567415</v>
      </c>
      <c r="J7" s="32">
        <v>2.898</v>
      </c>
      <c r="K7" s="32">
        <v>1223.98</v>
      </c>
      <c r="L7" s="32">
        <v>0</v>
      </c>
      <c r="M7" s="32">
        <v>100</v>
      </c>
      <c r="N7" s="32">
        <v>35</v>
      </c>
      <c r="O7" s="32"/>
      <c r="P7" s="32"/>
      <c r="Q7" s="32"/>
      <c r="R7" s="32"/>
      <c r="S7" s="32">
        <v>1088.98</v>
      </c>
      <c r="T7" s="32"/>
      <c r="U7" s="32"/>
    </row>
    <row r="8" ht="22.8" customHeight="1" spans="1:21">
      <c r="A8" s="41"/>
      <c r="B8" s="41"/>
      <c r="C8" s="41"/>
      <c r="D8" s="39" t="s">
        <v>154</v>
      </c>
      <c r="E8" s="39" t="s">
        <v>155</v>
      </c>
      <c r="F8" s="46">
        <v>1727.084647</v>
      </c>
      <c r="G8" s="32">
        <v>503.104647</v>
      </c>
      <c r="H8" s="32">
        <v>290.639232</v>
      </c>
      <c r="I8" s="32">
        <v>209.567415</v>
      </c>
      <c r="J8" s="32">
        <v>2.898</v>
      </c>
      <c r="K8" s="32">
        <v>1223.98</v>
      </c>
      <c r="L8" s="32">
        <v>0</v>
      </c>
      <c r="M8" s="32">
        <v>100</v>
      </c>
      <c r="N8" s="32">
        <v>35</v>
      </c>
      <c r="O8" s="32"/>
      <c r="P8" s="32"/>
      <c r="Q8" s="32"/>
      <c r="R8" s="32"/>
      <c r="S8" s="32">
        <v>1088.98</v>
      </c>
      <c r="T8" s="32"/>
      <c r="U8" s="32"/>
    </row>
    <row r="9" ht="22.8" customHeight="1" spans="1:21">
      <c r="A9" s="42" t="s">
        <v>167</v>
      </c>
      <c r="B9" s="42" t="s">
        <v>168</v>
      </c>
      <c r="C9" s="42" t="s">
        <v>169</v>
      </c>
      <c r="D9" s="38" t="s">
        <v>213</v>
      </c>
      <c r="E9" s="43" t="s">
        <v>171</v>
      </c>
      <c r="F9" s="40">
        <v>430.613715</v>
      </c>
      <c r="G9" s="25">
        <v>430.613715</v>
      </c>
      <c r="H9" s="25">
        <v>218.1483</v>
      </c>
      <c r="I9" s="25">
        <v>209.567415</v>
      </c>
      <c r="J9" s="25">
        <v>2.898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42" t="s">
        <v>178</v>
      </c>
      <c r="B10" s="42" t="s">
        <v>179</v>
      </c>
      <c r="C10" s="42" t="s">
        <v>179</v>
      </c>
      <c r="D10" s="38" t="s">
        <v>213</v>
      </c>
      <c r="E10" s="43" t="s">
        <v>181</v>
      </c>
      <c r="F10" s="40">
        <v>34.903728</v>
      </c>
      <c r="G10" s="25">
        <v>34.903728</v>
      </c>
      <c r="H10" s="25">
        <v>34.903728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42" t="s">
        <v>182</v>
      </c>
      <c r="B11" s="42" t="s">
        <v>183</v>
      </c>
      <c r="C11" s="42" t="s">
        <v>169</v>
      </c>
      <c r="D11" s="38" t="s">
        <v>213</v>
      </c>
      <c r="E11" s="43" t="s">
        <v>185</v>
      </c>
      <c r="F11" s="40">
        <v>11.409408</v>
      </c>
      <c r="G11" s="25">
        <v>11.409408</v>
      </c>
      <c r="H11" s="25">
        <v>11.409408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42" t="s">
        <v>186</v>
      </c>
      <c r="B12" s="42" t="s">
        <v>187</v>
      </c>
      <c r="C12" s="42" t="s">
        <v>169</v>
      </c>
      <c r="D12" s="38" t="s">
        <v>213</v>
      </c>
      <c r="E12" s="43" t="s">
        <v>189</v>
      </c>
      <c r="F12" s="40">
        <v>26.177796</v>
      </c>
      <c r="G12" s="25">
        <v>26.177796</v>
      </c>
      <c r="H12" s="25">
        <v>26.177796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42" t="s">
        <v>190</v>
      </c>
      <c r="B13" s="42" t="s">
        <v>169</v>
      </c>
      <c r="C13" s="42" t="s">
        <v>191</v>
      </c>
      <c r="D13" s="38" t="s">
        <v>213</v>
      </c>
      <c r="E13" s="43" t="s">
        <v>193</v>
      </c>
      <c r="F13" s="40">
        <v>273.68</v>
      </c>
      <c r="G13" s="25"/>
      <c r="H13" s="25"/>
      <c r="I13" s="25"/>
      <c r="J13" s="25"/>
      <c r="K13" s="25">
        <v>273.68</v>
      </c>
      <c r="L13" s="25"/>
      <c r="M13" s="25"/>
      <c r="N13" s="25"/>
      <c r="O13" s="25"/>
      <c r="P13" s="25"/>
      <c r="Q13" s="25"/>
      <c r="R13" s="25"/>
      <c r="S13" s="25">
        <v>273.68</v>
      </c>
      <c r="T13" s="25"/>
      <c r="U13" s="25"/>
    </row>
    <row r="14" ht="22.8" customHeight="1" spans="1:21">
      <c r="A14" s="42" t="s">
        <v>167</v>
      </c>
      <c r="B14" s="42" t="s">
        <v>168</v>
      </c>
      <c r="C14" s="42" t="s">
        <v>175</v>
      </c>
      <c r="D14" s="38" t="s">
        <v>213</v>
      </c>
      <c r="E14" s="43" t="s">
        <v>177</v>
      </c>
      <c r="F14" s="40">
        <v>400</v>
      </c>
      <c r="G14" s="25"/>
      <c r="H14" s="25"/>
      <c r="I14" s="25"/>
      <c r="J14" s="25"/>
      <c r="K14" s="25">
        <v>400</v>
      </c>
      <c r="L14" s="25"/>
      <c r="M14" s="25"/>
      <c r="N14" s="25"/>
      <c r="O14" s="25"/>
      <c r="P14" s="25"/>
      <c r="Q14" s="25"/>
      <c r="R14" s="25"/>
      <c r="S14" s="25">
        <v>400</v>
      </c>
      <c r="T14" s="25"/>
      <c r="U14" s="25"/>
    </row>
    <row r="15" ht="22.8" customHeight="1" spans="1:21">
      <c r="A15" s="42" t="s">
        <v>190</v>
      </c>
      <c r="B15" s="42" t="s">
        <v>169</v>
      </c>
      <c r="C15" s="42" t="s">
        <v>175</v>
      </c>
      <c r="D15" s="38" t="s">
        <v>213</v>
      </c>
      <c r="E15" s="43" t="s">
        <v>195</v>
      </c>
      <c r="F15" s="40">
        <v>450.3</v>
      </c>
      <c r="G15" s="25"/>
      <c r="H15" s="25"/>
      <c r="I15" s="25"/>
      <c r="J15" s="25"/>
      <c r="K15" s="25">
        <v>450.3</v>
      </c>
      <c r="L15" s="25"/>
      <c r="M15" s="25"/>
      <c r="N15" s="25">
        <v>35</v>
      </c>
      <c r="O15" s="25"/>
      <c r="P15" s="25"/>
      <c r="Q15" s="25"/>
      <c r="R15" s="25"/>
      <c r="S15" s="25">
        <v>415.3</v>
      </c>
      <c r="T15" s="25"/>
      <c r="U15" s="25"/>
    </row>
    <row r="16" ht="22.8" customHeight="1" spans="1:21">
      <c r="A16" s="42" t="s">
        <v>167</v>
      </c>
      <c r="B16" s="42" t="s">
        <v>168</v>
      </c>
      <c r="C16" s="42" t="s">
        <v>172</v>
      </c>
      <c r="D16" s="38" t="s">
        <v>213</v>
      </c>
      <c r="E16" s="43" t="s">
        <v>174</v>
      </c>
      <c r="F16" s="40">
        <v>100</v>
      </c>
      <c r="G16" s="25"/>
      <c r="H16" s="25"/>
      <c r="I16" s="25"/>
      <c r="J16" s="25"/>
      <c r="K16" s="25">
        <v>100</v>
      </c>
      <c r="L16" s="25"/>
      <c r="M16" s="25">
        <v>100</v>
      </c>
      <c r="N16" s="25"/>
      <c r="O16" s="25"/>
      <c r="P16" s="25"/>
      <c r="Q16" s="25"/>
      <c r="R16" s="25"/>
      <c r="S16" s="25"/>
      <c r="T16" s="25"/>
      <c r="U16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zoomScale="115" zoomScaleNormal="115" topLeftCell="A11" workbookViewId="0">
      <selection activeCell="B8" sqref="B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31.9" customHeight="1" spans="1:4">
      <c r="A1" s="21" t="s">
        <v>12</v>
      </c>
      <c r="B1" s="21"/>
      <c r="C1" s="21"/>
      <c r="D1" s="21"/>
    </row>
    <row r="2" ht="18.95" customHeight="1" spans="1:5">
      <c r="A2" s="22" t="s">
        <v>30</v>
      </c>
      <c r="B2" s="22"/>
      <c r="C2" s="22"/>
      <c r="D2" s="28" t="s">
        <v>31</v>
      </c>
      <c r="E2" s="29"/>
    </row>
    <row r="3" ht="20.2" customHeight="1" spans="1:5">
      <c r="A3" s="23" t="s">
        <v>32</v>
      </c>
      <c r="B3" s="23"/>
      <c r="C3" s="23" t="s">
        <v>33</v>
      </c>
      <c r="D3" s="23"/>
      <c r="E3" s="35"/>
    </row>
    <row r="4" ht="20.2" customHeight="1" spans="1:5">
      <c r="A4" s="23" t="s">
        <v>34</v>
      </c>
      <c r="B4" s="23" t="s">
        <v>35</v>
      </c>
      <c r="C4" s="23" t="s">
        <v>34</v>
      </c>
      <c r="D4" s="23" t="s">
        <v>35</v>
      </c>
      <c r="E4" s="35"/>
    </row>
    <row r="5" ht="20.2" customHeight="1" spans="1:5">
      <c r="A5" s="33" t="s">
        <v>223</v>
      </c>
      <c r="B5" s="32">
        <v>1727.084647</v>
      </c>
      <c r="C5" s="33" t="s">
        <v>224</v>
      </c>
      <c r="D5" s="46">
        <v>1727.084647</v>
      </c>
      <c r="E5" s="36"/>
    </row>
    <row r="6" ht="20.2" customHeight="1" spans="1:5">
      <c r="A6" s="24" t="s">
        <v>225</v>
      </c>
      <c r="B6" s="25">
        <v>1727.084647</v>
      </c>
      <c r="C6" s="24" t="s">
        <v>40</v>
      </c>
      <c r="D6" s="40">
        <v>930.613715</v>
      </c>
      <c r="E6" s="36"/>
    </row>
    <row r="7" ht="20.2" customHeight="1" spans="1:5">
      <c r="A7" s="24" t="s">
        <v>226</v>
      </c>
      <c r="B7" s="25">
        <v>1688.584647</v>
      </c>
      <c r="C7" s="24" t="s">
        <v>44</v>
      </c>
      <c r="D7" s="40"/>
      <c r="E7" s="36"/>
    </row>
    <row r="8" ht="31.05" customHeight="1" spans="1:5">
      <c r="A8" s="24" t="s">
        <v>47</v>
      </c>
      <c r="B8" s="25">
        <v>38.5</v>
      </c>
      <c r="C8" s="24" t="s">
        <v>48</v>
      </c>
      <c r="D8" s="40"/>
      <c r="E8" s="36"/>
    </row>
    <row r="9" ht="20.2" customHeight="1" spans="1:5">
      <c r="A9" s="24" t="s">
        <v>227</v>
      </c>
      <c r="B9" s="25"/>
      <c r="C9" s="24" t="s">
        <v>52</v>
      </c>
      <c r="D9" s="40"/>
      <c r="E9" s="36"/>
    </row>
    <row r="10" ht="20.2" customHeight="1" spans="1:5">
      <c r="A10" s="24" t="s">
        <v>228</v>
      </c>
      <c r="B10" s="25"/>
      <c r="C10" s="24" t="s">
        <v>56</v>
      </c>
      <c r="D10" s="40"/>
      <c r="E10" s="36"/>
    </row>
    <row r="11" ht="20.2" customHeight="1" spans="1:5">
      <c r="A11" s="24" t="s">
        <v>229</v>
      </c>
      <c r="B11" s="25"/>
      <c r="C11" s="24" t="s">
        <v>60</v>
      </c>
      <c r="D11" s="40"/>
      <c r="E11" s="36"/>
    </row>
    <row r="12" ht="20.2" customHeight="1" spans="1:5">
      <c r="A12" s="33" t="s">
        <v>230</v>
      </c>
      <c r="B12" s="32"/>
      <c r="C12" s="24" t="s">
        <v>64</v>
      </c>
      <c r="D12" s="40"/>
      <c r="E12" s="36"/>
    </row>
    <row r="13" ht="20.2" customHeight="1" spans="1:5">
      <c r="A13" s="24" t="s">
        <v>225</v>
      </c>
      <c r="B13" s="25"/>
      <c r="C13" s="24" t="s">
        <v>68</v>
      </c>
      <c r="D13" s="40">
        <v>34.903728</v>
      </c>
      <c r="E13" s="36"/>
    </row>
    <row r="14" ht="20.2" customHeight="1" spans="1:5">
      <c r="A14" s="24" t="s">
        <v>227</v>
      </c>
      <c r="B14" s="25"/>
      <c r="C14" s="24" t="s">
        <v>72</v>
      </c>
      <c r="D14" s="40"/>
      <c r="E14" s="36"/>
    </row>
    <row r="15" ht="20.2" customHeight="1" spans="1:5">
      <c r="A15" s="24" t="s">
        <v>228</v>
      </c>
      <c r="B15" s="25"/>
      <c r="C15" s="24" t="s">
        <v>76</v>
      </c>
      <c r="D15" s="40">
        <v>11.409408</v>
      </c>
      <c r="E15" s="36"/>
    </row>
    <row r="16" ht="20.2" customHeight="1" spans="1:5">
      <c r="A16" s="24" t="s">
        <v>229</v>
      </c>
      <c r="B16" s="25"/>
      <c r="C16" s="24" t="s">
        <v>80</v>
      </c>
      <c r="D16" s="40"/>
      <c r="E16" s="36"/>
    </row>
    <row r="17" ht="20.2" customHeight="1" spans="1:5">
      <c r="A17" s="24"/>
      <c r="B17" s="25"/>
      <c r="C17" s="24" t="s">
        <v>84</v>
      </c>
      <c r="D17" s="40"/>
      <c r="E17" s="36"/>
    </row>
    <row r="18" ht="20.2" customHeight="1" spans="1:5">
      <c r="A18" s="24"/>
      <c r="B18" s="24"/>
      <c r="C18" s="24" t="s">
        <v>88</v>
      </c>
      <c r="D18" s="40"/>
      <c r="E18" s="36"/>
    </row>
    <row r="19" ht="20.2" customHeight="1" spans="1:5">
      <c r="A19" s="24"/>
      <c r="B19" s="24"/>
      <c r="C19" s="24" t="s">
        <v>92</v>
      </c>
      <c r="D19" s="40"/>
      <c r="E19" s="36"/>
    </row>
    <row r="20" ht="20.2" customHeight="1" spans="1:5">
      <c r="A20" s="24"/>
      <c r="B20" s="24"/>
      <c r="C20" s="24" t="s">
        <v>96</v>
      </c>
      <c r="D20" s="40"/>
      <c r="E20" s="36"/>
    </row>
    <row r="21" ht="20.2" customHeight="1" spans="1:5">
      <c r="A21" s="24"/>
      <c r="B21" s="24"/>
      <c r="C21" s="24" t="s">
        <v>99</v>
      </c>
      <c r="D21" s="40"/>
      <c r="E21" s="36"/>
    </row>
    <row r="22" ht="20.2" customHeight="1" spans="1:5">
      <c r="A22" s="24"/>
      <c r="B22" s="24"/>
      <c r="C22" s="24" t="s">
        <v>102</v>
      </c>
      <c r="D22" s="40"/>
      <c r="E22" s="36"/>
    </row>
    <row r="23" ht="20.2" customHeight="1" spans="1:5">
      <c r="A23" s="24"/>
      <c r="B23" s="24"/>
      <c r="C23" s="24" t="s">
        <v>104</v>
      </c>
      <c r="D23" s="40"/>
      <c r="E23" s="36"/>
    </row>
    <row r="24" ht="20.2" customHeight="1" spans="1:5">
      <c r="A24" s="24"/>
      <c r="B24" s="24"/>
      <c r="C24" s="24" t="s">
        <v>106</v>
      </c>
      <c r="D24" s="40"/>
      <c r="E24" s="36"/>
    </row>
    <row r="25" ht="20.2" customHeight="1" spans="1:5">
      <c r="A25" s="24"/>
      <c r="B25" s="24"/>
      <c r="C25" s="24" t="s">
        <v>108</v>
      </c>
      <c r="D25" s="40">
        <v>26.177796</v>
      </c>
      <c r="E25" s="36"/>
    </row>
    <row r="26" ht="20.2" customHeight="1" spans="1:5">
      <c r="A26" s="24"/>
      <c r="B26" s="24"/>
      <c r="C26" s="24" t="s">
        <v>110</v>
      </c>
      <c r="D26" s="40">
        <v>723.98</v>
      </c>
      <c r="E26" s="36"/>
    </row>
    <row r="27" ht="20.2" customHeight="1" spans="1:5">
      <c r="A27" s="24"/>
      <c r="B27" s="24"/>
      <c r="C27" s="24" t="s">
        <v>112</v>
      </c>
      <c r="D27" s="40"/>
      <c r="E27" s="36"/>
    </row>
    <row r="28" ht="20.2" customHeight="1" spans="1:5">
      <c r="A28" s="24"/>
      <c r="B28" s="24"/>
      <c r="C28" s="24" t="s">
        <v>114</v>
      </c>
      <c r="D28" s="40"/>
      <c r="E28" s="36"/>
    </row>
    <row r="29" ht="20.2" customHeight="1" spans="1:5">
      <c r="A29" s="24"/>
      <c r="B29" s="24"/>
      <c r="C29" s="24" t="s">
        <v>116</v>
      </c>
      <c r="D29" s="40"/>
      <c r="E29" s="36"/>
    </row>
    <row r="30" ht="20.2" customHeight="1" spans="1:5">
      <c r="A30" s="24"/>
      <c r="B30" s="24"/>
      <c r="C30" s="24" t="s">
        <v>118</v>
      </c>
      <c r="D30" s="40"/>
      <c r="E30" s="36"/>
    </row>
    <row r="31" ht="20.2" customHeight="1" spans="1:5">
      <c r="A31" s="24"/>
      <c r="B31" s="24"/>
      <c r="C31" s="24" t="s">
        <v>120</v>
      </c>
      <c r="D31" s="40"/>
      <c r="E31" s="36"/>
    </row>
    <row r="32" ht="20.2" customHeight="1" spans="1:5">
      <c r="A32" s="24"/>
      <c r="B32" s="24"/>
      <c r="C32" s="24" t="s">
        <v>122</v>
      </c>
      <c r="D32" s="40"/>
      <c r="E32" s="36"/>
    </row>
    <row r="33" ht="20.2" customHeight="1" spans="1:5">
      <c r="A33" s="24"/>
      <c r="B33" s="24"/>
      <c r="C33" s="24" t="s">
        <v>123</v>
      </c>
      <c r="D33" s="40"/>
      <c r="E33" s="36"/>
    </row>
    <row r="34" ht="20.2" customHeight="1" spans="1:5">
      <c r="A34" s="24"/>
      <c r="B34" s="24"/>
      <c r="C34" s="24" t="s">
        <v>124</v>
      </c>
      <c r="D34" s="40"/>
      <c r="E34" s="36"/>
    </row>
    <row r="35" ht="20.2" customHeight="1" spans="1:5">
      <c r="A35" s="24"/>
      <c r="B35" s="24"/>
      <c r="C35" s="24" t="s">
        <v>125</v>
      </c>
      <c r="D35" s="40"/>
      <c r="E35" s="36"/>
    </row>
    <row r="36" ht="20.2" customHeight="1" spans="1:5">
      <c r="A36" s="24"/>
      <c r="B36" s="24"/>
      <c r="C36" s="24"/>
      <c r="D36" s="24"/>
      <c r="E36" s="36"/>
    </row>
    <row r="37" ht="20.2" customHeight="1" spans="1:5">
      <c r="A37" s="33"/>
      <c r="B37" s="33"/>
      <c r="C37" s="33" t="s">
        <v>231</v>
      </c>
      <c r="D37" s="32"/>
      <c r="E37" s="49"/>
    </row>
    <row r="38" ht="20.2" customHeight="1" spans="1:5">
      <c r="A38" s="33"/>
      <c r="B38" s="33"/>
      <c r="C38" s="33"/>
      <c r="D38" s="33"/>
      <c r="E38" s="49"/>
    </row>
    <row r="39" ht="20.2" customHeight="1" spans="1:5">
      <c r="A39" s="37" t="s">
        <v>232</v>
      </c>
      <c r="B39" s="32">
        <v>1727.084647</v>
      </c>
      <c r="C39" s="37" t="s">
        <v>233</v>
      </c>
      <c r="D39" s="46">
        <v>1727.084647</v>
      </c>
      <c r="E39" s="49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5" zoomScaleNormal="115" topLeftCell="F1" workbookViewId="0">
      <selection activeCell="H7" sqref="H7:I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9"/>
      <c r="D1" s="29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5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/>
      <c r="I4" s="23"/>
      <c r="J4" s="23"/>
      <c r="K4" s="23" t="s">
        <v>160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234</v>
      </c>
      <c r="I5" s="23"/>
      <c r="J5" s="23" t="s">
        <v>235</v>
      </c>
      <c r="K5" s="23"/>
    </row>
    <row r="6" ht="28.45" customHeight="1" spans="1:1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 t="s">
        <v>215</v>
      </c>
      <c r="I6" s="23" t="s">
        <v>207</v>
      </c>
      <c r="J6" s="23"/>
      <c r="K6" s="23"/>
    </row>
    <row r="7" ht="22.8" customHeight="1" spans="1:11">
      <c r="A7" s="24"/>
      <c r="B7" s="24"/>
      <c r="C7" s="24"/>
      <c r="D7" s="33"/>
      <c r="E7" s="33" t="s">
        <v>134</v>
      </c>
      <c r="F7" s="32">
        <v>1727.084647</v>
      </c>
      <c r="G7" s="32">
        <v>503.104647</v>
      </c>
      <c r="H7" s="32">
        <v>290.639232</v>
      </c>
      <c r="I7" s="32">
        <v>2.898</v>
      </c>
      <c r="J7" s="32">
        <v>209.567415</v>
      </c>
      <c r="K7" s="32">
        <v>1223.98</v>
      </c>
    </row>
    <row r="8" ht="22.8" customHeight="1" spans="1:11">
      <c r="A8" s="24"/>
      <c r="B8" s="24"/>
      <c r="C8" s="24"/>
      <c r="D8" s="31" t="s">
        <v>152</v>
      </c>
      <c r="E8" s="31" t="s">
        <v>153</v>
      </c>
      <c r="F8" s="32">
        <v>1727.084647</v>
      </c>
      <c r="G8" s="32">
        <v>503.104647</v>
      </c>
      <c r="H8" s="32">
        <v>290.639232</v>
      </c>
      <c r="I8" s="32">
        <v>2.898</v>
      </c>
      <c r="J8" s="32">
        <v>209.567415</v>
      </c>
      <c r="K8" s="32">
        <v>1223.98</v>
      </c>
    </row>
    <row r="9" ht="22.8" customHeight="1" spans="1:11">
      <c r="A9" s="24"/>
      <c r="B9" s="24"/>
      <c r="C9" s="24"/>
      <c r="D9" s="47">
        <v>900001</v>
      </c>
      <c r="E9" s="39" t="s">
        <v>4</v>
      </c>
      <c r="F9" s="32">
        <v>1727.084647</v>
      </c>
      <c r="G9" s="32">
        <v>503.104647</v>
      </c>
      <c r="H9" s="32">
        <v>290.639232</v>
      </c>
      <c r="I9" s="32">
        <v>2.898</v>
      </c>
      <c r="J9" s="32">
        <v>209.567415</v>
      </c>
      <c r="K9" s="32">
        <v>1223.98</v>
      </c>
    </row>
    <row r="10" ht="22.8" customHeight="1" spans="1:11">
      <c r="A10" s="42" t="s">
        <v>167</v>
      </c>
      <c r="B10" s="24"/>
      <c r="C10" s="24"/>
      <c r="D10" s="38">
        <v>201</v>
      </c>
      <c r="E10" s="38" t="s">
        <v>236</v>
      </c>
      <c r="F10" s="25">
        <f t="shared" ref="F10:K10" si="0">F11</f>
        <v>930.613715</v>
      </c>
      <c r="G10" s="25">
        <f t="shared" si="0"/>
        <v>430.613715</v>
      </c>
      <c r="H10" s="25">
        <f t="shared" si="0"/>
        <v>218.1483</v>
      </c>
      <c r="I10" s="25">
        <f t="shared" si="0"/>
        <v>2.898</v>
      </c>
      <c r="J10" s="25">
        <f t="shared" si="0"/>
        <v>209.567415</v>
      </c>
      <c r="K10" s="25">
        <f t="shared" si="0"/>
        <v>500</v>
      </c>
    </row>
    <row r="11" ht="22.8" customHeight="1" spans="1:11">
      <c r="A11" s="42" t="s">
        <v>167</v>
      </c>
      <c r="B11" s="42" t="s">
        <v>168</v>
      </c>
      <c r="C11" s="24"/>
      <c r="D11" s="38">
        <v>20113</v>
      </c>
      <c r="E11" s="38" t="s">
        <v>237</v>
      </c>
      <c r="F11" s="25">
        <f t="shared" ref="F11:K11" si="1">F12+F13+F14</f>
        <v>930.613715</v>
      </c>
      <c r="G11" s="25">
        <f t="shared" si="1"/>
        <v>430.613715</v>
      </c>
      <c r="H11" s="25">
        <f t="shared" si="1"/>
        <v>218.1483</v>
      </c>
      <c r="I11" s="25">
        <f t="shared" si="1"/>
        <v>2.898</v>
      </c>
      <c r="J11" s="25">
        <f t="shared" si="1"/>
        <v>209.567415</v>
      </c>
      <c r="K11" s="25">
        <f t="shared" si="1"/>
        <v>500</v>
      </c>
    </row>
    <row r="12" ht="22.8" customHeight="1" spans="1:11">
      <c r="A12" s="42" t="s">
        <v>167</v>
      </c>
      <c r="B12" s="42" t="s">
        <v>168</v>
      </c>
      <c r="C12" s="42" t="s">
        <v>169</v>
      </c>
      <c r="D12" s="48">
        <v>2011301</v>
      </c>
      <c r="E12" s="24" t="s">
        <v>238</v>
      </c>
      <c r="F12" s="25">
        <v>430.613715</v>
      </c>
      <c r="G12" s="25">
        <v>430.613715</v>
      </c>
      <c r="H12" s="40">
        <v>218.1483</v>
      </c>
      <c r="I12" s="40">
        <v>2.898</v>
      </c>
      <c r="J12" s="40">
        <v>209.567415</v>
      </c>
      <c r="K12" s="40"/>
    </row>
    <row r="13" ht="22.8" customHeight="1" spans="1:11">
      <c r="A13" s="42" t="s">
        <v>167</v>
      </c>
      <c r="B13" s="42" t="s">
        <v>168</v>
      </c>
      <c r="C13" s="42" t="s">
        <v>172</v>
      </c>
      <c r="D13" s="48">
        <v>2011308</v>
      </c>
      <c r="E13" s="24" t="s">
        <v>239</v>
      </c>
      <c r="F13" s="25">
        <v>100</v>
      </c>
      <c r="G13" s="25"/>
      <c r="H13" s="40"/>
      <c r="I13" s="40"/>
      <c r="J13" s="40"/>
      <c r="K13" s="40">
        <v>100</v>
      </c>
    </row>
    <row r="14" ht="22.8" customHeight="1" spans="1:11">
      <c r="A14" s="42" t="s">
        <v>167</v>
      </c>
      <c r="B14" s="42" t="s">
        <v>168</v>
      </c>
      <c r="C14" s="42" t="s">
        <v>175</v>
      </c>
      <c r="D14" s="48">
        <v>2011399</v>
      </c>
      <c r="E14" s="24" t="s">
        <v>240</v>
      </c>
      <c r="F14" s="25">
        <v>400</v>
      </c>
      <c r="G14" s="25"/>
      <c r="H14" s="40"/>
      <c r="I14" s="40"/>
      <c r="J14" s="40"/>
      <c r="K14" s="40">
        <v>400</v>
      </c>
    </row>
    <row r="15" ht="22.8" customHeight="1" spans="1:11">
      <c r="A15" s="42" t="s">
        <v>178</v>
      </c>
      <c r="B15" s="42"/>
      <c r="C15" s="42"/>
      <c r="D15" s="38">
        <v>208</v>
      </c>
      <c r="E15" s="24" t="s">
        <v>241</v>
      </c>
      <c r="F15" s="25">
        <v>34.903728</v>
      </c>
      <c r="G15" s="25">
        <v>34.903728</v>
      </c>
      <c r="H15" s="40">
        <v>34.903728</v>
      </c>
      <c r="I15" s="40"/>
      <c r="J15" s="40"/>
      <c r="K15" s="40"/>
    </row>
    <row r="16" ht="22.8" customHeight="1" spans="1:11">
      <c r="A16" s="42" t="s">
        <v>178</v>
      </c>
      <c r="B16" s="42" t="s">
        <v>179</v>
      </c>
      <c r="C16" s="42"/>
      <c r="D16" s="38">
        <v>20805</v>
      </c>
      <c r="E16" s="24" t="s">
        <v>242</v>
      </c>
      <c r="F16" s="25">
        <v>34.903728</v>
      </c>
      <c r="G16" s="25">
        <v>34.903728</v>
      </c>
      <c r="H16" s="40">
        <v>34.903728</v>
      </c>
      <c r="I16" s="40"/>
      <c r="J16" s="40"/>
      <c r="K16" s="40"/>
    </row>
    <row r="17" ht="22.8" customHeight="1" spans="1:11">
      <c r="A17" s="42" t="s">
        <v>178</v>
      </c>
      <c r="B17" s="42" t="s">
        <v>179</v>
      </c>
      <c r="C17" s="42" t="s">
        <v>179</v>
      </c>
      <c r="D17" s="48">
        <v>2080505</v>
      </c>
      <c r="E17" s="24" t="s">
        <v>243</v>
      </c>
      <c r="F17" s="25">
        <v>34.903728</v>
      </c>
      <c r="G17" s="25">
        <v>34.903728</v>
      </c>
      <c r="H17" s="40">
        <v>34.903728</v>
      </c>
      <c r="I17" s="40"/>
      <c r="J17" s="40"/>
      <c r="K17" s="40"/>
    </row>
    <row r="18" ht="22.8" customHeight="1" spans="1:11">
      <c r="A18" s="42" t="s">
        <v>182</v>
      </c>
      <c r="B18" s="42"/>
      <c r="C18" s="42"/>
      <c r="D18" s="38">
        <v>210</v>
      </c>
      <c r="E18" s="24" t="s">
        <v>244</v>
      </c>
      <c r="F18" s="25">
        <v>11.409408</v>
      </c>
      <c r="G18" s="25">
        <v>11.409408</v>
      </c>
      <c r="H18" s="40">
        <v>11.409408</v>
      </c>
      <c r="I18" s="40"/>
      <c r="J18" s="40"/>
      <c r="K18" s="40"/>
    </row>
    <row r="19" ht="22.8" customHeight="1" spans="1:11">
      <c r="A19" s="42" t="s">
        <v>182</v>
      </c>
      <c r="B19" s="42" t="s">
        <v>183</v>
      </c>
      <c r="C19" s="42"/>
      <c r="D19" s="38">
        <v>21011</v>
      </c>
      <c r="E19" s="24" t="s">
        <v>245</v>
      </c>
      <c r="F19" s="25">
        <v>11.409408</v>
      </c>
      <c r="G19" s="25">
        <v>11.409408</v>
      </c>
      <c r="H19" s="40">
        <v>11.409408</v>
      </c>
      <c r="I19" s="40"/>
      <c r="J19" s="40"/>
      <c r="K19" s="40"/>
    </row>
    <row r="20" ht="22.8" customHeight="1" spans="1:11">
      <c r="A20" s="42" t="s">
        <v>182</v>
      </c>
      <c r="B20" s="42" t="s">
        <v>183</v>
      </c>
      <c r="C20" s="42" t="s">
        <v>169</v>
      </c>
      <c r="D20" s="48">
        <v>2101101</v>
      </c>
      <c r="E20" s="24" t="s">
        <v>246</v>
      </c>
      <c r="F20" s="25">
        <v>11.409408</v>
      </c>
      <c r="G20" s="25">
        <v>11.409408</v>
      </c>
      <c r="H20" s="40">
        <v>11.409408</v>
      </c>
      <c r="I20" s="40"/>
      <c r="J20" s="40"/>
      <c r="K20" s="40"/>
    </row>
    <row r="21" ht="22.8" customHeight="1" spans="1:11">
      <c r="A21" s="42">
        <v>221</v>
      </c>
      <c r="B21" s="42"/>
      <c r="C21" s="42"/>
      <c r="D21" s="38">
        <v>221</v>
      </c>
      <c r="E21" s="24" t="s">
        <v>247</v>
      </c>
      <c r="F21" s="25">
        <v>26.177796</v>
      </c>
      <c r="G21" s="25">
        <v>26.177796</v>
      </c>
      <c r="H21" s="40">
        <v>26.177796</v>
      </c>
      <c r="I21" s="40"/>
      <c r="J21" s="40"/>
      <c r="K21" s="40"/>
    </row>
    <row r="22" ht="22.8" customHeight="1" spans="1:11">
      <c r="A22" s="42">
        <v>221</v>
      </c>
      <c r="B22" s="42" t="s">
        <v>187</v>
      </c>
      <c r="C22" s="42"/>
      <c r="D22" s="38">
        <v>22102</v>
      </c>
      <c r="E22" s="24" t="s">
        <v>248</v>
      </c>
      <c r="F22" s="25">
        <v>26.177796</v>
      </c>
      <c r="G22" s="25">
        <v>26.177796</v>
      </c>
      <c r="H22" s="40">
        <v>26.177796</v>
      </c>
      <c r="I22" s="40"/>
      <c r="J22" s="40"/>
      <c r="K22" s="40"/>
    </row>
    <row r="23" ht="22.8" customHeight="1" spans="1:11">
      <c r="A23" s="42" t="s">
        <v>186</v>
      </c>
      <c r="B23" s="42" t="s">
        <v>187</v>
      </c>
      <c r="C23" s="42" t="s">
        <v>169</v>
      </c>
      <c r="D23" s="48">
        <v>2210201</v>
      </c>
      <c r="E23" s="24" t="s">
        <v>249</v>
      </c>
      <c r="F23" s="25">
        <v>26.177796</v>
      </c>
      <c r="G23" s="25">
        <v>26.177796</v>
      </c>
      <c r="H23" s="40">
        <v>26.177796</v>
      </c>
      <c r="I23" s="40"/>
      <c r="J23" s="40"/>
      <c r="K23" s="40"/>
    </row>
    <row r="24" ht="22.8" customHeight="1" spans="1:11">
      <c r="A24" s="42" t="s">
        <v>190</v>
      </c>
      <c r="B24" s="42"/>
      <c r="C24" s="42"/>
      <c r="D24" s="38">
        <v>222</v>
      </c>
      <c r="E24" s="24" t="s">
        <v>250</v>
      </c>
      <c r="F24" s="25">
        <f>F25</f>
        <v>723.98</v>
      </c>
      <c r="G24" s="25"/>
      <c r="H24" s="40"/>
      <c r="I24" s="40"/>
      <c r="J24" s="40"/>
      <c r="K24" s="40">
        <f>K25</f>
        <v>723.98</v>
      </c>
    </row>
    <row r="25" ht="22.8" customHeight="1" spans="1:11">
      <c r="A25" s="42" t="s">
        <v>190</v>
      </c>
      <c r="B25" s="42" t="s">
        <v>169</v>
      </c>
      <c r="C25" s="42"/>
      <c r="D25" s="38">
        <v>22201</v>
      </c>
      <c r="E25" s="24" t="s">
        <v>251</v>
      </c>
      <c r="F25" s="25">
        <f>F26+F27</f>
        <v>723.98</v>
      </c>
      <c r="G25" s="25"/>
      <c r="H25" s="40"/>
      <c r="I25" s="40"/>
      <c r="J25" s="40"/>
      <c r="K25" s="40">
        <f>K26+K27</f>
        <v>723.98</v>
      </c>
    </row>
    <row r="26" ht="22.8" customHeight="1" spans="1:11">
      <c r="A26" s="42" t="s">
        <v>190</v>
      </c>
      <c r="B26" s="42" t="s">
        <v>169</v>
      </c>
      <c r="C26" s="42" t="s">
        <v>191</v>
      </c>
      <c r="D26" s="48">
        <v>2220112</v>
      </c>
      <c r="E26" s="24" t="s">
        <v>252</v>
      </c>
      <c r="F26" s="25">
        <v>273.68</v>
      </c>
      <c r="G26" s="25"/>
      <c r="H26" s="40"/>
      <c r="I26" s="40"/>
      <c r="J26" s="40"/>
      <c r="K26" s="40">
        <v>273.68</v>
      </c>
    </row>
    <row r="27" ht="22.8" customHeight="1" spans="1:11">
      <c r="A27" s="42" t="s">
        <v>190</v>
      </c>
      <c r="B27" s="42" t="s">
        <v>169</v>
      </c>
      <c r="C27" s="42" t="s">
        <v>175</v>
      </c>
      <c r="D27" s="48">
        <v>2220199</v>
      </c>
      <c r="E27" s="24" t="s">
        <v>253</v>
      </c>
      <c r="F27" s="25">
        <v>450.3</v>
      </c>
      <c r="G27" s="25"/>
      <c r="H27" s="40"/>
      <c r="I27" s="40"/>
      <c r="J27" s="40"/>
      <c r="K27" s="40">
        <v>450.3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2022-03-09T03:18:00Z</dcterms:created>
  <dcterms:modified xsi:type="dcterms:W3CDTF">2023-09-24T11:23:20Z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AD06709947A14238B758C2A0AC99F9D7</vt:lpwstr>
  </property>
  <property fmtid="{D5CDD505-2E9C-101B-9397-08002B2CF9AE}" pid="3" name="KSOProductBuildVer">
    <vt:lpwstr>2052-11.1.0.10009</vt:lpwstr>
  </property>
</Properties>
</file>