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12390" tabRatio="913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<sst xmlns="http://schemas.openxmlformats.org/spreadsheetml/2006/main" count="1478" uniqueCount="532">
  <si>
    <t>2022年部门预算公开表</t>
  </si>
  <si>
    <t>单位编码：</t>
  </si>
  <si>
    <t>206001</t>
  </si>
  <si>
    <t>单位名称：</t>
  </si>
  <si>
    <t>醴陵市融媒体中心（广播电视台）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</si>
  <si>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</si>
  <si>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</si>
  <si>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</si>
  <si>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</si>
  <si>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</si>
  <si>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</si>
  <si>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</si>
  <si>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</si>
  <si>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</si>
  <si>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</si>
  <si>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</si>
  <si>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</si>
  <si>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</si>
  <si>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</si>
  <si>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</si>
  <si>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</si>
  <si>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</si>
  <si>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</si>
  <si>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</si>
  <si>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</si>
  <si>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</si>
  <si>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</si>
  <si>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</si>
  <si>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</si>
  <si>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</si>
  <si>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单位：206001-醴陵市融媒体中心（广播电视台）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</si>
  <si>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</si>
  <si>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</si>
  <si>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</si>
  <si>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</si>
  <si>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</si>
  <si>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</si>
  <si>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</si>
  <si>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</si>
  <si>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</si>
  <si>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</si>
  <si>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</si>
  <si>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</si>
  <si>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</si>
  <si>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</si>
  <si>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</si>
  <si>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</si>
  <si>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</si>
  <si>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</si>
  <si>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</si>
  <si>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</si>
  <si>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</si>
  <si>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</si>
  <si>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</si>
  <si>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</si>
  <si>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</si>
  <si>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</si>
  <si>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</si>
  <si>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</si>
  <si>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</si>
  <si>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</si>
  <si>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</si>
  <si>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</si>
  <si>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</si>
  <si>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</si>
  <si>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</si>
  <si>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</si>
  <si>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</si>
  <si>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</si>
  <si>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</si>
  <si>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</si>
  <si>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</si>
  <si>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</si>
  <si>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</si>
  <si>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</si>
  <si>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</si>
  <si>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</si>
  <si>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</si>
  <si>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</si>
  <si>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</si>
  <si>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</si>
  <si>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</si>
  <si>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</si>
  <si>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</si>
  <si>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</si>
  <si>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</si>
  <si>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</si>
  <si>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</si>
  <si>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</si>
  <si>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</si>
  <si>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</si>
  <si>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</si>
  <si>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</si>
  <si>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</si>
  <si>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</si>
  <si>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</si>
  <si>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</si>
  <si>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</si>
  <si>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</si>
  <si>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</si>
  <si>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</si>
  <si>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</si>
  <si>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</si>
  <si>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</si>
  <si>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</si>
  <si>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</si>
  <si>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</si>
  <si>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</si>
  <si>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</si>
  <si>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</si>
  <si>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</si>
  <si>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</si>
  <si>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</si>
  <si>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</si>
  <si>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</si>
  <si>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</si>
  <si>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</si>
  <si>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</si>
  <si>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</si>
  <si>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</si>
  <si>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</si>
  <si>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</si>
  <si>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</si>
  <si>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</si>
  <si>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</si>
  <si>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</si>
  <si>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</si>
  <si>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</si>
  <si>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</si>
  <si>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</si>
  <si>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</si>
  <si>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</si>
  <si>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</si>
  <si>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</si>
  <si>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</si>
  <si>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</si>
  <si>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</si>
  <si>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</si>
  <si>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</si>
  <si>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</si>
  <si>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</si>
  <si>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</si>
  <si>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</si>
  <si>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</si>
  <si>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</si>
  <si>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</si>
  <si>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</si>
  <si>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</si>
  <si>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</si>
  <si>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</si>
  <si>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</si>
  <si>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</si>
  <si>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</si>
  <si>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 xml:space="preserve">  206001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</si>
  <si>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</si>
  <si>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</si>
  <si>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</si>
  <si>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</si>
  <si>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</si>
  <si>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</si>
  <si>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</si>
  <si>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</si>
  <si>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</si>
  <si>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</si>
  <si>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</si>
  <si>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醴陵市融媒体中心（广播电视台）</t>
  </si>
  <si>
    <t>207</t>
  </si>
  <si>
    <t>文化旅游体育与传媒支出</t>
  </si>
  <si>
    <t>01</t>
  </si>
  <si>
    <t>文化和旅游</t>
  </si>
  <si>
    <t xml:space="preserve">    2070101</t>
  </si>
  <si>
    <t xml:space="preserve">    行政运行</t>
  </si>
  <si>
    <t>06</t>
  </si>
  <si>
    <t>新闻出版电影</t>
  </si>
  <si>
    <t>99</t>
  </si>
  <si>
    <t xml:space="preserve">    2070699</t>
  </si>
  <si>
    <t xml:space="preserve">    其他新闻出版电影支出</t>
  </si>
  <si>
    <t>08</t>
  </si>
  <si>
    <t>广播电视</t>
  </si>
  <si>
    <t xml:space="preserve">    2070801</t>
  </si>
  <si>
    <t xml:space="preserve">    2070899</t>
  </si>
  <si>
    <t xml:space="preserve">    其他广播电视支出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</si>
  <si>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</si>
  <si>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</si>
  <si>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</si>
  <si>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</si>
  <si>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</si>
  <si>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</si>
  <si>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</si>
  <si>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</si>
  <si>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</si>
  <si>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</si>
  <si>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</si>
  <si>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</si>
  <si>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</si>
  <si>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</si>
  <si>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</si>
  <si>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</si>
  <si>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</si>
  <si>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</si>
  <si>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</si>
  <si>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</si>
  <si>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</si>
  <si>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</si>
  <si>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</si>
  <si>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</si>
  <si>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</si>
  <si>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</si>
  <si>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</si>
  <si>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</si>
  <si>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</si>
  <si>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</si>
  <si>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</si>
  <si>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</si>
  <si>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</si>
  <si>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</si>
  <si>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</si>
  <si>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</si>
  <si>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</si>
  <si>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</si>
  <si>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</si>
  <si>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</si>
  <si>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</si>
  <si>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</si>
  <si>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</si>
  <si>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</si>
  <si>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</si>
  <si>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</si>
  <si>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</si>
  <si>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</si>
  <si>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</si>
  <si>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</si>
  <si>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</si>
  <si>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</si>
  <si>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</si>
  <si>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</si>
  <si>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</si>
  <si>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</si>
  <si>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</si>
  <si>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</si>
  <si>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2070101</t>
  </si>
  <si>
    <t xml:space="preserve">     2070699</t>
  </si>
  <si>
    <t xml:space="preserve">     2070801</t>
  </si>
  <si>
    <t xml:space="preserve">     2070899</t>
  </si>
  <si>
    <t xml:space="preserve">     2080505</t>
  </si>
  <si>
    <t xml:space="preserve">     2101102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</si>
  <si>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</si>
  <si>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</si>
  <si>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</si>
  <si>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</si>
  <si>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</si>
  <si>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</si>
  <si>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</si>
  <si>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</si>
  <si>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</si>
  <si>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</si>
  <si>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</si>
  <si>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</si>
  <si>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</si>
  <si>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</si>
  <si>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</si>
  <si>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</si>
  <si>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</si>
  <si>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</si>
  <si>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</si>
  <si>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</si>
  <si>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</si>
  <si>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</si>
  <si>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</si>
  <si>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</si>
  <si>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</si>
  <si>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</si>
  <si>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</si>
  <si>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</si>
  <si>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</si>
  <si>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</si>
  <si>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</si>
  <si>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</si>
  <si>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</si>
  <si>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</si>
  <si>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</si>
  <si>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</si>
  <si>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</si>
  <si>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</si>
  <si>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</si>
  <si>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</si>
  <si>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</si>
  <si>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</si>
  <si>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</si>
  <si>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</si>
  <si>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</si>
  <si>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</si>
  <si>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</si>
  <si>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</si>
  <si>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</si>
  <si>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</si>
  <si>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</si>
  <si>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</si>
  <si>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</si>
  <si>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</si>
  <si>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</si>
  <si>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</si>
  <si>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</si>
  <si>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</si>
  <si>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</si>
  <si>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</si>
  <si>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</si>
  <si>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</si>
  <si>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</si>
  <si>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</si>
  <si>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</si>
  <si>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</si>
  <si>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</si>
  <si>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</si>
  <si>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</si>
  <si>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</si>
  <si>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</si>
  <si>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</si>
  <si>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</si>
  <si>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</si>
  <si>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</si>
  <si>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</si>
  <si>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</si>
  <si>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</si>
  <si>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</si>
  <si>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</si>
  <si>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</si>
  <si>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</si>
  <si>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</si>
  <si>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</si>
  <si>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</si>
  <si>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</si>
  <si>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</si>
  <si>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</si>
  <si>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</si>
  <si>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</si>
  <si>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</si>
  <si>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206001</t>
  </si>
  <si>
    <t>特定目标类FM102.7交通生活频道</t>
  </si>
  <si>
    <t xml:space="preserve">   FM102.7交通生活频道</t>
  </si>
  <si>
    <t>特定目标类安全生产媒体宣传经费</t>
  </si>
  <si>
    <t xml:space="preserve">   安全生产媒体宣传经费</t>
  </si>
  <si>
    <t>特定目标类今日醴陵专项</t>
  </si>
  <si>
    <t xml:space="preserve">   今日醴陵专项</t>
  </si>
  <si>
    <t>特定目标类药物等荧屏广告整治专项经费</t>
  </si>
  <si>
    <t xml:space="preserve">   药物等荧屏广告整治专项经费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</si>
  <si>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</si>
  <si>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</si>
  <si>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</si>
  <si>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</si>
  <si>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</si>
  <si>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</si>
  <si>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</si>
  <si>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</si>
  <si>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</si>
  <si>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</si>
  <si>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</si>
  <si>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</si>
  <si>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</si>
  <si>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</si>
  <si>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FM102.7交通生活频道</t>
  </si>
  <si>
    <t>保证电台正常播出。</t>
  </si>
  <si>
    <t>效益指标</t>
  </si>
  <si>
    <t>社会效益指标</t>
  </si>
  <si>
    <t>满意</t>
  </si>
  <si>
    <t>90%</t>
  </si>
  <si>
    <t>次</t>
  </si>
  <si>
    <t>定性</t>
  </si>
  <si>
    <t>经济效益指标</t>
  </si>
  <si>
    <t>达标</t>
  </si>
  <si>
    <t>产出指标</t>
  </si>
  <si>
    <t>时效指标</t>
  </si>
  <si>
    <t>一年</t>
  </si>
  <si>
    <t>12月31日</t>
  </si>
  <si>
    <t>年</t>
  </si>
  <si>
    <t>数量指标</t>
  </si>
  <si>
    <t>每天正常播出</t>
  </si>
  <si>
    <t>17小时</t>
  </si>
  <si>
    <t>质量指标</t>
  </si>
  <si>
    <t>质量好</t>
  </si>
  <si>
    <t>满意度指标</t>
  </si>
  <si>
    <t>服务对象满意度指标</t>
  </si>
  <si>
    <t>市民满意</t>
  </si>
  <si>
    <t>成本指标</t>
  </si>
  <si>
    <t>经济成本指标</t>
  </si>
  <si>
    <t>8万元</t>
  </si>
  <si>
    <t>全天无间断播出</t>
  </si>
  <si>
    <t>定量</t>
  </si>
  <si>
    <t xml:space="preserve">  安全生产媒体宣传经费</t>
  </si>
  <si>
    <t>安全生产媒体宣传专项。</t>
  </si>
  <si>
    <t>安全生产专题</t>
  </si>
  <si>
    <t>12期</t>
  </si>
  <si>
    <t>≥</t>
  </si>
  <si>
    <t>12月31日前</t>
  </si>
  <si>
    <t>社会成本指标</t>
  </si>
  <si>
    <t>群众满意</t>
  </si>
  <si>
    <t>》90%</t>
  </si>
  <si>
    <t>做好舆论向导</t>
  </si>
  <si>
    <t>〉90%</t>
  </si>
  <si>
    <t>树牢群众安全生产理念</t>
  </si>
  <si>
    <t>12万元</t>
  </si>
  <si>
    <t>拍摄制作安全生产专题</t>
  </si>
  <si>
    <t>制作安全生产专题</t>
  </si>
  <si>
    <t>拍摄制作安全栏目</t>
  </si>
  <si>
    <t xml:space="preserve">  今日醴陵专项</t>
  </si>
  <si>
    <t>今日醴陵报全年出刊104期，每期印发10000份。作为市委、政府的党媒和“喉舌“，主要在正确引导、宣传醴陵形象、发展文化事业、丰富群众生活等方面发挥积极作用和影响。</t>
  </si>
  <si>
    <t>做好社会舆论导向</t>
  </si>
  <si>
    <t>优化资源配置，提高财政资金使用效益</t>
  </si>
  <si>
    <t>100%</t>
  </si>
  <si>
    <t>支出不超预算安排</t>
  </si>
  <si>
    <t xml:space="preserve">1360000 </t>
  </si>
  <si>
    <t>劳务费136万元</t>
  </si>
  <si>
    <t>印刷费、办公费等</t>
  </si>
  <si>
    <t>640000</t>
  </si>
  <si>
    <t>印刷费、办公费64万元</t>
  </si>
  <si>
    <t>份</t>
  </si>
  <si>
    <t>全年宣传任务</t>
  </si>
  <si>
    <t>保质保量全面完成任务</t>
  </si>
  <si>
    <t>保质保量</t>
  </si>
  <si>
    <t>全面完成市委政府下达的任务</t>
  </si>
  <si>
    <t>印刷份数</t>
  </si>
  <si>
    <t>104万份</t>
  </si>
  <si>
    <t>全年104期，每期10000份</t>
  </si>
  <si>
    <t>群众对宣传满意度</t>
  </si>
  <si>
    <t>满意度提高</t>
  </si>
  <si>
    <t xml:space="preserve">  药物等荧屏广告整治专项经费</t>
  </si>
  <si>
    <t>制播公益广告。</t>
  </si>
  <si>
    <t>大于90%</t>
  </si>
  <si>
    <t>制作公益广告</t>
  </si>
  <si>
    <t>20条</t>
  </si>
  <si>
    <t>效果好</t>
  </si>
  <si>
    <t>16万元</t>
  </si>
  <si>
    <t>拍摄制作公益广告</t>
  </si>
  <si>
    <t xml:space="preserve">                              整体支出绩效目标表</t>
  </si>
  <si>
    <t>单位：醴陵市融媒体中心（广播电视台）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</si>
  <si>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</si>
  <si>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</si>
  <si>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</si>
  <si>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</si>
  <si>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</si>
  <si>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</si>
  <si>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</si>
  <si>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</si>
  <si>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</si>
  <si>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目标1：1、保障人员支出和单位正常运转；2、严格按照财务规章制度做好各项支出；3、加强财务监督，杜绝不合理开支
目标2：1、通过开辟新闻专栏、制作专题节目、进行现场录播等形式开展广泛宣传报道，提升醴陵影响力；                                                                        
2、抓好事业建设，推进广电事业发展
目标3（本部门发展规划）：1、全面加强党的建设；2、全速推进融媒体中心建设；3、全力推动广电健康持续发展</t>
  </si>
  <si>
    <t>重点工作任务完成</t>
  </si>
  <si>
    <t>保质保量完成全年工作任务</t>
  </si>
  <si>
    <t>全年</t>
  </si>
  <si>
    <t>履职目标实现</t>
  </si>
  <si>
    <t>通过电视宣传，扩大醴陵对外影响，提升醴陵
知名度和美誉度。</t>
  </si>
  <si>
    <t>履职效益</t>
  </si>
  <si>
    <t>对经济发展、民生改善和社会和谐发挥重要的作用</t>
  </si>
  <si>
    <t>满意度</t>
  </si>
  <si>
    <t>人民群众满意</t>
  </si>
  <si>
    <t>90%以上</t>
  </si>
  <si>
    <t>百分比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</si>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</sst>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11" sqref="I1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2" customWidth="1"/>
    <col min="4" max="4" width="18" customWidth="1"/>
    <col min="5" max="7" width="9.75" customWidth="1"/>
    <col min="8" max="8" width="13.8833333333333" customWidth="1"/>
    <col min="9" max="10" width="9.75" customWidth="1"/>
  </cols>
  <sheetData>
    <row r="1" ht="73.3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8"/>
      <c r="B4" s="79"/>
      <c r="C4" s="29"/>
      <c r="D4" s="78" t="s">
        <v>1</v>
      </c>
      <c r="E4" s="79" t="s">
        <v>2</v>
      </c>
      <c r="F4" s="79"/>
      <c r="G4" s="79"/>
      <c r="H4" s="79"/>
      <c r="I4" s="29"/>
    </row>
    <row r="5" ht="54.4" customHeight="1" spans="1:9">
      <c r="A5" s="78"/>
      <c r="B5" s="79"/>
      <c r="C5" s="29"/>
      <c r="D5" s="78" t="s">
        <v>3</v>
      </c>
      <c r="E5" s="79" t="s">
        <v>4</v>
      </c>
      <c r="F5" s="79"/>
      <c r="G5" s="79"/>
      <c r="H5" s="79"/>
      <c r="I5" s="29"/>
    </row>
  </sheetData>
  <mergeCells count="3">
    <mergeCell ref="A1:I1"/>
    <mergeCell ref="E4:H4"/>
    <mergeCell ref="E5:H5"/>
  </mergeCells>
  <printOptions horizontalCentered="1"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Q13" sqref="Q1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29"/>
    </row>
    <row r="2" ht="44.85" customHeight="1" spans="1:14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154</v>
      </c>
      <c r="B4" s="23"/>
      <c r="C4" s="23"/>
      <c r="D4" s="23" t="s">
        <v>200</v>
      </c>
      <c r="E4" s="23" t="s">
        <v>201</v>
      </c>
      <c r="F4" s="23" t="s">
        <v>218</v>
      </c>
      <c r="G4" s="23" t="s">
        <v>203</v>
      </c>
      <c r="H4" s="23"/>
      <c r="I4" s="23"/>
      <c r="J4" s="23"/>
      <c r="K4" s="23"/>
      <c r="L4" s="23" t="s">
        <v>207</v>
      </c>
      <c r="M4" s="23"/>
      <c r="N4" s="23"/>
    </row>
    <row r="5" ht="39.6" customHeight="1" spans="1:14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 t="s">
        <v>134</v>
      </c>
      <c r="H5" s="23" t="s">
        <v>247</v>
      </c>
      <c r="I5" s="23" t="s">
        <v>248</v>
      </c>
      <c r="J5" s="23" t="s">
        <v>249</v>
      </c>
      <c r="K5" s="23" t="s">
        <v>250</v>
      </c>
      <c r="L5" s="23" t="s">
        <v>134</v>
      </c>
      <c r="M5" s="23" t="s">
        <v>219</v>
      </c>
      <c r="N5" s="23" t="s">
        <v>251</v>
      </c>
    </row>
    <row r="6" ht="22.9" customHeight="1" spans="1:14">
      <c r="A6" s="33"/>
      <c r="B6" s="33"/>
      <c r="C6" s="33"/>
      <c r="D6" s="33"/>
      <c r="E6" s="33" t="s">
        <v>134</v>
      </c>
      <c r="F6" s="47">
        <v>610.366848</v>
      </c>
      <c r="G6" s="47"/>
      <c r="H6" s="47"/>
      <c r="I6" s="47"/>
      <c r="J6" s="47"/>
      <c r="K6" s="47"/>
      <c r="L6" s="47">
        <v>610.366848</v>
      </c>
      <c r="M6" s="47">
        <v>610.366848</v>
      </c>
      <c r="N6" s="47"/>
    </row>
    <row r="7" ht="22.9" customHeight="1" spans="1:14">
      <c r="A7" s="33"/>
      <c r="B7" s="33"/>
      <c r="C7" s="33"/>
      <c r="D7" s="31" t="s">
        <v>152</v>
      </c>
      <c r="E7" s="31" t="s">
        <v>4</v>
      </c>
      <c r="F7" s="47">
        <v>610.366848</v>
      </c>
      <c r="G7" s="47"/>
      <c r="H7" s="47"/>
      <c r="I7" s="47"/>
      <c r="J7" s="47"/>
      <c r="K7" s="47"/>
      <c r="L7" s="47">
        <v>610.366848</v>
      </c>
      <c r="M7" s="47">
        <v>610.366848</v>
      </c>
      <c r="N7" s="47"/>
    </row>
    <row r="8" ht="22.9" customHeight="1" spans="1:14">
      <c r="A8" s="33"/>
      <c r="B8" s="33"/>
      <c r="C8" s="33"/>
      <c r="D8" s="40" t="s">
        <v>153</v>
      </c>
      <c r="E8" s="40" t="s">
        <v>165</v>
      </c>
      <c r="F8" s="47">
        <v>610.366848</v>
      </c>
      <c r="G8" s="47"/>
      <c r="H8" s="47"/>
      <c r="I8" s="47"/>
      <c r="J8" s="47"/>
      <c r="K8" s="47"/>
      <c r="L8" s="47">
        <v>610.366848</v>
      </c>
      <c r="M8" s="47">
        <v>610.366848</v>
      </c>
      <c r="N8" s="47"/>
    </row>
    <row r="9" s="48" customFormat="1" ht="22.9" customHeight="1" spans="1:14">
      <c r="A9" s="43" t="s">
        <v>166</v>
      </c>
      <c r="B9" s="43"/>
      <c r="C9" s="43"/>
      <c r="D9" s="39" t="s">
        <v>217</v>
      </c>
      <c r="E9" s="49" t="s">
        <v>167</v>
      </c>
      <c r="F9" s="50">
        <f t="shared" ref="F9:F13" si="0">+F10</f>
        <v>456.7935</v>
      </c>
      <c r="G9" s="50">
        <f t="shared" ref="G9:N9" si="1">+G10</f>
        <v>0</v>
      </c>
      <c r="H9" s="51">
        <f t="shared" si="1"/>
        <v>0</v>
      </c>
      <c r="I9" s="51">
        <f t="shared" si="1"/>
        <v>0</v>
      </c>
      <c r="J9" s="51">
        <f t="shared" si="1"/>
        <v>0</v>
      </c>
      <c r="K9" s="51">
        <f t="shared" si="1"/>
        <v>0</v>
      </c>
      <c r="L9" s="50">
        <f t="shared" si="1"/>
        <v>456.7935</v>
      </c>
      <c r="M9" s="51">
        <f t="shared" si="1"/>
        <v>456.7935</v>
      </c>
      <c r="N9" s="51">
        <f t="shared" si="1"/>
        <v>0</v>
      </c>
    </row>
    <row r="10" s="48" customFormat="1" ht="22.9" customHeight="1" spans="1:14">
      <c r="A10" s="43" t="s">
        <v>166</v>
      </c>
      <c r="B10" s="43" t="s">
        <v>177</v>
      </c>
      <c r="C10" s="43"/>
      <c r="D10" s="39" t="s">
        <v>217</v>
      </c>
      <c r="E10" s="49" t="s">
        <v>178</v>
      </c>
      <c r="F10" s="50">
        <f t="shared" si="0"/>
        <v>456.7935</v>
      </c>
      <c r="G10" s="50">
        <f t="shared" ref="G10:N10" si="2">+G11</f>
        <v>0</v>
      </c>
      <c r="H10" s="51">
        <f t="shared" si="2"/>
        <v>0</v>
      </c>
      <c r="I10" s="51">
        <f t="shared" si="2"/>
        <v>0</v>
      </c>
      <c r="J10" s="51">
        <f t="shared" si="2"/>
        <v>0</v>
      </c>
      <c r="K10" s="51">
        <f t="shared" si="2"/>
        <v>0</v>
      </c>
      <c r="L10" s="50">
        <f t="shared" si="2"/>
        <v>456.7935</v>
      </c>
      <c r="M10" s="51">
        <f t="shared" si="2"/>
        <v>456.7935</v>
      </c>
      <c r="N10" s="51">
        <f t="shared" si="2"/>
        <v>0</v>
      </c>
    </row>
    <row r="11" s="48" customFormat="1" ht="22.9" customHeight="1" spans="1:14">
      <c r="A11" s="43" t="s">
        <v>166</v>
      </c>
      <c r="B11" s="43" t="s">
        <v>177</v>
      </c>
      <c r="C11" s="43" t="s">
        <v>168</v>
      </c>
      <c r="D11" s="39" t="s">
        <v>217</v>
      </c>
      <c r="E11" s="49" t="s">
        <v>171</v>
      </c>
      <c r="F11" s="50">
        <v>456.7935</v>
      </c>
      <c r="G11" s="50"/>
      <c r="H11" s="51"/>
      <c r="I11" s="51"/>
      <c r="J11" s="51"/>
      <c r="K11" s="51"/>
      <c r="L11" s="50">
        <v>456.7935</v>
      </c>
      <c r="M11" s="51">
        <v>456.7935</v>
      </c>
      <c r="N11" s="51"/>
    </row>
    <row r="12" s="48" customFormat="1" ht="22.9" customHeight="1" spans="1:14">
      <c r="A12" s="43" t="s">
        <v>182</v>
      </c>
      <c r="B12" s="43"/>
      <c r="C12" s="43"/>
      <c r="D12" s="39" t="s">
        <v>217</v>
      </c>
      <c r="E12" s="49" t="s">
        <v>183</v>
      </c>
      <c r="F12" s="50">
        <f t="shared" si="0"/>
        <v>73.08696</v>
      </c>
      <c r="G12" s="50">
        <f t="shared" ref="G12:N12" si="3">+G13</f>
        <v>0</v>
      </c>
      <c r="H12" s="51">
        <f t="shared" si="3"/>
        <v>0</v>
      </c>
      <c r="I12" s="51">
        <f t="shared" si="3"/>
        <v>0</v>
      </c>
      <c r="J12" s="51">
        <f t="shared" si="3"/>
        <v>0</v>
      </c>
      <c r="K12" s="51">
        <f t="shared" si="3"/>
        <v>0</v>
      </c>
      <c r="L12" s="50">
        <f t="shared" si="3"/>
        <v>73.08696</v>
      </c>
      <c r="M12" s="51">
        <f t="shared" si="3"/>
        <v>73.08696</v>
      </c>
      <c r="N12" s="51">
        <f t="shared" si="3"/>
        <v>0</v>
      </c>
    </row>
    <row r="13" s="48" customFormat="1" ht="22.9" customHeight="1" spans="1:14">
      <c r="A13" s="43" t="s">
        <v>182</v>
      </c>
      <c r="B13" s="43" t="s">
        <v>184</v>
      </c>
      <c r="C13" s="43"/>
      <c r="D13" s="39" t="s">
        <v>217</v>
      </c>
      <c r="E13" s="49" t="s">
        <v>185</v>
      </c>
      <c r="F13" s="50">
        <f t="shared" si="0"/>
        <v>73.08696</v>
      </c>
      <c r="G13" s="50">
        <f t="shared" ref="G13:N13" si="4">+G14</f>
        <v>0</v>
      </c>
      <c r="H13" s="51">
        <f t="shared" si="4"/>
        <v>0</v>
      </c>
      <c r="I13" s="51">
        <f t="shared" si="4"/>
        <v>0</v>
      </c>
      <c r="J13" s="51">
        <f t="shared" si="4"/>
        <v>0</v>
      </c>
      <c r="K13" s="51">
        <f t="shared" si="4"/>
        <v>0</v>
      </c>
      <c r="L13" s="50">
        <f t="shared" si="4"/>
        <v>73.08696</v>
      </c>
      <c r="M13" s="51">
        <f t="shared" si="4"/>
        <v>73.08696</v>
      </c>
      <c r="N13" s="51">
        <f t="shared" si="4"/>
        <v>0</v>
      </c>
    </row>
    <row r="14" s="48" customFormat="1" ht="22.9" customHeight="1" spans="1:14">
      <c r="A14" s="43" t="s">
        <v>182</v>
      </c>
      <c r="B14" s="43" t="s">
        <v>184</v>
      </c>
      <c r="C14" s="43" t="s">
        <v>184</v>
      </c>
      <c r="D14" s="39" t="s">
        <v>217</v>
      </c>
      <c r="E14" s="49" t="s">
        <v>187</v>
      </c>
      <c r="F14" s="50">
        <v>73.08696</v>
      </c>
      <c r="G14" s="50"/>
      <c r="H14" s="51"/>
      <c r="I14" s="51"/>
      <c r="J14" s="51"/>
      <c r="K14" s="51"/>
      <c r="L14" s="50">
        <v>73.08696</v>
      </c>
      <c r="M14" s="51">
        <v>73.08696</v>
      </c>
      <c r="N14" s="51"/>
    </row>
    <row r="15" s="48" customFormat="1" ht="22.9" customHeight="1" spans="1:14">
      <c r="A15" s="43" t="s">
        <v>188</v>
      </c>
      <c r="B15" s="43"/>
      <c r="C15" s="43"/>
      <c r="D15" s="39" t="s">
        <v>217</v>
      </c>
      <c r="E15" s="49" t="s">
        <v>189</v>
      </c>
      <c r="F15" s="50">
        <f t="shared" ref="F15:N15" si="5">+F16</f>
        <v>25.671168</v>
      </c>
      <c r="G15" s="50">
        <f t="shared" si="5"/>
        <v>0</v>
      </c>
      <c r="H15" s="51">
        <f t="shared" si="5"/>
        <v>0</v>
      </c>
      <c r="I15" s="51">
        <f t="shared" si="5"/>
        <v>0</v>
      </c>
      <c r="J15" s="51">
        <f t="shared" si="5"/>
        <v>0</v>
      </c>
      <c r="K15" s="51">
        <f t="shared" si="5"/>
        <v>0</v>
      </c>
      <c r="L15" s="50">
        <f t="shared" si="5"/>
        <v>25.671168</v>
      </c>
      <c r="M15" s="51">
        <f t="shared" si="5"/>
        <v>25.671168</v>
      </c>
      <c r="N15" s="51">
        <f t="shared" si="5"/>
        <v>0</v>
      </c>
    </row>
    <row r="16" s="48" customFormat="1" ht="22.9" customHeight="1" spans="1:14">
      <c r="A16" s="43" t="s">
        <v>188</v>
      </c>
      <c r="B16" s="43" t="s">
        <v>190</v>
      </c>
      <c r="C16" s="43"/>
      <c r="D16" s="39" t="s">
        <v>217</v>
      </c>
      <c r="E16" s="49" t="s">
        <v>191</v>
      </c>
      <c r="F16" s="50">
        <f t="shared" ref="F16:N16" si="6">+F17</f>
        <v>25.671168</v>
      </c>
      <c r="G16" s="50">
        <f t="shared" si="6"/>
        <v>0</v>
      </c>
      <c r="H16" s="51">
        <f t="shared" si="6"/>
        <v>0</v>
      </c>
      <c r="I16" s="51">
        <f t="shared" si="6"/>
        <v>0</v>
      </c>
      <c r="J16" s="51">
        <f t="shared" si="6"/>
        <v>0</v>
      </c>
      <c r="K16" s="51">
        <f t="shared" si="6"/>
        <v>0</v>
      </c>
      <c r="L16" s="50">
        <f t="shared" si="6"/>
        <v>25.671168</v>
      </c>
      <c r="M16" s="51">
        <f t="shared" si="6"/>
        <v>25.671168</v>
      </c>
      <c r="N16" s="51">
        <f t="shared" si="6"/>
        <v>0</v>
      </c>
    </row>
    <row r="17" s="48" customFormat="1" ht="22.9" customHeight="1" spans="1:14">
      <c r="A17" s="43" t="s">
        <v>188</v>
      </c>
      <c r="B17" s="43" t="s">
        <v>190</v>
      </c>
      <c r="C17" s="43" t="s">
        <v>192</v>
      </c>
      <c r="D17" s="39" t="s">
        <v>217</v>
      </c>
      <c r="E17" s="49" t="s">
        <v>194</v>
      </c>
      <c r="F17" s="50">
        <v>25.671168</v>
      </c>
      <c r="G17" s="50"/>
      <c r="H17" s="51"/>
      <c r="I17" s="51"/>
      <c r="J17" s="51"/>
      <c r="K17" s="51"/>
      <c r="L17" s="50">
        <v>25.671168</v>
      </c>
      <c r="M17" s="51">
        <v>25.671168</v>
      </c>
      <c r="N17" s="51"/>
    </row>
    <row r="18" s="48" customFormat="1" ht="22.9" customHeight="1" spans="1:14">
      <c r="A18" s="43" t="s">
        <v>195</v>
      </c>
      <c r="B18" s="43"/>
      <c r="C18" s="43"/>
      <c r="D18" s="39" t="s">
        <v>217</v>
      </c>
      <c r="E18" s="49" t="s">
        <v>196</v>
      </c>
      <c r="F18" s="50">
        <f t="shared" ref="F18:N18" si="7">+F19</f>
        <v>54.81522</v>
      </c>
      <c r="G18" s="50">
        <f t="shared" si="7"/>
        <v>0</v>
      </c>
      <c r="H18" s="51">
        <f t="shared" si="7"/>
        <v>0</v>
      </c>
      <c r="I18" s="51">
        <f t="shared" si="7"/>
        <v>0</v>
      </c>
      <c r="J18" s="51">
        <f t="shared" si="7"/>
        <v>0</v>
      </c>
      <c r="K18" s="51">
        <f t="shared" si="7"/>
        <v>0</v>
      </c>
      <c r="L18" s="50">
        <f t="shared" si="7"/>
        <v>54.81522</v>
      </c>
      <c r="M18" s="51">
        <f t="shared" si="7"/>
        <v>54.81522</v>
      </c>
      <c r="N18" s="51">
        <f t="shared" si="7"/>
        <v>0</v>
      </c>
    </row>
    <row r="19" s="48" customFormat="1" ht="22.9" customHeight="1" spans="1:14">
      <c r="A19" s="43" t="s">
        <v>195</v>
      </c>
      <c r="B19" s="43" t="s">
        <v>192</v>
      </c>
      <c r="C19" s="43"/>
      <c r="D19" s="39" t="s">
        <v>217</v>
      </c>
      <c r="E19" s="49" t="s">
        <v>197</v>
      </c>
      <c r="F19" s="50">
        <f t="shared" ref="F19:N19" si="8">+F20</f>
        <v>54.81522</v>
      </c>
      <c r="G19" s="50">
        <f t="shared" si="8"/>
        <v>0</v>
      </c>
      <c r="H19" s="51">
        <f t="shared" si="8"/>
        <v>0</v>
      </c>
      <c r="I19" s="51">
        <f t="shared" si="8"/>
        <v>0</v>
      </c>
      <c r="J19" s="51">
        <f t="shared" si="8"/>
        <v>0</v>
      </c>
      <c r="K19" s="51">
        <f t="shared" si="8"/>
        <v>0</v>
      </c>
      <c r="L19" s="50">
        <f t="shared" si="8"/>
        <v>54.81522</v>
      </c>
      <c r="M19" s="51">
        <f t="shared" si="8"/>
        <v>54.81522</v>
      </c>
      <c r="N19" s="51">
        <f t="shared" si="8"/>
        <v>0</v>
      </c>
    </row>
    <row r="20" s="48" customFormat="1" ht="22.9" customHeight="1" spans="1:14">
      <c r="A20" s="43" t="s">
        <v>195</v>
      </c>
      <c r="B20" s="43" t="s">
        <v>192</v>
      </c>
      <c r="C20" s="43" t="s">
        <v>168</v>
      </c>
      <c r="D20" s="39" t="s">
        <v>217</v>
      </c>
      <c r="E20" s="49" t="s">
        <v>199</v>
      </c>
      <c r="F20" s="50">
        <v>54.81522</v>
      </c>
      <c r="G20" s="50"/>
      <c r="H20" s="51"/>
      <c r="I20" s="51"/>
      <c r="J20" s="51"/>
      <c r="K20" s="51"/>
      <c r="L20" s="50">
        <v>54.81522</v>
      </c>
      <c r="M20" s="51">
        <v>54.81522</v>
      </c>
      <c r="N20" s="5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9" sqref="$A9:$XFD20"/>
    </sheetView>
  </sheetViews>
  <sheetFormatPr defaultColWidth="10" defaultRowHeight="13.5"/>
  <cols>
    <col min="1" max="1" width="3.88333333333333" customWidth="1"/>
    <col min="2" max="2" width="4" customWidth="1"/>
    <col min="3" max="3" width="4.38333333333333" customWidth="1"/>
    <col min="4" max="4" width="8" customWidth="1"/>
    <col min="5" max="5" width="14.75" customWidth="1"/>
    <col min="6" max="6" width="6.5" customWidth="1"/>
    <col min="7" max="7" width="6" customWidth="1"/>
    <col min="8" max="9" width="7.75" customWidth="1"/>
    <col min="10" max="10" width="5.88333333333333" customWidth="1"/>
    <col min="11" max="11" width="3.63333333333333" customWidth="1"/>
    <col min="12" max="12" width="6.25" customWidth="1"/>
    <col min="13" max="13" width="7.75" customWidth="1"/>
    <col min="14" max="14" width="5.25" customWidth="1"/>
    <col min="15" max="15" width="7.75" customWidth="1"/>
    <col min="16" max="16" width="5.75" customWidth="1"/>
    <col min="17" max="17" width="4.5" customWidth="1"/>
    <col min="18" max="18" width="6" customWidth="1"/>
    <col min="19" max="19" width="3.75" customWidth="1"/>
    <col min="20" max="20" width="6" customWidth="1"/>
    <col min="21" max="21" width="4.63333333333333" customWidth="1"/>
    <col min="22" max="22" width="5.2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8" t="s">
        <v>31</v>
      </c>
      <c r="V3" s="28"/>
    </row>
    <row r="4" ht="26.65" customHeight="1" spans="1:22">
      <c r="A4" s="23" t="s">
        <v>154</v>
      </c>
      <c r="B4" s="23"/>
      <c r="C4" s="23"/>
      <c r="D4" s="23" t="s">
        <v>200</v>
      </c>
      <c r="E4" s="23" t="s">
        <v>201</v>
      </c>
      <c r="F4" s="23" t="s">
        <v>218</v>
      </c>
      <c r="G4" s="23" t="s">
        <v>252</v>
      </c>
      <c r="H4" s="23"/>
      <c r="I4" s="23"/>
      <c r="J4" s="23"/>
      <c r="K4" s="23"/>
      <c r="L4" s="23" t="s">
        <v>253</v>
      </c>
      <c r="M4" s="23"/>
      <c r="N4" s="23"/>
      <c r="O4" s="23"/>
      <c r="P4" s="23"/>
      <c r="Q4" s="23"/>
      <c r="R4" s="23" t="s">
        <v>249</v>
      </c>
      <c r="S4" s="23" t="s">
        <v>254</v>
      </c>
      <c r="T4" s="23"/>
      <c r="U4" s="23"/>
      <c r="V4" s="23"/>
    </row>
    <row r="5" ht="56.1" customHeight="1" spans="1:22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 t="s">
        <v>134</v>
      </c>
      <c r="H5" s="23" t="s">
        <v>255</v>
      </c>
      <c r="I5" s="23" t="s">
        <v>256</v>
      </c>
      <c r="J5" s="23" t="s">
        <v>257</v>
      </c>
      <c r="K5" s="23" t="s">
        <v>258</v>
      </c>
      <c r="L5" s="23" t="s">
        <v>134</v>
      </c>
      <c r="M5" s="23" t="s">
        <v>259</v>
      </c>
      <c r="N5" s="23" t="s">
        <v>260</v>
      </c>
      <c r="O5" s="23" t="s">
        <v>261</v>
      </c>
      <c r="P5" s="23" t="s">
        <v>262</v>
      </c>
      <c r="Q5" s="23" t="s">
        <v>263</v>
      </c>
      <c r="R5" s="23"/>
      <c r="S5" s="23" t="s">
        <v>134</v>
      </c>
      <c r="T5" s="23" t="s">
        <v>264</v>
      </c>
      <c r="U5" s="23" t="s">
        <v>265</v>
      </c>
      <c r="V5" s="23" t="s">
        <v>250</v>
      </c>
    </row>
    <row r="6" ht="22.9" customHeight="1" spans="1:22">
      <c r="A6" s="33"/>
      <c r="B6" s="33"/>
      <c r="C6" s="33"/>
      <c r="D6" s="33"/>
      <c r="E6" s="33" t="s">
        <v>134</v>
      </c>
      <c r="F6" s="32">
        <v>610.366848</v>
      </c>
      <c r="G6" s="32">
        <v>456.7935</v>
      </c>
      <c r="H6" s="32">
        <v>275.706</v>
      </c>
      <c r="I6" s="32">
        <v>158.112</v>
      </c>
      <c r="J6" s="32">
        <v>22.9755</v>
      </c>
      <c r="K6" s="32"/>
      <c r="L6" s="32">
        <v>98.758128</v>
      </c>
      <c r="M6" s="32">
        <v>73.08696</v>
      </c>
      <c r="N6" s="32"/>
      <c r="O6" s="32">
        <v>25.671168</v>
      </c>
      <c r="P6" s="32"/>
      <c r="Q6" s="32"/>
      <c r="R6" s="32">
        <v>54.81522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4</v>
      </c>
      <c r="F7" s="32">
        <v>610.366848</v>
      </c>
      <c r="G7" s="32">
        <v>456.7935</v>
      </c>
      <c r="H7" s="32">
        <v>275.706</v>
      </c>
      <c r="I7" s="32">
        <v>158.112</v>
      </c>
      <c r="J7" s="32">
        <v>22.9755</v>
      </c>
      <c r="K7" s="32"/>
      <c r="L7" s="32">
        <v>98.758128</v>
      </c>
      <c r="M7" s="32">
        <v>73.08696</v>
      </c>
      <c r="N7" s="32"/>
      <c r="O7" s="32">
        <v>25.671168</v>
      </c>
      <c r="P7" s="32"/>
      <c r="Q7" s="32"/>
      <c r="R7" s="32">
        <v>54.81522</v>
      </c>
      <c r="S7" s="32"/>
      <c r="T7" s="32"/>
      <c r="U7" s="32"/>
      <c r="V7" s="32"/>
    </row>
    <row r="8" ht="22.9" customHeight="1" spans="1:22">
      <c r="A8" s="33"/>
      <c r="B8" s="33"/>
      <c r="C8" s="33"/>
      <c r="D8" s="40" t="s">
        <v>153</v>
      </c>
      <c r="E8" s="40" t="s">
        <v>4</v>
      </c>
      <c r="F8" s="32">
        <v>610.366848</v>
      </c>
      <c r="G8" s="32">
        <v>456.7935</v>
      </c>
      <c r="H8" s="32">
        <v>275.706</v>
      </c>
      <c r="I8" s="32">
        <v>158.112</v>
      </c>
      <c r="J8" s="32">
        <v>22.9755</v>
      </c>
      <c r="K8" s="32"/>
      <c r="L8" s="32">
        <v>98.758128</v>
      </c>
      <c r="M8" s="32">
        <v>73.08696</v>
      </c>
      <c r="N8" s="32"/>
      <c r="O8" s="32">
        <v>25.671168</v>
      </c>
      <c r="P8" s="32"/>
      <c r="Q8" s="32"/>
      <c r="R8" s="32">
        <v>54.81522</v>
      </c>
      <c r="S8" s="32"/>
      <c r="T8" s="32"/>
      <c r="U8" s="32"/>
      <c r="V8" s="32"/>
    </row>
    <row r="9" s="48" customFormat="1" ht="22.9" customHeight="1" spans="1:22">
      <c r="A9" s="43" t="s">
        <v>166</v>
      </c>
      <c r="B9" s="43"/>
      <c r="C9" s="43"/>
      <c r="D9" s="39" t="s">
        <v>217</v>
      </c>
      <c r="E9" s="49" t="s">
        <v>167</v>
      </c>
      <c r="F9" s="50">
        <f t="shared" ref="F9:R9" si="0">+F10</f>
        <v>456.7935</v>
      </c>
      <c r="G9" s="51">
        <f t="shared" si="0"/>
        <v>456.7935</v>
      </c>
      <c r="H9" s="51">
        <f t="shared" si="0"/>
        <v>275.706</v>
      </c>
      <c r="I9" s="51">
        <f t="shared" si="0"/>
        <v>158.112</v>
      </c>
      <c r="J9" s="51">
        <f t="shared" si="0"/>
        <v>22.9755</v>
      </c>
      <c r="K9" s="51">
        <f t="shared" si="0"/>
        <v>0</v>
      </c>
      <c r="L9" s="50">
        <f t="shared" si="0"/>
        <v>0</v>
      </c>
      <c r="M9" s="51">
        <f t="shared" si="0"/>
        <v>0</v>
      </c>
      <c r="N9" s="51">
        <f t="shared" si="0"/>
        <v>0</v>
      </c>
      <c r="O9" s="51">
        <f t="shared" si="0"/>
        <v>0</v>
      </c>
      <c r="P9" s="51">
        <f t="shared" si="0"/>
        <v>0</v>
      </c>
      <c r="Q9" s="51">
        <f t="shared" si="0"/>
        <v>0</v>
      </c>
      <c r="R9" s="51">
        <f t="shared" si="0"/>
        <v>0</v>
      </c>
      <c r="S9" s="50"/>
      <c r="T9" s="51"/>
      <c r="U9" s="51"/>
      <c r="V9" s="51"/>
    </row>
    <row r="10" s="48" customFormat="1" ht="22.9" customHeight="1" spans="1:22">
      <c r="A10" s="43" t="s">
        <v>166</v>
      </c>
      <c r="B10" s="43" t="s">
        <v>177</v>
      </c>
      <c r="C10" s="43"/>
      <c r="D10" s="39" t="s">
        <v>217</v>
      </c>
      <c r="E10" s="49" t="s">
        <v>178</v>
      </c>
      <c r="F10" s="50">
        <f t="shared" ref="F10:R10" si="1">+F11</f>
        <v>456.7935</v>
      </c>
      <c r="G10" s="51">
        <f t="shared" si="1"/>
        <v>456.7935</v>
      </c>
      <c r="H10" s="51">
        <f t="shared" si="1"/>
        <v>275.706</v>
      </c>
      <c r="I10" s="51">
        <f t="shared" si="1"/>
        <v>158.112</v>
      </c>
      <c r="J10" s="51">
        <f t="shared" si="1"/>
        <v>22.9755</v>
      </c>
      <c r="K10" s="51">
        <f t="shared" si="1"/>
        <v>0</v>
      </c>
      <c r="L10" s="50">
        <f t="shared" si="1"/>
        <v>0</v>
      </c>
      <c r="M10" s="51">
        <f t="shared" si="1"/>
        <v>0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0</v>
      </c>
      <c r="S10" s="50"/>
      <c r="T10" s="51"/>
      <c r="U10" s="51"/>
      <c r="V10" s="51"/>
    </row>
    <row r="11" s="48" customFormat="1" ht="22.9" customHeight="1" spans="1:22">
      <c r="A11" s="43" t="s">
        <v>166</v>
      </c>
      <c r="B11" s="43" t="s">
        <v>177</v>
      </c>
      <c r="C11" s="43" t="s">
        <v>168</v>
      </c>
      <c r="D11" s="39" t="s">
        <v>217</v>
      </c>
      <c r="E11" s="49" t="s">
        <v>171</v>
      </c>
      <c r="F11" s="50">
        <v>456.7935</v>
      </c>
      <c r="G11" s="51">
        <v>456.7935</v>
      </c>
      <c r="H11" s="51">
        <v>275.706</v>
      </c>
      <c r="I11" s="51">
        <v>158.112</v>
      </c>
      <c r="J11" s="51">
        <v>22.9755</v>
      </c>
      <c r="K11" s="51"/>
      <c r="L11" s="50"/>
      <c r="M11" s="51"/>
      <c r="N11" s="51"/>
      <c r="O11" s="51"/>
      <c r="P11" s="51"/>
      <c r="Q11" s="51"/>
      <c r="R11" s="51"/>
      <c r="S11" s="50"/>
      <c r="T11" s="51"/>
      <c r="U11" s="51"/>
      <c r="V11" s="51"/>
    </row>
    <row r="12" s="48" customFormat="1" ht="22.9" customHeight="1" spans="1:22">
      <c r="A12" s="43" t="s">
        <v>182</v>
      </c>
      <c r="B12" s="43"/>
      <c r="C12" s="43"/>
      <c r="D12" s="39" t="s">
        <v>217</v>
      </c>
      <c r="E12" s="49" t="s">
        <v>183</v>
      </c>
      <c r="F12" s="50">
        <f t="shared" ref="F12:R12" si="2">+F13</f>
        <v>73.08696</v>
      </c>
      <c r="G12" s="51">
        <f t="shared" si="2"/>
        <v>0</v>
      </c>
      <c r="H12" s="51">
        <f t="shared" si="2"/>
        <v>0</v>
      </c>
      <c r="I12" s="51">
        <f t="shared" si="2"/>
        <v>0</v>
      </c>
      <c r="J12" s="51">
        <f t="shared" si="2"/>
        <v>0</v>
      </c>
      <c r="K12" s="51">
        <f t="shared" si="2"/>
        <v>0</v>
      </c>
      <c r="L12" s="50">
        <f t="shared" si="2"/>
        <v>73.08696</v>
      </c>
      <c r="M12" s="51">
        <f t="shared" si="2"/>
        <v>73.08696</v>
      </c>
      <c r="N12" s="51">
        <f t="shared" si="2"/>
        <v>0</v>
      </c>
      <c r="O12" s="51">
        <f t="shared" si="2"/>
        <v>0</v>
      </c>
      <c r="P12" s="51">
        <f t="shared" si="2"/>
        <v>0</v>
      </c>
      <c r="Q12" s="51">
        <f t="shared" si="2"/>
        <v>0</v>
      </c>
      <c r="R12" s="51">
        <f t="shared" si="2"/>
        <v>0</v>
      </c>
      <c r="S12" s="50"/>
      <c r="T12" s="51"/>
      <c r="U12" s="51"/>
      <c r="V12" s="51"/>
    </row>
    <row r="13" s="48" customFormat="1" ht="22.9" customHeight="1" spans="1:22">
      <c r="A13" s="43" t="s">
        <v>182</v>
      </c>
      <c r="B13" s="43" t="s">
        <v>184</v>
      </c>
      <c r="C13" s="43"/>
      <c r="D13" s="39" t="s">
        <v>217</v>
      </c>
      <c r="E13" s="49" t="s">
        <v>185</v>
      </c>
      <c r="F13" s="50">
        <f t="shared" ref="F13:R13" si="3">+F14</f>
        <v>73.08696</v>
      </c>
      <c r="G13" s="51">
        <f t="shared" si="3"/>
        <v>0</v>
      </c>
      <c r="H13" s="51">
        <f t="shared" si="3"/>
        <v>0</v>
      </c>
      <c r="I13" s="51">
        <f t="shared" si="3"/>
        <v>0</v>
      </c>
      <c r="J13" s="51">
        <f t="shared" si="3"/>
        <v>0</v>
      </c>
      <c r="K13" s="51">
        <f t="shared" si="3"/>
        <v>0</v>
      </c>
      <c r="L13" s="50">
        <f t="shared" si="3"/>
        <v>73.08696</v>
      </c>
      <c r="M13" s="51">
        <f t="shared" si="3"/>
        <v>73.08696</v>
      </c>
      <c r="N13" s="51">
        <f t="shared" si="3"/>
        <v>0</v>
      </c>
      <c r="O13" s="51">
        <f t="shared" si="3"/>
        <v>0</v>
      </c>
      <c r="P13" s="51">
        <f t="shared" si="3"/>
        <v>0</v>
      </c>
      <c r="Q13" s="51">
        <f t="shared" si="3"/>
        <v>0</v>
      </c>
      <c r="R13" s="51">
        <f t="shared" si="3"/>
        <v>0</v>
      </c>
      <c r="S13" s="50"/>
      <c r="T13" s="51"/>
      <c r="U13" s="51"/>
      <c r="V13" s="51"/>
    </row>
    <row r="14" s="48" customFormat="1" ht="22.9" customHeight="1" spans="1:22">
      <c r="A14" s="43" t="s">
        <v>182</v>
      </c>
      <c r="B14" s="43" t="s">
        <v>184</v>
      </c>
      <c r="C14" s="43" t="s">
        <v>184</v>
      </c>
      <c r="D14" s="39" t="s">
        <v>217</v>
      </c>
      <c r="E14" s="49" t="s">
        <v>187</v>
      </c>
      <c r="F14" s="50">
        <v>73.08696</v>
      </c>
      <c r="G14" s="51"/>
      <c r="H14" s="51"/>
      <c r="I14" s="51"/>
      <c r="J14" s="51"/>
      <c r="K14" s="51"/>
      <c r="L14" s="50">
        <v>73.08696</v>
      </c>
      <c r="M14" s="51">
        <v>73.08696</v>
      </c>
      <c r="N14" s="51"/>
      <c r="O14" s="51"/>
      <c r="P14" s="51"/>
      <c r="Q14" s="51"/>
      <c r="R14" s="51"/>
      <c r="S14" s="50"/>
      <c r="T14" s="51"/>
      <c r="U14" s="51"/>
      <c r="V14" s="51"/>
    </row>
    <row r="15" s="48" customFormat="1" ht="22.9" customHeight="1" spans="1:22">
      <c r="A15" s="43" t="s">
        <v>188</v>
      </c>
      <c r="B15" s="43"/>
      <c r="C15" s="43"/>
      <c r="D15" s="39" t="s">
        <v>217</v>
      </c>
      <c r="E15" s="49" t="s">
        <v>189</v>
      </c>
      <c r="F15" s="50">
        <f t="shared" ref="F15:R15" si="4">+F16</f>
        <v>25.671168</v>
      </c>
      <c r="G15" s="51">
        <f t="shared" si="4"/>
        <v>0</v>
      </c>
      <c r="H15" s="51">
        <f t="shared" si="4"/>
        <v>0</v>
      </c>
      <c r="I15" s="51">
        <f t="shared" si="4"/>
        <v>0</v>
      </c>
      <c r="J15" s="51">
        <f t="shared" si="4"/>
        <v>0</v>
      </c>
      <c r="K15" s="51">
        <f t="shared" si="4"/>
        <v>0</v>
      </c>
      <c r="L15" s="50">
        <f t="shared" si="4"/>
        <v>25.671168</v>
      </c>
      <c r="M15" s="51">
        <f t="shared" si="4"/>
        <v>0</v>
      </c>
      <c r="N15" s="51">
        <f t="shared" si="4"/>
        <v>0</v>
      </c>
      <c r="O15" s="51">
        <f t="shared" si="4"/>
        <v>25.671168</v>
      </c>
      <c r="P15" s="51">
        <f t="shared" si="4"/>
        <v>0</v>
      </c>
      <c r="Q15" s="51">
        <f t="shared" si="4"/>
        <v>0</v>
      </c>
      <c r="R15" s="51">
        <f t="shared" si="4"/>
        <v>0</v>
      </c>
      <c r="S15" s="50"/>
      <c r="T15" s="51"/>
      <c r="U15" s="51"/>
      <c r="V15" s="51"/>
    </row>
    <row r="16" s="48" customFormat="1" ht="22.9" customHeight="1" spans="1:22">
      <c r="A16" s="43" t="s">
        <v>188</v>
      </c>
      <c r="B16" s="43" t="s">
        <v>190</v>
      </c>
      <c r="C16" s="43"/>
      <c r="D16" s="39" t="s">
        <v>217</v>
      </c>
      <c r="E16" s="49" t="s">
        <v>191</v>
      </c>
      <c r="F16" s="50">
        <f t="shared" ref="F16:R16" si="5">+F17</f>
        <v>25.671168</v>
      </c>
      <c r="G16" s="51">
        <f t="shared" si="5"/>
        <v>0</v>
      </c>
      <c r="H16" s="51">
        <f t="shared" si="5"/>
        <v>0</v>
      </c>
      <c r="I16" s="51">
        <f t="shared" si="5"/>
        <v>0</v>
      </c>
      <c r="J16" s="51">
        <f t="shared" si="5"/>
        <v>0</v>
      </c>
      <c r="K16" s="51">
        <f t="shared" si="5"/>
        <v>0</v>
      </c>
      <c r="L16" s="50">
        <f t="shared" si="5"/>
        <v>25.671168</v>
      </c>
      <c r="M16" s="51">
        <f t="shared" si="5"/>
        <v>0</v>
      </c>
      <c r="N16" s="51">
        <f t="shared" si="5"/>
        <v>0</v>
      </c>
      <c r="O16" s="51">
        <f t="shared" si="5"/>
        <v>25.671168</v>
      </c>
      <c r="P16" s="51">
        <f t="shared" si="5"/>
        <v>0</v>
      </c>
      <c r="Q16" s="51">
        <f t="shared" si="5"/>
        <v>0</v>
      </c>
      <c r="R16" s="51">
        <f t="shared" si="5"/>
        <v>0</v>
      </c>
      <c r="S16" s="50"/>
      <c r="T16" s="51"/>
      <c r="U16" s="51"/>
      <c r="V16" s="51"/>
    </row>
    <row r="17" s="48" customFormat="1" ht="22.9" customHeight="1" spans="1:22">
      <c r="A17" s="43" t="s">
        <v>188</v>
      </c>
      <c r="B17" s="43" t="s">
        <v>190</v>
      </c>
      <c r="C17" s="43" t="s">
        <v>192</v>
      </c>
      <c r="D17" s="39" t="s">
        <v>217</v>
      </c>
      <c r="E17" s="49" t="s">
        <v>194</v>
      </c>
      <c r="F17" s="50">
        <v>25.671168</v>
      </c>
      <c r="G17" s="51"/>
      <c r="H17" s="51"/>
      <c r="I17" s="51"/>
      <c r="J17" s="51"/>
      <c r="K17" s="51"/>
      <c r="L17" s="50">
        <v>25.671168</v>
      </c>
      <c r="M17" s="51"/>
      <c r="N17" s="51"/>
      <c r="O17" s="51">
        <v>25.671168</v>
      </c>
      <c r="P17" s="51"/>
      <c r="Q17" s="51"/>
      <c r="R17" s="51"/>
      <c r="S17" s="50"/>
      <c r="T17" s="51"/>
      <c r="U17" s="51"/>
      <c r="V17" s="51"/>
    </row>
    <row r="18" s="48" customFormat="1" ht="22.9" customHeight="1" spans="1:22">
      <c r="A18" s="43" t="s">
        <v>195</v>
      </c>
      <c r="B18" s="43"/>
      <c r="C18" s="43"/>
      <c r="D18" s="39" t="s">
        <v>217</v>
      </c>
      <c r="E18" s="49" t="s">
        <v>196</v>
      </c>
      <c r="F18" s="50">
        <f t="shared" ref="F18:S18" si="6">+F19</f>
        <v>54.81522</v>
      </c>
      <c r="G18" s="51">
        <f t="shared" si="6"/>
        <v>0</v>
      </c>
      <c r="H18" s="51">
        <f t="shared" si="6"/>
        <v>0</v>
      </c>
      <c r="I18" s="51">
        <f t="shared" si="6"/>
        <v>0</v>
      </c>
      <c r="J18" s="51">
        <f t="shared" si="6"/>
        <v>0</v>
      </c>
      <c r="K18" s="51">
        <f t="shared" si="6"/>
        <v>0</v>
      </c>
      <c r="L18" s="50">
        <f t="shared" si="6"/>
        <v>0</v>
      </c>
      <c r="M18" s="51">
        <f t="shared" si="6"/>
        <v>0</v>
      </c>
      <c r="N18" s="51">
        <f t="shared" si="6"/>
        <v>0</v>
      </c>
      <c r="O18" s="51">
        <f t="shared" si="6"/>
        <v>0</v>
      </c>
      <c r="P18" s="51">
        <f t="shared" si="6"/>
        <v>0</v>
      </c>
      <c r="Q18" s="51">
        <f t="shared" si="6"/>
        <v>0</v>
      </c>
      <c r="R18" s="51">
        <f t="shared" si="6"/>
        <v>54.81522</v>
      </c>
      <c r="S18" s="50">
        <f t="shared" si="6"/>
        <v>0</v>
      </c>
      <c r="T18" s="51"/>
      <c r="U18" s="51"/>
      <c r="V18" s="51"/>
    </row>
    <row r="19" s="48" customFormat="1" ht="22.9" customHeight="1" spans="1:22">
      <c r="A19" s="43" t="s">
        <v>195</v>
      </c>
      <c r="B19" s="43" t="s">
        <v>192</v>
      </c>
      <c r="C19" s="43"/>
      <c r="D19" s="39" t="s">
        <v>217</v>
      </c>
      <c r="E19" s="49" t="s">
        <v>197</v>
      </c>
      <c r="F19" s="50">
        <f t="shared" ref="F19:S19" si="7">+F20</f>
        <v>54.81522</v>
      </c>
      <c r="G19" s="51">
        <f t="shared" si="7"/>
        <v>0</v>
      </c>
      <c r="H19" s="51">
        <f t="shared" si="7"/>
        <v>0</v>
      </c>
      <c r="I19" s="51">
        <f t="shared" si="7"/>
        <v>0</v>
      </c>
      <c r="J19" s="51">
        <f t="shared" si="7"/>
        <v>0</v>
      </c>
      <c r="K19" s="51">
        <f t="shared" si="7"/>
        <v>0</v>
      </c>
      <c r="L19" s="50">
        <f t="shared" si="7"/>
        <v>0</v>
      </c>
      <c r="M19" s="51">
        <f t="shared" si="7"/>
        <v>0</v>
      </c>
      <c r="N19" s="51">
        <f t="shared" si="7"/>
        <v>0</v>
      </c>
      <c r="O19" s="51">
        <f t="shared" si="7"/>
        <v>0</v>
      </c>
      <c r="P19" s="51">
        <f t="shared" si="7"/>
        <v>0</v>
      </c>
      <c r="Q19" s="51">
        <f t="shared" si="7"/>
        <v>0</v>
      </c>
      <c r="R19" s="51">
        <f t="shared" si="7"/>
        <v>54.81522</v>
      </c>
      <c r="S19" s="50">
        <f t="shared" si="7"/>
        <v>0</v>
      </c>
      <c r="T19" s="51"/>
      <c r="U19" s="51"/>
      <c r="V19" s="51"/>
    </row>
    <row r="20" s="48" customFormat="1" ht="22.9" customHeight="1" spans="1:22">
      <c r="A20" s="43" t="s">
        <v>195</v>
      </c>
      <c r="B20" s="43" t="s">
        <v>192</v>
      </c>
      <c r="C20" s="43" t="s">
        <v>168</v>
      </c>
      <c r="D20" s="39" t="s">
        <v>217</v>
      </c>
      <c r="E20" s="49" t="s">
        <v>199</v>
      </c>
      <c r="F20" s="50">
        <v>54.81522</v>
      </c>
      <c r="G20" s="51"/>
      <c r="H20" s="51"/>
      <c r="I20" s="51"/>
      <c r="J20" s="51"/>
      <c r="K20" s="51"/>
      <c r="L20" s="50"/>
      <c r="M20" s="51"/>
      <c r="N20" s="51"/>
      <c r="O20" s="51"/>
      <c r="P20" s="51"/>
      <c r="Q20" s="51"/>
      <c r="R20" s="51">
        <v>54.81522</v>
      </c>
      <c r="S20" s="50"/>
      <c r="T20" s="51"/>
      <c r="U20" s="51"/>
      <c r="V20" s="5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$A9:$XFD10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2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28" t="s">
        <v>31</v>
      </c>
      <c r="K3" s="28"/>
    </row>
    <row r="4" ht="23.25" customHeight="1" spans="1:11">
      <c r="A4" s="23" t="s">
        <v>154</v>
      </c>
      <c r="B4" s="23"/>
      <c r="C4" s="23"/>
      <c r="D4" s="23" t="s">
        <v>200</v>
      </c>
      <c r="E4" s="23" t="s">
        <v>201</v>
      </c>
      <c r="F4" s="23" t="s">
        <v>266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271</v>
      </c>
    </row>
    <row r="5" ht="23.25" customHeight="1" spans="1:11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1.656</v>
      </c>
      <c r="G6" s="32">
        <v>1.656</v>
      </c>
      <c r="H6" s="32"/>
      <c r="I6" s="32"/>
      <c r="J6" s="32"/>
      <c r="K6" s="32"/>
    </row>
    <row r="7" ht="22.9" customHeight="1" spans="1:11">
      <c r="A7" s="33"/>
      <c r="B7" s="33"/>
      <c r="C7" s="33"/>
      <c r="D7" s="31" t="s">
        <v>152</v>
      </c>
      <c r="E7" s="31" t="s">
        <v>4</v>
      </c>
      <c r="F7" s="32">
        <v>1.656</v>
      </c>
      <c r="G7" s="32">
        <v>1.656</v>
      </c>
      <c r="H7" s="32"/>
      <c r="I7" s="32"/>
      <c r="J7" s="32"/>
      <c r="K7" s="32"/>
    </row>
    <row r="8" ht="22.9" customHeight="1" spans="1:11">
      <c r="A8" s="33"/>
      <c r="B8" s="33"/>
      <c r="C8" s="33"/>
      <c r="D8" s="40" t="s">
        <v>153</v>
      </c>
      <c r="E8" s="40" t="s">
        <v>165</v>
      </c>
      <c r="F8" s="32">
        <v>1.656</v>
      </c>
      <c r="G8" s="32">
        <v>1.656</v>
      </c>
      <c r="H8" s="32"/>
      <c r="I8" s="32"/>
      <c r="J8" s="32"/>
      <c r="K8" s="32"/>
    </row>
    <row r="9" customFormat="1" ht="22.9" customHeight="1" spans="1:11">
      <c r="A9" s="43" t="s">
        <v>166</v>
      </c>
      <c r="B9" s="43"/>
      <c r="C9" s="43"/>
      <c r="D9" s="39" t="s">
        <v>217</v>
      </c>
      <c r="E9" s="24" t="s">
        <v>167</v>
      </c>
      <c r="F9" s="25">
        <f>+F10</f>
        <v>1.656</v>
      </c>
      <c r="G9" s="41">
        <f>+G10</f>
        <v>1.656</v>
      </c>
      <c r="H9" s="41"/>
      <c r="I9" s="41"/>
      <c r="J9" s="41"/>
      <c r="K9" s="41"/>
    </row>
    <row r="10" customFormat="1" ht="22.9" customHeight="1" spans="1:11">
      <c r="A10" s="43" t="s">
        <v>166</v>
      </c>
      <c r="B10" s="43" t="s">
        <v>177</v>
      </c>
      <c r="C10" s="43"/>
      <c r="D10" s="39" t="s">
        <v>217</v>
      </c>
      <c r="E10" s="24" t="s">
        <v>178</v>
      </c>
      <c r="F10" s="25">
        <f>+F11</f>
        <v>1.656</v>
      </c>
      <c r="G10" s="41">
        <f>+G11</f>
        <v>1.656</v>
      </c>
      <c r="H10" s="41"/>
      <c r="I10" s="41"/>
      <c r="J10" s="41"/>
      <c r="K10" s="41"/>
    </row>
    <row r="11" ht="22.9" customHeight="1" spans="1:11">
      <c r="A11" s="43" t="s">
        <v>166</v>
      </c>
      <c r="B11" s="43" t="s">
        <v>177</v>
      </c>
      <c r="C11" s="43" t="s">
        <v>168</v>
      </c>
      <c r="D11" s="39" t="s">
        <v>217</v>
      </c>
      <c r="E11" s="24" t="s">
        <v>171</v>
      </c>
      <c r="F11" s="25">
        <v>1.656</v>
      </c>
      <c r="G11" s="41">
        <v>1.656</v>
      </c>
      <c r="H11" s="41"/>
      <c r="I11" s="41"/>
      <c r="J11" s="41"/>
      <c r="K11" s="4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9" sqref="$A9:$XFD1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8" customWidth="1"/>
    <col min="5" max="5" width="20.1333333333333" customWidth="1"/>
    <col min="6" max="6" width="7.75" customWidth="1"/>
    <col min="7" max="7" width="6.13333333333333" customWidth="1"/>
    <col min="8" max="8" width="5.63333333333333" customWidth="1"/>
    <col min="9" max="9" width="7.75" customWidth="1"/>
    <col min="10" max="10" width="6.38333333333333" customWidth="1"/>
    <col min="11" max="11" width="7.75" customWidth="1"/>
    <col min="12" max="12" width="6.5" customWidth="1"/>
    <col min="13" max="13" width="6.25" customWidth="1"/>
    <col min="14" max="14" width="6.75" customWidth="1"/>
    <col min="15" max="15" width="5.75" customWidth="1"/>
    <col min="1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154</v>
      </c>
      <c r="B4" s="23"/>
      <c r="C4" s="23"/>
      <c r="D4" s="23" t="s">
        <v>200</v>
      </c>
      <c r="E4" s="23" t="s">
        <v>201</v>
      </c>
      <c r="F4" s="23" t="s">
        <v>266</v>
      </c>
      <c r="G4" s="23" t="s">
        <v>272</v>
      </c>
      <c r="H4" s="23" t="s">
        <v>273</v>
      </c>
      <c r="I4" s="23" t="s">
        <v>274</v>
      </c>
      <c r="J4" s="23" t="s">
        <v>275</v>
      </c>
      <c r="K4" s="23" t="s">
        <v>276</v>
      </c>
      <c r="L4" s="23" t="s">
        <v>277</v>
      </c>
      <c r="M4" s="23" t="s">
        <v>278</v>
      </c>
      <c r="N4" s="23" t="s">
        <v>268</v>
      </c>
      <c r="O4" s="23" t="s">
        <v>279</v>
      </c>
      <c r="P4" s="23" t="s">
        <v>280</v>
      </c>
      <c r="Q4" s="23" t="s">
        <v>269</v>
      </c>
      <c r="R4" s="23" t="s">
        <v>271</v>
      </c>
    </row>
    <row r="5" ht="21.6" customHeight="1" spans="1:18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1.656</v>
      </c>
      <c r="G6" s="32"/>
      <c r="H6" s="32"/>
      <c r="I6" s="32"/>
      <c r="J6" s="32"/>
      <c r="K6" s="32">
        <v>1.656</v>
      </c>
      <c r="L6" s="32"/>
      <c r="M6" s="32"/>
      <c r="N6" s="32"/>
      <c r="O6" s="32"/>
      <c r="P6" s="32"/>
      <c r="Q6" s="32"/>
      <c r="R6" s="32"/>
    </row>
    <row r="7" ht="22.9" customHeight="1" spans="1:18">
      <c r="A7" s="33"/>
      <c r="B7" s="33"/>
      <c r="C7" s="33"/>
      <c r="D7" s="31" t="s">
        <v>152</v>
      </c>
      <c r="E7" s="31" t="s">
        <v>4</v>
      </c>
      <c r="F7" s="32">
        <v>1.656</v>
      </c>
      <c r="G7" s="32"/>
      <c r="H7" s="32"/>
      <c r="I7" s="32"/>
      <c r="J7" s="32"/>
      <c r="K7" s="32">
        <v>1.656</v>
      </c>
      <c r="L7" s="32"/>
      <c r="M7" s="32"/>
      <c r="N7" s="32"/>
      <c r="O7" s="32"/>
      <c r="P7" s="32"/>
      <c r="Q7" s="32"/>
      <c r="R7" s="32"/>
    </row>
    <row r="8" ht="22.9" customHeight="1" spans="1:18">
      <c r="A8" s="33"/>
      <c r="B8" s="33"/>
      <c r="C8" s="33"/>
      <c r="D8" s="40" t="s">
        <v>153</v>
      </c>
      <c r="E8" s="40" t="s">
        <v>4</v>
      </c>
      <c r="F8" s="32">
        <v>1.656</v>
      </c>
      <c r="G8" s="32"/>
      <c r="H8" s="32"/>
      <c r="I8" s="32"/>
      <c r="J8" s="32"/>
      <c r="K8" s="32">
        <v>1.656</v>
      </c>
      <c r="L8" s="32"/>
      <c r="M8" s="32"/>
      <c r="N8" s="32"/>
      <c r="O8" s="32"/>
      <c r="P8" s="32"/>
      <c r="Q8" s="32"/>
      <c r="R8" s="32"/>
    </row>
    <row r="9" s="48" customFormat="1" ht="22.9" customHeight="1" spans="1:18">
      <c r="A9" s="43" t="s">
        <v>166</v>
      </c>
      <c r="B9" s="43"/>
      <c r="C9" s="43"/>
      <c r="D9" s="39" t="s">
        <v>217</v>
      </c>
      <c r="E9" s="49" t="s">
        <v>167</v>
      </c>
      <c r="F9" s="50">
        <f t="shared" ref="F9:K9" si="0">+F10</f>
        <v>1.656</v>
      </c>
      <c r="G9" s="51">
        <f t="shared" si="0"/>
        <v>0</v>
      </c>
      <c r="H9" s="51">
        <f t="shared" si="0"/>
        <v>0</v>
      </c>
      <c r="I9" s="51">
        <f t="shared" si="0"/>
        <v>0</v>
      </c>
      <c r="J9" s="51">
        <f t="shared" si="0"/>
        <v>0</v>
      </c>
      <c r="K9" s="51">
        <f t="shared" si="0"/>
        <v>1.656</v>
      </c>
      <c r="L9" s="51"/>
      <c r="M9" s="51"/>
      <c r="N9" s="51"/>
      <c r="O9" s="51"/>
      <c r="P9" s="51"/>
      <c r="Q9" s="51"/>
      <c r="R9" s="51"/>
    </row>
    <row r="10" s="48" customFormat="1" ht="22.9" customHeight="1" spans="1:18">
      <c r="A10" s="43" t="s">
        <v>166</v>
      </c>
      <c r="B10" s="43" t="s">
        <v>177</v>
      </c>
      <c r="C10" s="43"/>
      <c r="D10" s="39" t="s">
        <v>217</v>
      </c>
      <c r="E10" s="49" t="s">
        <v>178</v>
      </c>
      <c r="F10" s="50">
        <f t="shared" ref="F10:K10" si="1">+F11</f>
        <v>1.656</v>
      </c>
      <c r="G10" s="51">
        <f t="shared" si="1"/>
        <v>0</v>
      </c>
      <c r="H10" s="51">
        <f t="shared" si="1"/>
        <v>0</v>
      </c>
      <c r="I10" s="51">
        <f t="shared" si="1"/>
        <v>0</v>
      </c>
      <c r="J10" s="51">
        <f t="shared" si="1"/>
        <v>0</v>
      </c>
      <c r="K10" s="51">
        <f t="shared" si="1"/>
        <v>1.656</v>
      </c>
      <c r="L10" s="51"/>
      <c r="M10" s="51"/>
      <c r="N10" s="51"/>
      <c r="O10" s="51"/>
      <c r="P10" s="51"/>
      <c r="Q10" s="51"/>
      <c r="R10" s="51"/>
    </row>
    <row r="11" s="48" customFormat="1" ht="22.9" customHeight="1" spans="1:18">
      <c r="A11" s="43" t="s">
        <v>166</v>
      </c>
      <c r="B11" s="43" t="s">
        <v>177</v>
      </c>
      <c r="C11" s="43" t="s">
        <v>168</v>
      </c>
      <c r="D11" s="39" t="s">
        <v>217</v>
      </c>
      <c r="E11" s="49" t="s">
        <v>171</v>
      </c>
      <c r="F11" s="50">
        <v>1.656</v>
      </c>
      <c r="G11" s="51"/>
      <c r="H11" s="51"/>
      <c r="I11" s="51"/>
      <c r="J11" s="51"/>
      <c r="K11" s="51">
        <v>1.656</v>
      </c>
      <c r="L11" s="51"/>
      <c r="M11" s="51"/>
      <c r="N11" s="51"/>
      <c r="O11" s="51"/>
      <c r="P11" s="51"/>
      <c r="Q11" s="51"/>
      <c r="R11" s="5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0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6.88333333333333" customWidth="1"/>
    <col min="7" max="7" width="5.5" customWidth="1"/>
    <col min="8" max="8" width="4.25" customWidth="1"/>
    <col min="9" max="9" width="5.38333333333333" customWidth="1"/>
    <col min="10" max="10" width="6.13333333333333" customWidth="1"/>
    <col min="11" max="11" width="7.13333333333333" customWidth="1"/>
    <col min="12" max="13" width="5.88333333333333" customWidth="1"/>
    <col min="14" max="14" width="7.13333333333333" customWidth="1"/>
    <col min="15" max="15" width="6.38333333333333" customWidth="1"/>
    <col min="16" max="17" width="7.13333333333333" customWidth="1"/>
    <col min="18" max="18" width="6.88333333333333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36.2" customHeight="1" spans="1:20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154</v>
      </c>
      <c r="B4" s="23"/>
      <c r="C4" s="23"/>
      <c r="D4" s="23" t="s">
        <v>200</v>
      </c>
      <c r="E4" s="23" t="s">
        <v>201</v>
      </c>
      <c r="F4" s="23" t="s">
        <v>266</v>
      </c>
      <c r="G4" s="23" t="s">
        <v>204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207</v>
      </c>
      <c r="S4" s="23"/>
      <c r="T4" s="23"/>
    </row>
    <row r="5" ht="36.2" customHeight="1" spans="1:20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 t="s">
        <v>134</v>
      </c>
      <c r="H5" s="23" t="s">
        <v>281</v>
      </c>
      <c r="I5" s="23" t="s">
        <v>282</v>
      </c>
      <c r="J5" s="23" t="s">
        <v>283</v>
      </c>
      <c r="K5" s="23" t="s">
        <v>284</v>
      </c>
      <c r="L5" s="23" t="s">
        <v>285</v>
      </c>
      <c r="M5" s="23" t="s">
        <v>286</v>
      </c>
      <c r="N5" s="23" t="s">
        <v>287</v>
      </c>
      <c r="O5" s="23" t="s">
        <v>288</v>
      </c>
      <c r="P5" s="23" t="s">
        <v>289</v>
      </c>
      <c r="Q5" s="23" t="s">
        <v>290</v>
      </c>
      <c r="R5" s="23" t="s">
        <v>134</v>
      </c>
      <c r="S5" s="23" t="s">
        <v>291</v>
      </c>
      <c r="T5" s="23" t="s">
        <v>251</v>
      </c>
    </row>
    <row r="6" ht="22.9" customHeight="1" spans="1:20">
      <c r="A6" s="33"/>
      <c r="B6" s="33"/>
      <c r="C6" s="33"/>
      <c r="D6" s="33"/>
      <c r="E6" s="33" t="s">
        <v>134</v>
      </c>
      <c r="F6" s="47">
        <v>53.799675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53.799675</v>
      </c>
      <c r="S6" s="47">
        <v>53.799675</v>
      </c>
      <c r="T6" s="47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47">
        <v>53.799675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>
        <v>53.799675</v>
      </c>
      <c r="S7" s="47">
        <v>53.799675</v>
      </c>
      <c r="T7" s="47"/>
    </row>
    <row r="8" ht="22.9" customHeight="1" spans="1:20">
      <c r="A8" s="33"/>
      <c r="B8" s="33"/>
      <c r="C8" s="33"/>
      <c r="D8" s="40" t="s">
        <v>153</v>
      </c>
      <c r="E8" s="40" t="s">
        <v>4</v>
      </c>
      <c r="F8" s="47">
        <v>53.799675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>
        <v>53.799675</v>
      </c>
      <c r="S8" s="47">
        <v>53.799675</v>
      </c>
      <c r="T8" s="47"/>
    </row>
    <row r="9" customFormat="1" ht="22.9" customHeight="1" spans="1:20">
      <c r="A9" s="43" t="s">
        <v>166</v>
      </c>
      <c r="B9" s="43"/>
      <c r="C9" s="43"/>
      <c r="D9" s="39" t="s">
        <v>217</v>
      </c>
      <c r="E9" s="24" t="s">
        <v>167</v>
      </c>
      <c r="F9" s="25">
        <f t="shared" ref="F9:K9" si="0">+F10</f>
        <v>53.799675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ref="L9:S9" si="1">+L10</f>
        <v>0</v>
      </c>
      <c r="M9" s="41">
        <f t="shared" si="1"/>
        <v>0</v>
      </c>
      <c r="N9" s="41">
        <f t="shared" si="1"/>
        <v>0</v>
      </c>
      <c r="O9" s="41">
        <f t="shared" si="1"/>
        <v>0</v>
      </c>
      <c r="P9" s="41">
        <f t="shared" si="1"/>
        <v>0</v>
      </c>
      <c r="Q9" s="41">
        <f t="shared" si="1"/>
        <v>0</v>
      </c>
      <c r="R9" s="41">
        <f t="shared" si="1"/>
        <v>53.799675</v>
      </c>
      <c r="S9" s="41">
        <f t="shared" si="1"/>
        <v>53.799675</v>
      </c>
      <c r="T9" s="41"/>
    </row>
    <row r="10" customFormat="1" ht="22.9" customHeight="1" spans="1:20">
      <c r="A10" s="43" t="s">
        <v>166</v>
      </c>
      <c r="B10" s="43" t="s">
        <v>168</v>
      </c>
      <c r="C10" s="43"/>
      <c r="D10" s="39" t="s">
        <v>217</v>
      </c>
      <c r="E10" s="24" t="s">
        <v>169</v>
      </c>
      <c r="F10" s="25">
        <f t="shared" ref="F10:K10" si="2">+F11</f>
        <v>53.799675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2"/>
        <v>0</v>
      </c>
      <c r="L10" s="41">
        <f t="shared" ref="L10:S10" si="3">+L11</f>
        <v>0</v>
      </c>
      <c r="M10" s="41">
        <f t="shared" si="3"/>
        <v>0</v>
      </c>
      <c r="N10" s="41">
        <f t="shared" si="3"/>
        <v>0</v>
      </c>
      <c r="O10" s="41">
        <f t="shared" si="3"/>
        <v>0</v>
      </c>
      <c r="P10" s="41">
        <f t="shared" si="3"/>
        <v>0</v>
      </c>
      <c r="Q10" s="41">
        <f t="shared" si="3"/>
        <v>0</v>
      </c>
      <c r="R10" s="41">
        <f t="shared" si="3"/>
        <v>53.799675</v>
      </c>
      <c r="S10" s="41">
        <f t="shared" si="3"/>
        <v>53.799675</v>
      </c>
      <c r="T10" s="41"/>
    </row>
    <row r="11" ht="22.9" customHeight="1" spans="1:20">
      <c r="A11" s="43" t="s">
        <v>166</v>
      </c>
      <c r="B11" s="43" t="s">
        <v>168</v>
      </c>
      <c r="C11" s="43" t="s">
        <v>168</v>
      </c>
      <c r="D11" s="39" t="s">
        <v>217</v>
      </c>
      <c r="E11" s="24" t="s">
        <v>171</v>
      </c>
      <c r="F11" s="25">
        <v>53.799675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53.799675</v>
      </c>
      <c r="S11" s="41">
        <v>53.799675</v>
      </c>
      <c r="T11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T4" sqref="T4:U1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14" width="4.55833333333333" customWidth="1"/>
    <col min="15" max="15" width="5.225" customWidth="1"/>
    <col min="16" max="16" width="4.55833333333333" customWidth="1"/>
    <col min="17" max="17" width="5.44166666666667" customWidth="1"/>
    <col min="18" max="18" width="4.89166666666667" customWidth="1"/>
    <col min="19" max="21" width="4.55833333333333" customWidth="1"/>
    <col min="22" max="25" width="5.225" customWidth="1"/>
    <col min="26" max="26" width="4.55833333333333" customWidth="1"/>
    <col min="27" max="27" width="5.225" customWidth="1"/>
    <col min="28" max="29" width="7.13333333333333" customWidth="1"/>
    <col min="30" max="33" width="5.55833333333333" customWidth="1"/>
    <col min="34" max="35" width="9.75" customWidth="1"/>
  </cols>
  <sheetData>
    <row r="1" ht="16.35" customHeight="1" spans="1:1">
      <c r="A1" s="29"/>
    </row>
    <row r="2" ht="43.9" customHeight="1" spans="1:33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154</v>
      </c>
      <c r="B4" s="23"/>
      <c r="C4" s="23"/>
      <c r="D4" s="23" t="s">
        <v>200</v>
      </c>
      <c r="E4" s="23" t="s">
        <v>201</v>
      </c>
      <c r="F4" s="23" t="s">
        <v>292</v>
      </c>
      <c r="G4" s="23" t="s">
        <v>293</v>
      </c>
      <c r="H4" s="23" t="s">
        <v>294</v>
      </c>
      <c r="I4" s="23" t="s">
        <v>295</v>
      </c>
      <c r="J4" s="23" t="s">
        <v>296</v>
      </c>
      <c r="K4" s="23" t="s">
        <v>297</v>
      </c>
      <c r="L4" s="23" t="s">
        <v>298</v>
      </c>
      <c r="M4" s="23" t="s">
        <v>299</v>
      </c>
      <c r="N4" s="23" t="s">
        <v>300</v>
      </c>
      <c r="O4" s="23" t="s">
        <v>301</v>
      </c>
      <c r="P4" s="23" t="s">
        <v>302</v>
      </c>
      <c r="Q4" s="23" t="s">
        <v>287</v>
      </c>
      <c r="R4" s="23" t="s">
        <v>289</v>
      </c>
      <c r="S4" s="23" t="s">
        <v>303</v>
      </c>
      <c r="T4" s="23" t="s">
        <v>282</v>
      </c>
      <c r="U4" s="23" t="s">
        <v>283</v>
      </c>
      <c r="V4" s="23" t="s">
        <v>286</v>
      </c>
      <c r="W4" s="23" t="s">
        <v>304</v>
      </c>
      <c r="X4" s="23" t="s">
        <v>305</v>
      </c>
      <c r="Y4" s="23" t="s">
        <v>306</v>
      </c>
      <c r="Z4" s="23" t="s">
        <v>307</v>
      </c>
      <c r="AA4" s="23" t="s">
        <v>285</v>
      </c>
      <c r="AB4" s="23" t="s">
        <v>308</v>
      </c>
      <c r="AC4" s="23" t="s">
        <v>309</v>
      </c>
      <c r="AD4" s="23" t="s">
        <v>288</v>
      </c>
      <c r="AE4" s="23" t="s">
        <v>310</v>
      </c>
      <c r="AF4" s="23" t="s">
        <v>311</v>
      </c>
      <c r="AG4" s="23" t="s">
        <v>290</v>
      </c>
    </row>
    <row r="5" ht="21.6" customHeight="1" spans="1:33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8"/>
      <c r="B6" s="46"/>
      <c r="C6" s="46"/>
      <c r="D6" s="24"/>
      <c r="E6" s="24" t="s">
        <v>134</v>
      </c>
      <c r="F6" s="47">
        <v>53.799675</v>
      </c>
      <c r="G6" s="47">
        <v>21.6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>
        <v>12.87987</v>
      </c>
      <c r="AC6" s="47">
        <v>19.319805</v>
      </c>
      <c r="AD6" s="47"/>
      <c r="AE6" s="47"/>
      <c r="AF6" s="47"/>
      <c r="AG6" s="47"/>
    </row>
    <row r="7" ht="22.9" customHeight="1" spans="1:33">
      <c r="A7" s="33"/>
      <c r="B7" s="33"/>
      <c r="C7" s="33"/>
      <c r="D7" s="31" t="s">
        <v>152</v>
      </c>
      <c r="E7" s="31" t="s">
        <v>4</v>
      </c>
      <c r="F7" s="47">
        <v>53.799675</v>
      </c>
      <c r="G7" s="47">
        <v>21.6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>
        <v>12.87987</v>
      </c>
      <c r="AC7" s="47">
        <v>19.319805</v>
      </c>
      <c r="AD7" s="47"/>
      <c r="AE7" s="47"/>
      <c r="AF7" s="47"/>
      <c r="AG7" s="47"/>
    </row>
    <row r="8" ht="22.9" customHeight="1" spans="1:33">
      <c r="A8" s="33"/>
      <c r="B8" s="33"/>
      <c r="C8" s="33"/>
      <c r="D8" s="40" t="s">
        <v>153</v>
      </c>
      <c r="E8" s="40" t="s">
        <v>4</v>
      </c>
      <c r="F8" s="47">
        <v>53.799675</v>
      </c>
      <c r="G8" s="47">
        <v>21.6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>
        <v>12.87987</v>
      </c>
      <c r="AC8" s="47">
        <v>19.319805</v>
      </c>
      <c r="AD8" s="47"/>
      <c r="AE8" s="47"/>
      <c r="AF8" s="47"/>
      <c r="AG8" s="47"/>
    </row>
    <row r="9" customFormat="1" ht="22.9" customHeight="1" spans="1:33">
      <c r="A9" s="43" t="s">
        <v>166</v>
      </c>
      <c r="B9" s="43"/>
      <c r="C9" s="43"/>
      <c r="D9" s="39" t="s">
        <v>217</v>
      </c>
      <c r="E9" s="24" t="s">
        <v>167</v>
      </c>
      <c r="F9" s="41">
        <f t="shared" ref="F9:S9" si="0">+F10</f>
        <v>53.799675</v>
      </c>
      <c r="G9" s="41">
        <f t="shared" si="0"/>
        <v>21.6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41">
        <f t="shared" si="0"/>
        <v>0</v>
      </c>
      <c r="R9" s="41">
        <f t="shared" si="0"/>
        <v>0</v>
      </c>
      <c r="S9" s="41">
        <f t="shared" si="0"/>
        <v>0</v>
      </c>
      <c r="T9" s="41">
        <f t="shared" ref="T9:AG9" si="1">+T10</f>
        <v>0</v>
      </c>
      <c r="U9" s="41">
        <f t="shared" si="1"/>
        <v>0</v>
      </c>
      <c r="V9" s="41">
        <f t="shared" si="1"/>
        <v>0</v>
      </c>
      <c r="W9" s="41">
        <f t="shared" si="1"/>
        <v>0</v>
      </c>
      <c r="X9" s="41">
        <f t="shared" si="1"/>
        <v>0</v>
      </c>
      <c r="Y9" s="41">
        <f t="shared" si="1"/>
        <v>0</v>
      </c>
      <c r="Z9" s="41">
        <f t="shared" si="1"/>
        <v>0</v>
      </c>
      <c r="AA9" s="41">
        <f t="shared" si="1"/>
        <v>0</v>
      </c>
      <c r="AB9" s="41">
        <f t="shared" si="1"/>
        <v>12.87987</v>
      </c>
      <c r="AC9" s="41">
        <f t="shared" si="1"/>
        <v>19.319805</v>
      </c>
      <c r="AD9" s="41">
        <f t="shared" si="1"/>
        <v>0</v>
      </c>
      <c r="AE9" s="41">
        <f t="shared" si="1"/>
        <v>0</v>
      </c>
      <c r="AF9" s="41">
        <f t="shared" si="1"/>
        <v>0</v>
      </c>
      <c r="AG9" s="41">
        <f t="shared" si="1"/>
        <v>0</v>
      </c>
    </row>
    <row r="10" customFormat="1" ht="22.9" customHeight="1" spans="1:33">
      <c r="A10" s="43" t="s">
        <v>166</v>
      </c>
      <c r="B10" s="43" t="s">
        <v>168</v>
      </c>
      <c r="C10" s="43"/>
      <c r="D10" s="39" t="s">
        <v>217</v>
      </c>
      <c r="E10" s="24" t="s">
        <v>169</v>
      </c>
      <c r="F10" s="41">
        <f t="shared" ref="F10:S10" si="2">+F11</f>
        <v>53.799675</v>
      </c>
      <c r="G10" s="41">
        <f t="shared" si="2"/>
        <v>21.6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2"/>
        <v>0</v>
      </c>
      <c r="L10" s="41">
        <f t="shared" si="2"/>
        <v>0</v>
      </c>
      <c r="M10" s="41">
        <f t="shared" si="2"/>
        <v>0</v>
      </c>
      <c r="N10" s="41">
        <f t="shared" si="2"/>
        <v>0</v>
      </c>
      <c r="O10" s="41">
        <f t="shared" si="2"/>
        <v>0</v>
      </c>
      <c r="P10" s="41">
        <f t="shared" si="2"/>
        <v>0</v>
      </c>
      <c r="Q10" s="41">
        <f t="shared" si="2"/>
        <v>0</v>
      </c>
      <c r="R10" s="41">
        <f t="shared" si="2"/>
        <v>0</v>
      </c>
      <c r="S10" s="41">
        <f t="shared" si="2"/>
        <v>0</v>
      </c>
      <c r="T10" s="41">
        <f t="shared" ref="T10:AG10" si="3">+T11</f>
        <v>0</v>
      </c>
      <c r="U10" s="41">
        <f t="shared" si="3"/>
        <v>0</v>
      </c>
      <c r="V10" s="41">
        <f t="shared" si="3"/>
        <v>0</v>
      </c>
      <c r="W10" s="41">
        <f t="shared" si="3"/>
        <v>0</v>
      </c>
      <c r="X10" s="41">
        <f t="shared" si="3"/>
        <v>0</v>
      </c>
      <c r="Y10" s="41">
        <f t="shared" si="3"/>
        <v>0</v>
      </c>
      <c r="Z10" s="41">
        <f t="shared" si="3"/>
        <v>0</v>
      </c>
      <c r="AA10" s="41">
        <f t="shared" si="3"/>
        <v>0</v>
      </c>
      <c r="AB10" s="41">
        <f t="shared" si="3"/>
        <v>12.87987</v>
      </c>
      <c r="AC10" s="41">
        <f t="shared" si="3"/>
        <v>19.319805</v>
      </c>
      <c r="AD10" s="41">
        <f t="shared" si="3"/>
        <v>0</v>
      </c>
      <c r="AE10" s="41">
        <f t="shared" si="3"/>
        <v>0</v>
      </c>
      <c r="AF10" s="41">
        <f t="shared" si="3"/>
        <v>0</v>
      </c>
      <c r="AG10" s="41">
        <f t="shared" si="3"/>
        <v>0</v>
      </c>
    </row>
    <row r="11" ht="22.9" customHeight="1" spans="1:33">
      <c r="A11" s="43" t="s">
        <v>166</v>
      </c>
      <c r="B11" s="43" t="s">
        <v>168</v>
      </c>
      <c r="C11" s="43" t="s">
        <v>168</v>
      </c>
      <c r="D11" s="39" t="s">
        <v>217</v>
      </c>
      <c r="E11" s="24" t="s">
        <v>171</v>
      </c>
      <c r="F11" s="41">
        <v>53.799675</v>
      </c>
      <c r="G11" s="41">
        <v>21.6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>
        <v>12.87987</v>
      </c>
      <c r="AC11" s="41">
        <v>19.319805</v>
      </c>
      <c r="AD11" s="41"/>
      <c r="AE11" s="41"/>
      <c r="AF11" s="41"/>
      <c r="AG11" s="4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866141732283464" right="0.47244094488189" top="0.078740157480315" bottom="0.078740157480315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0.5" customWidth="1"/>
    <col min="2" max="2" width="19.5" customWidth="1"/>
    <col min="3" max="3" width="14" customWidth="1"/>
    <col min="4" max="4" width="12.3833333333333" customWidth="1"/>
    <col min="5" max="5" width="6.25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29"/>
    </row>
    <row r="2" ht="33.6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312</v>
      </c>
      <c r="B4" s="23" t="s">
        <v>313</v>
      </c>
      <c r="C4" s="23" t="s">
        <v>314</v>
      </c>
      <c r="D4" s="23" t="s">
        <v>315</v>
      </c>
      <c r="E4" s="23" t="s">
        <v>316</v>
      </c>
      <c r="F4" s="23"/>
      <c r="G4" s="23"/>
      <c r="H4" s="23" t="s">
        <v>317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318</v>
      </c>
      <c r="G5" s="23" t="s">
        <v>319</v>
      </c>
      <c r="H5" s="23"/>
    </row>
    <row r="6" ht="22.9" customHeight="1" spans="1:8">
      <c r="A6" s="33"/>
      <c r="B6" s="33" t="s">
        <v>134</v>
      </c>
      <c r="C6" s="32">
        <v>0</v>
      </c>
      <c r="D6" s="32"/>
      <c r="E6" s="32"/>
      <c r="F6" s="32"/>
      <c r="G6" s="32"/>
      <c r="H6" s="32"/>
    </row>
    <row r="7" ht="22.9" customHeight="1" spans="1:8">
      <c r="A7" s="31" t="s">
        <v>152</v>
      </c>
      <c r="B7" s="31" t="s">
        <v>4</v>
      </c>
      <c r="C7" s="32"/>
      <c r="D7" s="32"/>
      <c r="E7" s="32"/>
      <c r="F7" s="32"/>
      <c r="G7" s="32"/>
      <c r="H7" s="32"/>
    </row>
    <row r="8" ht="22.9" customHeight="1" spans="1:8">
      <c r="A8" s="39" t="s">
        <v>153</v>
      </c>
      <c r="B8" s="39" t="s">
        <v>4</v>
      </c>
      <c r="C8" s="41"/>
      <c r="D8" s="41"/>
      <c r="E8" s="25"/>
      <c r="F8" s="41"/>
      <c r="G8" s="41"/>
      <c r="H8" s="4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3833333333333" customWidth="1"/>
    <col min="2" max="2" width="18.75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34" t="s">
        <v>21</v>
      </c>
      <c r="B2" s="34"/>
      <c r="C2" s="34"/>
      <c r="D2" s="34"/>
      <c r="E2" s="34"/>
      <c r="F2" s="34"/>
      <c r="G2" s="34"/>
      <c r="H2" s="34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155</v>
      </c>
      <c r="B4" s="23" t="s">
        <v>156</v>
      </c>
      <c r="C4" s="23" t="s">
        <v>134</v>
      </c>
      <c r="D4" s="23" t="s">
        <v>320</v>
      </c>
      <c r="E4" s="23"/>
      <c r="F4" s="23"/>
      <c r="G4" s="23"/>
      <c r="H4" s="23" t="s">
        <v>158</v>
      </c>
    </row>
    <row r="5" ht="19.9" customHeight="1" spans="1:8">
      <c r="A5" s="23"/>
      <c r="B5" s="23"/>
      <c r="C5" s="23"/>
      <c r="D5" s="23" t="s">
        <v>136</v>
      </c>
      <c r="E5" s="23" t="s">
        <v>238</v>
      </c>
      <c r="F5" s="23"/>
      <c r="G5" s="23" t="s">
        <v>239</v>
      </c>
      <c r="H5" s="23"/>
    </row>
    <row r="6" ht="27.6" customHeight="1" spans="1:8">
      <c r="A6" s="23"/>
      <c r="B6" s="23"/>
      <c r="C6" s="23"/>
      <c r="D6" s="23"/>
      <c r="E6" s="23" t="s">
        <v>219</v>
      </c>
      <c r="F6" s="23" t="s">
        <v>211</v>
      </c>
      <c r="G6" s="23"/>
      <c r="H6" s="23"/>
    </row>
    <row r="7" ht="22.9" customHeight="1" spans="1:8">
      <c r="A7" s="33"/>
      <c r="B7" s="38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40"/>
      <c r="B9" s="40"/>
      <c r="C9" s="32"/>
      <c r="D9" s="32"/>
      <c r="E9" s="32"/>
      <c r="F9" s="32"/>
      <c r="G9" s="32"/>
      <c r="H9" s="32"/>
    </row>
    <row r="10" ht="22.9" customHeight="1" spans="1:8">
      <c r="A10" s="40"/>
      <c r="B10" s="40"/>
      <c r="C10" s="32"/>
      <c r="D10" s="32"/>
      <c r="E10" s="32"/>
      <c r="F10" s="32"/>
      <c r="G10" s="32"/>
      <c r="H10" s="32"/>
    </row>
    <row r="11" ht="22.9" customHeight="1" spans="1:8">
      <c r="A11" s="40"/>
      <c r="B11" s="40"/>
      <c r="C11" s="32"/>
      <c r="D11" s="32"/>
      <c r="E11" s="32"/>
      <c r="F11" s="32"/>
      <c r="G11" s="32"/>
      <c r="H11" s="32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6" sqref="E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9.63333333333333" customWidth="1"/>
    <col min="6" max="6" width="5.88333333333333" customWidth="1"/>
    <col min="7" max="12" width="7.13333333333333" customWidth="1"/>
    <col min="13" max="13" width="6.13333333333333" customWidth="1"/>
    <col min="14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17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154</v>
      </c>
      <c r="B4" s="23"/>
      <c r="C4" s="23"/>
      <c r="D4" s="23" t="s">
        <v>200</v>
      </c>
      <c r="E4" s="23" t="s">
        <v>201</v>
      </c>
      <c r="F4" s="23" t="s">
        <v>266</v>
      </c>
      <c r="G4" s="23" t="s">
        <v>203</v>
      </c>
      <c r="H4" s="23" t="s">
        <v>204</v>
      </c>
      <c r="I4" s="23" t="s">
        <v>205</v>
      </c>
      <c r="J4" s="23" t="s">
        <v>206</v>
      </c>
      <c r="K4" s="23" t="s">
        <v>207</v>
      </c>
      <c r="L4" s="23" t="s">
        <v>208</v>
      </c>
      <c r="M4" s="23" t="s">
        <v>209</v>
      </c>
      <c r="N4" s="23" t="s">
        <v>210</v>
      </c>
      <c r="O4" s="23" t="s">
        <v>211</v>
      </c>
      <c r="P4" s="23" t="s">
        <v>212</v>
      </c>
      <c r="Q4" s="23" t="s">
        <v>213</v>
      </c>
      <c r="R4" s="23" t="s">
        <v>214</v>
      </c>
      <c r="S4" s="23" t="s">
        <v>215</v>
      </c>
      <c r="T4" s="23" t="s">
        <v>216</v>
      </c>
    </row>
    <row r="5" ht="19.9" customHeight="1" spans="1:20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2"/>
      <c r="B8" s="42"/>
      <c r="C8" s="42"/>
      <c r="D8" s="40"/>
      <c r="E8" s="40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9.75" customWidth="1"/>
    <col min="6" max="6" width="6.75" customWidth="1"/>
    <col min="7" max="10" width="7.13333333333333" customWidth="1"/>
    <col min="11" max="11" width="3.75" customWidth="1"/>
    <col min="12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20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154</v>
      </c>
      <c r="B4" s="23"/>
      <c r="C4" s="23"/>
      <c r="D4" s="23" t="s">
        <v>200</v>
      </c>
      <c r="E4" s="23" t="s">
        <v>201</v>
      </c>
      <c r="F4" s="23" t="s">
        <v>218</v>
      </c>
      <c r="G4" s="23" t="s">
        <v>157</v>
      </c>
      <c r="H4" s="23"/>
      <c r="I4" s="23"/>
      <c r="J4" s="23"/>
      <c r="K4" s="23" t="s">
        <v>158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 t="s">
        <v>134</v>
      </c>
      <c r="H5" s="23" t="s">
        <v>219</v>
      </c>
      <c r="I5" s="23" t="s">
        <v>220</v>
      </c>
      <c r="J5" s="23" t="s">
        <v>211</v>
      </c>
      <c r="K5" s="23" t="s">
        <v>134</v>
      </c>
      <c r="L5" s="23" t="s">
        <v>222</v>
      </c>
      <c r="M5" s="23" t="s">
        <v>223</v>
      </c>
      <c r="N5" s="23" t="s">
        <v>213</v>
      </c>
      <c r="O5" s="23" t="s">
        <v>224</v>
      </c>
      <c r="P5" s="23" t="s">
        <v>225</v>
      </c>
      <c r="Q5" s="23" t="s">
        <v>226</v>
      </c>
      <c r="R5" s="23" t="s">
        <v>209</v>
      </c>
      <c r="S5" s="23" t="s">
        <v>212</v>
      </c>
      <c r="T5" s="23" t="s">
        <v>216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2"/>
      <c r="B8" s="42"/>
      <c r="C8" s="42"/>
      <c r="D8" s="40"/>
      <c r="E8" s="40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3"/>
      <c r="B9" s="43"/>
      <c r="C9" s="43"/>
      <c r="D9" s="39"/>
      <c r="E9" s="44"/>
      <c r="F9" s="41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E24" sqref="E24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69" t="s">
        <v>6</v>
      </c>
      <c r="C3" s="69"/>
    </row>
    <row r="4" ht="32.65" customHeight="1" spans="2:3">
      <c r="B4" s="70">
        <v>1</v>
      </c>
      <c r="C4" s="71" t="s">
        <v>7</v>
      </c>
    </row>
    <row r="5" ht="32.65" customHeight="1" spans="2:3">
      <c r="B5" s="70">
        <v>2</v>
      </c>
      <c r="C5" s="72" t="s">
        <v>8</v>
      </c>
    </row>
    <row r="6" ht="32.65" customHeight="1" spans="2:3">
      <c r="B6" s="70">
        <v>3</v>
      </c>
      <c r="C6" s="71" t="s">
        <v>9</v>
      </c>
    </row>
    <row r="7" ht="32.65" customHeight="1" spans="2:3">
      <c r="B7" s="70">
        <v>4</v>
      </c>
      <c r="C7" s="71" t="s">
        <v>10</v>
      </c>
    </row>
    <row r="8" ht="32.65" customHeight="1" spans="2:3">
      <c r="B8" s="70">
        <v>5</v>
      </c>
      <c r="C8" s="71" t="s">
        <v>11</v>
      </c>
    </row>
    <row r="9" ht="32.65" customHeight="1" spans="2:3">
      <c r="B9" s="70">
        <v>6</v>
      </c>
      <c r="C9" s="71" t="s">
        <v>12</v>
      </c>
    </row>
    <row r="10" ht="32.65" customHeight="1" spans="2:3">
      <c r="B10" s="70">
        <v>7</v>
      </c>
      <c r="C10" s="71" t="s">
        <v>13</v>
      </c>
    </row>
    <row r="11" ht="32.65" customHeight="1" spans="2:3">
      <c r="B11" s="70">
        <v>8</v>
      </c>
      <c r="C11" s="71" t="s">
        <v>14</v>
      </c>
    </row>
    <row r="12" ht="32.65" customHeight="1" spans="2:3">
      <c r="B12" s="70">
        <v>9</v>
      </c>
      <c r="C12" s="71" t="s">
        <v>15</v>
      </c>
    </row>
    <row r="13" ht="32.65" customHeight="1" spans="2:3">
      <c r="B13" s="70">
        <v>10</v>
      </c>
      <c r="C13" s="71" t="s">
        <v>16</v>
      </c>
    </row>
    <row r="14" ht="32.65" customHeight="1" spans="2:3">
      <c r="B14" s="70">
        <v>11</v>
      </c>
      <c r="C14" s="71" t="s">
        <v>17</v>
      </c>
    </row>
    <row r="15" ht="32.65" customHeight="1" spans="2:3">
      <c r="B15" s="70">
        <v>12</v>
      </c>
      <c r="C15" s="71" t="s">
        <v>18</v>
      </c>
    </row>
    <row r="16" ht="32.65" customHeight="1" spans="2:3">
      <c r="B16" s="70">
        <v>13</v>
      </c>
      <c r="C16" s="71" t="s">
        <v>19</v>
      </c>
    </row>
    <row r="17" ht="32.65" customHeight="1" spans="2:3">
      <c r="B17" s="70">
        <v>14</v>
      </c>
      <c r="C17" s="71" t="s">
        <v>20</v>
      </c>
    </row>
    <row r="18" ht="32.65" customHeight="1" spans="2:3">
      <c r="B18" s="70">
        <v>15</v>
      </c>
      <c r="C18" s="71" t="s">
        <v>21</v>
      </c>
    </row>
    <row r="19" ht="32.65" customHeight="1" spans="2:3">
      <c r="B19" s="70">
        <v>16</v>
      </c>
      <c r="C19" s="71" t="s">
        <v>22</v>
      </c>
    </row>
    <row r="20" ht="32.65" customHeight="1" spans="2:3">
      <c r="B20" s="70">
        <v>17</v>
      </c>
      <c r="C20" s="71" t="s">
        <v>23</v>
      </c>
    </row>
    <row r="21" ht="32.65" customHeight="1" spans="2:3">
      <c r="B21" s="70">
        <v>18</v>
      </c>
      <c r="C21" s="71" t="s">
        <v>24</v>
      </c>
    </row>
    <row r="22" ht="32.65" customHeight="1" spans="2:3">
      <c r="B22" s="70">
        <v>19</v>
      </c>
      <c r="C22" s="71" t="s">
        <v>25</v>
      </c>
    </row>
    <row r="23" ht="32.65" customHeight="1" spans="2:3">
      <c r="B23" s="70">
        <v>20</v>
      </c>
      <c r="C23" s="71" t="s">
        <v>26</v>
      </c>
    </row>
    <row r="24" ht="32.65" customHeight="1" spans="2:3">
      <c r="B24" s="70">
        <v>21</v>
      </c>
      <c r="C24" s="71" t="s">
        <v>27</v>
      </c>
    </row>
    <row r="25" ht="32.65" customHeight="1" spans="2:3">
      <c r="B25" s="73">
        <v>22</v>
      </c>
      <c r="C25" s="74" t="s">
        <v>28</v>
      </c>
    </row>
    <row r="26" ht="32" customHeight="1" spans="2:3">
      <c r="B26" s="75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333333333333" customWidth="1"/>
    <col min="2" max="2" width="21.8833333333333" customWidth="1"/>
    <col min="3" max="3" width="11.75" customWidth="1"/>
    <col min="4" max="4" width="10.1333333333333" customWidth="1"/>
    <col min="5" max="5" width="16.3833333333333" customWidth="1"/>
    <col min="6" max="6" width="14.1333333333333" customWidth="1"/>
    <col min="7" max="7" width="11.75" customWidth="1"/>
    <col min="8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34" t="s">
        <v>321</v>
      </c>
      <c r="B2" s="34"/>
      <c r="C2" s="34"/>
      <c r="D2" s="34"/>
      <c r="E2" s="34"/>
      <c r="F2" s="34"/>
      <c r="G2" s="34"/>
      <c r="H2" s="34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155</v>
      </c>
      <c r="B4" s="23" t="s">
        <v>156</v>
      </c>
      <c r="C4" s="23" t="s">
        <v>134</v>
      </c>
      <c r="D4" s="23" t="s">
        <v>322</v>
      </c>
      <c r="E4" s="23"/>
      <c r="F4" s="23"/>
      <c r="G4" s="23"/>
      <c r="H4" s="23" t="s">
        <v>158</v>
      </c>
    </row>
    <row r="5" ht="23.25" customHeight="1" spans="1:8">
      <c r="A5" s="23"/>
      <c r="B5" s="23"/>
      <c r="C5" s="23"/>
      <c r="D5" s="23" t="s">
        <v>136</v>
      </c>
      <c r="E5" s="23" t="s">
        <v>238</v>
      </c>
      <c r="F5" s="23"/>
      <c r="G5" s="23" t="s">
        <v>239</v>
      </c>
      <c r="H5" s="23"/>
    </row>
    <row r="6" ht="23.25" customHeight="1" spans="1:8">
      <c r="A6" s="23"/>
      <c r="B6" s="23"/>
      <c r="C6" s="23"/>
      <c r="D6" s="23"/>
      <c r="E6" s="23" t="s">
        <v>219</v>
      </c>
      <c r="F6" s="23" t="s">
        <v>211</v>
      </c>
      <c r="G6" s="23"/>
      <c r="H6" s="23"/>
    </row>
    <row r="7" ht="22.9" customHeight="1" spans="1:8">
      <c r="A7" s="33"/>
      <c r="B7" s="38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40"/>
      <c r="B9" s="40"/>
      <c r="C9" s="32"/>
      <c r="D9" s="32"/>
      <c r="E9" s="32"/>
      <c r="F9" s="32"/>
      <c r="G9" s="32"/>
      <c r="H9" s="32"/>
    </row>
    <row r="10" ht="22.9" customHeight="1" spans="1:8">
      <c r="A10" s="40"/>
      <c r="B10" s="40"/>
      <c r="C10" s="32"/>
      <c r="D10" s="32"/>
      <c r="E10" s="32"/>
      <c r="F10" s="32"/>
      <c r="G10" s="32"/>
      <c r="H10" s="32"/>
    </row>
    <row r="11" ht="22.9" customHeight="1" spans="1:8">
      <c r="A11" s="40"/>
      <c r="B11" s="40"/>
      <c r="C11" s="32"/>
      <c r="D11" s="32"/>
      <c r="E11" s="32"/>
      <c r="F11" s="32"/>
      <c r="G11" s="32"/>
      <c r="H11" s="32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17.3833333333333" customWidth="1"/>
    <col min="3" max="3" width="11" customWidth="1"/>
    <col min="4" max="4" width="12" customWidth="1"/>
    <col min="5" max="6" width="16.3833333333333" customWidth="1"/>
    <col min="7" max="7" width="12.75" customWidth="1"/>
    <col min="8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34" t="s">
        <v>25</v>
      </c>
      <c r="B2" s="34"/>
      <c r="C2" s="34"/>
      <c r="D2" s="34"/>
      <c r="E2" s="34"/>
      <c r="F2" s="34"/>
      <c r="G2" s="34"/>
      <c r="H2" s="34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155</v>
      </c>
      <c r="B4" s="23" t="s">
        <v>156</v>
      </c>
      <c r="C4" s="23" t="s">
        <v>134</v>
      </c>
      <c r="D4" s="23" t="s">
        <v>323</v>
      </c>
      <c r="E4" s="23"/>
      <c r="F4" s="23"/>
      <c r="G4" s="23"/>
      <c r="H4" s="23" t="s">
        <v>158</v>
      </c>
    </row>
    <row r="5" ht="25.9" customHeight="1" spans="1:8">
      <c r="A5" s="23"/>
      <c r="B5" s="23"/>
      <c r="C5" s="23"/>
      <c r="D5" s="23" t="s">
        <v>136</v>
      </c>
      <c r="E5" s="23" t="s">
        <v>238</v>
      </c>
      <c r="F5" s="23"/>
      <c r="G5" s="23" t="s">
        <v>239</v>
      </c>
      <c r="H5" s="23"/>
    </row>
    <row r="6" ht="35.45" customHeight="1" spans="1:8">
      <c r="A6" s="23"/>
      <c r="B6" s="23"/>
      <c r="C6" s="23"/>
      <c r="D6" s="23"/>
      <c r="E6" s="23" t="s">
        <v>219</v>
      </c>
      <c r="F6" s="23" t="s">
        <v>211</v>
      </c>
      <c r="G6" s="23"/>
      <c r="H6" s="23"/>
    </row>
    <row r="7" ht="22.9" customHeight="1" spans="1:8">
      <c r="A7" s="33"/>
      <c r="B7" s="38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40"/>
      <c r="B9" s="40"/>
      <c r="C9" s="32"/>
      <c r="D9" s="32"/>
      <c r="E9" s="32"/>
      <c r="F9" s="32"/>
      <c r="G9" s="32"/>
      <c r="H9" s="32"/>
    </row>
    <row r="10" ht="22.9" customHeight="1" spans="1:8">
      <c r="A10" s="40"/>
      <c r="B10" s="40"/>
      <c r="C10" s="32"/>
      <c r="D10" s="32"/>
      <c r="E10" s="32"/>
      <c r="F10" s="32"/>
      <c r="G10" s="32"/>
      <c r="H10" s="32"/>
    </row>
    <row r="11" ht="22.9" customHeight="1" spans="1:8">
      <c r="A11" s="40"/>
      <c r="B11" s="40"/>
      <c r="C11" s="32"/>
      <c r="D11" s="32"/>
      <c r="E11" s="32"/>
      <c r="F11" s="32"/>
      <c r="G11" s="32"/>
      <c r="H11" s="32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3" sqref="A3:M3"/>
    </sheetView>
  </sheetViews>
  <sheetFormatPr defaultColWidth="10" defaultRowHeight="13.5"/>
  <cols>
    <col min="1" max="1" width="8.88333333333333" customWidth="1"/>
    <col min="2" max="2" width="0.133333333333333" customWidth="1"/>
    <col min="3" max="3" width="19.5" customWidth="1"/>
    <col min="4" max="4" width="10.3833333333333" customWidth="1"/>
    <col min="5" max="10" width="7.75" customWidth="1"/>
    <col min="11" max="11" width="6.5" customWidth="1"/>
    <col min="12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24.2" customHeight="1" spans="1:15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8" t="s">
        <v>31</v>
      </c>
      <c r="O3" s="28"/>
    </row>
    <row r="4" ht="26.1" customHeight="1" spans="1:15">
      <c r="A4" s="23" t="s">
        <v>200</v>
      </c>
      <c r="B4" s="36"/>
      <c r="C4" s="23" t="s">
        <v>324</v>
      </c>
      <c r="D4" s="23" t="s">
        <v>325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326</v>
      </c>
      <c r="O4" s="23"/>
    </row>
    <row r="5" ht="31.9" customHeight="1" spans="1:15">
      <c r="A5" s="23"/>
      <c r="B5" s="36"/>
      <c r="C5" s="23"/>
      <c r="D5" s="23" t="s">
        <v>327</v>
      </c>
      <c r="E5" s="23" t="s">
        <v>137</v>
      </c>
      <c r="F5" s="23"/>
      <c r="G5" s="23"/>
      <c r="H5" s="23"/>
      <c r="I5" s="23"/>
      <c r="J5" s="23"/>
      <c r="K5" s="23" t="s">
        <v>328</v>
      </c>
      <c r="L5" s="23" t="s">
        <v>139</v>
      </c>
      <c r="M5" s="23" t="s">
        <v>140</v>
      </c>
      <c r="N5" s="23" t="s">
        <v>329</v>
      </c>
      <c r="O5" s="23" t="s">
        <v>330</v>
      </c>
    </row>
    <row r="6" ht="44.85" customHeight="1" spans="1:15">
      <c r="A6" s="23"/>
      <c r="B6" s="36"/>
      <c r="C6" s="23"/>
      <c r="D6" s="23"/>
      <c r="E6" s="23" t="s">
        <v>331</v>
      </c>
      <c r="F6" s="23" t="s">
        <v>332</v>
      </c>
      <c r="G6" s="23" t="s">
        <v>333</v>
      </c>
      <c r="H6" s="23" t="s">
        <v>334</v>
      </c>
      <c r="I6" s="23" t="s">
        <v>335</v>
      </c>
      <c r="J6" s="23" t="s">
        <v>336</v>
      </c>
      <c r="K6" s="23"/>
      <c r="L6" s="23"/>
      <c r="M6" s="23"/>
      <c r="N6" s="23"/>
      <c r="O6" s="23"/>
    </row>
    <row r="7" ht="22.9" customHeight="1" spans="1:15">
      <c r="A7" s="33"/>
      <c r="B7" s="37"/>
      <c r="C7" s="38" t="s">
        <v>134</v>
      </c>
      <c r="D7" s="32">
        <v>236</v>
      </c>
      <c r="E7" s="32">
        <v>236</v>
      </c>
      <c r="F7" s="32">
        <v>236</v>
      </c>
      <c r="G7" s="32"/>
      <c r="H7" s="32"/>
      <c r="I7" s="32"/>
      <c r="J7" s="32"/>
      <c r="K7" s="32"/>
      <c r="L7" s="32"/>
      <c r="M7" s="32"/>
      <c r="N7" s="32">
        <v>236</v>
      </c>
      <c r="O7" s="33"/>
    </row>
    <row r="8" ht="22.9" customHeight="1" spans="1:15">
      <c r="A8" s="31" t="s">
        <v>152</v>
      </c>
      <c r="B8" s="37"/>
      <c r="C8" s="31" t="s">
        <v>4</v>
      </c>
      <c r="D8" s="32">
        <v>236</v>
      </c>
      <c r="E8" s="32">
        <v>236</v>
      </c>
      <c r="F8" s="32">
        <v>236</v>
      </c>
      <c r="G8" s="32"/>
      <c r="H8" s="32"/>
      <c r="I8" s="32"/>
      <c r="J8" s="32"/>
      <c r="K8" s="32"/>
      <c r="L8" s="32"/>
      <c r="M8" s="32"/>
      <c r="N8" s="32">
        <v>236</v>
      </c>
      <c r="O8" s="33"/>
    </row>
    <row r="9" ht="22.9" customHeight="1" spans="1:15">
      <c r="A9" s="39" t="s">
        <v>337</v>
      </c>
      <c r="B9" s="37" t="s">
        <v>338</v>
      </c>
      <c r="C9" s="39" t="s">
        <v>339</v>
      </c>
      <c r="D9" s="25">
        <v>8</v>
      </c>
      <c r="E9" s="25">
        <v>8</v>
      </c>
      <c r="F9" s="25">
        <v>8</v>
      </c>
      <c r="G9" s="25"/>
      <c r="H9" s="25"/>
      <c r="I9" s="25"/>
      <c r="J9" s="25"/>
      <c r="K9" s="25"/>
      <c r="L9" s="25"/>
      <c r="M9" s="25"/>
      <c r="N9" s="25">
        <v>8</v>
      </c>
      <c r="O9" s="24"/>
    </row>
    <row r="10" ht="22.9" customHeight="1" spans="1:15">
      <c r="A10" s="39" t="s">
        <v>337</v>
      </c>
      <c r="B10" s="37" t="s">
        <v>340</v>
      </c>
      <c r="C10" s="39" t="s">
        <v>341</v>
      </c>
      <c r="D10" s="25">
        <v>12</v>
      </c>
      <c r="E10" s="25">
        <v>12</v>
      </c>
      <c r="F10" s="25">
        <v>12</v>
      </c>
      <c r="G10" s="25"/>
      <c r="H10" s="25"/>
      <c r="I10" s="25"/>
      <c r="J10" s="25"/>
      <c r="K10" s="25"/>
      <c r="L10" s="25"/>
      <c r="M10" s="25"/>
      <c r="N10" s="25">
        <v>12</v>
      </c>
      <c r="O10" s="24"/>
    </row>
    <row r="11" ht="22.9" customHeight="1" spans="1:15">
      <c r="A11" s="39" t="s">
        <v>337</v>
      </c>
      <c r="B11" s="37" t="s">
        <v>342</v>
      </c>
      <c r="C11" s="39" t="s">
        <v>343</v>
      </c>
      <c r="D11" s="25">
        <v>200</v>
      </c>
      <c r="E11" s="25">
        <v>200</v>
      </c>
      <c r="F11" s="25">
        <v>200</v>
      </c>
      <c r="G11" s="25"/>
      <c r="H11" s="25"/>
      <c r="I11" s="25"/>
      <c r="J11" s="25"/>
      <c r="K11" s="25"/>
      <c r="L11" s="25"/>
      <c r="M11" s="25"/>
      <c r="N11" s="25">
        <v>200</v>
      </c>
      <c r="O11" s="24"/>
    </row>
    <row r="12" ht="22.9" customHeight="1" spans="1:15">
      <c r="A12" s="39" t="s">
        <v>337</v>
      </c>
      <c r="B12" s="37" t="s">
        <v>344</v>
      </c>
      <c r="C12" s="39" t="s">
        <v>345</v>
      </c>
      <c r="D12" s="25">
        <v>16</v>
      </c>
      <c r="E12" s="25">
        <v>16</v>
      </c>
      <c r="F12" s="25">
        <v>16</v>
      </c>
      <c r="G12" s="25"/>
      <c r="H12" s="25"/>
      <c r="I12" s="25"/>
      <c r="J12" s="25"/>
      <c r="K12" s="25"/>
      <c r="L12" s="25"/>
      <c r="M12" s="25"/>
      <c r="N12" s="25">
        <v>16</v>
      </c>
      <c r="O12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4" workbookViewId="0">
      <selection activeCell="J16" sqref="J16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11.38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9.88333333333333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346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200</v>
      </c>
      <c r="B4" s="23" t="s">
        <v>347</v>
      </c>
      <c r="C4" s="23" t="s">
        <v>348</v>
      </c>
      <c r="D4" s="23" t="s">
        <v>349</v>
      </c>
      <c r="E4" s="23" t="s">
        <v>350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351</v>
      </c>
      <c r="F5" s="23" t="s">
        <v>352</v>
      </c>
      <c r="G5" s="23" t="s">
        <v>353</v>
      </c>
      <c r="H5" s="23" t="s">
        <v>354</v>
      </c>
      <c r="I5" s="23" t="s">
        <v>355</v>
      </c>
      <c r="J5" s="23" t="s">
        <v>356</v>
      </c>
      <c r="K5" s="23" t="s">
        <v>357</v>
      </c>
      <c r="L5" s="23" t="s">
        <v>358</v>
      </c>
      <c r="M5" s="23" t="s">
        <v>359</v>
      </c>
    </row>
    <row r="6" ht="28.5" customHeight="1" spans="1:13">
      <c r="A6" s="31" t="s">
        <v>2</v>
      </c>
      <c r="B6" s="31" t="s">
        <v>4</v>
      </c>
      <c r="C6" s="32">
        <v>236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35.25" customHeight="1" spans="1:13">
      <c r="A7" s="24" t="s">
        <v>153</v>
      </c>
      <c r="B7" s="24" t="s">
        <v>360</v>
      </c>
      <c r="C7" s="25">
        <v>8</v>
      </c>
      <c r="D7" s="24" t="s">
        <v>361</v>
      </c>
      <c r="E7" s="33" t="s">
        <v>362</v>
      </c>
      <c r="F7" s="24" t="s">
        <v>363</v>
      </c>
      <c r="G7" s="24" t="s">
        <v>364</v>
      </c>
      <c r="H7" s="24" t="s">
        <v>365</v>
      </c>
      <c r="I7" s="24" t="s">
        <v>365</v>
      </c>
      <c r="J7" s="24" t="s">
        <v>364</v>
      </c>
      <c r="K7" s="24" t="s">
        <v>366</v>
      </c>
      <c r="L7" s="24" t="s">
        <v>367</v>
      </c>
      <c r="M7" s="24"/>
    </row>
    <row r="8" ht="28.5" customHeight="1" spans="1:13">
      <c r="A8" s="24"/>
      <c r="B8" s="24"/>
      <c r="C8" s="25"/>
      <c r="D8" s="24"/>
      <c r="E8" s="33"/>
      <c r="F8" s="24" t="s">
        <v>368</v>
      </c>
      <c r="G8" s="24" t="s">
        <v>369</v>
      </c>
      <c r="H8" s="24" t="s">
        <v>365</v>
      </c>
      <c r="I8" s="24" t="s">
        <v>365</v>
      </c>
      <c r="J8" s="24" t="s">
        <v>369</v>
      </c>
      <c r="K8" s="24" t="s">
        <v>366</v>
      </c>
      <c r="L8" s="24" t="s">
        <v>367</v>
      </c>
      <c r="M8" s="24"/>
    </row>
    <row r="9" ht="21.75" customHeight="1" spans="1:13">
      <c r="A9" s="24"/>
      <c r="B9" s="24"/>
      <c r="C9" s="25"/>
      <c r="D9" s="24"/>
      <c r="E9" s="33" t="s">
        <v>370</v>
      </c>
      <c r="F9" s="24" t="s">
        <v>371</v>
      </c>
      <c r="G9" s="24" t="s">
        <v>372</v>
      </c>
      <c r="H9" s="24" t="s">
        <v>373</v>
      </c>
      <c r="I9" s="24" t="s">
        <v>373</v>
      </c>
      <c r="J9" s="24" t="s">
        <v>372</v>
      </c>
      <c r="K9" s="24" t="s">
        <v>374</v>
      </c>
      <c r="L9" s="24" t="s">
        <v>367</v>
      </c>
      <c r="M9" s="24"/>
    </row>
    <row r="10" ht="32.25" customHeight="1" spans="1:13">
      <c r="A10" s="24"/>
      <c r="B10" s="24"/>
      <c r="C10" s="25"/>
      <c r="D10" s="24"/>
      <c r="E10" s="33"/>
      <c r="F10" s="24" t="s">
        <v>375</v>
      </c>
      <c r="G10" s="24" t="s">
        <v>376</v>
      </c>
      <c r="H10" s="24" t="s">
        <v>377</v>
      </c>
      <c r="I10" s="24" t="s">
        <v>377</v>
      </c>
      <c r="J10" s="24" t="s">
        <v>376</v>
      </c>
      <c r="K10" s="24" t="s">
        <v>366</v>
      </c>
      <c r="L10" s="24" t="s">
        <v>367</v>
      </c>
      <c r="M10" s="24"/>
    </row>
    <row r="11" ht="24" customHeight="1" spans="1:13">
      <c r="A11" s="24"/>
      <c r="B11" s="24"/>
      <c r="C11" s="25"/>
      <c r="D11" s="24"/>
      <c r="E11" s="33"/>
      <c r="F11" s="24" t="s">
        <v>378</v>
      </c>
      <c r="G11" s="24" t="s">
        <v>379</v>
      </c>
      <c r="H11" s="24" t="s">
        <v>365</v>
      </c>
      <c r="I11" s="24" t="s">
        <v>365</v>
      </c>
      <c r="J11" s="24" t="s">
        <v>379</v>
      </c>
      <c r="K11" s="24" t="s">
        <v>366</v>
      </c>
      <c r="L11" s="24" t="s">
        <v>367</v>
      </c>
      <c r="M11" s="24"/>
    </row>
    <row r="12" ht="43.15" customHeight="1" spans="1:13">
      <c r="A12" s="24"/>
      <c r="B12" s="24"/>
      <c r="C12" s="25"/>
      <c r="D12" s="24"/>
      <c r="E12" s="33" t="s">
        <v>380</v>
      </c>
      <c r="F12" s="24" t="s">
        <v>381</v>
      </c>
      <c r="G12" s="24" t="s">
        <v>382</v>
      </c>
      <c r="H12" s="24" t="s">
        <v>365</v>
      </c>
      <c r="I12" s="24" t="s">
        <v>365</v>
      </c>
      <c r="J12" s="24" t="s">
        <v>382</v>
      </c>
      <c r="K12" s="24" t="s">
        <v>366</v>
      </c>
      <c r="L12" s="24" t="s">
        <v>367</v>
      </c>
      <c r="M12" s="24"/>
    </row>
    <row r="13" ht="43.15" customHeight="1" spans="1:13">
      <c r="A13" s="24"/>
      <c r="B13" s="24"/>
      <c r="C13" s="25"/>
      <c r="D13" s="24"/>
      <c r="E13" s="33" t="s">
        <v>383</v>
      </c>
      <c r="F13" s="24" t="s">
        <v>384</v>
      </c>
      <c r="G13" s="24" t="s">
        <v>307</v>
      </c>
      <c r="H13" s="24" t="s">
        <v>385</v>
      </c>
      <c r="I13" s="24" t="s">
        <v>386</v>
      </c>
      <c r="J13" s="24" t="s">
        <v>307</v>
      </c>
      <c r="K13" s="24" t="s">
        <v>374</v>
      </c>
      <c r="L13" s="24" t="s">
        <v>387</v>
      </c>
      <c r="M13" s="24"/>
    </row>
    <row r="14" ht="32.25" customHeight="1" spans="1:13">
      <c r="A14" s="24" t="s">
        <v>153</v>
      </c>
      <c r="B14" s="24" t="s">
        <v>388</v>
      </c>
      <c r="C14" s="25">
        <v>12</v>
      </c>
      <c r="D14" s="24" t="s">
        <v>389</v>
      </c>
      <c r="E14" s="33" t="s">
        <v>370</v>
      </c>
      <c r="F14" s="24" t="s">
        <v>375</v>
      </c>
      <c r="G14" s="24" t="s">
        <v>390</v>
      </c>
      <c r="H14" s="24" t="s">
        <v>391</v>
      </c>
      <c r="I14" s="24" t="s">
        <v>391</v>
      </c>
      <c r="J14" s="24" t="s">
        <v>390</v>
      </c>
      <c r="K14" s="24" t="s">
        <v>366</v>
      </c>
      <c r="L14" s="24" t="s">
        <v>387</v>
      </c>
      <c r="M14" s="24"/>
    </row>
    <row r="15" ht="24" customHeight="1" spans="1:13">
      <c r="A15" s="24"/>
      <c r="B15" s="24"/>
      <c r="C15" s="25"/>
      <c r="D15" s="24"/>
      <c r="E15" s="33"/>
      <c r="F15" s="24" t="s">
        <v>378</v>
      </c>
      <c r="G15" s="24" t="s">
        <v>379</v>
      </c>
      <c r="H15" s="24" t="s">
        <v>365</v>
      </c>
      <c r="I15" s="24" t="s">
        <v>365</v>
      </c>
      <c r="J15" s="24" t="s">
        <v>379</v>
      </c>
      <c r="K15" s="24" t="s">
        <v>366</v>
      </c>
      <c r="L15" s="24" t="s">
        <v>392</v>
      </c>
      <c r="M15" s="24"/>
    </row>
    <row r="16" ht="32.25" customHeight="1" spans="1:13">
      <c r="A16" s="24"/>
      <c r="B16" s="24"/>
      <c r="C16" s="25"/>
      <c r="D16" s="24"/>
      <c r="E16" s="33"/>
      <c r="F16" s="24" t="s">
        <v>371</v>
      </c>
      <c r="G16" s="24" t="s">
        <v>372</v>
      </c>
      <c r="H16" s="24" t="s">
        <v>372</v>
      </c>
      <c r="I16" s="24" t="s">
        <v>393</v>
      </c>
      <c r="J16" s="24" t="s">
        <v>372</v>
      </c>
      <c r="K16" s="24" t="s">
        <v>366</v>
      </c>
      <c r="L16" s="24" t="s">
        <v>367</v>
      </c>
      <c r="M16" s="24"/>
    </row>
    <row r="17" ht="24" customHeight="1" spans="1:13">
      <c r="A17" s="24"/>
      <c r="B17" s="24"/>
      <c r="C17" s="25"/>
      <c r="D17" s="24"/>
      <c r="E17" s="33" t="s">
        <v>383</v>
      </c>
      <c r="F17" s="24" t="s">
        <v>394</v>
      </c>
      <c r="G17" s="24" t="s">
        <v>395</v>
      </c>
      <c r="H17" s="24" t="s">
        <v>396</v>
      </c>
      <c r="I17" s="24" t="s">
        <v>397</v>
      </c>
      <c r="J17" s="24" t="s">
        <v>395</v>
      </c>
      <c r="K17" s="24" t="s">
        <v>366</v>
      </c>
      <c r="L17" s="24" t="s">
        <v>392</v>
      </c>
      <c r="M17" s="24"/>
    </row>
    <row r="18" ht="29.25" customHeight="1" spans="1:13">
      <c r="A18" s="24"/>
      <c r="B18" s="24"/>
      <c r="C18" s="25"/>
      <c r="D18" s="24"/>
      <c r="E18" s="33"/>
      <c r="F18" s="24"/>
      <c r="G18" s="24"/>
      <c r="H18" s="24" t="s">
        <v>398</v>
      </c>
      <c r="I18" s="24" t="s">
        <v>399</v>
      </c>
      <c r="J18" s="24" t="s">
        <v>395</v>
      </c>
      <c r="K18" s="24" t="s">
        <v>366</v>
      </c>
      <c r="L18" s="24" t="s">
        <v>392</v>
      </c>
      <c r="M18" s="24"/>
    </row>
    <row r="19" ht="41.25" customHeight="1" spans="1:13">
      <c r="A19" s="24"/>
      <c r="B19" s="24"/>
      <c r="C19" s="25"/>
      <c r="D19" s="24"/>
      <c r="E19" s="33"/>
      <c r="F19" s="24" t="s">
        <v>384</v>
      </c>
      <c r="G19" s="24" t="s">
        <v>307</v>
      </c>
      <c r="H19" s="24" t="s">
        <v>400</v>
      </c>
      <c r="I19" s="24" t="s">
        <v>401</v>
      </c>
      <c r="J19" s="24" t="s">
        <v>307</v>
      </c>
      <c r="K19" s="24" t="s">
        <v>374</v>
      </c>
      <c r="L19" s="24" t="s">
        <v>387</v>
      </c>
      <c r="M19" s="24"/>
    </row>
    <row r="20" ht="32.25" customHeight="1" spans="1:13">
      <c r="A20" s="24"/>
      <c r="B20" s="24"/>
      <c r="C20" s="25"/>
      <c r="D20" s="24"/>
      <c r="E20" s="33"/>
      <c r="F20" s="24"/>
      <c r="G20" s="24"/>
      <c r="H20" s="24"/>
      <c r="I20" s="24" t="s">
        <v>402</v>
      </c>
      <c r="J20" s="24" t="s">
        <v>307</v>
      </c>
      <c r="K20" s="24" t="s">
        <v>374</v>
      </c>
      <c r="L20" s="24" t="s">
        <v>387</v>
      </c>
      <c r="M20" s="24"/>
    </row>
    <row r="21" ht="30.75" customHeight="1" spans="1:13">
      <c r="A21" s="24"/>
      <c r="B21" s="24"/>
      <c r="C21" s="25"/>
      <c r="D21" s="24"/>
      <c r="E21" s="33"/>
      <c r="F21" s="24"/>
      <c r="G21" s="24"/>
      <c r="H21" s="24"/>
      <c r="I21" s="24" t="s">
        <v>403</v>
      </c>
      <c r="J21" s="24" t="s">
        <v>307</v>
      </c>
      <c r="K21" s="24" t="s">
        <v>374</v>
      </c>
      <c r="L21" s="24" t="s">
        <v>387</v>
      </c>
      <c r="M21" s="24"/>
    </row>
    <row r="22" ht="29.25" customHeight="1" spans="1:13">
      <c r="A22" s="24"/>
      <c r="B22" s="24"/>
      <c r="C22" s="25"/>
      <c r="D22" s="24"/>
      <c r="E22" s="33" t="s">
        <v>362</v>
      </c>
      <c r="F22" s="24" t="s">
        <v>363</v>
      </c>
      <c r="G22" s="24" t="s">
        <v>364</v>
      </c>
      <c r="H22" s="24" t="s">
        <v>365</v>
      </c>
      <c r="I22" s="24" t="s">
        <v>365</v>
      </c>
      <c r="J22" s="24" t="s">
        <v>364</v>
      </c>
      <c r="K22" s="24" t="s">
        <v>366</v>
      </c>
      <c r="L22" s="24" t="s">
        <v>392</v>
      </c>
      <c r="M22" s="24"/>
    </row>
    <row r="23" ht="33.75" customHeight="1" spans="1:13">
      <c r="A23" s="24"/>
      <c r="B23" s="24"/>
      <c r="C23" s="25"/>
      <c r="D23" s="24"/>
      <c r="E23" s="33"/>
      <c r="F23" s="24" t="s">
        <v>368</v>
      </c>
      <c r="G23" s="24" t="s">
        <v>382</v>
      </c>
      <c r="H23" s="24" t="s">
        <v>365</v>
      </c>
      <c r="I23" s="24" t="s">
        <v>365</v>
      </c>
      <c r="J23" s="24" t="s">
        <v>382</v>
      </c>
      <c r="K23" s="24" t="s">
        <v>366</v>
      </c>
      <c r="L23" s="24" t="s">
        <v>392</v>
      </c>
      <c r="M23" s="24"/>
    </row>
    <row r="24" ht="32.25" customHeight="1" spans="1:13">
      <c r="A24" s="24"/>
      <c r="B24" s="24"/>
      <c r="C24" s="25"/>
      <c r="D24" s="24"/>
      <c r="E24" s="33" t="s">
        <v>380</v>
      </c>
      <c r="F24" s="24" t="s">
        <v>381</v>
      </c>
      <c r="G24" s="24" t="s">
        <v>364</v>
      </c>
      <c r="H24" s="24" t="s">
        <v>365</v>
      </c>
      <c r="I24" s="24" t="s">
        <v>365</v>
      </c>
      <c r="J24" s="24" t="s">
        <v>364</v>
      </c>
      <c r="K24" s="24" t="s">
        <v>366</v>
      </c>
      <c r="L24" s="24" t="s">
        <v>392</v>
      </c>
      <c r="M24" s="24"/>
    </row>
    <row r="25" ht="33" customHeight="1" spans="1:13">
      <c r="A25" s="24" t="s">
        <v>153</v>
      </c>
      <c r="B25" s="24" t="s">
        <v>404</v>
      </c>
      <c r="C25" s="25">
        <v>200</v>
      </c>
      <c r="D25" s="24" t="s">
        <v>405</v>
      </c>
      <c r="E25" s="33" t="s">
        <v>362</v>
      </c>
      <c r="F25" s="24" t="s">
        <v>363</v>
      </c>
      <c r="G25" s="24" t="s">
        <v>406</v>
      </c>
      <c r="H25" s="24" t="s">
        <v>398</v>
      </c>
      <c r="I25" s="24" t="s">
        <v>382</v>
      </c>
      <c r="J25" s="24" t="s">
        <v>406</v>
      </c>
      <c r="K25" s="24" t="s">
        <v>366</v>
      </c>
      <c r="L25" s="24" t="s">
        <v>392</v>
      </c>
      <c r="M25" s="24"/>
    </row>
    <row r="26" ht="43.15" customHeight="1" spans="1:13">
      <c r="A26" s="24"/>
      <c r="B26" s="24"/>
      <c r="C26" s="25"/>
      <c r="D26" s="24"/>
      <c r="E26" s="33"/>
      <c r="F26" s="24" t="s">
        <v>368</v>
      </c>
      <c r="G26" s="24" t="s">
        <v>407</v>
      </c>
      <c r="H26" s="24" t="s">
        <v>408</v>
      </c>
      <c r="I26" s="24" t="s">
        <v>409</v>
      </c>
      <c r="J26" s="24" t="s">
        <v>407</v>
      </c>
      <c r="K26" s="24" t="s">
        <v>366</v>
      </c>
      <c r="L26" s="24" t="s">
        <v>367</v>
      </c>
      <c r="M26" s="24"/>
    </row>
    <row r="27" ht="43.15" customHeight="1" spans="1:13">
      <c r="A27" s="24"/>
      <c r="B27" s="24"/>
      <c r="C27" s="25"/>
      <c r="D27" s="24"/>
      <c r="E27" s="33" t="s">
        <v>383</v>
      </c>
      <c r="F27" s="24" t="s">
        <v>384</v>
      </c>
      <c r="G27" s="24" t="s">
        <v>307</v>
      </c>
      <c r="H27" s="24" t="s">
        <v>410</v>
      </c>
      <c r="I27" s="24" t="s">
        <v>411</v>
      </c>
      <c r="J27" s="24" t="s">
        <v>307</v>
      </c>
      <c r="K27" s="24" t="s">
        <v>374</v>
      </c>
      <c r="L27" s="24" t="s">
        <v>387</v>
      </c>
      <c r="M27" s="24"/>
    </row>
    <row r="28" ht="43.15" customHeight="1" spans="1:13">
      <c r="A28" s="24"/>
      <c r="B28" s="24"/>
      <c r="C28" s="25"/>
      <c r="D28" s="24"/>
      <c r="E28" s="33"/>
      <c r="F28" s="24"/>
      <c r="G28" s="24" t="s">
        <v>412</v>
      </c>
      <c r="H28" s="24" t="s">
        <v>413</v>
      </c>
      <c r="I28" s="24" t="s">
        <v>414</v>
      </c>
      <c r="J28" s="24" t="s">
        <v>412</v>
      </c>
      <c r="K28" s="24" t="s">
        <v>415</v>
      </c>
      <c r="L28" s="24" t="s">
        <v>387</v>
      </c>
      <c r="M28" s="24"/>
    </row>
    <row r="29" ht="43.15" customHeight="1" spans="1:13">
      <c r="A29" s="24"/>
      <c r="B29" s="24"/>
      <c r="C29" s="25"/>
      <c r="D29" s="24"/>
      <c r="E29" s="33" t="s">
        <v>370</v>
      </c>
      <c r="F29" s="24" t="s">
        <v>371</v>
      </c>
      <c r="G29" s="24" t="s">
        <v>416</v>
      </c>
      <c r="H29" s="24" t="s">
        <v>372</v>
      </c>
      <c r="I29" s="24" t="s">
        <v>417</v>
      </c>
      <c r="J29" s="24" t="s">
        <v>416</v>
      </c>
      <c r="K29" s="24" t="s">
        <v>366</v>
      </c>
      <c r="L29" s="24" t="s">
        <v>367</v>
      </c>
      <c r="M29" s="24"/>
    </row>
    <row r="30" ht="43.15" customHeight="1" spans="1:13">
      <c r="A30" s="24"/>
      <c r="B30" s="24"/>
      <c r="C30" s="25"/>
      <c r="D30" s="24"/>
      <c r="E30" s="33"/>
      <c r="F30" s="24" t="s">
        <v>378</v>
      </c>
      <c r="G30" s="24" t="s">
        <v>418</v>
      </c>
      <c r="H30" s="24" t="s">
        <v>398</v>
      </c>
      <c r="I30" s="24" t="s">
        <v>419</v>
      </c>
      <c r="J30" s="24" t="s">
        <v>418</v>
      </c>
      <c r="K30" s="24" t="s">
        <v>366</v>
      </c>
      <c r="L30" s="24" t="s">
        <v>392</v>
      </c>
      <c r="M30" s="24"/>
    </row>
    <row r="31" ht="43.15" customHeight="1" spans="1:13">
      <c r="A31" s="24"/>
      <c r="B31" s="24"/>
      <c r="C31" s="25"/>
      <c r="D31" s="24"/>
      <c r="E31" s="33"/>
      <c r="F31" s="24" t="s">
        <v>375</v>
      </c>
      <c r="G31" s="24" t="s">
        <v>420</v>
      </c>
      <c r="H31" s="24" t="s">
        <v>421</v>
      </c>
      <c r="I31" s="24" t="s">
        <v>422</v>
      </c>
      <c r="J31" s="24" t="s">
        <v>420</v>
      </c>
      <c r="K31" s="24" t="s">
        <v>415</v>
      </c>
      <c r="L31" s="24" t="s">
        <v>387</v>
      </c>
      <c r="M31" s="24"/>
    </row>
    <row r="32" ht="43.15" customHeight="1" spans="1:13">
      <c r="A32" s="24"/>
      <c r="B32" s="24"/>
      <c r="C32" s="25"/>
      <c r="D32" s="24"/>
      <c r="E32" s="33" t="s">
        <v>380</v>
      </c>
      <c r="F32" s="24" t="s">
        <v>381</v>
      </c>
      <c r="G32" s="24" t="s">
        <v>423</v>
      </c>
      <c r="H32" s="24" t="s">
        <v>398</v>
      </c>
      <c r="I32" s="24" t="s">
        <v>424</v>
      </c>
      <c r="J32" s="24" t="s">
        <v>423</v>
      </c>
      <c r="K32" s="24" t="s">
        <v>366</v>
      </c>
      <c r="L32" s="24" t="s">
        <v>392</v>
      </c>
      <c r="M32" s="24"/>
    </row>
    <row r="33" ht="43.15" customHeight="1" spans="1:13">
      <c r="A33" s="24" t="s">
        <v>153</v>
      </c>
      <c r="B33" s="24" t="s">
        <v>425</v>
      </c>
      <c r="C33" s="25">
        <v>16</v>
      </c>
      <c r="D33" s="24" t="s">
        <v>426</v>
      </c>
      <c r="E33" s="33" t="s">
        <v>380</v>
      </c>
      <c r="F33" s="24" t="s">
        <v>381</v>
      </c>
      <c r="G33" s="24" t="s">
        <v>364</v>
      </c>
      <c r="H33" s="24" t="s">
        <v>427</v>
      </c>
      <c r="I33" s="24" t="s">
        <v>427</v>
      </c>
      <c r="J33" s="24" t="s">
        <v>364</v>
      </c>
      <c r="K33" s="24" t="s">
        <v>366</v>
      </c>
      <c r="L33" s="24" t="s">
        <v>392</v>
      </c>
      <c r="M33" s="24"/>
    </row>
    <row r="34" ht="43.15" customHeight="1" spans="1:13">
      <c r="A34" s="24"/>
      <c r="B34" s="24"/>
      <c r="C34" s="25"/>
      <c r="D34" s="24"/>
      <c r="E34" s="33" t="s">
        <v>370</v>
      </c>
      <c r="F34" s="24" t="s">
        <v>378</v>
      </c>
      <c r="G34" s="24" t="s">
        <v>379</v>
      </c>
      <c r="H34" s="24" t="s">
        <v>365</v>
      </c>
      <c r="I34" s="24" t="s">
        <v>365</v>
      </c>
      <c r="J34" s="24" t="s">
        <v>379</v>
      </c>
      <c r="K34" s="24" t="s">
        <v>366</v>
      </c>
      <c r="L34" s="24" t="s">
        <v>392</v>
      </c>
      <c r="M34" s="24"/>
    </row>
    <row r="35" ht="43.15" customHeight="1" spans="1:13">
      <c r="A35" s="24"/>
      <c r="B35" s="24"/>
      <c r="C35" s="25"/>
      <c r="D35" s="24"/>
      <c r="E35" s="33"/>
      <c r="F35" s="24" t="s">
        <v>375</v>
      </c>
      <c r="G35" s="24" t="s">
        <v>428</v>
      </c>
      <c r="H35" s="24" t="s">
        <v>429</v>
      </c>
      <c r="I35" s="24" t="s">
        <v>429</v>
      </c>
      <c r="J35" s="24" t="s">
        <v>428</v>
      </c>
      <c r="K35" s="24" t="s">
        <v>366</v>
      </c>
      <c r="L35" s="24" t="s">
        <v>367</v>
      </c>
      <c r="M35" s="24"/>
    </row>
    <row r="36" ht="43.15" customHeight="1" spans="1:13">
      <c r="A36" s="24"/>
      <c r="B36" s="24"/>
      <c r="C36" s="25"/>
      <c r="D36" s="24"/>
      <c r="E36" s="33"/>
      <c r="F36" s="24" t="s">
        <v>371</v>
      </c>
      <c r="G36" s="24" t="s">
        <v>372</v>
      </c>
      <c r="H36" s="24" t="s">
        <v>372</v>
      </c>
      <c r="I36" s="24" t="s">
        <v>393</v>
      </c>
      <c r="J36" s="24" t="s">
        <v>372</v>
      </c>
      <c r="K36" s="24" t="s">
        <v>366</v>
      </c>
      <c r="L36" s="24" t="s">
        <v>367</v>
      </c>
      <c r="M36" s="24"/>
    </row>
    <row r="37" ht="43.15" customHeight="1" spans="1:13">
      <c r="A37" s="24"/>
      <c r="B37" s="24"/>
      <c r="C37" s="25"/>
      <c r="D37" s="24"/>
      <c r="E37" s="33" t="s">
        <v>362</v>
      </c>
      <c r="F37" s="24" t="s">
        <v>368</v>
      </c>
      <c r="G37" s="24" t="s">
        <v>430</v>
      </c>
      <c r="H37" s="24" t="s">
        <v>365</v>
      </c>
      <c r="I37" s="24" t="s">
        <v>365</v>
      </c>
      <c r="J37" s="24" t="s">
        <v>430</v>
      </c>
      <c r="K37" s="24" t="s">
        <v>366</v>
      </c>
      <c r="L37" s="24" t="s">
        <v>392</v>
      </c>
      <c r="M37" s="24"/>
    </row>
    <row r="38" ht="43.15" customHeight="1" spans="1:13">
      <c r="A38" s="24"/>
      <c r="B38" s="24"/>
      <c r="C38" s="25"/>
      <c r="D38" s="24"/>
      <c r="E38" s="33"/>
      <c r="F38" s="24" t="s">
        <v>363</v>
      </c>
      <c r="G38" s="24" t="s">
        <v>364</v>
      </c>
      <c r="H38" s="24" t="s">
        <v>365</v>
      </c>
      <c r="I38" s="24" t="s">
        <v>365</v>
      </c>
      <c r="J38" s="24" t="s">
        <v>364</v>
      </c>
      <c r="K38" s="24" t="s">
        <v>366</v>
      </c>
      <c r="L38" s="24" t="s">
        <v>392</v>
      </c>
      <c r="M38" s="24"/>
    </row>
    <row r="39" ht="43.15" customHeight="1" spans="1:13">
      <c r="A39" s="24"/>
      <c r="B39" s="24"/>
      <c r="C39" s="25"/>
      <c r="D39" s="24"/>
      <c r="E39" s="33" t="s">
        <v>383</v>
      </c>
      <c r="F39" s="24" t="s">
        <v>384</v>
      </c>
      <c r="G39" s="24" t="s">
        <v>307</v>
      </c>
      <c r="H39" s="24" t="s">
        <v>431</v>
      </c>
      <c r="I39" s="24" t="s">
        <v>432</v>
      </c>
      <c r="J39" s="24" t="s">
        <v>307</v>
      </c>
      <c r="K39" s="24" t="s">
        <v>374</v>
      </c>
      <c r="L39" s="24" t="s">
        <v>387</v>
      </c>
      <c r="M39" s="24"/>
    </row>
  </sheetData>
  <mergeCells count="40">
    <mergeCell ref="C2:M2"/>
    <mergeCell ref="A3:K3"/>
    <mergeCell ref="L3:M3"/>
    <mergeCell ref="E4:M4"/>
    <mergeCell ref="A4:A5"/>
    <mergeCell ref="A7:A13"/>
    <mergeCell ref="A14:A24"/>
    <mergeCell ref="A25:A32"/>
    <mergeCell ref="A33:A39"/>
    <mergeCell ref="B4:B5"/>
    <mergeCell ref="B7:B13"/>
    <mergeCell ref="B14:B24"/>
    <mergeCell ref="B25:B32"/>
    <mergeCell ref="B33:B39"/>
    <mergeCell ref="C4:C5"/>
    <mergeCell ref="C7:C13"/>
    <mergeCell ref="C14:C24"/>
    <mergeCell ref="C25:C32"/>
    <mergeCell ref="C33:C39"/>
    <mergeCell ref="D4:D5"/>
    <mergeCell ref="D7:D13"/>
    <mergeCell ref="D14:D24"/>
    <mergeCell ref="D25:D32"/>
    <mergeCell ref="D33:D39"/>
    <mergeCell ref="E7:E8"/>
    <mergeCell ref="E9:E11"/>
    <mergeCell ref="E14:E16"/>
    <mergeCell ref="E17:E21"/>
    <mergeCell ref="E22:E23"/>
    <mergeCell ref="E25:E26"/>
    <mergeCell ref="E27:E28"/>
    <mergeCell ref="E29:E31"/>
    <mergeCell ref="E34:E36"/>
    <mergeCell ref="E37:E38"/>
    <mergeCell ref="F17:F18"/>
    <mergeCell ref="F19:F21"/>
    <mergeCell ref="F27:F28"/>
    <mergeCell ref="G17:G18"/>
    <mergeCell ref="G19:G21"/>
    <mergeCell ref="H19:H21"/>
  </mergeCells>
  <printOptions horizontalCentered="1"/>
  <pageMargins left="0.078740157480315" right="0.078740157480315" top="0.669291338582677" bottom="0.47244094488189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B1" workbookViewId="0">
      <selection activeCell="Q6" sqref="Q6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3" width="14.3833333333333" customWidth="1"/>
    <col min="14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433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312</v>
      </c>
      <c r="B3" s="23" t="s">
        <v>313</v>
      </c>
      <c r="C3" s="23" t="s">
        <v>435</v>
      </c>
      <c r="D3" s="23"/>
      <c r="E3" s="23"/>
      <c r="F3" s="23"/>
      <c r="G3" s="23"/>
      <c r="H3" s="23"/>
      <c r="I3" s="23"/>
      <c r="J3" s="23" t="s">
        <v>436</v>
      </c>
      <c r="K3" s="23" t="s">
        <v>437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348</v>
      </c>
      <c r="D4" s="23" t="s">
        <v>438</v>
      </c>
      <c r="E4" s="23"/>
      <c r="F4" s="23"/>
      <c r="G4" s="23"/>
      <c r="H4" s="23" t="s">
        <v>439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440</v>
      </c>
      <c r="F5" s="23" t="s">
        <v>141</v>
      </c>
      <c r="G5" s="23" t="s">
        <v>441</v>
      </c>
      <c r="H5" s="23" t="s">
        <v>157</v>
      </c>
      <c r="I5" s="23" t="s">
        <v>158</v>
      </c>
      <c r="J5" s="23"/>
      <c r="K5" s="23" t="s">
        <v>351</v>
      </c>
      <c r="L5" s="23" t="s">
        <v>352</v>
      </c>
      <c r="M5" s="23" t="s">
        <v>353</v>
      </c>
      <c r="N5" s="23" t="s">
        <v>358</v>
      </c>
      <c r="O5" s="23" t="s">
        <v>354</v>
      </c>
      <c r="P5" s="23" t="s">
        <v>442</v>
      </c>
      <c r="Q5" s="23" t="s">
        <v>443</v>
      </c>
      <c r="R5" s="23" t="s">
        <v>359</v>
      </c>
    </row>
    <row r="6" ht="30.75" customHeight="1" spans="1:18">
      <c r="A6" s="24" t="s">
        <v>2</v>
      </c>
      <c r="B6" s="24" t="s">
        <v>4</v>
      </c>
      <c r="C6" s="25">
        <v>901.822523</v>
      </c>
      <c r="D6" s="25">
        <v>901.822523</v>
      </c>
      <c r="E6" s="25"/>
      <c r="F6" s="25"/>
      <c r="G6" s="25"/>
      <c r="H6" s="25">
        <v>665.822523</v>
      </c>
      <c r="I6" s="25">
        <v>236</v>
      </c>
      <c r="J6" s="24" t="s">
        <v>444</v>
      </c>
      <c r="K6" s="26" t="s">
        <v>370</v>
      </c>
      <c r="L6" s="26" t="s">
        <v>445</v>
      </c>
      <c r="M6" s="26" t="s">
        <v>446</v>
      </c>
      <c r="N6" s="26" t="s">
        <v>367</v>
      </c>
      <c r="O6" s="27" t="s">
        <v>447</v>
      </c>
      <c r="P6" s="26" t="s">
        <v>374</v>
      </c>
      <c r="Q6" s="26"/>
      <c r="R6" s="26"/>
    </row>
    <row r="7" ht="32.2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448</v>
      </c>
      <c r="M7" s="26" t="s">
        <v>449</v>
      </c>
      <c r="N7" s="26" t="s">
        <v>367</v>
      </c>
      <c r="O7" s="26" t="s">
        <v>447</v>
      </c>
      <c r="P7" s="26" t="s">
        <v>374</v>
      </c>
      <c r="Q7" s="26"/>
      <c r="R7" s="26"/>
    </row>
    <row r="8" ht="31.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362</v>
      </c>
      <c r="L8" s="26" t="s">
        <v>450</v>
      </c>
      <c r="M8" s="26" t="s">
        <v>451</v>
      </c>
      <c r="N8" s="26" t="s">
        <v>367</v>
      </c>
      <c r="O8" s="26" t="s">
        <v>447</v>
      </c>
      <c r="P8" s="26" t="s">
        <v>374</v>
      </c>
      <c r="Q8" s="26"/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452</v>
      </c>
      <c r="M9" s="26" t="s">
        <v>453</v>
      </c>
      <c r="N9" s="26" t="s">
        <v>387</v>
      </c>
      <c r="O9" s="26" t="s">
        <v>454</v>
      </c>
      <c r="P9" s="26" t="s">
        <v>455</v>
      </c>
      <c r="Q9" s="26"/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1.06299212598425" right="0.669291338582677" top="0.866141732283464" bottom="0.66929133858267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64" workbookViewId="0">
      <selection activeCell="G69" sqref="G69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/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456</v>
      </c>
      <c r="B3" s="9"/>
      <c r="C3" s="8" t="s">
        <v>457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155</v>
      </c>
      <c r="B4" s="11" t="s">
        <v>156</v>
      </c>
      <c r="C4" s="12" t="s">
        <v>134</v>
      </c>
      <c r="D4" s="12" t="s">
        <v>238</v>
      </c>
      <c r="E4" s="12" t="s">
        <v>239</v>
      </c>
    </row>
    <row r="5" s="1" customFormat="1" spans="1:5">
      <c r="A5" s="13">
        <v>301</v>
      </c>
      <c r="B5" s="14" t="s">
        <v>219</v>
      </c>
      <c r="C5" s="15">
        <f t="shared" ref="C5:C68" si="0">D5+E5</f>
        <v>610.366848</v>
      </c>
      <c r="D5" s="15">
        <f>SUM(D6:D18)</f>
        <v>610.366848</v>
      </c>
      <c r="E5" s="15">
        <f>SUM(E6:E18)</f>
        <v>0</v>
      </c>
    </row>
    <row r="6" s="1" customFormat="1" spans="1:5">
      <c r="A6" s="16">
        <v>30101</v>
      </c>
      <c r="B6" s="17" t="s">
        <v>458</v>
      </c>
      <c r="C6" s="15">
        <f t="shared" si="0"/>
        <v>275.706</v>
      </c>
      <c r="D6" s="15">
        <v>275.706</v>
      </c>
      <c r="E6" s="15"/>
    </row>
    <row r="7" s="1" customFormat="1" spans="1:5">
      <c r="A7" s="16">
        <v>30102</v>
      </c>
      <c r="B7" s="17" t="s">
        <v>459</v>
      </c>
      <c r="C7" s="15">
        <f t="shared" si="0"/>
        <v>158.112</v>
      </c>
      <c r="D7" s="15">
        <v>158.112</v>
      </c>
      <c r="E7" s="15"/>
    </row>
    <row r="8" s="1" customFormat="1" spans="1:5">
      <c r="A8" s="16">
        <v>30103</v>
      </c>
      <c r="B8" s="17" t="s">
        <v>460</v>
      </c>
      <c r="C8" s="15">
        <f t="shared" si="0"/>
        <v>22.9755</v>
      </c>
      <c r="D8" s="15">
        <v>22.9755</v>
      </c>
      <c r="E8" s="15"/>
    </row>
    <row r="9" s="1" customFormat="1" spans="1:5">
      <c r="A9" s="16">
        <v>30106</v>
      </c>
      <c r="B9" s="17" t="s">
        <v>461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462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463</v>
      </c>
      <c r="C11" s="15">
        <f t="shared" si="0"/>
        <v>73.08696</v>
      </c>
      <c r="D11" s="15">
        <v>73.08696</v>
      </c>
      <c r="E11" s="15"/>
    </row>
    <row r="12" s="1" customFormat="1" spans="1:5">
      <c r="A12" s="16">
        <v>30109</v>
      </c>
      <c r="B12" s="17" t="s">
        <v>464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465</v>
      </c>
      <c r="C13" s="15">
        <f t="shared" si="0"/>
        <v>25.671168</v>
      </c>
      <c r="D13" s="15">
        <v>25.671168</v>
      </c>
      <c r="E13" s="15"/>
    </row>
    <row r="14" s="1" customFormat="1" spans="1:5">
      <c r="A14" s="16">
        <v>30111</v>
      </c>
      <c r="B14" s="17" t="s">
        <v>466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467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468</v>
      </c>
      <c r="C16" s="15">
        <f t="shared" si="0"/>
        <v>54.81522</v>
      </c>
      <c r="D16" s="15">
        <v>54.81522</v>
      </c>
      <c r="E16" s="15"/>
    </row>
    <row r="17" s="1" customFormat="1" spans="1:5">
      <c r="A17" s="16">
        <v>30114</v>
      </c>
      <c r="B17" s="17" t="s">
        <v>469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470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291</v>
      </c>
      <c r="C19" s="15">
        <f t="shared" si="0"/>
        <v>53.799675</v>
      </c>
      <c r="D19" s="15">
        <f>SUM(D20:D46)</f>
        <v>0</v>
      </c>
      <c r="E19" s="15">
        <f>SUM(E20:E46)</f>
        <v>53.799675</v>
      </c>
    </row>
    <row r="20" s="1" customFormat="1" spans="1:5">
      <c r="A20" s="16">
        <v>30201</v>
      </c>
      <c r="B20" s="17" t="s">
        <v>471</v>
      </c>
      <c r="C20" s="15">
        <f t="shared" si="0"/>
        <v>21.6</v>
      </c>
      <c r="D20" s="15"/>
      <c r="E20" s="15">
        <v>21.6</v>
      </c>
    </row>
    <row r="21" s="1" customFormat="1" spans="1:5">
      <c r="A21" s="16">
        <v>30202</v>
      </c>
      <c r="B21" s="17" t="s">
        <v>472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473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474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475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476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477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478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479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480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481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482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483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484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485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486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487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488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489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490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491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492</v>
      </c>
      <c r="C41" s="15">
        <f t="shared" si="0"/>
        <v>12.87987</v>
      </c>
      <c r="D41" s="15"/>
      <c r="E41" s="15">
        <v>12.87987</v>
      </c>
    </row>
    <row r="42" s="1" customFormat="1" spans="1:5">
      <c r="A42" s="16">
        <v>30229</v>
      </c>
      <c r="B42" s="17" t="s">
        <v>493</v>
      </c>
      <c r="C42" s="15">
        <f t="shared" si="0"/>
        <v>19.319805</v>
      </c>
      <c r="D42" s="15"/>
      <c r="E42" s="15">
        <v>19.319805</v>
      </c>
    </row>
    <row r="43" s="1" customFormat="1" spans="1:5">
      <c r="A43" s="16">
        <v>30231</v>
      </c>
      <c r="B43" s="17" t="s">
        <v>494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495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496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497</v>
      </c>
      <c r="C46" s="15">
        <f t="shared" si="0"/>
        <v>0</v>
      </c>
      <c r="D46" s="15"/>
      <c r="E46" s="15"/>
    </row>
    <row r="47" s="1" customFormat="1" spans="1:5">
      <c r="A47" s="13">
        <v>303</v>
      </c>
      <c r="B47" s="14" t="s">
        <v>211</v>
      </c>
      <c r="C47" s="15">
        <f t="shared" si="0"/>
        <v>1.656</v>
      </c>
      <c r="D47" s="15">
        <f>SUM(D48:D59)</f>
        <v>1.656</v>
      </c>
      <c r="E47" s="15">
        <f>SUM(E48:E59)</f>
        <v>0</v>
      </c>
    </row>
    <row r="48" s="1" customFormat="1" spans="1:5">
      <c r="A48" s="16">
        <v>30301</v>
      </c>
      <c r="B48" s="17" t="s">
        <v>498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499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500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501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502</v>
      </c>
      <c r="C52" s="15">
        <f t="shared" si="0"/>
        <v>1.656</v>
      </c>
      <c r="D52" s="15">
        <v>1.656</v>
      </c>
      <c r="E52" s="15"/>
    </row>
    <row r="53" s="1" customFormat="1" spans="1:5">
      <c r="A53" s="16">
        <v>30306</v>
      </c>
      <c r="B53" s="17" t="s">
        <v>503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504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505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506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507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508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509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213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510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511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225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512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513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514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515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516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517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518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519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520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521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522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523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524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525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526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527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216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528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529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530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531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665.822523</v>
      </c>
      <c r="D85" s="20">
        <f>D80+D63+D60+D47+D19+D5</f>
        <v>612.022848</v>
      </c>
      <c r="E85" s="20">
        <f>E80+E63+E60+E47+E19+E5</f>
        <v>53.799675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8" sqref="F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67"/>
    </row>
    <row r="2" ht="24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901.822523</v>
      </c>
      <c r="C6" s="24" t="s">
        <v>40</v>
      </c>
      <c r="D6" s="41"/>
      <c r="E6" s="33" t="s">
        <v>41</v>
      </c>
      <c r="F6" s="32">
        <v>665.822523</v>
      </c>
      <c r="G6" s="24" t="s">
        <v>42</v>
      </c>
      <c r="H6" s="25"/>
    </row>
    <row r="7" ht="16.35" customHeight="1" spans="1:8">
      <c r="A7" s="24" t="s">
        <v>43</v>
      </c>
      <c r="B7" s="25">
        <v>901.822523</v>
      </c>
      <c r="C7" s="24" t="s">
        <v>44</v>
      </c>
      <c r="D7" s="41"/>
      <c r="E7" s="24" t="s">
        <v>45</v>
      </c>
      <c r="F7" s="25">
        <v>610.366848</v>
      </c>
      <c r="G7" s="24" t="s">
        <v>46</v>
      </c>
      <c r="H7" s="25"/>
    </row>
    <row r="8" ht="16.35" customHeight="1" spans="1:8">
      <c r="A8" s="33" t="s">
        <v>47</v>
      </c>
      <c r="B8" s="25"/>
      <c r="C8" s="24" t="s">
        <v>48</v>
      </c>
      <c r="D8" s="41"/>
      <c r="E8" s="24" t="s">
        <v>49</v>
      </c>
      <c r="F8" s="25">
        <v>53.799675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1"/>
      <c r="E9" s="24" t="s">
        <v>53</v>
      </c>
      <c r="F9" s="25">
        <v>1.656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1"/>
      <c r="E10" s="33" t="s">
        <v>57</v>
      </c>
      <c r="F10" s="32">
        <v>236</v>
      </c>
      <c r="G10" s="24" t="s">
        <v>58</v>
      </c>
      <c r="H10" s="25">
        <v>900.166523</v>
      </c>
    </row>
    <row r="11" ht="16.35" customHeight="1" spans="1:8">
      <c r="A11" s="24" t="s">
        <v>59</v>
      </c>
      <c r="B11" s="25"/>
      <c r="C11" s="24" t="s">
        <v>60</v>
      </c>
      <c r="D11" s="41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1">
        <v>748.249175</v>
      </c>
      <c r="E12" s="24" t="s">
        <v>65</v>
      </c>
      <c r="F12" s="25">
        <v>236</v>
      </c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1">
        <v>73.08696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1"/>
      <c r="E14" s="24" t="s">
        <v>73</v>
      </c>
      <c r="F14" s="25"/>
      <c r="G14" s="24" t="s">
        <v>74</v>
      </c>
      <c r="H14" s="25">
        <v>1.656</v>
      </c>
    </row>
    <row r="15" ht="16.35" customHeight="1" spans="1:8">
      <c r="A15" s="24" t="s">
        <v>75</v>
      </c>
      <c r="B15" s="25"/>
      <c r="C15" s="24" t="s">
        <v>76</v>
      </c>
      <c r="D15" s="41">
        <v>25.671168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1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1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1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1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1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1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1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1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1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1">
        <v>54.81522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1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1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1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1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1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1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1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1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1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1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901.822523</v>
      </c>
      <c r="C37" s="33" t="s">
        <v>127</v>
      </c>
      <c r="D37" s="32">
        <v>901.822523</v>
      </c>
      <c r="E37" s="33" t="s">
        <v>127</v>
      </c>
      <c r="F37" s="32">
        <v>901.822523</v>
      </c>
      <c r="G37" s="33" t="s">
        <v>127</v>
      </c>
      <c r="H37" s="32">
        <v>901.822523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901.822523</v>
      </c>
      <c r="C40" s="33" t="s">
        <v>131</v>
      </c>
      <c r="D40" s="32">
        <v>901.822523</v>
      </c>
      <c r="E40" s="33" t="s">
        <v>131</v>
      </c>
      <c r="F40" s="32">
        <v>901.822523</v>
      </c>
      <c r="G40" s="33" t="s">
        <v>131</v>
      </c>
      <c r="H40" s="32">
        <v>901.822523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740157480315" right="0.078740157480315" top="0.866141732283464" bottom="0.66929133858267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8" sqref="F8"/>
    </sheetView>
  </sheetViews>
  <sheetFormatPr defaultColWidth="10" defaultRowHeight="13.5"/>
  <cols>
    <col min="1" max="1" width="5.88333333333333" customWidth="1"/>
    <col min="2" max="2" width="20.75" customWidth="1"/>
    <col min="3" max="3" width="6.88333333333333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8" t="s">
        <v>132</v>
      </c>
      <c r="B4" s="38" t="s">
        <v>133</v>
      </c>
      <c r="C4" s="38" t="s">
        <v>134</v>
      </c>
      <c r="D4" s="38" t="s">
        <v>135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128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136</v>
      </c>
      <c r="E5" s="38" t="s">
        <v>137</v>
      </c>
      <c r="F5" s="38" t="s">
        <v>138</v>
      </c>
      <c r="G5" s="38" t="s">
        <v>139</v>
      </c>
      <c r="H5" s="38" t="s">
        <v>140</v>
      </c>
      <c r="I5" s="38" t="s">
        <v>141</v>
      </c>
      <c r="J5" s="38" t="s">
        <v>142</v>
      </c>
      <c r="K5" s="38"/>
      <c r="L5" s="38"/>
      <c r="M5" s="38"/>
      <c r="N5" s="38" t="s">
        <v>143</v>
      </c>
      <c r="O5" s="38" t="s">
        <v>144</v>
      </c>
      <c r="P5" s="38" t="s">
        <v>145</v>
      </c>
      <c r="Q5" s="38" t="s">
        <v>146</v>
      </c>
      <c r="R5" s="38" t="s">
        <v>147</v>
      </c>
      <c r="S5" s="38" t="s">
        <v>136</v>
      </c>
      <c r="T5" s="38" t="s">
        <v>137</v>
      </c>
      <c r="U5" s="38" t="s">
        <v>138</v>
      </c>
      <c r="V5" s="38" t="s">
        <v>139</v>
      </c>
      <c r="W5" s="38" t="s">
        <v>140</v>
      </c>
      <c r="X5" s="38" t="s">
        <v>141</v>
      </c>
      <c r="Y5" s="38" t="s">
        <v>148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149</v>
      </c>
      <c r="K6" s="38" t="s">
        <v>150</v>
      </c>
      <c r="L6" s="38" t="s">
        <v>151</v>
      </c>
      <c r="M6" s="38" t="s">
        <v>140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33"/>
      <c r="B7" s="33" t="s">
        <v>134</v>
      </c>
      <c r="C7" s="47">
        <v>901.822523</v>
      </c>
      <c r="D7" s="47">
        <v>901.822523</v>
      </c>
      <c r="E7" s="47">
        <v>901.822523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9" customHeight="1" spans="1:25">
      <c r="A8" s="31" t="s">
        <v>152</v>
      </c>
      <c r="B8" s="31" t="s">
        <v>4</v>
      </c>
      <c r="C8" s="47">
        <v>901.822523</v>
      </c>
      <c r="D8" s="47">
        <v>901.822523</v>
      </c>
      <c r="E8" s="47">
        <v>901.822523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9" customHeight="1" spans="1:25">
      <c r="A9" s="66" t="s">
        <v>153</v>
      </c>
      <c r="B9" s="66" t="s">
        <v>4</v>
      </c>
      <c r="C9" s="41">
        <v>901.822523</v>
      </c>
      <c r="D9" s="41">
        <v>901.822523</v>
      </c>
      <c r="E9" s="25">
        <v>901.822523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1.06299212598425" right="0.866141732283464" top="0.078740157480315" bottom="0.07874015748031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E27" sqref="E27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54"/>
    </row>
    <row r="2" ht="31.9" customHeight="1" spans="1:1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9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28" t="s">
        <v>31</v>
      </c>
    </row>
    <row r="4" ht="27.6" customHeight="1" spans="1:11">
      <c r="A4" s="23" t="s">
        <v>154</v>
      </c>
      <c r="B4" s="23"/>
      <c r="C4" s="23"/>
      <c r="D4" s="23" t="s">
        <v>155</v>
      </c>
      <c r="E4" s="23" t="s">
        <v>156</v>
      </c>
      <c r="F4" s="23" t="s">
        <v>134</v>
      </c>
      <c r="G4" s="23" t="s">
        <v>157</v>
      </c>
      <c r="H4" s="23" t="s">
        <v>158</v>
      </c>
      <c r="I4" s="23" t="s">
        <v>159</v>
      </c>
      <c r="J4" s="23" t="s">
        <v>160</v>
      </c>
      <c r="K4" s="23" t="s">
        <v>161</v>
      </c>
    </row>
    <row r="5" ht="25.9" customHeight="1" spans="1:11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6"/>
      <c r="B6" s="46"/>
      <c r="C6" s="46"/>
      <c r="D6" s="56" t="s">
        <v>134</v>
      </c>
      <c r="E6" s="56"/>
      <c r="F6" s="57">
        <v>901.822523</v>
      </c>
      <c r="G6" s="57">
        <v>665.822523</v>
      </c>
      <c r="H6" s="57">
        <v>236</v>
      </c>
      <c r="I6" s="57"/>
      <c r="J6" s="56"/>
      <c r="K6" s="56"/>
    </row>
    <row r="7" ht="22.9" customHeight="1" spans="1:11">
      <c r="A7" s="58"/>
      <c r="B7" s="58"/>
      <c r="C7" s="58"/>
      <c r="D7" s="59" t="s">
        <v>152</v>
      </c>
      <c r="E7" s="59" t="s">
        <v>4</v>
      </c>
      <c r="F7" s="60">
        <v>901.822523</v>
      </c>
      <c r="G7" s="60">
        <v>665.822523</v>
      </c>
      <c r="H7" s="60">
        <v>236</v>
      </c>
      <c r="I7" s="60"/>
      <c r="J7" s="65"/>
      <c r="K7" s="65"/>
    </row>
    <row r="8" ht="22.9" customHeight="1" spans="1:11">
      <c r="A8" s="58"/>
      <c r="B8" s="58"/>
      <c r="C8" s="58"/>
      <c r="D8" s="59" t="s">
        <v>153</v>
      </c>
      <c r="E8" s="59" t="s">
        <v>165</v>
      </c>
      <c r="F8" s="60">
        <v>901.822523</v>
      </c>
      <c r="G8" s="60">
        <v>665.822523</v>
      </c>
      <c r="H8" s="60">
        <v>236</v>
      </c>
      <c r="I8" s="60"/>
      <c r="J8" s="65"/>
      <c r="K8" s="65"/>
    </row>
    <row r="9" customFormat="1" ht="22.9" customHeight="1" spans="1:11">
      <c r="A9" s="61" t="s">
        <v>166</v>
      </c>
      <c r="B9" s="61"/>
      <c r="C9" s="61"/>
      <c r="D9" s="62">
        <v>207</v>
      </c>
      <c r="E9" s="63" t="s">
        <v>167</v>
      </c>
      <c r="F9" s="64">
        <f>+F10+F12+F14</f>
        <v>748.249175</v>
      </c>
      <c r="G9" s="64">
        <f>+G10+G12+G14</f>
        <v>512.249175</v>
      </c>
      <c r="H9" s="64">
        <f>+H10+H12+H14</f>
        <v>236</v>
      </c>
      <c r="I9" s="64"/>
      <c r="J9" s="63"/>
      <c r="K9" s="63"/>
    </row>
    <row r="10" customFormat="1" ht="22.9" customHeight="1" spans="1:11">
      <c r="A10" s="61" t="s">
        <v>166</v>
      </c>
      <c r="B10" s="61" t="s">
        <v>168</v>
      </c>
      <c r="C10" s="61"/>
      <c r="D10" s="62">
        <v>20701</v>
      </c>
      <c r="E10" s="63" t="s">
        <v>169</v>
      </c>
      <c r="F10" s="64">
        <f>+F11</f>
        <v>53.799675</v>
      </c>
      <c r="G10" s="64">
        <f>+G11</f>
        <v>53.799675</v>
      </c>
      <c r="H10" s="64">
        <f>+H11</f>
        <v>0</v>
      </c>
      <c r="I10" s="64"/>
      <c r="J10" s="63"/>
      <c r="K10" s="63"/>
    </row>
    <row r="11" customFormat="1" ht="22.9" customHeight="1" spans="1:11">
      <c r="A11" s="61" t="s">
        <v>166</v>
      </c>
      <c r="B11" s="61" t="s">
        <v>168</v>
      </c>
      <c r="C11" s="61" t="s">
        <v>168</v>
      </c>
      <c r="D11" s="62" t="s">
        <v>170</v>
      </c>
      <c r="E11" s="63" t="s">
        <v>171</v>
      </c>
      <c r="F11" s="64">
        <v>53.799675</v>
      </c>
      <c r="G11" s="64">
        <v>53.799675</v>
      </c>
      <c r="H11" s="64"/>
      <c r="I11" s="64"/>
      <c r="J11" s="63"/>
      <c r="K11" s="63"/>
    </row>
    <row r="12" customFormat="1" ht="22.9" customHeight="1" spans="1:11">
      <c r="A12" s="61" t="s">
        <v>166</v>
      </c>
      <c r="B12" s="61" t="s">
        <v>172</v>
      </c>
      <c r="C12" s="61"/>
      <c r="D12" s="62">
        <v>20706</v>
      </c>
      <c r="E12" s="63" t="s">
        <v>173</v>
      </c>
      <c r="F12" s="64">
        <f>+F13</f>
        <v>200</v>
      </c>
      <c r="G12" s="64">
        <f>+G13</f>
        <v>0</v>
      </c>
      <c r="H12" s="64">
        <f>+H13</f>
        <v>200</v>
      </c>
      <c r="I12" s="64"/>
      <c r="J12" s="63"/>
      <c r="K12" s="63"/>
    </row>
    <row r="13" customFormat="1" ht="22.9" customHeight="1" spans="1:11">
      <c r="A13" s="61" t="s">
        <v>166</v>
      </c>
      <c r="B13" s="61" t="s">
        <v>172</v>
      </c>
      <c r="C13" s="61" t="s">
        <v>174</v>
      </c>
      <c r="D13" s="62" t="s">
        <v>175</v>
      </c>
      <c r="E13" s="63" t="s">
        <v>176</v>
      </c>
      <c r="F13" s="64">
        <v>200</v>
      </c>
      <c r="G13" s="64"/>
      <c r="H13" s="64">
        <v>200</v>
      </c>
      <c r="I13" s="64"/>
      <c r="J13" s="63"/>
      <c r="K13" s="63"/>
    </row>
    <row r="14" customFormat="1" ht="22.9" customHeight="1" spans="1:11">
      <c r="A14" s="61" t="s">
        <v>166</v>
      </c>
      <c r="B14" s="61" t="s">
        <v>177</v>
      </c>
      <c r="C14" s="61"/>
      <c r="D14" s="62">
        <v>20708</v>
      </c>
      <c r="E14" s="63" t="s">
        <v>178</v>
      </c>
      <c r="F14" s="64">
        <f>+F15+F16</f>
        <v>494.4495</v>
      </c>
      <c r="G14" s="64">
        <f>+G15+G16</f>
        <v>458.4495</v>
      </c>
      <c r="H14" s="64">
        <f>+H15+H16</f>
        <v>36</v>
      </c>
      <c r="I14" s="64"/>
      <c r="J14" s="63"/>
      <c r="K14" s="63"/>
    </row>
    <row r="15" customFormat="1" ht="22.9" customHeight="1" spans="1:11">
      <c r="A15" s="61" t="s">
        <v>166</v>
      </c>
      <c r="B15" s="61" t="s">
        <v>177</v>
      </c>
      <c r="C15" s="61" t="s">
        <v>168</v>
      </c>
      <c r="D15" s="62" t="s">
        <v>179</v>
      </c>
      <c r="E15" s="63" t="s">
        <v>171</v>
      </c>
      <c r="F15" s="64">
        <v>458.4495</v>
      </c>
      <c r="G15" s="64">
        <v>458.4495</v>
      </c>
      <c r="H15" s="64"/>
      <c r="I15" s="64"/>
      <c r="J15" s="63"/>
      <c r="K15" s="63"/>
    </row>
    <row r="16" customFormat="1" ht="22.9" customHeight="1" spans="1:11">
      <c r="A16" s="61" t="s">
        <v>166</v>
      </c>
      <c r="B16" s="61" t="s">
        <v>177</v>
      </c>
      <c r="C16" s="61" t="s">
        <v>174</v>
      </c>
      <c r="D16" s="62" t="s">
        <v>180</v>
      </c>
      <c r="E16" s="63" t="s">
        <v>181</v>
      </c>
      <c r="F16" s="64">
        <v>36</v>
      </c>
      <c r="G16" s="64"/>
      <c r="H16" s="64">
        <v>36</v>
      </c>
      <c r="I16" s="64"/>
      <c r="J16" s="63"/>
      <c r="K16" s="63"/>
    </row>
    <row r="17" customFormat="1" ht="22.9" customHeight="1" spans="1:11">
      <c r="A17" s="61" t="s">
        <v>182</v>
      </c>
      <c r="B17" s="61"/>
      <c r="C17" s="61"/>
      <c r="D17" s="62">
        <v>208</v>
      </c>
      <c r="E17" s="63" t="s">
        <v>183</v>
      </c>
      <c r="F17" s="64">
        <f t="shared" ref="F17:F21" si="0">+F18</f>
        <v>73.08696</v>
      </c>
      <c r="G17" s="64">
        <f>+G18</f>
        <v>73.08696</v>
      </c>
      <c r="H17" s="64">
        <f>+H18</f>
        <v>0</v>
      </c>
      <c r="I17" s="64"/>
      <c r="J17" s="63"/>
      <c r="K17" s="63"/>
    </row>
    <row r="18" customFormat="1" ht="22.9" customHeight="1" spans="1:11">
      <c r="A18" s="61" t="s">
        <v>182</v>
      </c>
      <c r="B18" s="61" t="s">
        <v>184</v>
      </c>
      <c r="C18" s="61"/>
      <c r="D18" s="62">
        <v>20805</v>
      </c>
      <c r="E18" s="63" t="s">
        <v>185</v>
      </c>
      <c r="F18" s="64">
        <f t="shared" si="0"/>
        <v>73.08696</v>
      </c>
      <c r="G18" s="64">
        <f>+G19</f>
        <v>73.08696</v>
      </c>
      <c r="H18" s="64">
        <f>+H19</f>
        <v>0</v>
      </c>
      <c r="I18" s="64"/>
      <c r="J18" s="63"/>
      <c r="K18" s="63"/>
    </row>
    <row r="19" customFormat="1" ht="22.9" customHeight="1" spans="1:11">
      <c r="A19" s="61" t="s">
        <v>182</v>
      </c>
      <c r="B19" s="61" t="s">
        <v>184</v>
      </c>
      <c r="C19" s="61" t="s">
        <v>184</v>
      </c>
      <c r="D19" s="62" t="s">
        <v>186</v>
      </c>
      <c r="E19" s="63" t="s">
        <v>187</v>
      </c>
      <c r="F19" s="64">
        <v>73.08696</v>
      </c>
      <c r="G19" s="64">
        <v>73.08696</v>
      </c>
      <c r="H19" s="64"/>
      <c r="I19" s="64"/>
      <c r="J19" s="63"/>
      <c r="K19" s="63"/>
    </row>
    <row r="20" customFormat="1" ht="22.9" customHeight="1" spans="1:11">
      <c r="A20" s="61" t="s">
        <v>188</v>
      </c>
      <c r="B20" s="61"/>
      <c r="C20" s="61"/>
      <c r="D20" s="62">
        <v>210</v>
      </c>
      <c r="E20" s="63" t="s">
        <v>189</v>
      </c>
      <c r="F20" s="64">
        <f t="shared" si="0"/>
        <v>25.671168</v>
      </c>
      <c r="G20" s="64">
        <f>+G21</f>
        <v>25.671168</v>
      </c>
      <c r="H20" s="64">
        <f>+H21</f>
        <v>0</v>
      </c>
      <c r="I20" s="64"/>
      <c r="J20" s="63"/>
      <c r="K20" s="63"/>
    </row>
    <row r="21" customFormat="1" ht="22.9" customHeight="1" spans="1:11">
      <c r="A21" s="61" t="s">
        <v>188</v>
      </c>
      <c r="B21" s="61" t="s">
        <v>190</v>
      </c>
      <c r="C21" s="61"/>
      <c r="D21" s="62">
        <v>21011</v>
      </c>
      <c r="E21" s="63" t="s">
        <v>191</v>
      </c>
      <c r="F21" s="64">
        <f t="shared" si="0"/>
        <v>25.671168</v>
      </c>
      <c r="G21" s="64">
        <f>+G22</f>
        <v>25.671168</v>
      </c>
      <c r="H21" s="64">
        <f>+H22</f>
        <v>0</v>
      </c>
      <c r="I21" s="64"/>
      <c r="J21" s="63"/>
      <c r="K21" s="63"/>
    </row>
    <row r="22" customFormat="1" ht="22.9" customHeight="1" spans="1:11">
      <c r="A22" s="61" t="s">
        <v>188</v>
      </c>
      <c r="B22" s="61" t="s">
        <v>190</v>
      </c>
      <c r="C22" s="61" t="s">
        <v>192</v>
      </c>
      <c r="D22" s="62" t="s">
        <v>193</v>
      </c>
      <c r="E22" s="63" t="s">
        <v>194</v>
      </c>
      <c r="F22" s="64">
        <v>25.671168</v>
      </c>
      <c r="G22" s="64">
        <v>25.671168</v>
      </c>
      <c r="H22" s="64"/>
      <c r="I22" s="64"/>
      <c r="J22" s="63"/>
      <c r="K22" s="63"/>
    </row>
    <row r="23" customFormat="1" ht="22.9" customHeight="1" spans="1:11">
      <c r="A23" s="61" t="s">
        <v>195</v>
      </c>
      <c r="B23" s="61"/>
      <c r="C23" s="61"/>
      <c r="D23" s="62">
        <v>221</v>
      </c>
      <c r="E23" s="63" t="s">
        <v>196</v>
      </c>
      <c r="F23" s="64">
        <f>+F24</f>
        <v>54.81522</v>
      </c>
      <c r="G23" s="64">
        <f>+G24</f>
        <v>54.81522</v>
      </c>
      <c r="H23" s="64">
        <f>+H24</f>
        <v>0</v>
      </c>
      <c r="I23" s="64"/>
      <c r="J23" s="63"/>
      <c r="K23" s="63"/>
    </row>
    <row r="24" customFormat="1" ht="22.9" customHeight="1" spans="1:11">
      <c r="A24" s="61" t="s">
        <v>195</v>
      </c>
      <c r="B24" s="61" t="s">
        <v>192</v>
      </c>
      <c r="C24" s="61"/>
      <c r="D24" s="62">
        <v>22102</v>
      </c>
      <c r="E24" s="63" t="s">
        <v>197</v>
      </c>
      <c r="F24" s="64">
        <f>+F25</f>
        <v>54.81522</v>
      </c>
      <c r="G24" s="64">
        <f>+G25</f>
        <v>54.81522</v>
      </c>
      <c r="H24" s="64">
        <f>+H25</f>
        <v>0</v>
      </c>
      <c r="I24" s="64"/>
      <c r="J24" s="63"/>
      <c r="K24" s="63"/>
    </row>
    <row r="25" ht="22.9" customHeight="1" spans="1:11">
      <c r="A25" s="61" t="s">
        <v>195</v>
      </c>
      <c r="B25" s="61" t="s">
        <v>192</v>
      </c>
      <c r="C25" s="61" t="s">
        <v>168</v>
      </c>
      <c r="D25" s="62" t="s">
        <v>198</v>
      </c>
      <c r="E25" s="63" t="s">
        <v>199</v>
      </c>
      <c r="F25" s="64">
        <v>54.81522</v>
      </c>
      <c r="G25" s="64">
        <v>54.81522</v>
      </c>
      <c r="H25" s="64"/>
      <c r="I25" s="64"/>
      <c r="J25" s="63"/>
      <c r="K25" s="6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8" workbookViewId="0">
      <selection activeCell="S17" sqref="S1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6.38333333333333" customWidth="1"/>
    <col min="5" max="5" width="21.1333333333333" customWidth="1"/>
    <col min="6" max="12" width="7.13333333333333" customWidth="1"/>
    <col min="13" max="13" width="4.5" customWidth="1"/>
    <col min="14" max="14" width="6.38333333333333" customWidth="1"/>
    <col min="15" max="15" width="6" customWidth="1"/>
    <col min="16" max="17" width="7.13333333333333" customWidth="1"/>
    <col min="18" max="18" width="5.88333333333333" customWidth="1"/>
    <col min="19" max="19" width="5" customWidth="1"/>
    <col min="20" max="20" width="7.38333333333333" customWidth="1"/>
    <col min="21" max="22" width="9.75" customWidth="1"/>
  </cols>
  <sheetData>
    <row r="1" ht="16.35" customHeight="1" spans="1:1">
      <c r="A1" s="29"/>
    </row>
    <row r="2" ht="42.2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8" t="s">
        <v>154</v>
      </c>
      <c r="B4" s="38"/>
      <c r="C4" s="38"/>
      <c r="D4" s="38" t="s">
        <v>200</v>
      </c>
      <c r="E4" s="38" t="s">
        <v>201</v>
      </c>
      <c r="F4" s="38" t="s">
        <v>202</v>
      </c>
      <c r="G4" s="38" t="s">
        <v>203</v>
      </c>
      <c r="H4" s="38" t="s">
        <v>204</v>
      </c>
      <c r="I4" s="38" t="s">
        <v>205</v>
      </c>
      <c r="J4" s="38" t="s">
        <v>206</v>
      </c>
      <c r="K4" s="38" t="s">
        <v>207</v>
      </c>
      <c r="L4" s="38" t="s">
        <v>208</v>
      </c>
      <c r="M4" s="38" t="s">
        <v>209</v>
      </c>
      <c r="N4" s="38" t="s">
        <v>210</v>
      </c>
      <c r="O4" s="38" t="s">
        <v>211</v>
      </c>
      <c r="P4" s="38" t="s">
        <v>212</v>
      </c>
      <c r="Q4" s="38" t="s">
        <v>213</v>
      </c>
      <c r="R4" s="38" t="s">
        <v>214</v>
      </c>
      <c r="S4" s="38" t="s">
        <v>215</v>
      </c>
      <c r="T4" s="38" t="s">
        <v>216</v>
      </c>
    </row>
    <row r="5" ht="20.65" customHeight="1" spans="1:20">
      <c r="A5" s="38" t="s">
        <v>162</v>
      </c>
      <c r="B5" s="38" t="s">
        <v>163</v>
      </c>
      <c r="C5" s="38" t="s">
        <v>164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33"/>
      <c r="B6" s="33"/>
      <c r="C6" s="33"/>
      <c r="D6" s="33"/>
      <c r="E6" s="33" t="s">
        <v>134</v>
      </c>
      <c r="F6" s="32">
        <v>901.822523</v>
      </c>
      <c r="G6" s="32"/>
      <c r="H6" s="32"/>
      <c r="I6" s="32"/>
      <c r="J6" s="32"/>
      <c r="K6" s="32">
        <v>900.166523</v>
      </c>
      <c r="L6" s="32"/>
      <c r="M6" s="32"/>
      <c r="N6" s="32"/>
      <c r="O6" s="32">
        <v>1.656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32">
        <v>901.822523</v>
      </c>
      <c r="G7" s="32"/>
      <c r="H7" s="32"/>
      <c r="I7" s="32"/>
      <c r="J7" s="32"/>
      <c r="K7" s="32">
        <v>900.166523</v>
      </c>
      <c r="L7" s="32"/>
      <c r="M7" s="32"/>
      <c r="N7" s="32"/>
      <c r="O7" s="32">
        <v>1.656</v>
      </c>
      <c r="P7" s="32"/>
      <c r="Q7" s="32"/>
      <c r="R7" s="32"/>
      <c r="S7" s="32"/>
      <c r="T7" s="32"/>
    </row>
    <row r="8" ht="22.9" customHeight="1" spans="1:20">
      <c r="A8" s="42"/>
      <c r="B8" s="42"/>
      <c r="C8" s="42"/>
      <c r="D8" s="40" t="s">
        <v>153</v>
      </c>
      <c r="E8" s="40" t="s">
        <v>165</v>
      </c>
      <c r="F8" s="53">
        <v>901.822523</v>
      </c>
      <c r="G8" s="53"/>
      <c r="H8" s="53"/>
      <c r="I8" s="53"/>
      <c r="J8" s="53"/>
      <c r="K8" s="53">
        <v>900.166523</v>
      </c>
      <c r="L8" s="53"/>
      <c r="M8" s="53"/>
      <c r="N8" s="53"/>
      <c r="O8" s="53">
        <v>1.656</v>
      </c>
      <c r="P8" s="53"/>
      <c r="Q8" s="53"/>
      <c r="R8" s="53"/>
      <c r="S8" s="53"/>
      <c r="T8" s="53"/>
    </row>
    <row r="9" customFormat="1" ht="22.9" customHeight="1" spans="1:20">
      <c r="A9" s="43" t="s">
        <v>166</v>
      </c>
      <c r="B9" s="43"/>
      <c r="C9" s="43"/>
      <c r="D9" s="39" t="s">
        <v>217</v>
      </c>
      <c r="E9" s="44" t="s">
        <v>167</v>
      </c>
      <c r="F9" s="45">
        <f>+F10+F12+F14</f>
        <v>748.249175</v>
      </c>
      <c r="G9" s="45">
        <f t="shared" ref="F9:H9" si="0">+G10+G12+G14</f>
        <v>0</v>
      </c>
      <c r="H9" s="45">
        <f t="shared" si="0"/>
        <v>0</v>
      </c>
      <c r="I9" s="45">
        <f t="shared" ref="I9:O9" si="1">+I10+I12+I14</f>
        <v>0</v>
      </c>
      <c r="J9" s="45">
        <f t="shared" si="1"/>
        <v>0</v>
      </c>
      <c r="K9" s="45">
        <f t="shared" si="1"/>
        <v>746.593175</v>
      </c>
      <c r="L9" s="45">
        <f t="shared" si="1"/>
        <v>0</v>
      </c>
      <c r="M9" s="45">
        <f t="shared" si="1"/>
        <v>0</v>
      </c>
      <c r="N9" s="45">
        <f t="shared" si="1"/>
        <v>0</v>
      </c>
      <c r="O9" s="45">
        <f t="shared" si="1"/>
        <v>1.656</v>
      </c>
      <c r="P9" s="45"/>
      <c r="Q9" s="45"/>
      <c r="R9" s="45"/>
      <c r="S9" s="45"/>
      <c r="T9" s="45"/>
    </row>
    <row r="10" customFormat="1" ht="22.9" customHeight="1" spans="1:20">
      <c r="A10" s="43" t="s">
        <v>166</v>
      </c>
      <c r="B10" s="43" t="s">
        <v>168</v>
      </c>
      <c r="C10" s="43"/>
      <c r="D10" s="39" t="s">
        <v>217</v>
      </c>
      <c r="E10" s="44" t="s">
        <v>169</v>
      </c>
      <c r="F10" s="45">
        <f>+F11</f>
        <v>53.799675</v>
      </c>
      <c r="G10" s="45">
        <f t="shared" ref="F10:H10" si="2">+G11</f>
        <v>0</v>
      </c>
      <c r="H10" s="45">
        <f t="shared" si="2"/>
        <v>0</v>
      </c>
      <c r="I10" s="45">
        <f t="shared" ref="I10:O10" si="3">+I11</f>
        <v>0</v>
      </c>
      <c r="J10" s="45">
        <f t="shared" si="3"/>
        <v>0</v>
      </c>
      <c r="K10" s="45">
        <f t="shared" si="3"/>
        <v>53.799675</v>
      </c>
      <c r="L10" s="45">
        <f t="shared" si="3"/>
        <v>0</v>
      </c>
      <c r="M10" s="45">
        <f t="shared" si="3"/>
        <v>0</v>
      </c>
      <c r="N10" s="45">
        <f t="shared" si="3"/>
        <v>0</v>
      </c>
      <c r="O10" s="45">
        <f t="shared" si="3"/>
        <v>0</v>
      </c>
      <c r="P10" s="45"/>
      <c r="Q10" s="45"/>
      <c r="R10" s="45"/>
      <c r="S10" s="45"/>
      <c r="T10" s="45"/>
    </row>
    <row r="11" customFormat="1" ht="22.9" customHeight="1" spans="1:20">
      <c r="A11" s="43" t="s">
        <v>166</v>
      </c>
      <c r="B11" s="43" t="s">
        <v>168</v>
      </c>
      <c r="C11" s="43" t="s">
        <v>168</v>
      </c>
      <c r="D11" s="39" t="s">
        <v>217</v>
      </c>
      <c r="E11" s="44" t="s">
        <v>171</v>
      </c>
      <c r="F11" s="45">
        <v>53.799675</v>
      </c>
      <c r="G11" s="45"/>
      <c r="H11" s="45"/>
      <c r="I11" s="45"/>
      <c r="J11" s="45"/>
      <c r="K11" s="45">
        <v>53.799675</v>
      </c>
      <c r="L11" s="45"/>
      <c r="M11" s="45"/>
      <c r="N11" s="45"/>
      <c r="O11" s="45"/>
      <c r="P11" s="45"/>
      <c r="Q11" s="45"/>
      <c r="R11" s="45"/>
      <c r="S11" s="45"/>
      <c r="T11" s="45"/>
    </row>
    <row r="12" customFormat="1" ht="22.9" customHeight="1" spans="1:20">
      <c r="A12" s="43" t="s">
        <v>166</v>
      </c>
      <c r="B12" s="43" t="s">
        <v>172</v>
      </c>
      <c r="C12" s="43"/>
      <c r="D12" s="39" t="s">
        <v>217</v>
      </c>
      <c r="E12" s="44" t="s">
        <v>173</v>
      </c>
      <c r="F12" s="45">
        <f t="shared" ref="F12:H12" si="4">+F13</f>
        <v>200</v>
      </c>
      <c r="G12" s="45">
        <f t="shared" si="4"/>
        <v>0</v>
      </c>
      <c r="H12" s="45">
        <f t="shared" si="4"/>
        <v>0</v>
      </c>
      <c r="I12" s="45">
        <f t="shared" ref="I12:O12" si="5">+I13</f>
        <v>0</v>
      </c>
      <c r="J12" s="45">
        <f t="shared" si="5"/>
        <v>0</v>
      </c>
      <c r="K12" s="45">
        <f t="shared" si="5"/>
        <v>200</v>
      </c>
      <c r="L12" s="45">
        <f t="shared" si="5"/>
        <v>0</v>
      </c>
      <c r="M12" s="45">
        <f t="shared" si="5"/>
        <v>0</v>
      </c>
      <c r="N12" s="45">
        <f t="shared" si="5"/>
        <v>0</v>
      </c>
      <c r="O12" s="45">
        <f t="shared" si="5"/>
        <v>0</v>
      </c>
      <c r="P12" s="45"/>
      <c r="Q12" s="45"/>
      <c r="R12" s="45"/>
      <c r="S12" s="45"/>
      <c r="T12" s="45"/>
    </row>
    <row r="13" customFormat="1" ht="22.9" customHeight="1" spans="1:20">
      <c r="A13" s="43" t="s">
        <v>166</v>
      </c>
      <c r="B13" s="43" t="s">
        <v>172</v>
      </c>
      <c r="C13" s="43" t="s">
        <v>174</v>
      </c>
      <c r="D13" s="39" t="s">
        <v>217</v>
      </c>
      <c r="E13" s="44" t="s">
        <v>176</v>
      </c>
      <c r="F13" s="45">
        <v>200</v>
      </c>
      <c r="G13" s="45"/>
      <c r="H13" s="45"/>
      <c r="I13" s="45"/>
      <c r="J13" s="45"/>
      <c r="K13" s="45">
        <v>200</v>
      </c>
      <c r="L13" s="45"/>
      <c r="M13" s="45"/>
      <c r="N13" s="45"/>
      <c r="O13" s="45"/>
      <c r="P13" s="45"/>
      <c r="Q13" s="45"/>
      <c r="R13" s="45"/>
      <c r="S13" s="45"/>
      <c r="T13" s="45"/>
    </row>
    <row r="14" customFormat="1" ht="22.9" customHeight="1" spans="1:20">
      <c r="A14" s="43" t="s">
        <v>166</v>
      </c>
      <c r="B14" s="43" t="s">
        <v>177</v>
      </c>
      <c r="C14" s="43"/>
      <c r="D14" s="39" t="s">
        <v>217</v>
      </c>
      <c r="E14" s="44" t="s">
        <v>178</v>
      </c>
      <c r="F14" s="45">
        <f t="shared" ref="F14:H14" si="6">+F15+F16</f>
        <v>494.4495</v>
      </c>
      <c r="G14" s="45">
        <f t="shared" si="6"/>
        <v>0</v>
      </c>
      <c r="H14" s="45">
        <f t="shared" si="6"/>
        <v>0</v>
      </c>
      <c r="I14" s="45">
        <f t="shared" ref="I14:O14" si="7">+I15+I16</f>
        <v>0</v>
      </c>
      <c r="J14" s="45">
        <f t="shared" si="7"/>
        <v>0</v>
      </c>
      <c r="K14" s="45">
        <f t="shared" si="7"/>
        <v>492.7935</v>
      </c>
      <c r="L14" s="45">
        <f t="shared" si="7"/>
        <v>0</v>
      </c>
      <c r="M14" s="45">
        <f t="shared" si="7"/>
        <v>0</v>
      </c>
      <c r="N14" s="45">
        <f t="shared" si="7"/>
        <v>0</v>
      </c>
      <c r="O14" s="45">
        <f t="shared" si="7"/>
        <v>1.656</v>
      </c>
      <c r="P14" s="45"/>
      <c r="Q14" s="45"/>
      <c r="R14" s="45"/>
      <c r="S14" s="45"/>
      <c r="T14" s="45"/>
    </row>
    <row r="15" customFormat="1" ht="22.9" customHeight="1" spans="1:20">
      <c r="A15" s="43" t="s">
        <v>166</v>
      </c>
      <c r="B15" s="43" t="s">
        <v>177</v>
      </c>
      <c r="C15" s="43" t="s">
        <v>168</v>
      </c>
      <c r="D15" s="39" t="s">
        <v>217</v>
      </c>
      <c r="E15" s="44" t="s">
        <v>171</v>
      </c>
      <c r="F15" s="45">
        <v>458.4495</v>
      </c>
      <c r="G15" s="45"/>
      <c r="H15" s="45"/>
      <c r="I15" s="45"/>
      <c r="J15" s="45"/>
      <c r="K15" s="45">
        <v>456.7935</v>
      </c>
      <c r="L15" s="45"/>
      <c r="M15" s="45"/>
      <c r="N15" s="45"/>
      <c r="O15" s="45">
        <v>1.656</v>
      </c>
      <c r="P15" s="45"/>
      <c r="Q15" s="45"/>
      <c r="R15" s="45"/>
      <c r="S15" s="45"/>
      <c r="T15" s="45"/>
    </row>
    <row r="16" customFormat="1" ht="22.9" customHeight="1" spans="1:20">
      <c r="A16" s="43" t="s">
        <v>166</v>
      </c>
      <c r="B16" s="43" t="s">
        <v>177</v>
      </c>
      <c r="C16" s="43" t="s">
        <v>174</v>
      </c>
      <c r="D16" s="39" t="s">
        <v>217</v>
      </c>
      <c r="E16" s="44" t="s">
        <v>181</v>
      </c>
      <c r="F16" s="45">
        <v>36</v>
      </c>
      <c r="G16" s="45"/>
      <c r="H16" s="45"/>
      <c r="I16" s="45"/>
      <c r="J16" s="45"/>
      <c r="K16" s="45">
        <v>36</v>
      </c>
      <c r="L16" s="45"/>
      <c r="M16" s="45"/>
      <c r="N16" s="45"/>
      <c r="O16" s="45"/>
      <c r="P16" s="45"/>
      <c r="Q16" s="45"/>
      <c r="R16" s="45"/>
      <c r="S16" s="45"/>
      <c r="T16" s="45"/>
    </row>
    <row r="17" customFormat="1" ht="22.9" customHeight="1" spans="1:20">
      <c r="A17" s="43" t="s">
        <v>182</v>
      </c>
      <c r="B17" s="43"/>
      <c r="C17" s="43"/>
      <c r="D17" s="39" t="s">
        <v>217</v>
      </c>
      <c r="E17" s="44" t="s">
        <v>183</v>
      </c>
      <c r="F17" s="45">
        <f t="shared" ref="F17:H17" si="8">+F18</f>
        <v>73.08696</v>
      </c>
      <c r="G17" s="45">
        <f t="shared" si="8"/>
        <v>0</v>
      </c>
      <c r="H17" s="45">
        <f t="shared" si="8"/>
        <v>0</v>
      </c>
      <c r="I17" s="45">
        <f t="shared" ref="I17:O17" si="9">+I18</f>
        <v>0</v>
      </c>
      <c r="J17" s="45">
        <f t="shared" si="9"/>
        <v>0</v>
      </c>
      <c r="K17" s="45">
        <f t="shared" si="9"/>
        <v>73.08696</v>
      </c>
      <c r="L17" s="45">
        <f t="shared" si="9"/>
        <v>0</v>
      </c>
      <c r="M17" s="45">
        <f t="shared" si="9"/>
        <v>0</v>
      </c>
      <c r="N17" s="45">
        <f t="shared" si="9"/>
        <v>0</v>
      </c>
      <c r="O17" s="45">
        <f t="shared" si="9"/>
        <v>0</v>
      </c>
      <c r="P17" s="45"/>
      <c r="Q17" s="45"/>
      <c r="R17" s="45"/>
      <c r="S17" s="45"/>
      <c r="T17" s="45"/>
    </row>
    <row r="18" customFormat="1" ht="22.9" customHeight="1" spans="1:20">
      <c r="A18" s="43" t="s">
        <v>182</v>
      </c>
      <c r="B18" s="43" t="s">
        <v>184</v>
      </c>
      <c r="C18" s="43"/>
      <c r="D18" s="39" t="s">
        <v>217</v>
      </c>
      <c r="E18" s="44" t="s">
        <v>185</v>
      </c>
      <c r="F18" s="45">
        <f t="shared" ref="F18:H18" si="10">+F19</f>
        <v>73.08696</v>
      </c>
      <c r="G18" s="45">
        <f t="shared" si="10"/>
        <v>0</v>
      </c>
      <c r="H18" s="45">
        <f t="shared" si="10"/>
        <v>0</v>
      </c>
      <c r="I18" s="45">
        <f t="shared" ref="I18:O18" si="11">+I19</f>
        <v>0</v>
      </c>
      <c r="J18" s="45">
        <f t="shared" si="11"/>
        <v>0</v>
      </c>
      <c r="K18" s="45">
        <f t="shared" si="11"/>
        <v>73.08696</v>
      </c>
      <c r="L18" s="45">
        <f t="shared" si="11"/>
        <v>0</v>
      </c>
      <c r="M18" s="45">
        <f t="shared" si="11"/>
        <v>0</v>
      </c>
      <c r="N18" s="45">
        <f t="shared" si="11"/>
        <v>0</v>
      </c>
      <c r="O18" s="45">
        <f t="shared" si="11"/>
        <v>0</v>
      </c>
      <c r="P18" s="45"/>
      <c r="Q18" s="45"/>
      <c r="R18" s="45"/>
      <c r="S18" s="45"/>
      <c r="T18" s="45"/>
    </row>
    <row r="19" customFormat="1" ht="22.9" customHeight="1" spans="1:20">
      <c r="A19" s="43" t="s">
        <v>182</v>
      </c>
      <c r="B19" s="43" t="s">
        <v>184</v>
      </c>
      <c r="C19" s="43" t="s">
        <v>184</v>
      </c>
      <c r="D19" s="39" t="s">
        <v>217</v>
      </c>
      <c r="E19" s="44" t="s">
        <v>187</v>
      </c>
      <c r="F19" s="45">
        <v>73.08696</v>
      </c>
      <c r="G19" s="45"/>
      <c r="H19" s="45"/>
      <c r="I19" s="45"/>
      <c r="J19" s="45"/>
      <c r="K19" s="45">
        <v>73.08696</v>
      </c>
      <c r="L19" s="45"/>
      <c r="M19" s="45"/>
      <c r="N19" s="45"/>
      <c r="O19" s="45"/>
      <c r="P19" s="45"/>
      <c r="Q19" s="45"/>
      <c r="R19" s="45"/>
      <c r="S19" s="45"/>
      <c r="T19" s="45"/>
    </row>
    <row r="20" customFormat="1" ht="22.9" customHeight="1" spans="1:20">
      <c r="A20" s="43" t="s">
        <v>188</v>
      </c>
      <c r="B20" s="43"/>
      <c r="C20" s="43"/>
      <c r="D20" s="39" t="s">
        <v>217</v>
      </c>
      <c r="E20" s="44" t="s">
        <v>189</v>
      </c>
      <c r="F20" s="45">
        <f t="shared" ref="F20:H20" si="12">+F21</f>
        <v>25.671168</v>
      </c>
      <c r="G20" s="45">
        <f t="shared" si="12"/>
        <v>0</v>
      </c>
      <c r="H20" s="45">
        <f t="shared" si="12"/>
        <v>0</v>
      </c>
      <c r="I20" s="45">
        <f t="shared" ref="I20:O20" si="13">+I21</f>
        <v>0</v>
      </c>
      <c r="J20" s="45">
        <f t="shared" si="13"/>
        <v>0</v>
      </c>
      <c r="K20" s="45">
        <f t="shared" si="13"/>
        <v>25.671168</v>
      </c>
      <c r="L20" s="45">
        <f t="shared" si="13"/>
        <v>0</v>
      </c>
      <c r="M20" s="45">
        <f t="shared" si="13"/>
        <v>0</v>
      </c>
      <c r="N20" s="45">
        <f t="shared" si="13"/>
        <v>0</v>
      </c>
      <c r="O20" s="45">
        <f t="shared" si="13"/>
        <v>0</v>
      </c>
      <c r="P20" s="45"/>
      <c r="Q20" s="45"/>
      <c r="R20" s="45"/>
      <c r="S20" s="45"/>
      <c r="T20" s="45"/>
    </row>
    <row r="21" customFormat="1" ht="22.9" customHeight="1" spans="1:20">
      <c r="A21" s="43" t="s">
        <v>188</v>
      </c>
      <c r="B21" s="43" t="s">
        <v>190</v>
      </c>
      <c r="C21" s="43"/>
      <c r="D21" s="39" t="s">
        <v>217</v>
      </c>
      <c r="E21" s="44" t="s">
        <v>191</v>
      </c>
      <c r="F21" s="45">
        <f t="shared" ref="F21:H21" si="14">+F22</f>
        <v>25.671168</v>
      </c>
      <c r="G21" s="45">
        <f t="shared" si="14"/>
        <v>0</v>
      </c>
      <c r="H21" s="45">
        <f t="shared" si="14"/>
        <v>0</v>
      </c>
      <c r="I21" s="45">
        <f t="shared" ref="I21:O21" si="15">+I22</f>
        <v>0</v>
      </c>
      <c r="J21" s="45">
        <f t="shared" si="15"/>
        <v>0</v>
      </c>
      <c r="K21" s="45">
        <f t="shared" si="15"/>
        <v>25.671168</v>
      </c>
      <c r="L21" s="45">
        <f t="shared" si="15"/>
        <v>0</v>
      </c>
      <c r="M21" s="45">
        <f t="shared" si="15"/>
        <v>0</v>
      </c>
      <c r="N21" s="45">
        <f t="shared" si="15"/>
        <v>0</v>
      </c>
      <c r="O21" s="45">
        <f t="shared" si="15"/>
        <v>0</v>
      </c>
      <c r="P21" s="45"/>
      <c r="Q21" s="45"/>
      <c r="R21" s="45"/>
      <c r="S21" s="45"/>
      <c r="T21" s="45"/>
    </row>
    <row r="22" customFormat="1" ht="22.9" customHeight="1" spans="1:20">
      <c r="A22" s="43" t="s">
        <v>188</v>
      </c>
      <c r="B22" s="43" t="s">
        <v>190</v>
      </c>
      <c r="C22" s="43" t="s">
        <v>192</v>
      </c>
      <c r="D22" s="39" t="s">
        <v>217</v>
      </c>
      <c r="E22" s="44" t="s">
        <v>194</v>
      </c>
      <c r="F22" s="45">
        <v>25.671168</v>
      </c>
      <c r="G22" s="45"/>
      <c r="H22" s="45"/>
      <c r="I22" s="45"/>
      <c r="J22" s="45"/>
      <c r="K22" s="45">
        <v>25.671168</v>
      </c>
      <c r="L22" s="45"/>
      <c r="M22" s="45"/>
      <c r="N22" s="45"/>
      <c r="O22" s="45"/>
      <c r="P22" s="45"/>
      <c r="Q22" s="45"/>
      <c r="R22" s="45"/>
      <c r="S22" s="45"/>
      <c r="T22" s="45"/>
    </row>
    <row r="23" customFormat="1" ht="22.9" customHeight="1" spans="1:20">
      <c r="A23" s="43" t="s">
        <v>195</v>
      </c>
      <c r="B23" s="43"/>
      <c r="C23" s="43"/>
      <c r="D23" s="39" t="s">
        <v>217</v>
      </c>
      <c r="E23" s="44" t="s">
        <v>196</v>
      </c>
      <c r="F23" s="45">
        <f t="shared" ref="F23:H23" si="16">+F24</f>
        <v>54.81522</v>
      </c>
      <c r="G23" s="45">
        <f t="shared" si="16"/>
        <v>0</v>
      </c>
      <c r="H23" s="45">
        <f t="shared" si="16"/>
        <v>0</v>
      </c>
      <c r="I23" s="45">
        <f t="shared" ref="I23:O23" si="17">+I24</f>
        <v>0</v>
      </c>
      <c r="J23" s="45">
        <f t="shared" si="17"/>
        <v>0</v>
      </c>
      <c r="K23" s="45">
        <f t="shared" si="17"/>
        <v>54.81522</v>
      </c>
      <c r="L23" s="45">
        <f t="shared" si="17"/>
        <v>0</v>
      </c>
      <c r="M23" s="45">
        <f t="shared" si="17"/>
        <v>0</v>
      </c>
      <c r="N23" s="45">
        <f t="shared" si="17"/>
        <v>0</v>
      </c>
      <c r="O23" s="45">
        <f t="shared" si="17"/>
        <v>0</v>
      </c>
      <c r="P23" s="45"/>
      <c r="Q23" s="45"/>
      <c r="R23" s="45"/>
      <c r="S23" s="45"/>
      <c r="T23" s="45"/>
    </row>
    <row r="24" customFormat="1" ht="22.9" customHeight="1" spans="1:20">
      <c r="A24" s="43" t="s">
        <v>195</v>
      </c>
      <c r="B24" s="43" t="s">
        <v>192</v>
      </c>
      <c r="C24" s="43"/>
      <c r="D24" s="39" t="s">
        <v>217</v>
      </c>
      <c r="E24" s="44" t="s">
        <v>197</v>
      </c>
      <c r="F24" s="45">
        <f t="shared" ref="F24:H24" si="18">+F25</f>
        <v>54.81522</v>
      </c>
      <c r="G24" s="45">
        <f t="shared" si="18"/>
        <v>0</v>
      </c>
      <c r="H24" s="45">
        <f t="shared" si="18"/>
        <v>0</v>
      </c>
      <c r="I24" s="45">
        <f t="shared" ref="I24:O24" si="19">+I25</f>
        <v>0</v>
      </c>
      <c r="J24" s="45">
        <f t="shared" si="19"/>
        <v>0</v>
      </c>
      <c r="K24" s="45">
        <f t="shared" si="19"/>
        <v>54.81522</v>
      </c>
      <c r="L24" s="45">
        <f t="shared" si="19"/>
        <v>0</v>
      </c>
      <c r="M24" s="45">
        <f t="shared" si="19"/>
        <v>0</v>
      </c>
      <c r="N24" s="45">
        <f t="shared" si="19"/>
        <v>0</v>
      </c>
      <c r="O24" s="45">
        <f t="shared" si="19"/>
        <v>0</v>
      </c>
      <c r="P24" s="45"/>
      <c r="Q24" s="45"/>
      <c r="R24" s="45"/>
      <c r="S24" s="45"/>
      <c r="T24" s="45"/>
    </row>
    <row r="25" ht="22.9" customHeight="1" spans="1:20">
      <c r="A25" s="43" t="s">
        <v>195</v>
      </c>
      <c r="B25" s="43" t="s">
        <v>192</v>
      </c>
      <c r="C25" s="43" t="s">
        <v>168</v>
      </c>
      <c r="D25" s="39" t="s">
        <v>217</v>
      </c>
      <c r="E25" s="44" t="s">
        <v>199</v>
      </c>
      <c r="F25" s="45">
        <v>54.81522</v>
      </c>
      <c r="G25" s="45"/>
      <c r="H25" s="45"/>
      <c r="I25" s="45"/>
      <c r="J25" s="45"/>
      <c r="K25" s="45">
        <v>54.81522</v>
      </c>
      <c r="L25" s="45"/>
      <c r="M25" s="45"/>
      <c r="N25" s="45"/>
      <c r="O25" s="45"/>
      <c r="P25" s="45"/>
      <c r="Q25" s="45"/>
      <c r="R25" s="45"/>
      <c r="S25" s="45"/>
      <c r="T25" s="4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7" workbookViewId="0">
      <selection activeCell="A10" sqref="A10:E10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6.25" customWidth="1"/>
    <col min="7" max="7" width="7.13333333333333" customWidth="1"/>
    <col min="8" max="8" width="6.25" customWidth="1"/>
    <col min="9" max="10" width="7.13333333333333" customWidth="1"/>
    <col min="11" max="11" width="6.38333333333333" customWidth="1"/>
    <col min="12" max="14" width="7.13333333333333" customWidth="1"/>
    <col min="15" max="15" width="7" customWidth="1"/>
    <col min="16" max="16" width="7.13333333333333" customWidth="1"/>
    <col min="17" max="17" width="4.38333333333333" customWidth="1"/>
    <col min="18" max="18" width="7.13333333333333" customWidth="1"/>
    <col min="19" max="19" width="4.63333333333333" customWidth="1"/>
    <col min="20" max="21" width="7.13333333333333" customWidth="1"/>
    <col min="22" max="23" width="9.75" customWidth="1"/>
  </cols>
  <sheetData>
    <row r="1" ht="16.35" customHeight="1" spans="1:1">
      <c r="A1" s="29"/>
    </row>
    <row r="2" ht="37.15" customHeight="1" spans="1:2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8" t="s">
        <v>154</v>
      </c>
      <c r="B4" s="38"/>
      <c r="C4" s="38"/>
      <c r="D4" s="38" t="s">
        <v>200</v>
      </c>
      <c r="E4" s="38" t="s">
        <v>201</v>
      </c>
      <c r="F4" s="38" t="s">
        <v>218</v>
      </c>
      <c r="G4" s="38" t="s">
        <v>157</v>
      </c>
      <c r="H4" s="38"/>
      <c r="I4" s="38"/>
      <c r="J4" s="38"/>
      <c r="K4" s="38" t="s">
        <v>158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162</v>
      </c>
      <c r="B5" s="38" t="s">
        <v>163</v>
      </c>
      <c r="C5" s="38" t="s">
        <v>164</v>
      </c>
      <c r="D5" s="38"/>
      <c r="E5" s="38"/>
      <c r="F5" s="38"/>
      <c r="G5" s="38" t="s">
        <v>134</v>
      </c>
      <c r="H5" s="38" t="s">
        <v>219</v>
      </c>
      <c r="I5" s="38" t="s">
        <v>220</v>
      </c>
      <c r="J5" s="38" t="s">
        <v>211</v>
      </c>
      <c r="K5" s="38" t="s">
        <v>134</v>
      </c>
      <c r="L5" s="38" t="s">
        <v>221</v>
      </c>
      <c r="M5" s="38" t="s">
        <v>222</v>
      </c>
      <c r="N5" s="38" t="s">
        <v>223</v>
      </c>
      <c r="O5" s="38" t="s">
        <v>213</v>
      </c>
      <c r="P5" s="38" t="s">
        <v>224</v>
      </c>
      <c r="Q5" s="38" t="s">
        <v>225</v>
      </c>
      <c r="R5" s="38" t="s">
        <v>226</v>
      </c>
      <c r="S5" s="38" t="s">
        <v>209</v>
      </c>
      <c r="T5" s="38" t="s">
        <v>212</v>
      </c>
      <c r="U5" s="38" t="s">
        <v>216</v>
      </c>
    </row>
    <row r="6" ht="22.9" customHeight="1" spans="1:21">
      <c r="A6" s="33"/>
      <c r="B6" s="33"/>
      <c r="C6" s="33"/>
      <c r="D6" s="33"/>
      <c r="E6" s="33" t="s">
        <v>134</v>
      </c>
      <c r="F6" s="32">
        <v>901.822523</v>
      </c>
      <c r="G6" s="32">
        <v>665.822523</v>
      </c>
      <c r="H6" s="32">
        <v>610.366848</v>
      </c>
      <c r="I6" s="32">
        <v>53.799675</v>
      </c>
      <c r="J6" s="32">
        <v>1.656</v>
      </c>
      <c r="K6" s="32">
        <v>236</v>
      </c>
      <c r="L6" s="32"/>
      <c r="M6" s="32">
        <v>236</v>
      </c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4</v>
      </c>
      <c r="F7" s="47">
        <v>901.822523</v>
      </c>
      <c r="G7" s="32">
        <v>665.822523</v>
      </c>
      <c r="H7" s="32">
        <v>610.366848</v>
      </c>
      <c r="I7" s="32">
        <v>53.799675</v>
      </c>
      <c r="J7" s="32">
        <v>1.656</v>
      </c>
      <c r="K7" s="32">
        <v>236</v>
      </c>
      <c r="L7" s="32">
        <v>0</v>
      </c>
      <c r="M7" s="32">
        <v>236</v>
      </c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42"/>
      <c r="B8" s="42"/>
      <c r="C8" s="42"/>
      <c r="D8" s="40" t="s">
        <v>153</v>
      </c>
      <c r="E8" s="31" t="s">
        <v>4</v>
      </c>
      <c r="F8" s="47">
        <v>901.822523</v>
      </c>
      <c r="G8" s="32">
        <v>665.822523</v>
      </c>
      <c r="H8" s="32">
        <v>610.366848</v>
      </c>
      <c r="I8" s="32">
        <v>53.799675</v>
      </c>
      <c r="J8" s="32">
        <v>1.656</v>
      </c>
      <c r="K8" s="32">
        <v>236</v>
      </c>
      <c r="L8" s="32">
        <v>0</v>
      </c>
      <c r="M8" s="32">
        <v>236</v>
      </c>
      <c r="N8" s="32"/>
      <c r="O8" s="32"/>
      <c r="P8" s="32"/>
      <c r="Q8" s="32"/>
      <c r="R8" s="32"/>
      <c r="S8" s="32"/>
      <c r="T8" s="32"/>
      <c r="U8" s="32"/>
    </row>
    <row r="9" customFormat="1" ht="22.9" customHeight="1" spans="1:21">
      <c r="A9" s="43" t="s">
        <v>166</v>
      </c>
      <c r="B9" s="43"/>
      <c r="C9" s="43"/>
      <c r="D9" s="39" t="s">
        <v>217</v>
      </c>
      <c r="E9" s="44" t="s">
        <v>167</v>
      </c>
      <c r="F9" s="41">
        <f t="shared" ref="F9:O9" si="0">+F10+F12+F14</f>
        <v>748.249175</v>
      </c>
      <c r="G9" s="25">
        <f t="shared" si="0"/>
        <v>512.249175</v>
      </c>
      <c r="H9" s="25">
        <f t="shared" si="0"/>
        <v>456.7935</v>
      </c>
      <c r="I9" s="25">
        <f t="shared" si="0"/>
        <v>53.799675</v>
      </c>
      <c r="J9" s="25">
        <f t="shared" si="0"/>
        <v>1.656</v>
      </c>
      <c r="K9" s="25">
        <f t="shared" si="0"/>
        <v>236</v>
      </c>
      <c r="L9" s="25">
        <f t="shared" si="0"/>
        <v>0</v>
      </c>
      <c r="M9" s="25">
        <f t="shared" si="0"/>
        <v>236</v>
      </c>
      <c r="N9" s="25">
        <f t="shared" si="0"/>
        <v>0</v>
      </c>
      <c r="O9" s="25">
        <f t="shared" si="0"/>
        <v>0</v>
      </c>
      <c r="P9" s="25"/>
      <c r="Q9" s="25"/>
      <c r="R9" s="25"/>
      <c r="S9" s="25"/>
      <c r="T9" s="25"/>
      <c r="U9" s="25"/>
    </row>
    <row r="10" customFormat="1" ht="22.9" customHeight="1" spans="1:21">
      <c r="A10" s="43" t="s">
        <v>166</v>
      </c>
      <c r="B10" s="43" t="s">
        <v>168</v>
      </c>
      <c r="C10" s="43"/>
      <c r="D10" s="39" t="s">
        <v>217</v>
      </c>
      <c r="E10" s="44" t="s">
        <v>169</v>
      </c>
      <c r="F10" s="41">
        <f t="shared" ref="F10:O10" si="1">+F11</f>
        <v>53.799675</v>
      </c>
      <c r="G10" s="25">
        <f t="shared" si="1"/>
        <v>53.799675</v>
      </c>
      <c r="H10" s="25">
        <f t="shared" si="1"/>
        <v>0</v>
      </c>
      <c r="I10" s="25">
        <f t="shared" si="1"/>
        <v>53.799675</v>
      </c>
      <c r="J10" s="25">
        <f t="shared" si="1"/>
        <v>0</v>
      </c>
      <c r="K10" s="25">
        <f t="shared" si="1"/>
        <v>0</v>
      </c>
      <c r="L10" s="25">
        <f t="shared" si="1"/>
        <v>0</v>
      </c>
      <c r="M10" s="25">
        <f t="shared" si="1"/>
        <v>0</v>
      </c>
      <c r="N10" s="25">
        <f t="shared" si="1"/>
        <v>0</v>
      </c>
      <c r="O10" s="25">
        <f t="shared" si="1"/>
        <v>0</v>
      </c>
      <c r="P10" s="25"/>
      <c r="Q10" s="25"/>
      <c r="R10" s="25"/>
      <c r="S10" s="25"/>
      <c r="T10" s="25"/>
      <c r="U10" s="25"/>
    </row>
    <row r="11" customFormat="1" ht="22.9" customHeight="1" spans="1:21">
      <c r="A11" s="43" t="s">
        <v>166</v>
      </c>
      <c r="B11" s="43" t="s">
        <v>168</v>
      </c>
      <c r="C11" s="43" t="s">
        <v>168</v>
      </c>
      <c r="D11" s="39" t="s">
        <v>217</v>
      </c>
      <c r="E11" s="44" t="s">
        <v>171</v>
      </c>
      <c r="F11" s="41">
        <v>53.799675</v>
      </c>
      <c r="G11" s="25">
        <v>53.799675</v>
      </c>
      <c r="H11" s="25"/>
      <c r="I11" s="25">
        <v>53.799675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customFormat="1" ht="22.9" customHeight="1" spans="1:21">
      <c r="A12" s="43" t="s">
        <v>166</v>
      </c>
      <c r="B12" s="43" t="s">
        <v>172</v>
      </c>
      <c r="C12" s="43"/>
      <c r="D12" s="39" t="s">
        <v>217</v>
      </c>
      <c r="E12" s="44" t="s">
        <v>173</v>
      </c>
      <c r="F12" s="41">
        <f t="shared" ref="F12:O12" si="2">+F13</f>
        <v>200</v>
      </c>
      <c r="G12" s="25">
        <f t="shared" si="2"/>
        <v>0</v>
      </c>
      <c r="H12" s="25">
        <f t="shared" si="2"/>
        <v>0</v>
      </c>
      <c r="I12" s="25">
        <f t="shared" si="2"/>
        <v>0</v>
      </c>
      <c r="J12" s="25">
        <f t="shared" si="2"/>
        <v>0</v>
      </c>
      <c r="K12" s="25">
        <f t="shared" si="2"/>
        <v>200</v>
      </c>
      <c r="L12" s="25">
        <f t="shared" si="2"/>
        <v>0</v>
      </c>
      <c r="M12" s="25">
        <f t="shared" si="2"/>
        <v>200</v>
      </c>
      <c r="N12" s="25">
        <f t="shared" si="2"/>
        <v>0</v>
      </c>
      <c r="O12" s="25">
        <f t="shared" si="2"/>
        <v>0</v>
      </c>
      <c r="P12" s="25"/>
      <c r="Q12" s="25"/>
      <c r="R12" s="25"/>
      <c r="S12" s="25"/>
      <c r="T12" s="25"/>
      <c r="U12" s="25"/>
    </row>
    <row r="13" customFormat="1" ht="22.9" customHeight="1" spans="1:21">
      <c r="A13" s="43" t="s">
        <v>166</v>
      </c>
      <c r="B13" s="43" t="s">
        <v>172</v>
      </c>
      <c r="C13" s="43" t="s">
        <v>174</v>
      </c>
      <c r="D13" s="39" t="s">
        <v>217</v>
      </c>
      <c r="E13" s="44" t="s">
        <v>176</v>
      </c>
      <c r="F13" s="41">
        <v>200</v>
      </c>
      <c r="G13" s="25"/>
      <c r="H13" s="25"/>
      <c r="I13" s="25"/>
      <c r="J13" s="25"/>
      <c r="K13" s="25">
        <v>200</v>
      </c>
      <c r="L13" s="25"/>
      <c r="M13" s="25">
        <v>200</v>
      </c>
      <c r="N13" s="25"/>
      <c r="O13" s="25"/>
      <c r="P13" s="25"/>
      <c r="Q13" s="25"/>
      <c r="R13" s="25"/>
      <c r="S13" s="25"/>
      <c r="T13" s="25"/>
      <c r="U13" s="25"/>
    </row>
    <row r="14" customFormat="1" ht="22.9" customHeight="1" spans="1:21">
      <c r="A14" s="43" t="s">
        <v>166</v>
      </c>
      <c r="B14" s="43" t="s">
        <v>177</v>
      </c>
      <c r="C14" s="43"/>
      <c r="D14" s="39" t="s">
        <v>217</v>
      </c>
      <c r="E14" s="44" t="s">
        <v>178</v>
      </c>
      <c r="F14" s="41">
        <f>+F15+F16</f>
        <v>494.4495</v>
      </c>
      <c r="G14" s="25">
        <f t="shared" ref="F14:O14" si="3">+G15+G16</f>
        <v>458.4495</v>
      </c>
      <c r="H14" s="25">
        <f t="shared" si="3"/>
        <v>456.7935</v>
      </c>
      <c r="I14" s="25">
        <f t="shared" si="3"/>
        <v>0</v>
      </c>
      <c r="J14" s="25">
        <f t="shared" si="3"/>
        <v>1.656</v>
      </c>
      <c r="K14" s="25">
        <f t="shared" si="3"/>
        <v>36</v>
      </c>
      <c r="L14" s="25">
        <f t="shared" si="3"/>
        <v>0</v>
      </c>
      <c r="M14" s="25">
        <f t="shared" si="3"/>
        <v>36</v>
      </c>
      <c r="N14" s="25">
        <f t="shared" si="3"/>
        <v>0</v>
      </c>
      <c r="O14" s="25">
        <f t="shared" si="3"/>
        <v>0</v>
      </c>
      <c r="P14" s="25"/>
      <c r="Q14" s="25"/>
      <c r="R14" s="25"/>
      <c r="S14" s="25"/>
      <c r="T14" s="25"/>
      <c r="U14" s="25"/>
    </row>
    <row r="15" customFormat="1" ht="22.9" customHeight="1" spans="1:21">
      <c r="A15" s="43" t="s">
        <v>166</v>
      </c>
      <c r="B15" s="43" t="s">
        <v>177</v>
      </c>
      <c r="C15" s="43" t="s">
        <v>168</v>
      </c>
      <c r="D15" s="39" t="s">
        <v>217</v>
      </c>
      <c r="E15" s="44" t="s">
        <v>171</v>
      </c>
      <c r="F15" s="41">
        <v>458.4495</v>
      </c>
      <c r="G15" s="25">
        <v>458.4495</v>
      </c>
      <c r="H15" s="25">
        <v>456.7935</v>
      </c>
      <c r="I15" s="25"/>
      <c r="J15" s="25">
        <v>1.656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customFormat="1" ht="22.9" customHeight="1" spans="1:21">
      <c r="A16" s="43" t="s">
        <v>166</v>
      </c>
      <c r="B16" s="43" t="s">
        <v>177</v>
      </c>
      <c r="C16" s="43" t="s">
        <v>174</v>
      </c>
      <c r="D16" s="39" t="s">
        <v>217</v>
      </c>
      <c r="E16" s="44" t="s">
        <v>181</v>
      </c>
      <c r="F16" s="41">
        <v>36</v>
      </c>
      <c r="G16" s="25"/>
      <c r="H16" s="25"/>
      <c r="I16" s="25"/>
      <c r="J16" s="25"/>
      <c r="K16" s="25">
        <v>36</v>
      </c>
      <c r="L16" s="25"/>
      <c r="M16" s="25">
        <v>36</v>
      </c>
      <c r="N16" s="25"/>
      <c r="O16" s="25"/>
      <c r="P16" s="25"/>
      <c r="Q16" s="25"/>
      <c r="R16" s="25"/>
      <c r="S16" s="25"/>
      <c r="T16" s="25"/>
      <c r="U16" s="25"/>
    </row>
    <row r="17" customFormat="1" ht="22.9" customHeight="1" spans="1:21">
      <c r="A17" s="43" t="s">
        <v>182</v>
      </c>
      <c r="B17" s="43"/>
      <c r="C17" s="43"/>
      <c r="D17" s="39" t="s">
        <v>217</v>
      </c>
      <c r="E17" s="44" t="s">
        <v>183</v>
      </c>
      <c r="F17" s="41">
        <f t="shared" ref="F17:O17" si="4">+F18</f>
        <v>73.08696</v>
      </c>
      <c r="G17" s="25">
        <f t="shared" si="4"/>
        <v>73.08696</v>
      </c>
      <c r="H17" s="25">
        <f t="shared" si="4"/>
        <v>73.08696</v>
      </c>
      <c r="I17" s="25">
        <f t="shared" si="4"/>
        <v>0</v>
      </c>
      <c r="J17" s="25">
        <f t="shared" si="4"/>
        <v>0</v>
      </c>
      <c r="K17" s="25">
        <f t="shared" si="4"/>
        <v>0</v>
      </c>
      <c r="L17" s="25">
        <f t="shared" si="4"/>
        <v>0</v>
      </c>
      <c r="M17" s="25">
        <f t="shared" si="4"/>
        <v>0</v>
      </c>
      <c r="N17" s="25">
        <f t="shared" si="4"/>
        <v>0</v>
      </c>
      <c r="O17" s="25">
        <f t="shared" si="4"/>
        <v>0</v>
      </c>
      <c r="P17" s="25"/>
      <c r="Q17" s="25"/>
      <c r="R17" s="25"/>
      <c r="S17" s="25"/>
      <c r="T17" s="25"/>
      <c r="U17" s="25"/>
    </row>
    <row r="18" customFormat="1" ht="22.9" customHeight="1" spans="1:21">
      <c r="A18" s="43" t="s">
        <v>182</v>
      </c>
      <c r="B18" s="43" t="s">
        <v>184</v>
      </c>
      <c r="C18" s="43"/>
      <c r="D18" s="39" t="s">
        <v>217</v>
      </c>
      <c r="E18" s="44" t="s">
        <v>185</v>
      </c>
      <c r="F18" s="41">
        <f t="shared" ref="F18:O18" si="5">+F19</f>
        <v>73.08696</v>
      </c>
      <c r="G18" s="25">
        <f t="shared" si="5"/>
        <v>73.08696</v>
      </c>
      <c r="H18" s="25">
        <f t="shared" si="5"/>
        <v>73.08696</v>
      </c>
      <c r="I18" s="25">
        <f t="shared" si="5"/>
        <v>0</v>
      </c>
      <c r="J18" s="25">
        <f t="shared" si="5"/>
        <v>0</v>
      </c>
      <c r="K18" s="25">
        <f t="shared" si="5"/>
        <v>0</v>
      </c>
      <c r="L18" s="25">
        <f t="shared" si="5"/>
        <v>0</v>
      </c>
      <c r="M18" s="25">
        <f t="shared" si="5"/>
        <v>0</v>
      </c>
      <c r="N18" s="25">
        <f t="shared" si="5"/>
        <v>0</v>
      </c>
      <c r="O18" s="25">
        <f t="shared" si="5"/>
        <v>0</v>
      </c>
      <c r="P18" s="25"/>
      <c r="Q18" s="25"/>
      <c r="R18" s="25"/>
      <c r="S18" s="25"/>
      <c r="T18" s="25"/>
      <c r="U18" s="25"/>
    </row>
    <row r="19" customFormat="1" ht="22.9" customHeight="1" spans="1:21">
      <c r="A19" s="43" t="s">
        <v>182</v>
      </c>
      <c r="B19" s="43" t="s">
        <v>184</v>
      </c>
      <c r="C19" s="43" t="s">
        <v>184</v>
      </c>
      <c r="D19" s="39" t="s">
        <v>217</v>
      </c>
      <c r="E19" s="44" t="s">
        <v>187</v>
      </c>
      <c r="F19" s="41">
        <v>73.08696</v>
      </c>
      <c r="G19" s="25">
        <v>73.08696</v>
      </c>
      <c r="H19" s="25">
        <v>73.08696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customFormat="1" ht="22.9" customHeight="1" spans="1:21">
      <c r="A20" s="43" t="s">
        <v>188</v>
      </c>
      <c r="B20" s="43"/>
      <c r="C20" s="43"/>
      <c r="D20" s="39" t="s">
        <v>217</v>
      </c>
      <c r="E20" s="44" t="s">
        <v>189</v>
      </c>
      <c r="F20" s="41">
        <f t="shared" ref="F20:O20" si="6">+F21</f>
        <v>25.671168</v>
      </c>
      <c r="G20" s="25">
        <f t="shared" si="6"/>
        <v>25.671168</v>
      </c>
      <c r="H20" s="25">
        <f t="shared" si="6"/>
        <v>25.671168</v>
      </c>
      <c r="I20" s="25">
        <f t="shared" si="6"/>
        <v>0</v>
      </c>
      <c r="J20" s="25">
        <f t="shared" si="6"/>
        <v>0</v>
      </c>
      <c r="K20" s="25">
        <f t="shared" si="6"/>
        <v>0</v>
      </c>
      <c r="L20" s="25">
        <f t="shared" si="6"/>
        <v>0</v>
      </c>
      <c r="M20" s="25">
        <f t="shared" si="6"/>
        <v>0</v>
      </c>
      <c r="N20" s="25">
        <f t="shared" si="6"/>
        <v>0</v>
      </c>
      <c r="O20" s="25">
        <f t="shared" si="6"/>
        <v>0</v>
      </c>
      <c r="P20" s="25"/>
      <c r="Q20" s="25"/>
      <c r="R20" s="25"/>
      <c r="S20" s="25"/>
      <c r="T20" s="25"/>
      <c r="U20" s="25"/>
    </row>
    <row r="21" customFormat="1" ht="22.9" customHeight="1" spans="1:21">
      <c r="A21" s="43" t="s">
        <v>188</v>
      </c>
      <c r="B21" s="43" t="s">
        <v>190</v>
      </c>
      <c r="C21" s="43"/>
      <c r="D21" s="39" t="s">
        <v>217</v>
      </c>
      <c r="E21" s="44" t="s">
        <v>191</v>
      </c>
      <c r="F21" s="41">
        <f t="shared" ref="F21:O21" si="7">+F22</f>
        <v>25.671168</v>
      </c>
      <c r="G21" s="25">
        <f t="shared" si="7"/>
        <v>25.671168</v>
      </c>
      <c r="H21" s="25">
        <f t="shared" si="7"/>
        <v>25.671168</v>
      </c>
      <c r="I21" s="25">
        <f t="shared" si="7"/>
        <v>0</v>
      </c>
      <c r="J21" s="25">
        <f t="shared" si="7"/>
        <v>0</v>
      </c>
      <c r="K21" s="25">
        <f t="shared" si="7"/>
        <v>0</v>
      </c>
      <c r="L21" s="25">
        <f t="shared" si="7"/>
        <v>0</v>
      </c>
      <c r="M21" s="25">
        <f t="shared" si="7"/>
        <v>0</v>
      </c>
      <c r="N21" s="25">
        <f t="shared" si="7"/>
        <v>0</v>
      </c>
      <c r="O21" s="25">
        <f t="shared" si="7"/>
        <v>0</v>
      </c>
      <c r="P21" s="25"/>
      <c r="Q21" s="25"/>
      <c r="R21" s="25"/>
      <c r="S21" s="25"/>
      <c r="T21" s="25"/>
      <c r="U21" s="25"/>
    </row>
    <row r="22" customFormat="1" ht="22.9" customHeight="1" spans="1:21">
      <c r="A22" s="43" t="s">
        <v>188</v>
      </c>
      <c r="B22" s="43" t="s">
        <v>190</v>
      </c>
      <c r="C22" s="43" t="s">
        <v>192</v>
      </c>
      <c r="D22" s="39" t="s">
        <v>217</v>
      </c>
      <c r="E22" s="44" t="s">
        <v>194</v>
      </c>
      <c r="F22" s="41">
        <v>25.671168</v>
      </c>
      <c r="G22" s="25">
        <v>25.671168</v>
      </c>
      <c r="H22" s="25">
        <v>25.671168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customFormat="1" ht="22.9" customHeight="1" spans="1:21">
      <c r="A23" s="43" t="s">
        <v>195</v>
      </c>
      <c r="B23" s="43"/>
      <c r="C23" s="43"/>
      <c r="D23" s="39" t="s">
        <v>217</v>
      </c>
      <c r="E23" s="44" t="s">
        <v>196</v>
      </c>
      <c r="F23" s="41">
        <f t="shared" ref="F23:O23" si="8">+F24</f>
        <v>54.81522</v>
      </c>
      <c r="G23" s="25">
        <f t="shared" si="8"/>
        <v>54.81522</v>
      </c>
      <c r="H23" s="25">
        <f t="shared" si="8"/>
        <v>54.81522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0</v>
      </c>
      <c r="M23" s="25">
        <f t="shared" si="8"/>
        <v>0</v>
      </c>
      <c r="N23" s="25">
        <f t="shared" si="8"/>
        <v>0</v>
      </c>
      <c r="O23" s="25">
        <f t="shared" si="8"/>
        <v>0</v>
      </c>
      <c r="P23" s="25"/>
      <c r="Q23" s="25"/>
      <c r="R23" s="25"/>
      <c r="S23" s="25"/>
      <c r="T23" s="25"/>
      <c r="U23" s="25"/>
    </row>
    <row r="24" customFormat="1" ht="22.9" customHeight="1" spans="1:21">
      <c r="A24" s="43" t="s">
        <v>195</v>
      </c>
      <c r="B24" s="43" t="s">
        <v>192</v>
      </c>
      <c r="C24" s="43"/>
      <c r="D24" s="39" t="s">
        <v>217</v>
      </c>
      <c r="E24" s="44" t="s">
        <v>197</v>
      </c>
      <c r="F24" s="41">
        <f t="shared" ref="F24:O24" si="9">+F25</f>
        <v>54.81522</v>
      </c>
      <c r="G24" s="25">
        <f t="shared" si="9"/>
        <v>54.81522</v>
      </c>
      <c r="H24" s="25">
        <f t="shared" si="9"/>
        <v>54.81522</v>
      </c>
      <c r="I24" s="25">
        <f t="shared" si="9"/>
        <v>0</v>
      </c>
      <c r="J24" s="25">
        <f t="shared" si="9"/>
        <v>0</v>
      </c>
      <c r="K24" s="25">
        <f t="shared" si="9"/>
        <v>0</v>
      </c>
      <c r="L24" s="25">
        <f t="shared" si="9"/>
        <v>0</v>
      </c>
      <c r="M24" s="25">
        <f t="shared" si="9"/>
        <v>0</v>
      </c>
      <c r="N24" s="25">
        <f t="shared" si="9"/>
        <v>0</v>
      </c>
      <c r="O24" s="25">
        <f t="shared" si="9"/>
        <v>0</v>
      </c>
      <c r="P24" s="25"/>
      <c r="Q24" s="25"/>
      <c r="R24" s="25"/>
      <c r="S24" s="25"/>
      <c r="T24" s="25"/>
      <c r="U24" s="25"/>
    </row>
    <row r="25" ht="22.9" customHeight="1" spans="1:21">
      <c r="A25" s="43" t="s">
        <v>195</v>
      </c>
      <c r="B25" s="43" t="s">
        <v>192</v>
      </c>
      <c r="C25" s="43" t="s">
        <v>168</v>
      </c>
      <c r="D25" s="39" t="s">
        <v>217</v>
      </c>
      <c r="E25" s="44" t="s">
        <v>199</v>
      </c>
      <c r="F25" s="41">
        <v>54.81522</v>
      </c>
      <c r="G25" s="25">
        <v>54.81522</v>
      </c>
      <c r="H25" s="25">
        <v>54.81522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3" sqref="A3:C3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29"/>
    </row>
    <row r="2" ht="31.9" customHeight="1" spans="1:4">
      <c r="A2" s="34" t="s">
        <v>12</v>
      </c>
      <c r="B2" s="34"/>
      <c r="C2" s="34"/>
      <c r="D2" s="34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6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6"/>
    </row>
    <row r="6" ht="20.25" customHeight="1" spans="1:5">
      <c r="A6" s="33" t="s">
        <v>227</v>
      </c>
      <c r="B6" s="32">
        <v>901.822523</v>
      </c>
      <c r="C6" s="33" t="s">
        <v>228</v>
      </c>
      <c r="D6" s="47">
        <v>901.822523</v>
      </c>
      <c r="E6" s="37"/>
    </row>
    <row r="7" ht="20.25" customHeight="1" spans="1:5">
      <c r="A7" s="24" t="s">
        <v>229</v>
      </c>
      <c r="B7" s="25">
        <v>901.822523</v>
      </c>
      <c r="C7" s="24" t="s">
        <v>40</v>
      </c>
      <c r="D7" s="41"/>
      <c r="E7" s="37"/>
    </row>
    <row r="8" ht="20.25" customHeight="1" spans="1:5">
      <c r="A8" s="24" t="s">
        <v>230</v>
      </c>
      <c r="B8" s="25">
        <v>901.822523</v>
      </c>
      <c r="C8" s="24" t="s">
        <v>44</v>
      </c>
      <c r="D8" s="41"/>
      <c r="E8" s="37"/>
    </row>
    <row r="9" ht="18.75" customHeight="1" spans="1:5">
      <c r="A9" s="24" t="s">
        <v>47</v>
      </c>
      <c r="B9" s="25"/>
      <c r="C9" s="24" t="s">
        <v>48</v>
      </c>
      <c r="D9" s="41"/>
      <c r="E9" s="37"/>
    </row>
    <row r="10" ht="20.25" customHeight="1" spans="1:5">
      <c r="A10" s="24" t="s">
        <v>231</v>
      </c>
      <c r="B10" s="25"/>
      <c r="C10" s="24" t="s">
        <v>52</v>
      </c>
      <c r="D10" s="41"/>
      <c r="E10" s="37"/>
    </row>
    <row r="11" ht="20.25" customHeight="1" spans="1:5">
      <c r="A11" s="24" t="s">
        <v>232</v>
      </c>
      <c r="B11" s="25"/>
      <c r="C11" s="24" t="s">
        <v>56</v>
      </c>
      <c r="D11" s="41"/>
      <c r="E11" s="37"/>
    </row>
    <row r="12" ht="20.25" customHeight="1" spans="1:5">
      <c r="A12" s="24" t="s">
        <v>233</v>
      </c>
      <c r="B12" s="25"/>
      <c r="C12" s="24" t="s">
        <v>60</v>
      </c>
      <c r="D12" s="41"/>
      <c r="E12" s="37"/>
    </row>
    <row r="13" ht="20.25" customHeight="1" spans="1:5">
      <c r="A13" s="33" t="s">
        <v>234</v>
      </c>
      <c r="B13" s="32"/>
      <c r="C13" s="24" t="s">
        <v>64</v>
      </c>
      <c r="D13" s="41">
        <v>748.249175</v>
      </c>
      <c r="E13" s="37"/>
    </row>
    <row r="14" ht="20.25" customHeight="1" spans="1:5">
      <c r="A14" s="24" t="s">
        <v>229</v>
      </c>
      <c r="B14" s="25"/>
      <c r="C14" s="24" t="s">
        <v>68</v>
      </c>
      <c r="D14" s="41">
        <v>73.08696</v>
      </c>
      <c r="E14" s="37"/>
    </row>
    <row r="15" ht="20.25" customHeight="1" spans="1:5">
      <c r="A15" s="24" t="s">
        <v>231</v>
      </c>
      <c r="B15" s="25"/>
      <c r="C15" s="24" t="s">
        <v>72</v>
      </c>
      <c r="D15" s="41"/>
      <c r="E15" s="37"/>
    </row>
    <row r="16" ht="20.25" customHeight="1" spans="1:5">
      <c r="A16" s="24" t="s">
        <v>232</v>
      </c>
      <c r="B16" s="25"/>
      <c r="C16" s="24" t="s">
        <v>76</v>
      </c>
      <c r="D16" s="41">
        <v>25.671168</v>
      </c>
      <c r="E16" s="37"/>
    </row>
    <row r="17" ht="20.25" customHeight="1" spans="1:5">
      <c r="A17" s="24" t="s">
        <v>233</v>
      </c>
      <c r="B17" s="25"/>
      <c r="C17" s="24" t="s">
        <v>80</v>
      </c>
      <c r="D17" s="41"/>
      <c r="E17" s="37"/>
    </row>
    <row r="18" ht="20.25" customHeight="1" spans="1:5">
      <c r="A18" s="24"/>
      <c r="B18" s="25"/>
      <c r="C18" s="24" t="s">
        <v>84</v>
      </c>
      <c r="D18" s="41"/>
      <c r="E18" s="37"/>
    </row>
    <row r="19" ht="20.25" customHeight="1" spans="1:5">
      <c r="A19" s="24"/>
      <c r="B19" s="24"/>
      <c r="C19" s="24" t="s">
        <v>88</v>
      </c>
      <c r="D19" s="41"/>
      <c r="E19" s="37"/>
    </row>
    <row r="20" ht="20.25" customHeight="1" spans="1:5">
      <c r="A20" s="24"/>
      <c r="B20" s="24"/>
      <c r="C20" s="24" t="s">
        <v>92</v>
      </c>
      <c r="D20" s="41"/>
      <c r="E20" s="37"/>
    </row>
    <row r="21" ht="20.25" customHeight="1" spans="1:5">
      <c r="A21" s="24"/>
      <c r="B21" s="24"/>
      <c r="C21" s="24" t="s">
        <v>96</v>
      </c>
      <c r="D21" s="41"/>
      <c r="E21" s="37"/>
    </row>
    <row r="22" ht="20.25" customHeight="1" spans="1:5">
      <c r="A22" s="24"/>
      <c r="B22" s="24"/>
      <c r="C22" s="24" t="s">
        <v>99</v>
      </c>
      <c r="D22" s="41"/>
      <c r="E22" s="37"/>
    </row>
    <row r="23" ht="20.25" customHeight="1" spans="1:5">
      <c r="A23" s="24"/>
      <c r="B23" s="24"/>
      <c r="C23" s="24" t="s">
        <v>102</v>
      </c>
      <c r="D23" s="41"/>
      <c r="E23" s="37"/>
    </row>
    <row r="24" ht="20.25" customHeight="1" spans="1:5">
      <c r="A24" s="24"/>
      <c r="B24" s="24"/>
      <c r="C24" s="24" t="s">
        <v>104</v>
      </c>
      <c r="D24" s="41"/>
      <c r="E24" s="37"/>
    </row>
    <row r="25" ht="20.25" customHeight="1" spans="1:5">
      <c r="A25" s="24"/>
      <c r="B25" s="24"/>
      <c r="C25" s="24" t="s">
        <v>106</v>
      </c>
      <c r="D25" s="41"/>
      <c r="E25" s="37"/>
    </row>
    <row r="26" ht="20.25" customHeight="1" spans="1:5">
      <c r="A26" s="24"/>
      <c r="B26" s="24"/>
      <c r="C26" s="24" t="s">
        <v>108</v>
      </c>
      <c r="D26" s="41">
        <v>54.81522</v>
      </c>
      <c r="E26" s="37"/>
    </row>
    <row r="27" ht="20.25" customHeight="1" spans="1:5">
      <c r="A27" s="24"/>
      <c r="B27" s="24"/>
      <c r="C27" s="24" t="s">
        <v>110</v>
      </c>
      <c r="D27" s="41"/>
      <c r="E27" s="37"/>
    </row>
    <row r="28" ht="20.25" customHeight="1" spans="1:5">
      <c r="A28" s="24"/>
      <c r="B28" s="24"/>
      <c r="C28" s="24" t="s">
        <v>112</v>
      </c>
      <c r="D28" s="41"/>
      <c r="E28" s="37"/>
    </row>
    <row r="29" ht="20.25" customHeight="1" spans="1:5">
      <c r="A29" s="24"/>
      <c r="B29" s="24"/>
      <c r="C29" s="24" t="s">
        <v>114</v>
      </c>
      <c r="D29" s="41"/>
      <c r="E29" s="37"/>
    </row>
    <row r="30" ht="20.25" customHeight="1" spans="1:5">
      <c r="A30" s="24"/>
      <c r="B30" s="24"/>
      <c r="C30" s="24" t="s">
        <v>116</v>
      </c>
      <c r="D30" s="41"/>
      <c r="E30" s="37"/>
    </row>
    <row r="31" ht="20.25" customHeight="1" spans="1:5">
      <c r="A31" s="24"/>
      <c r="B31" s="24"/>
      <c r="C31" s="24" t="s">
        <v>118</v>
      </c>
      <c r="D31" s="41"/>
      <c r="E31" s="37"/>
    </row>
    <row r="32" ht="20.25" customHeight="1" spans="1:5">
      <c r="A32" s="24"/>
      <c r="B32" s="24"/>
      <c r="C32" s="24" t="s">
        <v>120</v>
      </c>
      <c r="D32" s="41"/>
      <c r="E32" s="37"/>
    </row>
    <row r="33" ht="20.25" customHeight="1" spans="1:5">
      <c r="A33" s="24"/>
      <c r="B33" s="24"/>
      <c r="C33" s="24" t="s">
        <v>122</v>
      </c>
      <c r="D33" s="41"/>
      <c r="E33" s="37"/>
    </row>
    <row r="34" ht="20.25" customHeight="1" spans="1:5">
      <c r="A34" s="24"/>
      <c r="B34" s="24"/>
      <c r="C34" s="24" t="s">
        <v>123</v>
      </c>
      <c r="D34" s="41"/>
      <c r="E34" s="37"/>
    </row>
    <row r="35" ht="20.25" customHeight="1" spans="1:5">
      <c r="A35" s="24"/>
      <c r="B35" s="24"/>
      <c r="C35" s="24" t="s">
        <v>124</v>
      </c>
      <c r="D35" s="41"/>
      <c r="E35" s="37"/>
    </row>
    <row r="36" ht="20.25" customHeight="1" spans="1:5">
      <c r="A36" s="24"/>
      <c r="B36" s="24"/>
      <c r="C36" s="24" t="s">
        <v>125</v>
      </c>
      <c r="D36" s="41"/>
      <c r="E36" s="37"/>
    </row>
    <row r="37" ht="20.25" customHeight="1" spans="1:5">
      <c r="A37" s="24"/>
      <c r="B37" s="24"/>
      <c r="C37" s="24"/>
      <c r="D37" s="24"/>
      <c r="E37" s="37"/>
    </row>
    <row r="38" ht="20.25" customHeight="1" spans="1:5">
      <c r="A38" s="33"/>
      <c r="B38" s="33"/>
      <c r="C38" s="33" t="s">
        <v>235</v>
      </c>
      <c r="D38" s="32"/>
      <c r="E38" s="52"/>
    </row>
    <row r="39" ht="20.25" customHeight="1" spans="1:5">
      <c r="A39" s="38" t="s">
        <v>236</v>
      </c>
      <c r="B39" s="32">
        <v>901.822523</v>
      </c>
      <c r="C39" s="38" t="s">
        <v>237</v>
      </c>
      <c r="D39" s="47">
        <v>901.822523</v>
      </c>
      <c r="E39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5" workbookViewId="0">
      <selection activeCell="A11" sqref="A11:E11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4">
      <c r="A1" s="29"/>
      <c r="D1" s="29"/>
    </row>
    <row r="2" ht="43.15" customHeight="1" spans="1:11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4.95" customHeight="1" spans="1:11">
      <c r="A4" s="23" t="s">
        <v>154</v>
      </c>
      <c r="B4" s="23"/>
      <c r="C4" s="23"/>
      <c r="D4" s="23" t="s">
        <v>155</v>
      </c>
      <c r="E4" s="23" t="s">
        <v>156</v>
      </c>
      <c r="F4" s="23" t="s">
        <v>134</v>
      </c>
      <c r="G4" s="23" t="s">
        <v>157</v>
      </c>
      <c r="H4" s="23"/>
      <c r="I4" s="23"/>
      <c r="J4" s="23"/>
      <c r="K4" s="23" t="s">
        <v>158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238</v>
      </c>
      <c r="I5" s="23"/>
      <c r="J5" s="23" t="s">
        <v>239</v>
      </c>
      <c r="K5" s="23"/>
    </row>
    <row r="6" ht="28.5" customHeight="1" spans="1:11">
      <c r="A6" s="23" t="s">
        <v>162</v>
      </c>
      <c r="B6" s="23" t="s">
        <v>163</v>
      </c>
      <c r="C6" s="23" t="s">
        <v>164</v>
      </c>
      <c r="D6" s="23"/>
      <c r="E6" s="23"/>
      <c r="F6" s="23"/>
      <c r="G6" s="23"/>
      <c r="H6" s="23" t="s">
        <v>219</v>
      </c>
      <c r="I6" s="23" t="s">
        <v>211</v>
      </c>
      <c r="J6" s="23"/>
      <c r="K6" s="23"/>
    </row>
    <row r="7" ht="22.9" customHeight="1" spans="1:11">
      <c r="A7" s="24"/>
      <c r="B7" s="24"/>
      <c r="C7" s="24"/>
      <c r="D7" s="33"/>
      <c r="E7" s="33" t="s">
        <v>134</v>
      </c>
      <c r="F7" s="32">
        <v>901.822523</v>
      </c>
      <c r="G7" s="32">
        <v>665.822523</v>
      </c>
      <c r="H7" s="32">
        <v>610.366848</v>
      </c>
      <c r="I7" s="32">
        <v>1.656</v>
      </c>
      <c r="J7" s="32">
        <v>53.799675</v>
      </c>
      <c r="K7" s="32">
        <v>236</v>
      </c>
    </row>
    <row r="8" ht="22.9" customHeight="1" spans="1:11">
      <c r="A8" s="24"/>
      <c r="B8" s="24"/>
      <c r="C8" s="24"/>
      <c r="D8" s="31" t="s">
        <v>152</v>
      </c>
      <c r="E8" s="31" t="s">
        <v>4</v>
      </c>
      <c r="F8" s="32">
        <v>901.822523</v>
      </c>
      <c r="G8" s="32">
        <v>665.822523</v>
      </c>
      <c r="H8" s="32">
        <v>610.366848</v>
      </c>
      <c r="I8" s="32">
        <v>1.656</v>
      </c>
      <c r="J8" s="32">
        <v>53.799675</v>
      </c>
      <c r="K8" s="32">
        <v>236</v>
      </c>
    </row>
    <row r="9" ht="22.9" customHeight="1" spans="1:11">
      <c r="A9" s="24"/>
      <c r="B9" s="24"/>
      <c r="C9" s="24"/>
      <c r="D9" s="40" t="s">
        <v>153</v>
      </c>
      <c r="E9" s="40" t="s">
        <v>4</v>
      </c>
      <c r="F9" s="32">
        <v>901.822523</v>
      </c>
      <c r="G9" s="32">
        <v>665.822523</v>
      </c>
      <c r="H9" s="32">
        <v>610.366848</v>
      </c>
      <c r="I9" s="32">
        <v>1.656</v>
      </c>
      <c r="J9" s="32">
        <v>53.799675</v>
      </c>
      <c r="K9" s="32">
        <v>236</v>
      </c>
    </row>
    <row r="10" customFormat="1" ht="22.9" customHeight="1" spans="1:11">
      <c r="A10" s="43" t="s">
        <v>166</v>
      </c>
      <c r="B10" s="43"/>
      <c r="C10" s="43"/>
      <c r="D10" s="39">
        <v>207</v>
      </c>
      <c r="E10" s="24" t="s">
        <v>167</v>
      </c>
      <c r="F10" s="25">
        <f>+F11+F13+F15</f>
        <v>748.249175</v>
      </c>
      <c r="G10" s="25">
        <f t="shared" ref="F10:K10" si="0">+G11+G13+G15</f>
        <v>512.249175</v>
      </c>
      <c r="H10" s="41">
        <f t="shared" si="0"/>
        <v>456.7935</v>
      </c>
      <c r="I10" s="41">
        <f t="shared" si="0"/>
        <v>1.656</v>
      </c>
      <c r="J10" s="41">
        <f t="shared" si="0"/>
        <v>53.799675</v>
      </c>
      <c r="K10" s="41">
        <f t="shared" si="0"/>
        <v>236</v>
      </c>
    </row>
    <row r="11" customFormat="1" ht="22.9" customHeight="1" spans="1:11">
      <c r="A11" s="43" t="s">
        <v>166</v>
      </c>
      <c r="B11" s="43" t="s">
        <v>168</v>
      </c>
      <c r="C11" s="43"/>
      <c r="D11" s="39">
        <v>20701</v>
      </c>
      <c r="E11" s="24" t="s">
        <v>169</v>
      </c>
      <c r="F11" s="25">
        <f t="shared" ref="F11:K11" si="1">+F12</f>
        <v>53.799675</v>
      </c>
      <c r="G11" s="25">
        <f t="shared" si="1"/>
        <v>53.799675</v>
      </c>
      <c r="H11" s="41">
        <f t="shared" si="1"/>
        <v>0</v>
      </c>
      <c r="I11" s="41">
        <f t="shared" si="1"/>
        <v>0</v>
      </c>
      <c r="J11" s="41">
        <f t="shared" si="1"/>
        <v>53.799675</v>
      </c>
      <c r="K11" s="41">
        <f t="shared" si="1"/>
        <v>0</v>
      </c>
    </row>
    <row r="12" customFormat="1" ht="22.9" customHeight="1" spans="1:11">
      <c r="A12" s="43" t="s">
        <v>166</v>
      </c>
      <c r="B12" s="43" t="s">
        <v>168</v>
      </c>
      <c r="C12" s="43" t="s">
        <v>168</v>
      </c>
      <c r="D12" s="39" t="s">
        <v>240</v>
      </c>
      <c r="E12" s="24" t="s">
        <v>171</v>
      </c>
      <c r="F12" s="25">
        <v>53.799675</v>
      </c>
      <c r="G12" s="25">
        <v>53.799675</v>
      </c>
      <c r="H12" s="41"/>
      <c r="I12" s="41"/>
      <c r="J12" s="41">
        <v>53.799675</v>
      </c>
      <c r="K12" s="41"/>
    </row>
    <row r="13" customFormat="1" ht="22.9" customHeight="1" spans="1:11">
      <c r="A13" s="43" t="s">
        <v>166</v>
      </c>
      <c r="B13" s="43" t="s">
        <v>172</v>
      </c>
      <c r="C13" s="43"/>
      <c r="D13" s="39">
        <v>20706</v>
      </c>
      <c r="E13" s="24" t="s">
        <v>173</v>
      </c>
      <c r="F13" s="25">
        <f t="shared" ref="F13:K13" si="2">+F14</f>
        <v>200</v>
      </c>
      <c r="G13" s="25">
        <f t="shared" si="2"/>
        <v>0</v>
      </c>
      <c r="H13" s="41">
        <f t="shared" si="2"/>
        <v>0</v>
      </c>
      <c r="I13" s="41">
        <f t="shared" si="2"/>
        <v>0</v>
      </c>
      <c r="J13" s="41">
        <f t="shared" si="2"/>
        <v>0</v>
      </c>
      <c r="K13" s="41">
        <f t="shared" si="2"/>
        <v>200</v>
      </c>
    </row>
    <row r="14" customFormat="1" ht="22.9" customHeight="1" spans="1:11">
      <c r="A14" s="43" t="s">
        <v>166</v>
      </c>
      <c r="B14" s="43" t="s">
        <v>172</v>
      </c>
      <c r="C14" s="43" t="s">
        <v>174</v>
      </c>
      <c r="D14" s="39" t="s">
        <v>241</v>
      </c>
      <c r="E14" s="24" t="s">
        <v>176</v>
      </c>
      <c r="F14" s="25">
        <v>200</v>
      </c>
      <c r="G14" s="25"/>
      <c r="H14" s="41"/>
      <c r="I14" s="41"/>
      <c r="J14" s="41"/>
      <c r="K14" s="41">
        <v>200</v>
      </c>
    </row>
    <row r="15" customFormat="1" ht="22.9" customHeight="1" spans="1:11">
      <c r="A15" s="43" t="s">
        <v>166</v>
      </c>
      <c r="B15" s="43" t="s">
        <v>177</v>
      </c>
      <c r="C15" s="43"/>
      <c r="D15" s="39">
        <v>20708</v>
      </c>
      <c r="E15" s="24" t="s">
        <v>178</v>
      </c>
      <c r="F15" s="25">
        <f>+F16+F17</f>
        <v>494.4495</v>
      </c>
      <c r="G15" s="25">
        <f t="shared" ref="F15:K15" si="3">+G16+G17</f>
        <v>458.4495</v>
      </c>
      <c r="H15" s="41">
        <f t="shared" si="3"/>
        <v>456.7935</v>
      </c>
      <c r="I15" s="41">
        <f t="shared" si="3"/>
        <v>1.656</v>
      </c>
      <c r="J15" s="41">
        <f t="shared" si="3"/>
        <v>0</v>
      </c>
      <c r="K15" s="41">
        <f t="shared" si="3"/>
        <v>36</v>
      </c>
    </row>
    <row r="16" customFormat="1" ht="22.9" customHeight="1" spans="1:11">
      <c r="A16" s="43" t="s">
        <v>166</v>
      </c>
      <c r="B16" s="43" t="s">
        <v>177</v>
      </c>
      <c r="C16" s="43" t="s">
        <v>168</v>
      </c>
      <c r="D16" s="39" t="s">
        <v>242</v>
      </c>
      <c r="E16" s="24" t="s">
        <v>171</v>
      </c>
      <c r="F16" s="25">
        <v>458.4495</v>
      </c>
      <c r="G16" s="25">
        <v>458.4495</v>
      </c>
      <c r="H16" s="41">
        <v>456.7935</v>
      </c>
      <c r="I16" s="41">
        <v>1.656</v>
      </c>
      <c r="J16" s="41"/>
      <c r="K16" s="41"/>
    </row>
    <row r="17" customFormat="1" ht="22.9" customHeight="1" spans="1:11">
      <c r="A17" s="43" t="s">
        <v>166</v>
      </c>
      <c r="B17" s="43" t="s">
        <v>177</v>
      </c>
      <c r="C17" s="43" t="s">
        <v>174</v>
      </c>
      <c r="D17" s="39" t="s">
        <v>243</v>
      </c>
      <c r="E17" s="24" t="s">
        <v>181</v>
      </c>
      <c r="F17" s="25">
        <v>36</v>
      </c>
      <c r="G17" s="25"/>
      <c r="H17" s="41"/>
      <c r="I17" s="41"/>
      <c r="J17" s="41"/>
      <c r="K17" s="41">
        <v>36</v>
      </c>
    </row>
    <row r="18" customFormat="1" ht="22.9" customHeight="1" spans="1:11">
      <c r="A18" s="43" t="s">
        <v>182</v>
      </c>
      <c r="B18" s="43"/>
      <c r="C18" s="43"/>
      <c r="D18" s="39">
        <v>208</v>
      </c>
      <c r="E18" s="24" t="s">
        <v>183</v>
      </c>
      <c r="F18" s="25">
        <f t="shared" ref="F18:H18" si="4">+F19</f>
        <v>73.08696</v>
      </c>
      <c r="G18" s="25">
        <f t="shared" si="4"/>
        <v>73.08696</v>
      </c>
      <c r="H18" s="41">
        <f t="shared" si="4"/>
        <v>73.08696</v>
      </c>
      <c r="I18" s="41"/>
      <c r="J18" s="41"/>
      <c r="K18" s="41"/>
    </row>
    <row r="19" customFormat="1" ht="22.9" customHeight="1" spans="1:11">
      <c r="A19" s="43" t="s">
        <v>182</v>
      </c>
      <c r="B19" s="43" t="s">
        <v>184</v>
      </c>
      <c r="C19" s="43"/>
      <c r="D19" s="39">
        <v>20805</v>
      </c>
      <c r="E19" s="24" t="s">
        <v>185</v>
      </c>
      <c r="F19" s="25">
        <f t="shared" ref="F19:H19" si="5">+F20</f>
        <v>73.08696</v>
      </c>
      <c r="G19" s="25">
        <f t="shared" si="5"/>
        <v>73.08696</v>
      </c>
      <c r="H19" s="41">
        <f t="shared" si="5"/>
        <v>73.08696</v>
      </c>
      <c r="I19" s="41"/>
      <c r="J19" s="41"/>
      <c r="K19" s="41"/>
    </row>
    <row r="20" customFormat="1" ht="22.9" customHeight="1" spans="1:11">
      <c r="A20" s="43" t="s">
        <v>182</v>
      </c>
      <c r="B20" s="43" t="s">
        <v>184</v>
      </c>
      <c r="C20" s="43" t="s">
        <v>184</v>
      </c>
      <c r="D20" s="39" t="s">
        <v>244</v>
      </c>
      <c r="E20" s="24" t="s">
        <v>187</v>
      </c>
      <c r="F20" s="25">
        <v>73.08696</v>
      </c>
      <c r="G20" s="25">
        <v>73.08696</v>
      </c>
      <c r="H20" s="41">
        <v>73.08696</v>
      </c>
      <c r="I20" s="41"/>
      <c r="J20" s="41"/>
      <c r="K20" s="41"/>
    </row>
    <row r="21" customFormat="1" ht="22.9" customHeight="1" spans="1:11">
      <c r="A21" s="43" t="s">
        <v>188</v>
      </c>
      <c r="B21" s="43"/>
      <c r="C21" s="43"/>
      <c r="D21" s="39">
        <v>210</v>
      </c>
      <c r="E21" s="24" t="s">
        <v>189</v>
      </c>
      <c r="F21" s="25">
        <f t="shared" ref="F21:H21" si="6">+F22</f>
        <v>25.671168</v>
      </c>
      <c r="G21" s="25">
        <f t="shared" si="6"/>
        <v>25.671168</v>
      </c>
      <c r="H21" s="41">
        <f t="shared" si="6"/>
        <v>25.671168</v>
      </c>
      <c r="I21" s="41"/>
      <c r="J21" s="41"/>
      <c r="K21" s="41"/>
    </row>
    <row r="22" customFormat="1" ht="22.9" customHeight="1" spans="1:11">
      <c r="A22" s="43" t="s">
        <v>188</v>
      </c>
      <c r="B22" s="43" t="s">
        <v>190</v>
      </c>
      <c r="C22" s="43"/>
      <c r="D22" s="39">
        <v>21011</v>
      </c>
      <c r="E22" s="24" t="s">
        <v>191</v>
      </c>
      <c r="F22" s="25">
        <f t="shared" ref="F22:H22" si="7">+F23</f>
        <v>25.671168</v>
      </c>
      <c r="G22" s="25">
        <f t="shared" si="7"/>
        <v>25.671168</v>
      </c>
      <c r="H22" s="41">
        <f t="shared" si="7"/>
        <v>25.671168</v>
      </c>
      <c r="I22" s="41"/>
      <c r="J22" s="41"/>
      <c r="K22" s="41"/>
    </row>
    <row r="23" customFormat="1" ht="22.9" customHeight="1" spans="1:11">
      <c r="A23" s="43" t="s">
        <v>188</v>
      </c>
      <c r="B23" s="43" t="s">
        <v>190</v>
      </c>
      <c r="C23" s="43" t="s">
        <v>192</v>
      </c>
      <c r="D23" s="39" t="s">
        <v>245</v>
      </c>
      <c r="E23" s="24" t="s">
        <v>194</v>
      </c>
      <c r="F23" s="25">
        <v>25.671168</v>
      </c>
      <c r="G23" s="25">
        <v>25.671168</v>
      </c>
      <c r="H23" s="41">
        <v>25.671168</v>
      </c>
      <c r="I23" s="41"/>
      <c r="J23" s="41"/>
      <c r="K23" s="41"/>
    </row>
    <row r="24" customFormat="1" ht="22.9" customHeight="1" spans="1:11">
      <c r="A24" s="43" t="s">
        <v>195</v>
      </c>
      <c r="B24" s="43"/>
      <c r="C24" s="43"/>
      <c r="D24" s="39">
        <v>221</v>
      </c>
      <c r="E24" s="24" t="s">
        <v>196</v>
      </c>
      <c r="F24" s="25">
        <f t="shared" ref="F24:H24" si="8">+F25</f>
        <v>54.81522</v>
      </c>
      <c r="G24" s="25">
        <f t="shared" si="8"/>
        <v>54.81522</v>
      </c>
      <c r="H24" s="41">
        <f t="shared" si="8"/>
        <v>54.81522</v>
      </c>
      <c r="I24" s="41"/>
      <c r="J24" s="41"/>
      <c r="K24" s="41"/>
    </row>
    <row r="25" customFormat="1" ht="22.9" customHeight="1" spans="1:11">
      <c r="A25" s="43" t="s">
        <v>195</v>
      </c>
      <c r="B25" s="43" t="s">
        <v>192</v>
      </c>
      <c r="C25" s="43"/>
      <c r="D25" s="39">
        <v>22102</v>
      </c>
      <c r="E25" s="24" t="s">
        <v>197</v>
      </c>
      <c r="F25" s="25">
        <f t="shared" ref="F25:H25" si="9">+F26</f>
        <v>54.81522</v>
      </c>
      <c r="G25" s="25">
        <f t="shared" si="9"/>
        <v>54.81522</v>
      </c>
      <c r="H25" s="41">
        <f t="shared" si="9"/>
        <v>54.81522</v>
      </c>
      <c r="I25" s="41"/>
      <c r="J25" s="41"/>
      <c r="K25" s="41"/>
    </row>
    <row r="26" ht="22.9" customHeight="1" spans="1:11">
      <c r="A26" s="43" t="s">
        <v>195</v>
      </c>
      <c r="B26" s="43" t="s">
        <v>192</v>
      </c>
      <c r="C26" s="43" t="s">
        <v>168</v>
      </c>
      <c r="D26" s="39" t="s">
        <v>246</v>
      </c>
      <c r="E26" s="24" t="s">
        <v>199</v>
      </c>
      <c r="F26" s="25">
        <v>54.81522</v>
      </c>
      <c r="G26" s="25">
        <v>54.81522</v>
      </c>
      <c r="H26" s="41">
        <v>54.81522</v>
      </c>
      <c r="I26" s="41"/>
      <c r="J26" s="41"/>
      <c r="K26" s="4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2022-03-09T03:15:00Z</dcterms:created>
  <cp:lastPrinted>2022-03-10T09:30:00Z</cp:lastPrinted>
  <dcterms:modified xsi:type="dcterms:W3CDTF">2023-09-23T09:45:33Z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31BAF2B591CA4187815EF9BFA0490639_12</vt:lpwstr>
  </property>
  <property fmtid="{D5CDD505-2E9C-101B-9397-08002B2CF9AE}" pid="3" name="KSOProductBuildVer">
    <vt:lpwstr>2052-11.1.0.10009</vt:lpwstr>
  </property>
</Properties>
</file>