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45" windowHeight="123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<sst xmlns="http://schemas.openxmlformats.org/spreadsheetml/2006/main" count="1125" uniqueCount="529">
  <si>
    <t>2022年部门预算公开表</t>
  </si>
  <si>
    <t>单位编码：</t>
  </si>
  <si>
    <t>606001</t>
  </si>
  <si>
    <t>单位名称：</t>
  </si>
  <si>
    <t>醴陵市潘矿离退休人员服务中心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</si>
  <si>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</si>
  <si>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</si>
  <si>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</si>
  <si>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</si>
  <si>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</si>
  <si>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</si>
  <si>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</si>
  <si>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</si>
  <si>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</si>
  <si>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</si>
  <si>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</si>
  <si>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</si>
  <si>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</si>
  <si>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</si>
  <si>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</si>
  <si>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</si>
  <si>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</si>
  <si>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</si>
  <si>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</si>
  <si>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</si>
  <si>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</si>
  <si>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</si>
  <si>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</si>
  <si>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</si>
  <si>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</si>
  <si>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单位：606001-醴陵市潘矿离退休人员服务中心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</si>
  <si>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</si>
  <si>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</si>
  <si>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</si>
  <si>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</si>
  <si>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</si>
  <si>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</si>
  <si>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</si>
  <si>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</si>
  <si>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</si>
  <si>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</si>
  <si>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</si>
  <si>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</si>
  <si>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</si>
  <si>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</si>
  <si>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</si>
  <si>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</si>
  <si>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</si>
  <si>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</si>
  <si>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</si>
  <si>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</si>
  <si>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</si>
  <si>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</si>
  <si>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</si>
  <si>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</si>
  <si>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</si>
  <si>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</si>
  <si>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</si>
  <si>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</si>
  <si>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</si>
  <si>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</si>
  <si>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</si>
  <si>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</si>
  <si>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</si>
  <si>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</si>
  <si>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</si>
  <si>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</si>
  <si>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</si>
  <si>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</si>
  <si>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</si>
  <si>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</si>
  <si>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</si>
  <si>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</si>
  <si>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</si>
  <si>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</si>
  <si>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</si>
  <si>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</si>
  <si>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</si>
  <si>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</si>
  <si>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</si>
  <si>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</si>
  <si>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</si>
  <si>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</si>
  <si>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</si>
  <si>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</si>
  <si>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</si>
  <si>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</si>
  <si>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</si>
  <si>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</si>
  <si>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</si>
  <si>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</si>
  <si>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</si>
  <si>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</si>
  <si>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</si>
  <si>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</si>
  <si>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</si>
  <si>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</si>
  <si>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</si>
  <si>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</si>
  <si>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</si>
  <si>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</si>
  <si>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</si>
  <si>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</si>
  <si>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</si>
  <si>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</si>
  <si>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</si>
  <si>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</si>
  <si>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</si>
  <si>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</si>
  <si>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</si>
  <si>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</si>
  <si>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</si>
  <si>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</si>
  <si>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</si>
  <si>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</si>
  <si>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</si>
  <si>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</si>
  <si>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</si>
  <si>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</si>
  <si>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</si>
  <si>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</si>
  <si>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</si>
  <si>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</si>
  <si>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</si>
  <si>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</si>
  <si>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</si>
  <si>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</si>
  <si>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</si>
  <si>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</si>
  <si>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</si>
  <si>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</si>
  <si>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</si>
  <si>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</si>
  <si>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</si>
  <si>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</si>
  <si>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</si>
  <si>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</si>
  <si>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</si>
  <si>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</si>
  <si>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</si>
  <si>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</si>
  <si>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</si>
  <si>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</si>
  <si>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</si>
  <si>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</si>
  <si>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</si>
  <si>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</si>
  <si>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</si>
  <si>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</si>
  <si>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</si>
  <si>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</si>
  <si>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</si>
  <si>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606</t>
  </si>
  <si>
    <t>醴陵市潘矿离退休人员管理办公室</t>
  </si>
  <si>
    <t xml:space="preserve">  606001</t>
  </si>
  <si>
    <t xml:space="preserve">  醴陵市潘矿离退休人员服务中心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</si>
  <si>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</si>
  <si>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</si>
  <si>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</si>
  <si>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</si>
  <si>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</si>
  <si>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</si>
  <si>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</si>
  <si>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</si>
  <si>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</si>
  <si>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</si>
  <si>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</si>
  <si>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</si>
  <si>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</si>
  <si>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03</t>
  </si>
  <si>
    <t xml:space="preserve">    2080503</t>
  </si>
  <si>
    <t xml:space="preserve">    离退休人员管理机构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</si>
  <si>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</si>
  <si>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</si>
  <si>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</si>
  <si>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</si>
  <si>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</si>
  <si>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</si>
  <si>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</si>
  <si>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</si>
  <si>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</si>
  <si>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</si>
  <si>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</si>
  <si>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</si>
  <si>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</si>
  <si>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</si>
  <si>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</si>
  <si>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</si>
  <si>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</si>
  <si>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</si>
  <si>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</si>
  <si>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</si>
  <si>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</si>
  <si>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</si>
  <si>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</si>
  <si>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</si>
  <si>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</si>
  <si>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</si>
  <si>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</si>
  <si>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</si>
  <si>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</si>
  <si>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</si>
  <si>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</si>
  <si>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</si>
  <si>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</si>
  <si>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</si>
  <si>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</si>
  <si>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</si>
  <si>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</si>
  <si>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</si>
  <si>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</si>
  <si>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</si>
  <si>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</si>
  <si>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</si>
  <si>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</si>
  <si>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</si>
  <si>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</si>
  <si>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</si>
  <si>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</si>
  <si>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</si>
  <si>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</si>
  <si>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</si>
  <si>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</si>
  <si>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社会保障就业支出</t>
  </si>
  <si>
    <t xml:space="preserve">  行政事业单位养老支出</t>
  </si>
  <si>
    <t xml:space="preserve">     2080503</t>
  </si>
  <si>
    <t xml:space="preserve">     2080505</t>
  </si>
  <si>
    <t>卫生健康支出</t>
  </si>
  <si>
    <t xml:space="preserve">  行政事业单位医疗</t>
  </si>
  <si>
    <t xml:space="preserve">     2101102</t>
  </si>
  <si>
    <t>住房保障支出</t>
  </si>
  <si>
    <t xml:space="preserve">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</si>
  <si>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</si>
  <si>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</si>
  <si>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</si>
  <si>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</si>
  <si>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</si>
  <si>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</si>
  <si>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</si>
  <si>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</si>
  <si>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</si>
  <si>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</si>
  <si>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</si>
  <si>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</si>
  <si>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</si>
  <si>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</si>
  <si>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</si>
  <si>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</si>
  <si>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</si>
  <si>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</si>
  <si>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</si>
  <si>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</si>
  <si>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</si>
  <si>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</si>
  <si>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</si>
  <si>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</si>
  <si>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</si>
  <si>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</si>
  <si>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</si>
  <si>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</si>
  <si>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</si>
  <si>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</si>
  <si>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</si>
  <si>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</si>
  <si>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</si>
  <si>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</si>
  <si>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</si>
  <si>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</si>
  <si>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</si>
  <si>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</si>
  <si>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</si>
  <si>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</si>
  <si>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</si>
  <si>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</si>
  <si>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</si>
  <si>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</si>
  <si>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</si>
  <si>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</si>
  <si>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</si>
  <si>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</si>
  <si>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</si>
  <si>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</si>
  <si>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</si>
  <si>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</si>
  <si>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</si>
  <si>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</si>
  <si>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</si>
  <si>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</si>
  <si>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</si>
  <si>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</si>
  <si>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</si>
  <si>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</si>
  <si>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</si>
  <si>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</si>
  <si>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</si>
  <si>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</si>
  <si>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</si>
  <si>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</si>
  <si>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</si>
  <si>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</si>
  <si>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</si>
  <si>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</si>
  <si>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</si>
  <si>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</si>
  <si>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</si>
  <si>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</si>
  <si>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</si>
  <si>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</si>
  <si>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</si>
  <si>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</si>
  <si>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</si>
  <si>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</si>
  <si>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</si>
  <si>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</si>
  <si>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</si>
  <si>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</si>
  <si>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</si>
  <si>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</si>
  <si>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</si>
  <si>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</si>
  <si>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</si>
  <si>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</si>
  <si>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</si>
  <si>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606001</t>
  </si>
  <si>
    <t>特定目标类抚恤对象经费</t>
  </si>
  <si>
    <t xml:space="preserve">   抚恤对象经费</t>
  </si>
  <si>
    <t>特定目标类社区维护费</t>
  </si>
  <si>
    <t xml:space="preserve">   社区维护费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</si>
  <si>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</si>
  <si>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</si>
  <si>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</si>
  <si>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</si>
  <si>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</si>
  <si>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</si>
  <si>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</si>
  <si>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</si>
  <si>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</si>
  <si>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</si>
  <si>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</si>
  <si>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</si>
  <si>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</si>
  <si>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</si>
  <si>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抚恤对象经费</t>
  </si>
  <si>
    <t xml:space="preserve"> 按月及时准确发放抚恤金、工伤残费用及下放人员生活费。</t>
  </si>
  <si>
    <t>满意度指标</t>
  </si>
  <si>
    <t>服务对象满意度指标</t>
  </si>
  <si>
    <t>受益人员满意度</t>
  </si>
  <si>
    <t>满意度争取95%</t>
  </si>
  <si>
    <t>%</t>
  </si>
  <si>
    <t>定量</t>
  </si>
  <si>
    <t>成本指标</t>
  </si>
  <si>
    <t>经济成本指标</t>
  </si>
  <si>
    <t>每年解决抚恤对象生活费</t>
  </si>
  <si>
    <t>78万元</t>
  </si>
  <si>
    <t>安工亡职工退休金40%发放并逐年调标</t>
  </si>
  <si>
    <t>万元</t>
  </si>
  <si>
    <t>每年解决下放人员生活费</t>
  </si>
  <si>
    <t>2万元</t>
  </si>
  <si>
    <t>150元/月</t>
  </si>
  <si>
    <t>用于支付每年解决工伤残人员费用</t>
  </si>
  <si>
    <t>40万元</t>
  </si>
  <si>
    <t>补充门诊费80元/月，医疗费按实报销</t>
  </si>
  <si>
    <t>产出指标</t>
  </si>
  <si>
    <t>数量指标</t>
  </si>
  <si>
    <t>精简下放人员</t>
  </si>
  <si>
    <t>7人</t>
  </si>
  <si>
    <t>人</t>
  </si>
  <si>
    <t>1-6级工伤残人员</t>
  </si>
  <si>
    <t>22人</t>
  </si>
  <si>
    <t>抚恤对象</t>
  </si>
  <si>
    <t>51人</t>
  </si>
  <si>
    <t>时效指标</t>
  </si>
  <si>
    <t>经费发放速度</t>
  </si>
  <si>
    <t>及时发放</t>
  </si>
  <si>
    <t>及时</t>
  </si>
  <si>
    <t>定性</t>
  </si>
  <si>
    <t>质量指标</t>
  </si>
  <si>
    <t>发放精准度</t>
  </si>
  <si>
    <t>准确发放</t>
  </si>
  <si>
    <t>准确</t>
  </si>
  <si>
    <t>效益指标</t>
  </si>
  <si>
    <t>经济效益指标</t>
  </si>
  <si>
    <t>社会效益指标</t>
  </si>
  <si>
    <t>社区平安稳定</t>
  </si>
  <si>
    <t>基本维护破产企业社区平安稳定</t>
  </si>
  <si>
    <t>稳定</t>
  </si>
  <si>
    <t xml:space="preserve">  社区维护费</t>
  </si>
  <si>
    <t>及时做好破产企业社区保安保洁、垃圾清运、水电及园林维护。</t>
  </si>
  <si>
    <t>垃圾外运</t>
  </si>
  <si>
    <t>每天清理外运</t>
  </si>
  <si>
    <t>1</t>
  </si>
  <si>
    <t>园林维护</t>
  </si>
  <si>
    <t>根据小区园林实际情况确定</t>
  </si>
  <si>
    <t>保安保洁</t>
  </si>
  <si>
    <t>24小时保安，每天保洁</t>
  </si>
  <si>
    <t>干净整洁、秩序井然、平安和谐</t>
  </si>
  <si>
    <t>宜居小区</t>
  </si>
  <si>
    <t>小区占地面积</t>
  </si>
  <si>
    <t>26000平方米</t>
  </si>
  <si>
    <t>平方米</t>
  </si>
  <si>
    <t>社区人员满意度</t>
  </si>
  <si>
    <t>95%</t>
  </si>
  <si>
    <t>社区人员满意度95%以上</t>
  </si>
  <si>
    <t>受益社区情况</t>
  </si>
  <si>
    <t>基本维护社区平安稳定</t>
  </si>
  <si>
    <t>全年支付垃圾外运费用4.1万元</t>
  </si>
  <si>
    <t>保安、保洁费</t>
  </si>
  <si>
    <t>7.2万元</t>
  </si>
  <si>
    <t xml:space="preserve">保安1500/人.月 保洁1500/人.月 </t>
  </si>
  <si>
    <t>垃圾外运运费</t>
  </si>
  <si>
    <t>4.1万元</t>
  </si>
  <si>
    <t>全年垃圾外运运费4.1万元</t>
  </si>
  <si>
    <t>园林维护、水电费及工具用品购买支出</t>
  </si>
  <si>
    <t>0.7万元</t>
  </si>
  <si>
    <t>全年费用0.7万元</t>
  </si>
  <si>
    <t>整体支出绩效目标表</t>
  </si>
  <si>
    <t>单位：醴陵市潘矿离退休人员服务中心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</si>
  <si>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</si>
  <si>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</si>
  <si>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</si>
  <si>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</si>
  <si>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</si>
  <si>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</si>
  <si>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</si>
  <si>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</si>
  <si>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</si>
  <si>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负责好相关人员的管理及异动，及时准确的发放抚恤费及生活费等费用
完善社区设施，管好国有资产，继续向上级政府和部门反映，争取早日解决一些破产企业遗留问题</t>
  </si>
  <si>
    <t>重点工作任务完成</t>
  </si>
  <si>
    <t xml:space="preserve"> 社区物业处理情况</t>
  </si>
  <si>
    <t>宜居</t>
  </si>
  <si>
    <t>社区设施完善、感觉整洁、秩序井然、平安和谐</t>
  </si>
  <si>
    <t xml:space="preserve"> 抚恤费、生活费发放情况</t>
  </si>
  <si>
    <t>=</t>
  </si>
  <si>
    <t>100</t>
  </si>
  <si>
    <t>潘矿离退休人员抚恤费、生活费等费用发放及时解决</t>
  </si>
  <si>
    <t xml:space="preserve"> 重点工作办结率</t>
  </si>
  <si>
    <t>反映单位重点工作完成情况</t>
  </si>
  <si>
    <t>履职目标实现</t>
  </si>
  <si>
    <t xml:space="preserve"> 维护社区稳定</t>
  </si>
  <si>
    <t>维护社区稳定、完善社区设施，每天垃圾清理，保证社区干净整洁、秩序井然、平安和谐</t>
  </si>
  <si>
    <t xml:space="preserve"> 抚恤费、生活费发放</t>
  </si>
  <si>
    <t>及时、准确发放潘矿离退休人员抚恤费、生活费等费用</t>
  </si>
  <si>
    <t>履职效益</t>
  </si>
  <si>
    <t xml:space="preserve"> 社会效益</t>
  </si>
  <si>
    <t>良好</t>
  </si>
  <si>
    <t>反映单位解决是否潘矿相关人员的需求</t>
  </si>
  <si>
    <t>满意度</t>
  </si>
  <si>
    <t xml:space="preserve"> 社会公众或服务对象满意度</t>
  </si>
  <si>
    <t>≥</t>
  </si>
  <si>
    <t>95</t>
  </si>
  <si>
    <t>反映服务对象对单位服务的满意程度</t>
  </si>
  <si>
    <t>单位：</t>
  </si>
  <si>
    <t>606001-醴陵市潘矿离退休人员服务中心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</si>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</sst>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u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16" borderId="9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36" fillId="10" borderId="7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5" sqref="D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68"/>
      <c r="B4" s="69"/>
      <c r="C4" s="28"/>
      <c r="D4" s="70" t="s">
        <v>1</v>
      </c>
      <c r="E4" s="71" t="s">
        <v>2</v>
      </c>
      <c r="F4" s="71"/>
      <c r="G4" s="71"/>
      <c r="H4" s="71"/>
      <c r="I4" s="28"/>
    </row>
    <row r="5" ht="54.4" customHeight="1" spans="1:9">
      <c r="A5" s="68"/>
      <c r="B5" s="69"/>
      <c r="C5" s="28"/>
      <c r="D5" s="70" t="s">
        <v>3</v>
      </c>
      <c r="E5" s="71" t="s">
        <v>4</v>
      </c>
      <c r="F5" s="71"/>
      <c r="G5" s="71"/>
      <c r="H5" s="71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" customHeight="1" spans="1:14">
      <c r="A4" s="23" t="s">
        <v>156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186</v>
      </c>
      <c r="H4" s="23"/>
      <c r="I4" s="23"/>
      <c r="J4" s="23"/>
      <c r="K4" s="23"/>
      <c r="L4" s="23" t="s">
        <v>190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233</v>
      </c>
      <c r="I5" s="23" t="s">
        <v>234</v>
      </c>
      <c r="J5" s="23" t="s">
        <v>235</v>
      </c>
      <c r="K5" s="23" t="s">
        <v>236</v>
      </c>
      <c r="L5" s="23" t="s">
        <v>134</v>
      </c>
      <c r="M5" s="23" t="s">
        <v>202</v>
      </c>
      <c r="N5" s="23" t="s">
        <v>237</v>
      </c>
    </row>
    <row r="6" ht="22.9" customHeight="1" spans="1:14">
      <c r="A6" s="32"/>
      <c r="B6" s="32"/>
      <c r="C6" s="32"/>
      <c r="D6" s="32"/>
      <c r="E6" s="32" t="s">
        <v>134</v>
      </c>
      <c r="F6" s="45">
        <v>30.645056</v>
      </c>
      <c r="G6" s="45"/>
      <c r="H6" s="45"/>
      <c r="I6" s="45"/>
      <c r="J6" s="45"/>
      <c r="K6" s="45"/>
      <c r="L6" s="45">
        <v>30.645056</v>
      </c>
      <c r="M6" s="45">
        <v>30.645056</v>
      </c>
      <c r="N6" s="45"/>
    </row>
    <row r="7" ht="22.9" customHeight="1" spans="1:14">
      <c r="A7" s="32"/>
      <c r="B7" s="32"/>
      <c r="C7" s="32"/>
      <c r="D7" s="30" t="s">
        <v>152</v>
      </c>
      <c r="E7" s="30" t="s">
        <v>153</v>
      </c>
      <c r="F7" s="45">
        <v>30.645056</v>
      </c>
      <c r="G7" s="45"/>
      <c r="H7" s="45"/>
      <c r="I7" s="45"/>
      <c r="J7" s="45"/>
      <c r="K7" s="45"/>
      <c r="L7" s="45">
        <v>30.645056</v>
      </c>
      <c r="M7" s="45">
        <v>30.645056</v>
      </c>
      <c r="N7" s="45"/>
    </row>
    <row r="8" ht="22.9" customHeight="1" spans="1:14">
      <c r="A8" s="32"/>
      <c r="B8" s="32"/>
      <c r="C8" s="32"/>
      <c r="D8" s="38" t="s">
        <v>154</v>
      </c>
      <c r="E8" s="38" t="s">
        <v>155</v>
      </c>
      <c r="F8" s="45">
        <v>30.645056</v>
      </c>
      <c r="G8" s="45"/>
      <c r="H8" s="45"/>
      <c r="I8" s="45"/>
      <c r="J8" s="45"/>
      <c r="K8" s="45"/>
      <c r="L8" s="45">
        <v>30.645056</v>
      </c>
      <c r="M8" s="45">
        <v>30.645056</v>
      </c>
      <c r="N8" s="45"/>
    </row>
    <row r="9" ht="22.9" customHeight="1" spans="1:14">
      <c r="A9" s="41" t="s">
        <v>167</v>
      </c>
      <c r="B9" s="41" t="s">
        <v>168</v>
      </c>
      <c r="C9" s="41" t="s">
        <v>169</v>
      </c>
      <c r="D9" s="37" t="s">
        <v>200</v>
      </c>
      <c r="E9" s="24" t="s">
        <v>171</v>
      </c>
      <c r="F9" s="25">
        <v>23.1058</v>
      </c>
      <c r="G9" s="25"/>
      <c r="H9" s="39"/>
      <c r="I9" s="39"/>
      <c r="J9" s="39"/>
      <c r="K9" s="39"/>
      <c r="L9" s="25">
        <v>23.1058</v>
      </c>
      <c r="M9" s="39">
        <v>23.1058</v>
      </c>
      <c r="N9" s="39"/>
    </row>
    <row r="10" ht="22.9" customHeight="1" spans="1:14">
      <c r="A10" s="41" t="s">
        <v>167</v>
      </c>
      <c r="B10" s="41" t="s">
        <v>168</v>
      </c>
      <c r="C10" s="41" t="s">
        <v>168</v>
      </c>
      <c r="D10" s="37" t="s">
        <v>200</v>
      </c>
      <c r="E10" s="24" t="s">
        <v>173</v>
      </c>
      <c r="F10" s="25">
        <v>3.696928</v>
      </c>
      <c r="G10" s="25"/>
      <c r="H10" s="39"/>
      <c r="I10" s="39"/>
      <c r="J10" s="39"/>
      <c r="K10" s="39"/>
      <c r="L10" s="25">
        <v>3.696928</v>
      </c>
      <c r="M10" s="39">
        <v>3.696928</v>
      </c>
      <c r="N10" s="39"/>
    </row>
    <row r="11" ht="22.9" customHeight="1" spans="1:14">
      <c r="A11" s="41" t="s">
        <v>174</v>
      </c>
      <c r="B11" s="41" t="s">
        <v>175</v>
      </c>
      <c r="C11" s="41" t="s">
        <v>176</v>
      </c>
      <c r="D11" s="37" t="s">
        <v>200</v>
      </c>
      <c r="E11" s="24" t="s">
        <v>178</v>
      </c>
      <c r="F11" s="25">
        <v>1.069632</v>
      </c>
      <c r="G11" s="25"/>
      <c r="H11" s="39"/>
      <c r="I11" s="39"/>
      <c r="J11" s="39"/>
      <c r="K11" s="39"/>
      <c r="L11" s="25">
        <v>1.069632</v>
      </c>
      <c r="M11" s="39">
        <v>1.069632</v>
      </c>
      <c r="N11" s="39"/>
    </row>
    <row r="12" ht="22.9" customHeight="1" spans="1:14">
      <c r="A12" s="41" t="s">
        <v>179</v>
      </c>
      <c r="B12" s="41" t="s">
        <v>176</v>
      </c>
      <c r="C12" s="41" t="s">
        <v>180</v>
      </c>
      <c r="D12" s="37" t="s">
        <v>200</v>
      </c>
      <c r="E12" s="24" t="s">
        <v>182</v>
      </c>
      <c r="F12" s="25">
        <v>2.772696</v>
      </c>
      <c r="G12" s="25"/>
      <c r="H12" s="39"/>
      <c r="I12" s="39"/>
      <c r="J12" s="39"/>
      <c r="K12" s="39"/>
      <c r="L12" s="25">
        <v>2.772696</v>
      </c>
      <c r="M12" s="39">
        <v>2.772696</v>
      </c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5.375" customWidth="1"/>
    <col min="7" max="7" width="7.75" customWidth="1"/>
    <col min="8" max="9" width="6.625" customWidth="1"/>
    <col min="10" max="10" width="4.375" customWidth="1"/>
    <col min="11" max="11" width="6.625" customWidth="1"/>
    <col min="12" max="12" width="4.375" customWidth="1"/>
    <col min="13" max="13" width="7.75" customWidth="1"/>
    <col min="14" max="14" width="6" customWidth="1"/>
    <col min="15" max="15" width="7.75" customWidth="1"/>
    <col min="16" max="16" width="6" customWidth="1"/>
    <col min="17" max="17" width="6.125" customWidth="1"/>
    <col min="18" max="18" width="6.625" customWidth="1"/>
    <col min="19" max="19" width="3.625" customWidth="1"/>
    <col min="20" max="20" width="5.375" customWidth="1"/>
    <col min="21" max="21" width="5.125" customWidth="1"/>
    <col min="22" max="22" width="6.25" customWidth="1"/>
    <col min="23" max="24" width="9.75" customWidth="1"/>
  </cols>
  <sheetData>
    <row r="1" ht="16.35" customHeight="1" spans="1:1">
      <c r="A1" s="28"/>
    </row>
    <row r="2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2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65" customHeight="1" spans="1:22">
      <c r="A4" s="23" t="s">
        <v>156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238</v>
      </c>
      <c r="H4" s="23"/>
      <c r="I4" s="23"/>
      <c r="J4" s="23"/>
      <c r="K4" s="23"/>
      <c r="L4" s="23" t="s">
        <v>239</v>
      </c>
      <c r="M4" s="23"/>
      <c r="N4" s="23"/>
      <c r="O4" s="23"/>
      <c r="P4" s="23"/>
      <c r="Q4" s="23"/>
      <c r="R4" s="23" t="s">
        <v>235</v>
      </c>
      <c r="S4" s="23" t="s">
        <v>240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241</v>
      </c>
      <c r="I5" s="23" t="s">
        <v>242</v>
      </c>
      <c r="J5" s="23" t="s">
        <v>243</v>
      </c>
      <c r="K5" s="23" t="s">
        <v>244</v>
      </c>
      <c r="L5" s="23" t="s">
        <v>134</v>
      </c>
      <c r="M5" s="23" t="s">
        <v>245</v>
      </c>
      <c r="N5" s="23" t="s">
        <v>246</v>
      </c>
      <c r="O5" s="23" t="s">
        <v>247</v>
      </c>
      <c r="P5" s="23" t="s">
        <v>248</v>
      </c>
      <c r="Q5" s="23" t="s">
        <v>249</v>
      </c>
      <c r="R5" s="23"/>
      <c r="S5" s="23" t="s">
        <v>134</v>
      </c>
      <c r="T5" s="23" t="s">
        <v>250</v>
      </c>
      <c r="U5" s="23" t="s">
        <v>251</v>
      </c>
      <c r="V5" s="23" t="s">
        <v>236</v>
      </c>
    </row>
    <row r="6" ht="22.9" customHeight="1" spans="1:22">
      <c r="A6" s="32"/>
      <c r="B6" s="32"/>
      <c r="C6" s="32"/>
      <c r="D6" s="32"/>
      <c r="E6" s="32" t="s">
        <v>134</v>
      </c>
      <c r="F6" s="31">
        <v>30.645056</v>
      </c>
      <c r="G6" s="31">
        <v>23.1058</v>
      </c>
      <c r="H6" s="31">
        <v>15.2472</v>
      </c>
      <c r="I6" s="31">
        <v>6.588</v>
      </c>
      <c r="J6" s="31">
        <v>1.2706</v>
      </c>
      <c r="K6" s="31"/>
      <c r="L6" s="31">
        <v>4.76656</v>
      </c>
      <c r="M6" s="31">
        <v>3.696928</v>
      </c>
      <c r="N6" s="31"/>
      <c r="O6" s="31">
        <v>1.069632</v>
      </c>
      <c r="P6" s="31"/>
      <c r="Q6" s="31"/>
      <c r="R6" s="31">
        <v>2.772696</v>
      </c>
      <c r="S6" s="31"/>
      <c r="T6" s="31"/>
      <c r="U6" s="31"/>
      <c r="V6" s="31"/>
    </row>
    <row r="7" ht="22.9" customHeight="1" spans="1:22">
      <c r="A7" s="32"/>
      <c r="B7" s="32"/>
      <c r="C7" s="32"/>
      <c r="D7" s="30" t="s">
        <v>152</v>
      </c>
      <c r="E7" s="30" t="s">
        <v>153</v>
      </c>
      <c r="F7" s="31">
        <v>30.645056</v>
      </c>
      <c r="G7" s="31">
        <v>23.1058</v>
      </c>
      <c r="H7" s="31">
        <v>15.2472</v>
      </c>
      <c r="I7" s="31">
        <v>6.588</v>
      </c>
      <c r="J7" s="31">
        <v>1.2706</v>
      </c>
      <c r="K7" s="31"/>
      <c r="L7" s="31">
        <v>4.76656</v>
      </c>
      <c r="M7" s="31">
        <v>3.696928</v>
      </c>
      <c r="N7" s="31"/>
      <c r="O7" s="31">
        <v>1.069632</v>
      </c>
      <c r="P7" s="31"/>
      <c r="Q7" s="31"/>
      <c r="R7" s="31">
        <v>2.772696</v>
      </c>
      <c r="S7" s="31"/>
      <c r="T7" s="31"/>
      <c r="U7" s="31"/>
      <c r="V7" s="31"/>
    </row>
    <row r="8" ht="22.9" customHeight="1" spans="1:22">
      <c r="A8" s="32"/>
      <c r="B8" s="32"/>
      <c r="C8" s="32"/>
      <c r="D8" s="38" t="s">
        <v>154</v>
      </c>
      <c r="E8" s="38" t="s">
        <v>155</v>
      </c>
      <c r="F8" s="31">
        <v>30.645056</v>
      </c>
      <c r="G8" s="31">
        <v>23.1058</v>
      </c>
      <c r="H8" s="31">
        <v>15.2472</v>
      </c>
      <c r="I8" s="31">
        <v>6.588</v>
      </c>
      <c r="J8" s="31">
        <v>1.2706</v>
      </c>
      <c r="K8" s="31"/>
      <c r="L8" s="31">
        <v>4.76656</v>
      </c>
      <c r="M8" s="31">
        <v>3.696928</v>
      </c>
      <c r="N8" s="31"/>
      <c r="O8" s="31">
        <v>1.069632</v>
      </c>
      <c r="P8" s="31"/>
      <c r="Q8" s="31"/>
      <c r="R8" s="31">
        <v>2.772696</v>
      </c>
      <c r="S8" s="31"/>
      <c r="T8" s="31"/>
      <c r="U8" s="31"/>
      <c r="V8" s="31"/>
    </row>
    <row r="9" ht="22.9" customHeight="1" spans="1:22">
      <c r="A9" s="41" t="s">
        <v>167</v>
      </c>
      <c r="B9" s="41" t="s">
        <v>168</v>
      </c>
      <c r="C9" s="41" t="s">
        <v>169</v>
      </c>
      <c r="D9" s="37" t="s">
        <v>200</v>
      </c>
      <c r="E9" s="24" t="s">
        <v>171</v>
      </c>
      <c r="F9" s="25">
        <v>23.1058</v>
      </c>
      <c r="G9" s="39">
        <v>23.1058</v>
      </c>
      <c r="H9" s="39">
        <v>15.2472</v>
      </c>
      <c r="I9" s="39">
        <v>6.588</v>
      </c>
      <c r="J9" s="39">
        <v>1.2706</v>
      </c>
      <c r="K9" s="39"/>
      <c r="L9" s="25"/>
      <c r="M9" s="39"/>
      <c r="N9" s="39"/>
      <c r="O9" s="39"/>
      <c r="P9" s="39"/>
      <c r="Q9" s="39"/>
      <c r="R9" s="39"/>
      <c r="S9" s="25"/>
      <c r="T9" s="39"/>
      <c r="U9" s="39"/>
      <c r="V9" s="39"/>
    </row>
    <row r="10" ht="22.9" customHeight="1" spans="1:22">
      <c r="A10" s="41" t="s">
        <v>167</v>
      </c>
      <c r="B10" s="41" t="s">
        <v>168</v>
      </c>
      <c r="C10" s="41" t="s">
        <v>168</v>
      </c>
      <c r="D10" s="37" t="s">
        <v>200</v>
      </c>
      <c r="E10" s="24" t="s">
        <v>173</v>
      </c>
      <c r="F10" s="25">
        <v>3.696928</v>
      </c>
      <c r="G10" s="39"/>
      <c r="H10" s="39"/>
      <c r="I10" s="39"/>
      <c r="J10" s="39"/>
      <c r="K10" s="39"/>
      <c r="L10" s="25">
        <v>3.696928</v>
      </c>
      <c r="M10" s="39">
        <v>3.696928</v>
      </c>
      <c r="N10" s="39"/>
      <c r="O10" s="39"/>
      <c r="P10" s="39"/>
      <c r="Q10" s="39"/>
      <c r="R10" s="39"/>
      <c r="S10" s="25"/>
      <c r="T10" s="39"/>
      <c r="U10" s="39"/>
      <c r="V10" s="39"/>
    </row>
    <row r="11" ht="22.9" customHeight="1" spans="1:22">
      <c r="A11" s="41" t="s">
        <v>174</v>
      </c>
      <c r="B11" s="41" t="s">
        <v>175</v>
      </c>
      <c r="C11" s="41" t="s">
        <v>176</v>
      </c>
      <c r="D11" s="37" t="s">
        <v>200</v>
      </c>
      <c r="E11" s="24" t="s">
        <v>178</v>
      </c>
      <c r="F11" s="25">
        <v>1.069632</v>
      </c>
      <c r="G11" s="39"/>
      <c r="H11" s="39"/>
      <c r="I11" s="39"/>
      <c r="J11" s="39"/>
      <c r="K11" s="39"/>
      <c r="L11" s="25">
        <v>1.069632</v>
      </c>
      <c r="M11" s="39"/>
      <c r="N11" s="39"/>
      <c r="O11" s="39">
        <v>1.069632</v>
      </c>
      <c r="P11" s="39"/>
      <c r="Q11" s="39"/>
      <c r="R11" s="39"/>
      <c r="S11" s="25"/>
      <c r="T11" s="39"/>
      <c r="U11" s="39"/>
      <c r="V11" s="39"/>
    </row>
    <row r="12" ht="22.9" customHeight="1" spans="1:22">
      <c r="A12" s="41" t="s">
        <v>179</v>
      </c>
      <c r="B12" s="41" t="s">
        <v>176</v>
      </c>
      <c r="C12" s="41" t="s">
        <v>180</v>
      </c>
      <c r="D12" s="37" t="s">
        <v>200</v>
      </c>
      <c r="E12" s="24" t="s">
        <v>182</v>
      </c>
      <c r="F12" s="25">
        <v>2.772696</v>
      </c>
      <c r="G12" s="39"/>
      <c r="H12" s="39"/>
      <c r="I12" s="39"/>
      <c r="J12" s="39"/>
      <c r="K12" s="39"/>
      <c r="L12" s="25"/>
      <c r="M12" s="39"/>
      <c r="N12" s="39"/>
      <c r="O12" s="39"/>
      <c r="P12" s="39"/>
      <c r="Q12" s="39"/>
      <c r="R12" s="39">
        <v>2.772696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7" sqref="E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8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156</v>
      </c>
      <c r="B4" s="23"/>
      <c r="C4" s="23"/>
      <c r="D4" s="23" t="s">
        <v>183</v>
      </c>
      <c r="E4" s="23" t="s">
        <v>184</v>
      </c>
      <c r="F4" s="23" t="s">
        <v>252</v>
      </c>
      <c r="G4" s="23" t="s">
        <v>253</v>
      </c>
      <c r="H4" s="23" t="s">
        <v>254</v>
      </c>
      <c r="I4" s="23" t="s">
        <v>255</v>
      </c>
      <c r="J4" s="23" t="s">
        <v>256</v>
      </c>
      <c r="K4" s="23" t="s">
        <v>257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</row>
    <row r="7" ht="22.9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9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9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10" sqref="N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2" customHeight="1" spans="1:18">
      <c r="A4" s="23" t="s">
        <v>156</v>
      </c>
      <c r="B4" s="23"/>
      <c r="C4" s="23"/>
      <c r="D4" s="23" t="s">
        <v>183</v>
      </c>
      <c r="E4" s="23" t="s">
        <v>184</v>
      </c>
      <c r="F4" s="23" t="s">
        <v>252</v>
      </c>
      <c r="G4" s="23" t="s">
        <v>258</v>
      </c>
      <c r="H4" s="23" t="s">
        <v>259</v>
      </c>
      <c r="I4" s="23" t="s">
        <v>260</v>
      </c>
      <c r="J4" s="23" t="s">
        <v>261</v>
      </c>
      <c r="K4" s="23" t="s">
        <v>262</v>
      </c>
      <c r="L4" s="23" t="s">
        <v>263</v>
      </c>
      <c r="M4" s="23" t="s">
        <v>264</v>
      </c>
      <c r="N4" s="23" t="s">
        <v>254</v>
      </c>
      <c r="O4" s="23" t="s">
        <v>265</v>
      </c>
      <c r="P4" s="23" t="s">
        <v>266</v>
      </c>
      <c r="Q4" s="23" t="s">
        <v>255</v>
      </c>
      <c r="R4" s="23" t="s">
        <v>257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9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9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9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3.625" customWidth="1"/>
    <col min="8" max="8" width="7.125" customWidth="1"/>
    <col min="9" max="10" width="5.125" customWidth="1"/>
    <col min="11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5" customHeight="1" spans="1:20">
      <c r="A4" s="23" t="s">
        <v>156</v>
      </c>
      <c r="B4" s="23"/>
      <c r="C4" s="23"/>
      <c r="D4" s="23" t="s">
        <v>183</v>
      </c>
      <c r="E4" s="23" t="s">
        <v>184</v>
      </c>
      <c r="F4" s="23" t="s">
        <v>252</v>
      </c>
      <c r="G4" s="23" t="s">
        <v>187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190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267</v>
      </c>
      <c r="I5" s="23" t="s">
        <v>268</v>
      </c>
      <c r="J5" s="23" t="s">
        <v>269</v>
      </c>
      <c r="K5" s="23" t="s">
        <v>270</v>
      </c>
      <c r="L5" s="23" t="s">
        <v>271</v>
      </c>
      <c r="M5" s="23" t="s">
        <v>272</v>
      </c>
      <c r="N5" s="23" t="s">
        <v>273</v>
      </c>
      <c r="O5" s="23" t="s">
        <v>274</v>
      </c>
      <c r="P5" s="23" t="s">
        <v>275</v>
      </c>
      <c r="Q5" s="23" t="s">
        <v>276</v>
      </c>
      <c r="R5" s="23" t="s">
        <v>134</v>
      </c>
      <c r="S5" s="23" t="s">
        <v>277</v>
      </c>
      <c r="T5" s="23" t="s">
        <v>237</v>
      </c>
    </row>
    <row r="6" ht="22.9" customHeight="1" spans="1:20">
      <c r="A6" s="32"/>
      <c r="B6" s="32"/>
      <c r="C6" s="32"/>
      <c r="D6" s="32"/>
      <c r="E6" s="32" t="s">
        <v>134</v>
      </c>
      <c r="F6" s="45">
        <v>19.34529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19.34529</v>
      </c>
      <c r="S6" s="45">
        <v>19.34529</v>
      </c>
      <c r="T6" s="45"/>
    </row>
    <row r="7" ht="22.9" customHeight="1" spans="1:20">
      <c r="A7" s="32"/>
      <c r="B7" s="32"/>
      <c r="C7" s="32"/>
      <c r="D7" s="30" t="s">
        <v>152</v>
      </c>
      <c r="E7" s="30" t="s">
        <v>153</v>
      </c>
      <c r="F7" s="45">
        <v>19.34529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>
        <v>19.34529</v>
      </c>
      <c r="S7" s="45">
        <v>19.34529</v>
      </c>
      <c r="T7" s="45"/>
    </row>
    <row r="8" ht="22.9" customHeight="1" spans="1:20">
      <c r="A8" s="32"/>
      <c r="B8" s="32"/>
      <c r="C8" s="32"/>
      <c r="D8" s="38" t="s">
        <v>154</v>
      </c>
      <c r="E8" s="38" t="s">
        <v>155</v>
      </c>
      <c r="F8" s="45">
        <v>19.34529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19.34529</v>
      </c>
      <c r="S8" s="45">
        <v>19.34529</v>
      </c>
      <c r="T8" s="45"/>
    </row>
    <row r="9" ht="22.9" customHeight="1" spans="1:20">
      <c r="A9" s="41" t="s">
        <v>167</v>
      </c>
      <c r="B9" s="41" t="s">
        <v>168</v>
      </c>
      <c r="C9" s="41" t="s">
        <v>169</v>
      </c>
      <c r="D9" s="37" t="s">
        <v>200</v>
      </c>
      <c r="E9" s="24" t="s">
        <v>171</v>
      </c>
      <c r="F9" s="25">
        <v>19.34529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>
        <v>19.34529</v>
      </c>
      <c r="S9" s="39">
        <v>19.34529</v>
      </c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35" sqref="F35"/>
    </sheetView>
  </sheetViews>
  <sheetFormatPr defaultColWidth="10" defaultRowHeight="13.5"/>
  <cols>
    <col min="1" max="1" width="2.25" customWidth="1"/>
    <col min="2" max="3" width="2.125" customWidth="1"/>
    <col min="4" max="4" width="5" customWidth="1"/>
    <col min="5" max="5" width="10.375" customWidth="1"/>
    <col min="6" max="8" width="5.125" customWidth="1"/>
    <col min="9" max="9" width="3.375" customWidth="1"/>
    <col min="10" max="10" width="2.625" customWidth="1"/>
    <col min="11" max="12" width="4.375" customWidth="1"/>
    <col min="13" max="13" width="5.125" customWidth="1"/>
    <col min="14" max="14" width="3.125" customWidth="1"/>
    <col min="15" max="15" width="4.125" customWidth="1"/>
    <col min="16" max="16" width="5.125" customWidth="1"/>
    <col min="17" max="17" width="6.25" customWidth="1"/>
    <col min="18" max="18" width="5.125" customWidth="1"/>
    <col min="19" max="19" width="2.875" customWidth="1"/>
    <col min="20" max="20" width="3.125" customWidth="1"/>
    <col min="21" max="21" width="2.875" customWidth="1"/>
    <col min="22" max="22" width="5.625" customWidth="1"/>
    <col min="23" max="23" width="5" customWidth="1"/>
    <col min="24" max="24" width="4.375" customWidth="1"/>
    <col min="25" max="25" width="4.625" customWidth="1"/>
    <col min="26" max="26" width="3.375" customWidth="1"/>
    <col min="27" max="27" width="4.375" customWidth="1"/>
    <col min="28" max="28" width="5" customWidth="1"/>
    <col min="29" max="29" width="5.125" customWidth="1"/>
    <col min="30" max="30" width="5.5" customWidth="1"/>
    <col min="31" max="31" width="4.25" customWidth="1"/>
    <col min="32" max="32" width="4.875" customWidth="1"/>
    <col min="33" max="33" width="5.25" customWidth="1"/>
    <col min="34" max="35" width="9.75" customWidth="1"/>
  </cols>
  <sheetData>
    <row r="1" ht="16.35" customHeight="1" spans="1:1">
      <c r="A1" s="28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4.95" customHeight="1" spans="1:33">
      <c r="A4" s="23" t="s">
        <v>156</v>
      </c>
      <c r="B4" s="23"/>
      <c r="C4" s="23"/>
      <c r="D4" s="23" t="s">
        <v>183</v>
      </c>
      <c r="E4" s="23" t="s">
        <v>184</v>
      </c>
      <c r="F4" s="23" t="s">
        <v>278</v>
      </c>
      <c r="G4" s="23" t="s">
        <v>279</v>
      </c>
      <c r="H4" s="23" t="s">
        <v>280</v>
      </c>
      <c r="I4" s="23" t="s">
        <v>281</v>
      </c>
      <c r="J4" s="23" t="s">
        <v>282</v>
      </c>
      <c r="K4" s="23" t="s">
        <v>283</v>
      </c>
      <c r="L4" s="23" t="s">
        <v>284</v>
      </c>
      <c r="M4" s="23" t="s">
        <v>285</v>
      </c>
      <c r="N4" s="23" t="s">
        <v>286</v>
      </c>
      <c r="O4" s="23" t="s">
        <v>287</v>
      </c>
      <c r="P4" s="23" t="s">
        <v>288</v>
      </c>
      <c r="Q4" s="23" t="s">
        <v>273</v>
      </c>
      <c r="R4" s="23" t="s">
        <v>275</v>
      </c>
      <c r="S4" s="23" t="s">
        <v>289</v>
      </c>
      <c r="T4" s="23" t="s">
        <v>268</v>
      </c>
      <c r="U4" s="23" t="s">
        <v>269</v>
      </c>
      <c r="V4" s="23" t="s">
        <v>272</v>
      </c>
      <c r="W4" s="23" t="s">
        <v>290</v>
      </c>
      <c r="X4" s="23" t="s">
        <v>291</v>
      </c>
      <c r="Y4" s="23" t="s">
        <v>292</v>
      </c>
      <c r="Z4" s="23" t="s">
        <v>293</v>
      </c>
      <c r="AA4" s="23" t="s">
        <v>271</v>
      </c>
      <c r="AB4" s="23" t="s">
        <v>294</v>
      </c>
      <c r="AC4" s="23" t="s">
        <v>295</v>
      </c>
      <c r="AD4" s="23" t="s">
        <v>274</v>
      </c>
      <c r="AE4" s="23" t="s">
        <v>296</v>
      </c>
      <c r="AF4" s="23" t="s">
        <v>297</v>
      </c>
      <c r="AG4" s="23" t="s">
        <v>276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6"/>
      <c r="B6" s="44"/>
      <c r="C6" s="44"/>
      <c r="D6" s="24"/>
      <c r="E6" s="24" t="s">
        <v>134</v>
      </c>
      <c r="F6" s="45">
        <v>19.34529</v>
      </c>
      <c r="G6" s="45">
        <v>0.9</v>
      </c>
      <c r="H6" s="45">
        <v>2</v>
      </c>
      <c r="I6" s="45"/>
      <c r="J6" s="45"/>
      <c r="K6" s="45">
        <v>1</v>
      </c>
      <c r="L6" s="45">
        <v>2.5</v>
      </c>
      <c r="M6" s="45">
        <v>3</v>
      </c>
      <c r="N6" s="45"/>
      <c r="O6" s="45"/>
      <c r="P6" s="45">
        <v>2.88</v>
      </c>
      <c r="Q6" s="45"/>
      <c r="R6" s="45"/>
      <c r="S6" s="45"/>
      <c r="T6" s="45"/>
      <c r="U6" s="45"/>
      <c r="V6" s="45">
        <v>0.52</v>
      </c>
      <c r="W6" s="45"/>
      <c r="X6" s="45"/>
      <c r="Y6" s="45"/>
      <c r="Z6" s="45"/>
      <c r="AA6" s="45"/>
      <c r="AB6" s="45">
        <v>0.618116</v>
      </c>
      <c r="AC6" s="45">
        <v>0.927174</v>
      </c>
      <c r="AD6" s="45"/>
      <c r="AE6" s="45"/>
      <c r="AF6" s="45"/>
      <c r="AG6" s="45">
        <v>5</v>
      </c>
    </row>
    <row r="7" ht="33.95" customHeight="1" spans="1:33">
      <c r="A7" s="32"/>
      <c r="B7" s="32"/>
      <c r="C7" s="32"/>
      <c r="D7" s="30" t="s">
        <v>152</v>
      </c>
      <c r="E7" s="30" t="s">
        <v>153</v>
      </c>
      <c r="F7" s="45">
        <v>19.34529</v>
      </c>
      <c r="G7" s="45">
        <v>0.9</v>
      </c>
      <c r="H7" s="45">
        <v>2</v>
      </c>
      <c r="I7" s="45"/>
      <c r="J7" s="45"/>
      <c r="K7" s="45">
        <v>1</v>
      </c>
      <c r="L7" s="45">
        <v>2.5</v>
      </c>
      <c r="M7" s="45">
        <v>3</v>
      </c>
      <c r="N7" s="45"/>
      <c r="O7" s="45"/>
      <c r="P7" s="45">
        <v>2.88</v>
      </c>
      <c r="Q7" s="45"/>
      <c r="R7" s="45"/>
      <c r="S7" s="45"/>
      <c r="T7" s="45"/>
      <c r="U7" s="45"/>
      <c r="V7" s="45">
        <v>0.52</v>
      </c>
      <c r="W7" s="45"/>
      <c r="X7" s="45"/>
      <c r="Y7" s="45"/>
      <c r="Z7" s="45"/>
      <c r="AA7" s="45"/>
      <c r="AB7" s="45">
        <v>0.618116</v>
      </c>
      <c r="AC7" s="45">
        <v>0.927174</v>
      </c>
      <c r="AD7" s="45"/>
      <c r="AE7" s="45"/>
      <c r="AF7" s="45"/>
      <c r="AG7" s="45">
        <v>5</v>
      </c>
    </row>
    <row r="8" ht="33" customHeight="1" spans="1:33">
      <c r="A8" s="32"/>
      <c r="B8" s="32"/>
      <c r="C8" s="32"/>
      <c r="D8" s="38" t="s">
        <v>154</v>
      </c>
      <c r="E8" s="38" t="s">
        <v>155</v>
      </c>
      <c r="F8" s="45">
        <v>19.34529</v>
      </c>
      <c r="G8" s="45">
        <v>0.9</v>
      </c>
      <c r="H8" s="45">
        <v>2</v>
      </c>
      <c r="I8" s="45"/>
      <c r="J8" s="45"/>
      <c r="K8" s="45">
        <v>1</v>
      </c>
      <c r="L8" s="45">
        <v>2.5</v>
      </c>
      <c r="M8" s="45">
        <v>3</v>
      </c>
      <c r="N8" s="45"/>
      <c r="O8" s="45"/>
      <c r="P8" s="45">
        <v>2.88</v>
      </c>
      <c r="Q8" s="45"/>
      <c r="R8" s="45"/>
      <c r="S8" s="45"/>
      <c r="T8" s="45"/>
      <c r="U8" s="45"/>
      <c r="V8" s="45">
        <v>0.52</v>
      </c>
      <c r="W8" s="45"/>
      <c r="X8" s="45"/>
      <c r="Y8" s="45"/>
      <c r="Z8" s="45"/>
      <c r="AA8" s="45"/>
      <c r="AB8" s="45">
        <v>0.618116</v>
      </c>
      <c r="AC8" s="45">
        <v>0.927174</v>
      </c>
      <c r="AD8" s="45"/>
      <c r="AE8" s="45"/>
      <c r="AF8" s="45"/>
      <c r="AG8" s="45">
        <v>5</v>
      </c>
    </row>
    <row r="9" ht="27.95" customHeight="1" spans="1:33">
      <c r="A9" s="41" t="s">
        <v>167</v>
      </c>
      <c r="B9" s="41" t="s">
        <v>168</v>
      </c>
      <c r="C9" s="41" t="s">
        <v>169</v>
      </c>
      <c r="D9" s="37" t="s">
        <v>200</v>
      </c>
      <c r="E9" s="24" t="s">
        <v>171</v>
      </c>
      <c r="F9" s="39">
        <v>19.34529</v>
      </c>
      <c r="G9" s="39">
        <v>0.9</v>
      </c>
      <c r="H9" s="39">
        <v>2</v>
      </c>
      <c r="I9" s="39"/>
      <c r="J9" s="39"/>
      <c r="K9" s="39">
        <v>1</v>
      </c>
      <c r="L9" s="39">
        <v>2.5</v>
      </c>
      <c r="M9" s="39">
        <v>3</v>
      </c>
      <c r="N9" s="39"/>
      <c r="O9" s="39"/>
      <c r="P9" s="39">
        <v>2.88</v>
      </c>
      <c r="Q9" s="39"/>
      <c r="R9" s="39"/>
      <c r="S9" s="39"/>
      <c r="T9" s="39"/>
      <c r="U9" s="39"/>
      <c r="V9" s="39">
        <v>0.52</v>
      </c>
      <c r="W9" s="39"/>
      <c r="X9" s="39"/>
      <c r="Y9" s="39"/>
      <c r="Z9" s="39"/>
      <c r="AA9" s="39"/>
      <c r="AB9" s="39">
        <v>0.618116</v>
      </c>
      <c r="AC9" s="39">
        <v>0.927174</v>
      </c>
      <c r="AD9" s="39"/>
      <c r="AE9" s="39"/>
      <c r="AF9" s="39"/>
      <c r="AG9" s="39">
        <v>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H6" sqref="H6:H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298</v>
      </c>
      <c r="B4" s="23" t="s">
        <v>299</v>
      </c>
      <c r="C4" s="23" t="s">
        <v>300</v>
      </c>
      <c r="D4" s="23" t="s">
        <v>301</v>
      </c>
      <c r="E4" s="23" t="s">
        <v>302</v>
      </c>
      <c r="F4" s="23"/>
      <c r="G4" s="23"/>
      <c r="H4" s="23" t="s">
        <v>303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304</v>
      </c>
      <c r="G5" s="23" t="s">
        <v>305</v>
      </c>
      <c r="H5" s="23"/>
    </row>
    <row r="6" ht="22.9" customHeight="1" spans="1:8">
      <c r="A6" s="32"/>
      <c r="B6" s="32" t="s">
        <v>134</v>
      </c>
      <c r="C6" s="31">
        <v>0.52</v>
      </c>
      <c r="D6" s="31"/>
      <c r="E6" s="31"/>
      <c r="F6" s="31"/>
      <c r="G6" s="31"/>
      <c r="H6" s="31">
        <v>0.52</v>
      </c>
    </row>
    <row r="7" ht="22.9" customHeight="1" spans="1:8">
      <c r="A7" s="30" t="s">
        <v>152</v>
      </c>
      <c r="B7" s="30" t="s">
        <v>153</v>
      </c>
      <c r="C7" s="31">
        <v>0.52</v>
      </c>
      <c r="D7" s="31"/>
      <c r="E7" s="31"/>
      <c r="F7" s="31"/>
      <c r="G7" s="31"/>
      <c r="H7" s="31">
        <v>0.52</v>
      </c>
    </row>
    <row r="8" ht="22.9" customHeight="1" spans="1:8">
      <c r="A8" s="37" t="s">
        <v>154</v>
      </c>
      <c r="B8" s="37" t="s">
        <v>155</v>
      </c>
      <c r="C8" s="39">
        <v>0.52</v>
      </c>
      <c r="D8" s="39"/>
      <c r="E8" s="25"/>
      <c r="F8" s="39"/>
      <c r="G8" s="39"/>
      <c r="H8" s="39">
        <v>0.52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306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27.6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5.625" customWidth="1"/>
    <col min="6" max="6" width="6" customWidth="1"/>
    <col min="7" max="20" width="7.125" customWidth="1"/>
    <col min="21" max="22" width="9.75" customWidth="1"/>
  </cols>
  <sheetData>
    <row r="1" ht="16.35" customHeight="1" spans="1:1">
      <c r="A1" s="28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156</v>
      </c>
      <c r="B4" s="23"/>
      <c r="C4" s="23"/>
      <c r="D4" s="23" t="s">
        <v>183</v>
      </c>
      <c r="E4" s="23" t="s">
        <v>184</v>
      </c>
      <c r="F4" s="23" t="s">
        <v>185</v>
      </c>
      <c r="G4" s="23" t="s">
        <v>186</v>
      </c>
      <c r="H4" s="23" t="s">
        <v>187</v>
      </c>
      <c r="I4" s="23" t="s">
        <v>188</v>
      </c>
      <c r="J4" s="23" t="s">
        <v>189</v>
      </c>
      <c r="K4" s="23" t="s">
        <v>190</v>
      </c>
      <c r="L4" s="23" t="s">
        <v>191</v>
      </c>
      <c r="M4" s="23" t="s">
        <v>192</v>
      </c>
      <c r="N4" s="23" t="s">
        <v>193</v>
      </c>
      <c r="O4" s="23" t="s">
        <v>194</v>
      </c>
      <c r="P4" s="23" t="s">
        <v>195</v>
      </c>
      <c r="Q4" s="23" t="s">
        <v>196</v>
      </c>
      <c r="R4" s="23" t="s">
        <v>197</v>
      </c>
      <c r="S4" s="23" t="s">
        <v>198</v>
      </c>
      <c r="T4" s="23" t="s">
        <v>199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5" sqref="H15"/>
    </sheetView>
  </sheetViews>
  <sheetFormatPr defaultColWidth="10" defaultRowHeight="13.5"/>
  <cols>
    <col min="1" max="3" width="4" customWidth="1"/>
    <col min="4" max="4" width="6.625" customWidth="1"/>
    <col min="5" max="5" width="15.625" customWidth="1"/>
    <col min="6" max="6" width="5.375" customWidth="1"/>
    <col min="7" max="7" width="3.625" customWidth="1"/>
    <col min="8" max="10" width="6.625" customWidth="1"/>
    <col min="11" max="11" width="3.625" customWidth="1"/>
    <col min="12" max="20" width="6.625" customWidth="1"/>
    <col min="21" max="22" width="9.75" customWidth="1"/>
  </cols>
  <sheetData>
    <row r="1" ht="16.35" customHeight="1" spans="1:1">
      <c r="A1" s="28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25" customHeight="1" spans="1:20">
      <c r="A4" s="23" t="s">
        <v>156</v>
      </c>
      <c r="B4" s="23"/>
      <c r="C4" s="23"/>
      <c r="D4" s="23" t="s">
        <v>183</v>
      </c>
      <c r="E4" s="23" t="s">
        <v>184</v>
      </c>
      <c r="F4" s="23" t="s">
        <v>201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202</v>
      </c>
      <c r="I5" s="23" t="s">
        <v>203</v>
      </c>
      <c r="J5" s="23" t="s">
        <v>194</v>
      </c>
      <c r="K5" s="23" t="s">
        <v>134</v>
      </c>
      <c r="L5" s="23" t="s">
        <v>205</v>
      </c>
      <c r="M5" s="23" t="s">
        <v>206</v>
      </c>
      <c r="N5" s="23" t="s">
        <v>196</v>
      </c>
      <c r="O5" s="23" t="s">
        <v>207</v>
      </c>
      <c r="P5" s="23" t="s">
        <v>208</v>
      </c>
      <c r="Q5" s="23" t="s">
        <v>209</v>
      </c>
      <c r="R5" s="23" t="s">
        <v>192</v>
      </c>
      <c r="S5" s="23" t="s">
        <v>195</v>
      </c>
      <c r="T5" s="23" t="s">
        <v>199</v>
      </c>
    </row>
    <row r="6" ht="22.9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9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5" workbookViewId="0">
      <selection activeCell="C65" sqref="C65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63" t="s">
        <v>6</v>
      </c>
      <c r="C3" s="63"/>
    </row>
    <row r="4" ht="32.65" customHeight="1" spans="2:3">
      <c r="B4" s="64">
        <v>1</v>
      </c>
      <c r="C4" s="65" t="s">
        <v>7</v>
      </c>
    </row>
    <row r="5" ht="32.65" customHeight="1" spans="2:3">
      <c r="B5" s="64">
        <v>2</v>
      </c>
      <c r="C5" s="66" t="s">
        <v>8</v>
      </c>
    </row>
    <row r="6" ht="32.65" customHeight="1" spans="2:3">
      <c r="B6" s="64">
        <v>3</v>
      </c>
      <c r="C6" s="65" t="s">
        <v>9</v>
      </c>
    </row>
    <row r="7" ht="32.65" customHeight="1" spans="2:3">
      <c r="B7" s="64">
        <v>4</v>
      </c>
      <c r="C7" s="65" t="s">
        <v>10</v>
      </c>
    </row>
    <row r="8" ht="32.65" customHeight="1" spans="2:3">
      <c r="B8" s="64">
        <v>5</v>
      </c>
      <c r="C8" s="65" t="s">
        <v>11</v>
      </c>
    </row>
    <row r="9" ht="32.65" customHeight="1" spans="2:3">
      <c r="B9" s="64">
        <v>6</v>
      </c>
      <c r="C9" s="65" t="s">
        <v>12</v>
      </c>
    </row>
    <row r="10" ht="32.65" customHeight="1" spans="2:3">
      <c r="B10" s="64">
        <v>7</v>
      </c>
      <c r="C10" s="65" t="s">
        <v>13</v>
      </c>
    </row>
    <row r="11" ht="32.65" customHeight="1" spans="2:3">
      <c r="B11" s="64">
        <v>8</v>
      </c>
      <c r="C11" s="65" t="s">
        <v>14</v>
      </c>
    </row>
    <row r="12" ht="32.65" customHeight="1" spans="2:3">
      <c r="B12" s="64">
        <v>9</v>
      </c>
      <c r="C12" s="65" t="s">
        <v>15</v>
      </c>
    </row>
    <row r="13" ht="32.65" customHeight="1" spans="2:3">
      <c r="B13" s="64">
        <v>10</v>
      </c>
      <c r="C13" s="65" t="s">
        <v>16</v>
      </c>
    </row>
    <row r="14" ht="32.65" customHeight="1" spans="2:3">
      <c r="B14" s="64">
        <v>11</v>
      </c>
      <c r="C14" s="65" t="s">
        <v>17</v>
      </c>
    </row>
    <row r="15" ht="32.65" customHeight="1" spans="2:3">
      <c r="B15" s="64">
        <v>12</v>
      </c>
      <c r="C15" s="65" t="s">
        <v>18</v>
      </c>
    </row>
    <row r="16" ht="32.65" customHeight="1" spans="2:3">
      <c r="B16" s="64">
        <v>13</v>
      </c>
      <c r="C16" s="65" t="s">
        <v>19</v>
      </c>
    </row>
    <row r="17" ht="32.65" customHeight="1" spans="2:3">
      <c r="B17" s="64">
        <v>14</v>
      </c>
      <c r="C17" s="65" t="s">
        <v>20</v>
      </c>
    </row>
    <row r="18" ht="32.65" customHeight="1" spans="2:3">
      <c r="B18" s="64">
        <v>15</v>
      </c>
      <c r="C18" s="65" t="s">
        <v>21</v>
      </c>
    </row>
    <row r="19" ht="32.65" customHeight="1" spans="2:3">
      <c r="B19" s="64">
        <v>16</v>
      </c>
      <c r="C19" s="65" t="s">
        <v>22</v>
      </c>
    </row>
    <row r="20" ht="32.65" customHeight="1" spans="2:3">
      <c r="B20" s="64">
        <v>17</v>
      </c>
      <c r="C20" s="65" t="s">
        <v>23</v>
      </c>
    </row>
    <row r="21" ht="32.65" customHeight="1" spans="2:3">
      <c r="B21" s="64">
        <v>18</v>
      </c>
      <c r="C21" s="65" t="s">
        <v>24</v>
      </c>
    </row>
    <row r="22" ht="32.65" customHeight="1" spans="2:3">
      <c r="B22" s="64">
        <v>19</v>
      </c>
      <c r="C22" s="65" t="s">
        <v>25</v>
      </c>
    </row>
    <row r="23" ht="32.65" customHeight="1" spans="2:3">
      <c r="B23" s="64">
        <v>20</v>
      </c>
      <c r="C23" s="65" t="s">
        <v>26</v>
      </c>
    </row>
    <row r="24" ht="32.65" customHeight="1" spans="2:3">
      <c r="B24" s="64">
        <v>21</v>
      </c>
      <c r="C24" s="65" t="s">
        <v>27</v>
      </c>
    </row>
    <row r="25" ht="32.65" customHeight="1" spans="2:3">
      <c r="B25" s="64">
        <v>22</v>
      </c>
      <c r="C25" s="65" t="s">
        <v>28</v>
      </c>
    </row>
    <row r="26" ht="43" customHeight="1" spans="2:3">
      <c r="B26" s="64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307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308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23.25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309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221</v>
      </c>
      <c r="F5" s="23"/>
      <c r="G5" s="23" t="s">
        <v>222</v>
      </c>
      <c r="H5" s="23"/>
    </row>
    <row r="6" ht="35.45" customHeight="1" spans="1:8">
      <c r="A6" s="23"/>
      <c r="B6" s="23"/>
      <c r="C6" s="23"/>
      <c r="D6" s="23"/>
      <c r="E6" s="23" t="s">
        <v>202</v>
      </c>
      <c r="F6" s="23" t="s">
        <v>194</v>
      </c>
      <c r="G6" s="23"/>
      <c r="H6" s="23"/>
    </row>
    <row r="7" ht="22.9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9" customHeight="1" spans="1:8">
      <c r="A8" s="30"/>
      <c r="B8" s="30"/>
      <c r="C8" s="31"/>
      <c r="D8" s="31"/>
      <c r="E8" s="31"/>
      <c r="F8" s="31"/>
      <c r="G8" s="31"/>
      <c r="H8" s="31"/>
    </row>
    <row r="9" ht="22.9" customHeight="1" spans="1:8">
      <c r="A9" s="38"/>
      <c r="B9" s="38"/>
      <c r="C9" s="31"/>
      <c r="D9" s="31"/>
      <c r="E9" s="31"/>
      <c r="F9" s="31"/>
      <c r="G9" s="31"/>
      <c r="H9" s="31"/>
    </row>
    <row r="10" ht="22.9" customHeight="1" spans="1:8">
      <c r="A10" s="38"/>
      <c r="B10" s="38"/>
      <c r="C10" s="31"/>
      <c r="D10" s="31"/>
      <c r="E10" s="31"/>
      <c r="F10" s="31"/>
      <c r="G10" s="31"/>
      <c r="H10" s="31"/>
    </row>
    <row r="11" ht="22.9" customHeight="1" spans="1:8">
      <c r="A11" s="38"/>
      <c r="B11" s="38"/>
      <c r="C11" s="31"/>
      <c r="D11" s="31"/>
      <c r="E11" s="31"/>
      <c r="F11" s="31"/>
      <c r="G11" s="31"/>
      <c r="H11" s="31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30" zoomScaleNormal="130" workbookViewId="0">
      <selection activeCell="P6" sqref="P6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5.875" customWidth="1"/>
    <col min="5" max="7" width="7.75" customWidth="1"/>
    <col min="8" max="8" width="6.625" customWidth="1"/>
    <col min="9" max="10" width="7.75" customWidth="1"/>
    <col min="11" max="13" width="6.625" customWidth="1"/>
    <col min="14" max="15" width="7.75" customWidth="1"/>
    <col min="16" max="18" width="9.75" customWidth="1"/>
  </cols>
  <sheetData>
    <row r="1" ht="16.35" customHeight="1" spans="1:1">
      <c r="A1" s="28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1" customHeight="1" spans="1:15">
      <c r="A4" s="23" t="s">
        <v>183</v>
      </c>
      <c r="B4" s="34"/>
      <c r="C4" s="23" t="s">
        <v>310</v>
      </c>
      <c r="D4" s="23" t="s">
        <v>311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312</v>
      </c>
      <c r="O4" s="23"/>
    </row>
    <row r="5" ht="31.9" customHeight="1" spans="1:15">
      <c r="A5" s="23"/>
      <c r="B5" s="34"/>
      <c r="C5" s="23"/>
      <c r="D5" s="23" t="s">
        <v>313</v>
      </c>
      <c r="E5" s="23" t="s">
        <v>137</v>
      </c>
      <c r="F5" s="23"/>
      <c r="G5" s="23"/>
      <c r="H5" s="23"/>
      <c r="I5" s="23"/>
      <c r="J5" s="23"/>
      <c r="K5" s="23" t="s">
        <v>314</v>
      </c>
      <c r="L5" s="23" t="s">
        <v>139</v>
      </c>
      <c r="M5" s="23" t="s">
        <v>140</v>
      </c>
      <c r="N5" s="23" t="s">
        <v>315</v>
      </c>
      <c r="O5" s="23" t="s">
        <v>316</v>
      </c>
    </row>
    <row r="6" ht="44.85" customHeight="1" spans="1:15">
      <c r="A6" s="23"/>
      <c r="B6" s="34"/>
      <c r="C6" s="23"/>
      <c r="D6" s="23"/>
      <c r="E6" s="23" t="s">
        <v>317</v>
      </c>
      <c r="F6" s="23" t="s">
        <v>318</v>
      </c>
      <c r="G6" s="23" t="s">
        <v>319</v>
      </c>
      <c r="H6" s="23" t="s">
        <v>320</v>
      </c>
      <c r="I6" s="23" t="s">
        <v>321</v>
      </c>
      <c r="J6" s="23" t="s">
        <v>322</v>
      </c>
      <c r="K6" s="23"/>
      <c r="L6" s="23"/>
      <c r="M6" s="23"/>
      <c r="N6" s="23"/>
      <c r="O6" s="23"/>
    </row>
    <row r="7" ht="22.9" customHeight="1" spans="1:15">
      <c r="A7" s="32"/>
      <c r="B7" s="35"/>
      <c r="C7" s="36" t="s">
        <v>134</v>
      </c>
      <c r="D7" s="31">
        <v>132</v>
      </c>
      <c r="E7" s="31">
        <v>132</v>
      </c>
      <c r="F7" s="31">
        <v>132</v>
      </c>
      <c r="G7" s="31"/>
      <c r="H7" s="31"/>
      <c r="I7" s="31"/>
      <c r="J7" s="31"/>
      <c r="K7" s="31"/>
      <c r="L7" s="31"/>
      <c r="M7" s="31"/>
      <c r="N7" s="31">
        <v>132</v>
      </c>
      <c r="O7" s="32"/>
    </row>
    <row r="8" ht="22.9" customHeight="1" spans="1:15">
      <c r="A8" s="30" t="s">
        <v>152</v>
      </c>
      <c r="B8" s="35"/>
      <c r="C8" s="30" t="s">
        <v>153</v>
      </c>
      <c r="D8" s="31">
        <v>132</v>
      </c>
      <c r="E8" s="31">
        <v>132</v>
      </c>
      <c r="F8" s="31">
        <v>132</v>
      </c>
      <c r="G8" s="31"/>
      <c r="H8" s="31"/>
      <c r="I8" s="31"/>
      <c r="J8" s="31"/>
      <c r="K8" s="31"/>
      <c r="L8" s="31"/>
      <c r="M8" s="31"/>
      <c r="N8" s="31">
        <v>132</v>
      </c>
      <c r="O8" s="32"/>
    </row>
    <row r="9" ht="22.9" customHeight="1" spans="1:15">
      <c r="A9" s="37" t="s">
        <v>323</v>
      </c>
      <c r="B9" s="35" t="s">
        <v>324</v>
      </c>
      <c r="C9" s="37" t="s">
        <v>325</v>
      </c>
      <c r="D9" s="25">
        <v>120</v>
      </c>
      <c r="E9" s="25">
        <v>120</v>
      </c>
      <c r="F9" s="25">
        <v>120</v>
      </c>
      <c r="G9" s="25"/>
      <c r="H9" s="25"/>
      <c r="I9" s="25"/>
      <c r="J9" s="25"/>
      <c r="K9" s="25"/>
      <c r="L9" s="25"/>
      <c r="M9" s="25"/>
      <c r="N9" s="25">
        <v>120</v>
      </c>
      <c r="O9" s="24"/>
    </row>
    <row r="10" ht="22.9" customHeight="1" spans="1:15">
      <c r="A10" s="37" t="s">
        <v>323</v>
      </c>
      <c r="B10" s="35" t="s">
        <v>326</v>
      </c>
      <c r="C10" s="37" t="s">
        <v>327</v>
      </c>
      <c r="D10" s="25">
        <v>12</v>
      </c>
      <c r="E10" s="25">
        <v>12</v>
      </c>
      <c r="F10" s="25">
        <v>12</v>
      </c>
      <c r="G10" s="25"/>
      <c r="H10" s="25"/>
      <c r="I10" s="25"/>
      <c r="J10" s="25"/>
      <c r="K10" s="25"/>
      <c r="L10" s="25"/>
      <c r="M10" s="25"/>
      <c r="N10" s="25">
        <v>12</v>
      </c>
      <c r="O10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opLeftCell="A17" workbookViewId="0">
      <selection activeCell="H8" sqref="H8"/>
    </sheetView>
  </sheetViews>
  <sheetFormatPr defaultColWidth="10" defaultRowHeight="13.5"/>
  <cols>
    <col min="1" max="1" width="6.75" customWidth="1"/>
    <col min="2" max="2" width="15.125" customWidth="1"/>
    <col min="3" max="3" width="6.625" customWidth="1"/>
    <col min="4" max="4" width="12.25" customWidth="1"/>
    <col min="5" max="5" width="8.375" customWidth="1"/>
    <col min="6" max="6" width="8.5" customWidth="1"/>
    <col min="7" max="7" width="7.875" customWidth="1"/>
    <col min="8" max="8" width="15.75" customWidth="1"/>
    <col min="9" max="9" width="11.125" customWidth="1"/>
    <col min="10" max="10" width="11.5" customWidth="1"/>
    <col min="11" max="11" width="7.5" customWidth="1"/>
    <col min="12" max="12" width="8.125" customWidth="1"/>
    <col min="13" max="13" width="19.125" customWidth="1"/>
    <col min="14" max="18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" customHeight="1" spans="1:13">
      <c r="A2" s="28"/>
      <c r="B2" s="28"/>
      <c r="C2" s="29" t="s">
        <v>328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183</v>
      </c>
      <c r="B4" s="23" t="s">
        <v>329</v>
      </c>
      <c r="C4" s="23" t="s">
        <v>330</v>
      </c>
      <c r="D4" s="23" t="s">
        <v>331</v>
      </c>
      <c r="E4" s="23" t="s">
        <v>332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333</v>
      </c>
      <c r="F5" s="23" t="s">
        <v>334</v>
      </c>
      <c r="G5" s="23" t="s">
        <v>335</v>
      </c>
      <c r="H5" s="23" t="s">
        <v>336</v>
      </c>
      <c r="I5" s="23" t="s">
        <v>337</v>
      </c>
      <c r="J5" s="23" t="s">
        <v>338</v>
      </c>
      <c r="K5" s="23" t="s">
        <v>339</v>
      </c>
      <c r="L5" s="23" t="s">
        <v>340</v>
      </c>
      <c r="M5" s="23" t="s">
        <v>341</v>
      </c>
    </row>
    <row r="6" ht="28.5" customHeight="1" spans="1:13">
      <c r="A6" s="30" t="s">
        <v>2</v>
      </c>
      <c r="B6" s="30" t="s">
        <v>4</v>
      </c>
      <c r="C6" s="31">
        <v>132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5" customHeight="1" spans="1:13">
      <c r="A7" s="24" t="s">
        <v>154</v>
      </c>
      <c r="B7" s="24" t="s">
        <v>342</v>
      </c>
      <c r="C7" s="25">
        <v>120</v>
      </c>
      <c r="D7" s="24" t="s">
        <v>343</v>
      </c>
      <c r="E7" s="32" t="s">
        <v>344</v>
      </c>
      <c r="F7" s="24" t="s">
        <v>345</v>
      </c>
      <c r="G7" s="24" t="s">
        <v>346</v>
      </c>
      <c r="H7" s="24" t="s">
        <v>347</v>
      </c>
      <c r="I7" s="24" t="s">
        <v>347</v>
      </c>
      <c r="J7" s="24" t="s">
        <v>346</v>
      </c>
      <c r="K7" s="24" t="s">
        <v>348</v>
      </c>
      <c r="L7" s="24" t="s">
        <v>349</v>
      </c>
      <c r="M7" s="24"/>
    </row>
    <row r="8" ht="43.15" customHeight="1" spans="1:13">
      <c r="A8" s="24"/>
      <c r="B8" s="24"/>
      <c r="C8" s="25"/>
      <c r="D8" s="24"/>
      <c r="E8" s="32" t="s">
        <v>350</v>
      </c>
      <c r="F8" s="24" t="s">
        <v>351</v>
      </c>
      <c r="G8" s="24" t="s">
        <v>352</v>
      </c>
      <c r="H8" s="24" t="s">
        <v>353</v>
      </c>
      <c r="I8" s="24" t="s">
        <v>354</v>
      </c>
      <c r="J8" s="24" t="s">
        <v>352</v>
      </c>
      <c r="K8" s="24" t="s">
        <v>355</v>
      </c>
      <c r="L8" s="24" t="s">
        <v>349</v>
      </c>
      <c r="M8" s="24"/>
    </row>
    <row r="9" ht="43.15" customHeight="1" spans="1:13">
      <c r="A9" s="24"/>
      <c r="B9" s="24"/>
      <c r="C9" s="25"/>
      <c r="D9" s="24"/>
      <c r="E9" s="32"/>
      <c r="F9" s="24"/>
      <c r="G9" s="24" t="s">
        <v>356</v>
      </c>
      <c r="H9" s="24" t="s">
        <v>357</v>
      </c>
      <c r="I9" s="24" t="s">
        <v>358</v>
      </c>
      <c r="J9" s="24" t="s">
        <v>356</v>
      </c>
      <c r="K9" s="24" t="s">
        <v>355</v>
      </c>
      <c r="L9" s="24" t="s">
        <v>349</v>
      </c>
      <c r="M9" s="24"/>
    </row>
    <row r="10" ht="43.15" customHeight="1" spans="1:13">
      <c r="A10" s="24"/>
      <c r="B10" s="24"/>
      <c r="C10" s="25"/>
      <c r="D10" s="24"/>
      <c r="E10" s="32"/>
      <c r="F10" s="24"/>
      <c r="G10" s="24" t="s">
        <v>359</v>
      </c>
      <c r="H10" s="24" t="s">
        <v>360</v>
      </c>
      <c r="I10" s="24" t="s">
        <v>361</v>
      </c>
      <c r="J10" s="24" t="s">
        <v>359</v>
      </c>
      <c r="K10" s="24" t="s">
        <v>355</v>
      </c>
      <c r="L10" s="24" t="s">
        <v>349</v>
      </c>
      <c r="M10" s="24"/>
    </row>
    <row r="11" ht="43.15" customHeight="1" spans="1:13">
      <c r="A11" s="24"/>
      <c r="B11" s="24"/>
      <c r="C11" s="25"/>
      <c r="D11" s="24"/>
      <c r="E11" s="32" t="s">
        <v>362</v>
      </c>
      <c r="F11" s="24" t="s">
        <v>363</v>
      </c>
      <c r="G11" s="24" t="s">
        <v>364</v>
      </c>
      <c r="H11" s="24" t="s">
        <v>365</v>
      </c>
      <c r="I11" s="24" t="s">
        <v>365</v>
      </c>
      <c r="J11" s="24" t="s">
        <v>364</v>
      </c>
      <c r="K11" s="24" t="s">
        <v>366</v>
      </c>
      <c r="L11" s="24" t="s">
        <v>349</v>
      </c>
      <c r="M11" s="24"/>
    </row>
    <row r="12" ht="43.15" customHeight="1" spans="1:13">
      <c r="A12" s="24"/>
      <c r="B12" s="24"/>
      <c r="C12" s="25"/>
      <c r="D12" s="24"/>
      <c r="E12" s="32"/>
      <c r="F12" s="24"/>
      <c r="G12" s="24" t="s">
        <v>367</v>
      </c>
      <c r="H12" s="24" t="s">
        <v>368</v>
      </c>
      <c r="I12" s="24" t="s">
        <v>368</v>
      </c>
      <c r="J12" s="24" t="s">
        <v>367</v>
      </c>
      <c r="K12" s="24" t="s">
        <v>366</v>
      </c>
      <c r="L12" s="24" t="s">
        <v>349</v>
      </c>
      <c r="M12" s="24"/>
    </row>
    <row r="13" ht="43.15" customHeight="1" spans="1:13">
      <c r="A13" s="24"/>
      <c r="B13" s="24"/>
      <c r="C13" s="25"/>
      <c r="D13" s="24"/>
      <c r="E13" s="32"/>
      <c r="F13" s="24"/>
      <c r="G13" s="24" t="s">
        <v>369</v>
      </c>
      <c r="H13" s="24" t="s">
        <v>370</v>
      </c>
      <c r="I13" s="24" t="s">
        <v>370</v>
      </c>
      <c r="J13" s="24" t="s">
        <v>369</v>
      </c>
      <c r="K13" s="24" t="s">
        <v>366</v>
      </c>
      <c r="L13" s="24" t="s">
        <v>349</v>
      </c>
      <c r="M13" s="24"/>
    </row>
    <row r="14" ht="43.15" customHeight="1" spans="1:13">
      <c r="A14" s="24"/>
      <c r="B14" s="24"/>
      <c r="C14" s="25"/>
      <c r="D14" s="24"/>
      <c r="E14" s="32"/>
      <c r="F14" s="24" t="s">
        <v>371</v>
      </c>
      <c r="G14" s="24" t="s">
        <v>372</v>
      </c>
      <c r="H14" s="24" t="s">
        <v>373</v>
      </c>
      <c r="I14" s="24" t="s">
        <v>373</v>
      </c>
      <c r="J14" s="24" t="s">
        <v>372</v>
      </c>
      <c r="K14" s="24" t="s">
        <v>374</v>
      </c>
      <c r="L14" s="24" t="s">
        <v>375</v>
      </c>
      <c r="M14" s="24"/>
    </row>
    <row r="15" ht="43.15" customHeight="1" spans="1:13">
      <c r="A15" s="24"/>
      <c r="B15" s="24"/>
      <c r="C15" s="25"/>
      <c r="D15" s="24"/>
      <c r="E15" s="32"/>
      <c r="F15" s="24" t="s">
        <v>376</v>
      </c>
      <c r="G15" s="24" t="s">
        <v>377</v>
      </c>
      <c r="H15" s="24" t="s">
        <v>378</v>
      </c>
      <c r="I15" s="24" t="s">
        <v>378</v>
      </c>
      <c r="J15" s="24" t="s">
        <v>377</v>
      </c>
      <c r="K15" s="24" t="s">
        <v>379</v>
      </c>
      <c r="L15" s="24" t="s">
        <v>375</v>
      </c>
      <c r="M15" s="24"/>
    </row>
    <row r="16" ht="43.15" customHeight="1" spans="1:13">
      <c r="A16" s="24"/>
      <c r="B16" s="24"/>
      <c r="C16" s="25"/>
      <c r="D16" s="24"/>
      <c r="E16" s="32" t="s">
        <v>380</v>
      </c>
      <c r="F16" s="24" t="s">
        <v>381</v>
      </c>
      <c r="G16" s="24" t="s">
        <v>356</v>
      </c>
      <c r="H16" s="24" t="s">
        <v>357</v>
      </c>
      <c r="I16" s="24" t="s">
        <v>357</v>
      </c>
      <c r="J16" s="24" t="s">
        <v>356</v>
      </c>
      <c r="K16" s="24" t="s">
        <v>355</v>
      </c>
      <c r="L16" s="24" t="s">
        <v>375</v>
      </c>
      <c r="M16" s="24"/>
    </row>
    <row r="17" ht="43.15" customHeight="1" spans="1:13">
      <c r="A17" s="24"/>
      <c r="B17" s="24"/>
      <c r="C17" s="25"/>
      <c r="D17" s="24"/>
      <c r="E17" s="32"/>
      <c r="F17" s="24" t="s">
        <v>382</v>
      </c>
      <c r="G17" s="24" t="s">
        <v>383</v>
      </c>
      <c r="H17" s="24" t="s">
        <v>383</v>
      </c>
      <c r="I17" s="24" t="s">
        <v>384</v>
      </c>
      <c r="J17" s="24" t="s">
        <v>383</v>
      </c>
      <c r="K17" s="24" t="s">
        <v>385</v>
      </c>
      <c r="L17" s="24" t="s">
        <v>375</v>
      </c>
      <c r="M17" s="24"/>
    </row>
    <row r="18" ht="43.15" customHeight="1" spans="1:13">
      <c r="A18" s="24" t="s">
        <v>154</v>
      </c>
      <c r="B18" s="24" t="s">
        <v>386</v>
      </c>
      <c r="C18" s="25">
        <v>12</v>
      </c>
      <c r="D18" s="24" t="s">
        <v>387</v>
      </c>
      <c r="E18" s="32" t="s">
        <v>362</v>
      </c>
      <c r="F18" s="24" t="s">
        <v>371</v>
      </c>
      <c r="G18" s="24" t="s">
        <v>388</v>
      </c>
      <c r="H18" s="24" t="s">
        <v>389</v>
      </c>
      <c r="I18" s="24" t="s">
        <v>389</v>
      </c>
      <c r="J18" s="24" t="s">
        <v>388</v>
      </c>
      <c r="K18" s="24" t="s">
        <v>390</v>
      </c>
      <c r="L18" s="24" t="s">
        <v>375</v>
      </c>
      <c r="M18" s="24"/>
    </row>
    <row r="19" ht="43.15" customHeight="1" spans="1:13">
      <c r="A19" s="24"/>
      <c r="B19" s="24"/>
      <c r="C19" s="25"/>
      <c r="D19" s="24"/>
      <c r="E19" s="32"/>
      <c r="F19" s="24"/>
      <c r="G19" s="24" t="s">
        <v>391</v>
      </c>
      <c r="H19" s="24" t="s">
        <v>392</v>
      </c>
      <c r="I19" s="24" t="s">
        <v>392</v>
      </c>
      <c r="J19" s="24" t="s">
        <v>391</v>
      </c>
      <c r="K19" s="24" t="s">
        <v>390</v>
      </c>
      <c r="L19" s="24" t="s">
        <v>375</v>
      </c>
      <c r="M19" s="24"/>
    </row>
    <row r="20" ht="43.15" customHeight="1" spans="1:13">
      <c r="A20" s="24"/>
      <c r="B20" s="24"/>
      <c r="C20" s="25"/>
      <c r="D20" s="24"/>
      <c r="E20" s="32"/>
      <c r="F20" s="24"/>
      <c r="G20" s="24" t="s">
        <v>393</v>
      </c>
      <c r="H20" s="24" t="s">
        <v>394</v>
      </c>
      <c r="I20" s="24" t="s">
        <v>394</v>
      </c>
      <c r="J20" s="24" t="s">
        <v>393</v>
      </c>
      <c r="K20" s="24" t="s">
        <v>390</v>
      </c>
      <c r="L20" s="24" t="s">
        <v>375</v>
      </c>
      <c r="M20" s="24"/>
    </row>
    <row r="21" ht="43.15" customHeight="1" spans="1:13">
      <c r="A21" s="24"/>
      <c r="B21" s="24"/>
      <c r="C21" s="25"/>
      <c r="D21" s="24"/>
      <c r="E21" s="32"/>
      <c r="F21" s="24" t="s">
        <v>376</v>
      </c>
      <c r="G21" s="24" t="s">
        <v>395</v>
      </c>
      <c r="H21" s="24" t="s">
        <v>396</v>
      </c>
      <c r="I21" s="24" t="s">
        <v>396</v>
      </c>
      <c r="J21" s="24" t="s">
        <v>395</v>
      </c>
      <c r="K21" s="24" t="s">
        <v>390</v>
      </c>
      <c r="L21" s="24" t="s">
        <v>375</v>
      </c>
      <c r="M21" s="24"/>
    </row>
    <row r="22" ht="43.15" customHeight="1" spans="1:13">
      <c r="A22" s="24"/>
      <c r="B22" s="24"/>
      <c r="C22" s="25"/>
      <c r="D22" s="24"/>
      <c r="E22" s="32"/>
      <c r="F22" s="24" t="s">
        <v>363</v>
      </c>
      <c r="G22" s="24" t="s">
        <v>397</v>
      </c>
      <c r="H22" s="24" t="s">
        <v>398</v>
      </c>
      <c r="I22" s="24" t="s">
        <v>398</v>
      </c>
      <c r="J22" s="24" t="s">
        <v>397</v>
      </c>
      <c r="K22" s="24" t="s">
        <v>399</v>
      </c>
      <c r="L22" s="24" t="s">
        <v>349</v>
      </c>
      <c r="M22" s="24"/>
    </row>
    <row r="23" ht="43.15" customHeight="1" spans="1:13">
      <c r="A23" s="24"/>
      <c r="B23" s="24"/>
      <c r="C23" s="25"/>
      <c r="D23" s="24"/>
      <c r="E23" s="32" t="s">
        <v>344</v>
      </c>
      <c r="F23" s="24" t="s">
        <v>345</v>
      </c>
      <c r="G23" s="24" t="s">
        <v>400</v>
      </c>
      <c r="H23" s="24" t="s">
        <v>401</v>
      </c>
      <c r="I23" s="24" t="s">
        <v>402</v>
      </c>
      <c r="J23" s="24" t="s">
        <v>400</v>
      </c>
      <c r="K23" s="24" t="s">
        <v>348</v>
      </c>
      <c r="L23" s="24" t="s">
        <v>349</v>
      </c>
      <c r="M23" s="24"/>
    </row>
    <row r="24" ht="43.15" customHeight="1" spans="1:13">
      <c r="A24" s="24"/>
      <c r="B24" s="24"/>
      <c r="C24" s="25"/>
      <c r="D24" s="24"/>
      <c r="E24" s="32" t="s">
        <v>380</v>
      </c>
      <c r="F24" s="24" t="s">
        <v>382</v>
      </c>
      <c r="G24" s="24" t="s">
        <v>403</v>
      </c>
      <c r="H24" s="24" t="s">
        <v>404</v>
      </c>
      <c r="I24" s="24" t="s">
        <v>404</v>
      </c>
      <c r="J24" s="24" t="s">
        <v>403</v>
      </c>
      <c r="K24" s="24" t="s">
        <v>385</v>
      </c>
      <c r="L24" s="24" t="s">
        <v>375</v>
      </c>
      <c r="M24" s="24"/>
    </row>
    <row r="25" ht="43.15" customHeight="1" spans="1:13">
      <c r="A25" s="24"/>
      <c r="B25" s="24"/>
      <c r="C25" s="25"/>
      <c r="D25" s="24"/>
      <c r="E25" s="32"/>
      <c r="F25" s="24" t="s">
        <v>381</v>
      </c>
      <c r="G25" s="24" t="s">
        <v>388</v>
      </c>
      <c r="H25" s="24" t="s">
        <v>405</v>
      </c>
      <c r="I25" s="24" t="s">
        <v>405</v>
      </c>
      <c r="J25" s="24" t="s">
        <v>388</v>
      </c>
      <c r="K25" s="24" t="s">
        <v>355</v>
      </c>
      <c r="L25" s="24" t="s">
        <v>349</v>
      </c>
      <c r="M25" s="24"/>
    </row>
    <row r="26" ht="43.15" customHeight="1" spans="1:13">
      <c r="A26" s="24"/>
      <c r="B26" s="24"/>
      <c r="C26" s="25"/>
      <c r="D26" s="24"/>
      <c r="E26" s="32" t="s">
        <v>350</v>
      </c>
      <c r="F26" s="24" t="s">
        <v>351</v>
      </c>
      <c r="G26" s="24" t="s">
        <v>406</v>
      </c>
      <c r="H26" s="24" t="s">
        <v>407</v>
      </c>
      <c r="I26" s="24" t="s">
        <v>408</v>
      </c>
      <c r="J26" s="24" t="s">
        <v>406</v>
      </c>
      <c r="K26" s="24" t="s">
        <v>355</v>
      </c>
      <c r="L26" s="24" t="s">
        <v>349</v>
      </c>
      <c r="M26" s="24"/>
    </row>
    <row r="27" ht="43.15" customHeight="1" spans="1:13">
      <c r="A27" s="24"/>
      <c r="B27" s="24"/>
      <c r="C27" s="25"/>
      <c r="D27" s="24"/>
      <c r="E27" s="32"/>
      <c r="F27" s="24"/>
      <c r="G27" s="24" t="s">
        <v>409</v>
      </c>
      <c r="H27" s="24" t="s">
        <v>410</v>
      </c>
      <c r="I27" s="24" t="s">
        <v>411</v>
      </c>
      <c r="J27" s="24" t="s">
        <v>409</v>
      </c>
      <c r="K27" s="24" t="s">
        <v>355</v>
      </c>
      <c r="L27" s="24" t="s">
        <v>349</v>
      </c>
      <c r="M27" s="24"/>
    </row>
    <row r="28" ht="43.15" customHeight="1" spans="1:13">
      <c r="A28" s="24"/>
      <c r="B28" s="24"/>
      <c r="C28" s="25"/>
      <c r="D28" s="24"/>
      <c r="E28" s="32"/>
      <c r="F28" s="24"/>
      <c r="G28" s="24" t="s">
        <v>412</v>
      </c>
      <c r="H28" s="24" t="s">
        <v>413</v>
      </c>
      <c r="I28" s="24" t="s">
        <v>414</v>
      </c>
      <c r="J28" s="24" t="s">
        <v>412</v>
      </c>
      <c r="K28" s="24" t="s">
        <v>355</v>
      </c>
      <c r="L28" s="24" t="s">
        <v>349</v>
      </c>
      <c r="M28" s="24"/>
    </row>
  </sheetData>
  <mergeCells count="26"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8:E10"/>
    <mergeCell ref="E11:E15"/>
    <mergeCell ref="E16:E17"/>
    <mergeCell ref="E18:E22"/>
    <mergeCell ref="E24:E25"/>
    <mergeCell ref="E26:E28"/>
    <mergeCell ref="F8:F10"/>
    <mergeCell ref="F11:F13"/>
    <mergeCell ref="F18:F20"/>
    <mergeCell ref="F26:F2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22" sqref="H22"/>
    </sheetView>
  </sheetViews>
  <sheetFormatPr defaultColWidth="10" defaultRowHeight="13.5"/>
  <cols>
    <col min="1" max="1" width="5.125" customWidth="1"/>
    <col min="2" max="2" width="12.75" customWidth="1"/>
    <col min="3" max="3" width="6.625" customWidth="1"/>
    <col min="4" max="4" width="9.625" customWidth="1"/>
    <col min="5" max="5" width="7.125" customWidth="1"/>
    <col min="6" max="6" width="6.5" customWidth="1"/>
    <col min="7" max="9" width="6.625" customWidth="1"/>
    <col min="10" max="10" width="16" customWidth="1"/>
    <col min="11" max="11" width="6.625" customWidth="1"/>
    <col min="12" max="12" width="9.375" customWidth="1"/>
    <col min="13" max="13" width="8.875" customWidth="1"/>
    <col min="14" max="14" width="8.125" customWidth="1"/>
    <col min="15" max="15" width="5.125" customWidth="1"/>
    <col min="16" max="16" width="6.625" customWidth="1"/>
    <col min="17" max="17" width="16" customWidth="1"/>
    <col min="18" max="18" width="3.625" customWidth="1"/>
    <col min="19" max="19" width="9.75" customWidth="1"/>
  </cols>
  <sheetData>
    <row r="1" ht="42.2" customHeight="1" spans="1:18">
      <c r="A1" s="21" t="s">
        <v>415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6" customHeight="1" spans="1:18">
      <c r="A3" s="23" t="s">
        <v>298</v>
      </c>
      <c r="B3" s="23" t="s">
        <v>299</v>
      </c>
      <c r="C3" s="23" t="s">
        <v>417</v>
      </c>
      <c r="D3" s="23"/>
      <c r="E3" s="23"/>
      <c r="F3" s="23"/>
      <c r="G3" s="23"/>
      <c r="H3" s="23"/>
      <c r="I3" s="23"/>
      <c r="J3" s="23" t="s">
        <v>418</v>
      </c>
      <c r="K3" s="23" t="s">
        <v>419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330</v>
      </c>
      <c r="D4" s="23" t="s">
        <v>420</v>
      </c>
      <c r="E4" s="23"/>
      <c r="F4" s="23"/>
      <c r="G4" s="23"/>
      <c r="H4" s="23" t="s">
        <v>421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8.1" customHeight="1" spans="1:18">
      <c r="A5" s="23"/>
      <c r="B5" s="23"/>
      <c r="C5" s="23"/>
      <c r="D5" s="23" t="s">
        <v>137</v>
      </c>
      <c r="E5" s="23" t="s">
        <v>422</v>
      </c>
      <c r="F5" s="23" t="s">
        <v>141</v>
      </c>
      <c r="G5" s="23" t="s">
        <v>423</v>
      </c>
      <c r="H5" s="23" t="s">
        <v>159</v>
      </c>
      <c r="I5" s="23" t="s">
        <v>160</v>
      </c>
      <c r="J5" s="23"/>
      <c r="K5" s="23" t="s">
        <v>333</v>
      </c>
      <c r="L5" s="23" t="s">
        <v>334</v>
      </c>
      <c r="M5" s="23" t="s">
        <v>335</v>
      </c>
      <c r="N5" s="23" t="s">
        <v>340</v>
      </c>
      <c r="O5" s="23" t="s">
        <v>336</v>
      </c>
      <c r="P5" s="23" t="s">
        <v>424</v>
      </c>
      <c r="Q5" s="23" t="s">
        <v>425</v>
      </c>
      <c r="R5" s="23" t="s">
        <v>341</v>
      </c>
    </row>
    <row r="6" ht="35.1" customHeight="1" spans="1:18">
      <c r="A6" s="24" t="s">
        <v>2</v>
      </c>
      <c r="B6" s="24" t="s">
        <v>4</v>
      </c>
      <c r="C6" s="25">
        <v>181.990346</v>
      </c>
      <c r="D6" s="25">
        <v>181.990346</v>
      </c>
      <c r="E6" s="25"/>
      <c r="F6" s="25"/>
      <c r="G6" s="25"/>
      <c r="H6" s="25">
        <v>49.990346</v>
      </c>
      <c r="I6" s="25">
        <v>132</v>
      </c>
      <c r="J6" s="24" t="s">
        <v>426</v>
      </c>
      <c r="K6" s="26" t="s">
        <v>362</v>
      </c>
      <c r="L6" s="26" t="s">
        <v>427</v>
      </c>
      <c r="M6" s="26" t="s">
        <v>428</v>
      </c>
      <c r="N6" s="26" t="s">
        <v>375</v>
      </c>
      <c r="O6" s="26" t="s">
        <v>429</v>
      </c>
      <c r="P6" s="26"/>
      <c r="Q6" s="26" t="s">
        <v>430</v>
      </c>
      <c r="R6" s="26"/>
    </row>
    <row r="7" ht="35.1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/>
      <c r="M7" s="26" t="s">
        <v>431</v>
      </c>
      <c r="N7" s="26" t="s">
        <v>432</v>
      </c>
      <c r="O7" s="26" t="s">
        <v>433</v>
      </c>
      <c r="P7" s="26" t="s">
        <v>348</v>
      </c>
      <c r="Q7" s="26" t="s">
        <v>434</v>
      </c>
      <c r="R7" s="26"/>
    </row>
    <row r="8" ht="35.1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6"/>
      <c r="M8" s="26" t="s">
        <v>435</v>
      </c>
      <c r="N8" s="26" t="s">
        <v>432</v>
      </c>
      <c r="O8" s="26" t="s">
        <v>433</v>
      </c>
      <c r="P8" s="26" t="s">
        <v>348</v>
      </c>
      <c r="Q8" s="26" t="s">
        <v>436</v>
      </c>
      <c r="R8" s="26"/>
    </row>
    <row r="9" ht="35.1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437</v>
      </c>
      <c r="M9" s="26" t="s">
        <v>438</v>
      </c>
      <c r="N9" s="26" t="s">
        <v>375</v>
      </c>
      <c r="O9" s="26" t="s">
        <v>385</v>
      </c>
      <c r="P9" s="26"/>
      <c r="Q9" s="26" t="s">
        <v>439</v>
      </c>
      <c r="R9" s="26"/>
    </row>
    <row r="10" ht="35.1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/>
      <c r="L10" s="26"/>
      <c r="M10" s="26" t="s">
        <v>440</v>
      </c>
      <c r="N10" s="26" t="s">
        <v>375</v>
      </c>
      <c r="O10" s="26" t="s">
        <v>373</v>
      </c>
      <c r="P10" s="26"/>
      <c r="Q10" s="26" t="s">
        <v>441</v>
      </c>
      <c r="R10" s="26"/>
    </row>
    <row r="11" ht="35.1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 t="s">
        <v>380</v>
      </c>
      <c r="L11" s="26" t="s">
        <v>442</v>
      </c>
      <c r="M11" s="26" t="s">
        <v>443</v>
      </c>
      <c r="N11" s="26" t="s">
        <v>375</v>
      </c>
      <c r="O11" s="26" t="s">
        <v>444</v>
      </c>
      <c r="P11" s="26"/>
      <c r="Q11" s="26" t="s">
        <v>445</v>
      </c>
      <c r="R11" s="26"/>
    </row>
    <row r="12" ht="35.1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6"/>
      <c r="L12" s="26" t="s">
        <v>446</v>
      </c>
      <c r="M12" s="26" t="s">
        <v>447</v>
      </c>
      <c r="N12" s="26" t="s">
        <v>448</v>
      </c>
      <c r="O12" s="26" t="s">
        <v>449</v>
      </c>
      <c r="P12" s="26" t="s">
        <v>348</v>
      </c>
      <c r="Q12" s="26" t="s">
        <v>450</v>
      </c>
      <c r="R12" s="2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10"/>
    <mergeCell ref="K11:K12"/>
    <mergeCell ref="L6:L8"/>
    <mergeCell ref="L9:L10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451</v>
      </c>
      <c r="B2" s="7" t="s">
        <v>452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453</v>
      </c>
      <c r="B3" s="9"/>
      <c r="C3" s="8" t="s">
        <v>454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221</v>
      </c>
      <c r="E4" s="12" t="s">
        <v>222</v>
      </c>
    </row>
    <row r="5" s="1" customFormat="1" spans="1:5">
      <c r="A5" s="13">
        <v>301</v>
      </c>
      <c r="B5" s="14" t="s">
        <v>202</v>
      </c>
      <c r="C5" s="15">
        <f t="shared" ref="C5:C68" si="0">D5+E5</f>
        <v>30.645056</v>
      </c>
      <c r="D5" s="15">
        <f>SUM(D6:D18)</f>
        <v>30.645056</v>
      </c>
      <c r="E5" s="15">
        <f>SUM(E6:E18)</f>
        <v>0</v>
      </c>
    </row>
    <row r="6" s="1" customFormat="1" spans="1:5">
      <c r="A6" s="16">
        <v>30101</v>
      </c>
      <c r="B6" s="17" t="s">
        <v>455</v>
      </c>
      <c r="C6" s="15">
        <f t="shared" si="0"/>
        <v>15.2472</v>
      </c>
      <c r="D6" s="15">
        <f>'9工资福利'!H6</f>
        <v>15.2472</v>
      </c>
      <c r="E6" s="15"/>
    </row>
    <row r="7" s="1" customFormat="1" spans="1:5">
      <c r="A7" s="16">
        <v>30102</v>
      </c>
      <c r="B7" s="17" t="s">
        <v>456</v>
      </c>
      <c r="C7" s="15">
        <f t="shared" si="0"/>
        <v>6.588</v>
      </c>
      <c r="D7" s="15">
        <f>'9工资福利'!I6</f>
        <v>6.588</v>
      </c>
      <c r="E7" s="15"/>
    </row>
    <row r="8" s="1" customFormat="1" spans="1:5">
      <c r="A8" s="16">
        <v>30103</v>
      </c>
      <c r="B8" s="17" t="s">
        <v>457</v>
      </c>
      <c r="C8" s="15">
        <f t="shared" si="0"/>
        <v>1.2706</v>
      </c>
      <c r="D8" s="15">
        <f>'9工资福利'!J6</f>
        <v>1.2706</v>
      </c>
      <c r="E8" s="15"/>
    </row>
    <row r="9" s="1" customFormat="1" spans="1:5">
      <c r="A9" s="16">
        <v>30106</v>
      </c>
      <c r="B9" s="17" t="s">
        <v>458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459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460</v>
      </c>
      <c r="C11" s="15">
        <f t="shared" si="0"/>
        <v>3.696928</v>
      </c>
      <c r="D11" s="15">
        <f>'9工资福利'!M6</f>
        <v>3.696928</v>
      </c>
      <c r="E11" s="15"/>
    </row>
    <row r="12" s="1" customFormat="1" spans="1:5">
      <c r="A12" s="16">
        <v>30109</v>
      </c>
      <c r="B12" s="17" t="s">
        <v>461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462</v>
      </c>
      <c r="C13" s="15">
        <f t="shared" si="0"/>
        <v>1.069632</v>
      </c>
      <c r="D13" s="15">
        <f>'9工资福利'!O6</f>
        <v>1.069632</v>
      </c>
      <c r="E13" s="15"/>
    </row>
    <row r="14" s="1" customFormat="1" spans="1:5">
      <c r="A14" s="16">
        <v>30111</v>
      </c>
      <c r="B14" s="17" t="s">
        <v>463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464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465</v>
      </c>
      <c r="C16" s="15">
        <f t="shared" si="0"/>
        <v>2.772696</v>
      </c>
      <c r="D16" s="15">
        <f>'9工资福利'!R6</f>
        <v>2.772696</v>
      </c>
      <c r="E16" s="15"/>
    </row>
    <row r="17" s="1" customFormat="1" spans="1:5">
      <c r="A17" s="16">
        <v>30114</v>
      </c>
      <c r="B17" s="17" t="s">
        <v>466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467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277</v>
      </c>
      <c r="C19" s="15">
        <f t="shared" si="0"/>
        <v>19.34529</v>
      </c>
      <c r="D19" s="15">
        <f>SUM(D20:D46)</f>
        <v>0</v>
      </c>
      <c r="E19" s="15">
        <f>SUM(E20:E46)</f>
        <v>19.34529</v>
      </c>
    </row>
    <row r="20" s="1" customFormat="1" spans="1:5">
      <c r="A20" s="16">
        <v>30201</v>
      </c>
      <c r="B20" s="17" t="s">
        <v>468</v>
      </c>
      <c r="C20" s="15">
        <f t="shared" si="0"/>
        <v>0.9</v>
      </c>
      <c r="D20" s="15"/>
      <c r="E20" s="15">
        <v>0.9</v>
      </c>
    </row>
    <row r="21" s="1" customFormat="1" spans="1:5">
      <c r="A21" s="16">
        <v>30202</v>
      </c>
      <c r="B21" s="17" t="s">
        <v>469</v>
      </c>
      <c r="C21" s="15">
        <f t="shared" si="0"/>
        <v>2</v>
      </c>
      <c r="D21" s="15"/>
      <c r="E21" s="15">
        <v>2</v>
      </c>
    </row>
    <row r="22" s="1" customFormat="1" spans="1:5">
      <c r="A22" s="16">
        <v>30203</v>
      </c>
      <c r="B22" s="17" t="s">
        <v>470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471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472</v>
      </c>
      <c r="C24" s="15">
        <f t="shared" si="0"/>
        <v>1</v>
      </c>
      <c r="D24" s="15"/>
      <c r="E24" s="15">
        <v>1</v>
      </c>
    </row>
    <row r="25" s="1" customFormat="1" spans="1:5">
      <c r="A25" s="16">
        <v>30206</v>
      </c>
      <c r="B25" s="17" t="s">
        <v>473</v>
      </c>
      <c r="C25" s="15">
        <f t="shared" si="0"/>
        <v>2.5</v>
      </c>
      <c r="D25" s="15"/>
      <c r="E25" s="15">
        <v>2.5</v>
      </c>
    </row>
    <row r="26" s="1" customFormat="1" spans="1:5">
      <c r="A26" s="16">
        <v>30207</v>
      </c>
      <c r="B26" s="17" t="s">
        <v>474</v>
      </c>
      <c r="C26" s="15">
        <f t="shared" si="0"/>
        <v>3</v>
      </c>
      <c r="D26" s="15"/>
      <c r="E26" s="15">
        <v>3</v>
      </c>
    </row>
    <row r="27" s="1" customFormat="1" spans="1:5">
      <c r="A27" s="16">
        <v>30208</v>
      </c>
      <c r="B27" s="17" t="s">
        <v>475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476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477</v>
      </c>
      <c r="C29" s="15">
        <f t="shared" si="0"/>
        <v>2.88</v>
      </c>
      <c r="D29" s="15"/>
      <c r="E29" s="15">
        <v>2.88</v>
      </c>
    </row>
    <row r="30" s="1" customFormat="1" spans="1:5">
      <c r="A30" s="16">
        <v>30212</v>
      </c>
      <c r="B30" s="17" t="s">
        <v>478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479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480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481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482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483</v>
      </c>
      <c r="C35" s="15">
        <f t="shared" si="0"/>
        <v>0.52</v>
      </c>
      <c r="D35" s="15"/>
      <c r="E35" s="15">
        <v>0.52</v>
      </c>
    </row>
    <row r="36" s="1" customFormat="1" spans="1:5">
      <c r="A36" s="16">
        <v>30218</v>
      </c>
      <c r="B36" s="17" t="s">
        <v>484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485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486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487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488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489</v>
      </c>
      <c r="C41" s="15">
        <f t="shared" si="0"/>
        <v>0.618116</v>
      </c>
      <c r="D41" s="15"/>
      <c r="E41" s="15">
        <v>0.618116</v>
      </c>
    </row>
    <row r="42" s="1" customFormat="1" spans="1:5">
      <c r="A42" s="16">
        <v>30229</v>
      </c>
      <c r="B42" s="17" t="s">
        <v>490</v>
      </c>
      <c r="C42" s="15">
        <f t="shared" si="0"/>
        <v>0.927174</v>
      </c>
      <c r="D42" s="15"/>
      <c r="E42" s="15">
        <v>0.927174</v>
      </c>
    </row>
    <row r="43" s="1" customFormat="1" spans="1:5">
      <c r="A43" s="16">
        <v>30231</v>
      </c>
      <c r="B43" s="17" t="s">
        <v>491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492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493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494</v>
      </c>
      <c r="C46" s="15">
        <f t="shared" si="0"/>
        <v>5</v>
      </c>
      <c r="D46" s="15"/>
      <c r="E46" s="15">
        <v>5</v>
      </c>
    </row>
    <row r="47" s="1" customFormat="1" spans="1:5">
      <c r="A47" s="13">
        <v>303</v>
      </c>
      <c r="B47" s="14" t="s">
        <v>194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495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496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497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498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499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500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501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502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503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504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505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506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507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508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509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510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511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512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513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514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515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516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517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518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519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520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521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522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523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524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525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526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527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528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49.990346</v>
      </c>
      <c r="D85" s="20">
        <f>D80+D63+D60+D47+D19+D5</f>
        <v>30.645056</v>
      </c>
      <c r="E85" s="20">
        <f>E80+E63+E60+E47+E19+E5</f>
        <v>19.34529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30" sqref="C3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8"/>
      <c r="H1" s="61"/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2" t="s">
        <v>39</v>
      </c>
      <c r="B6" s="25">
        <v>181.990346</v>
      </c>
      <c r="C6" s="24" t="s">
        <v>40</v>
      </c>
      <c r="D6" s="39"/>
      <c r="E6" s="32" t="s">
        <v>41</v>
      </c>
      <c r="F6" s="31">
        <v>49.990346</v>
      </c>
      <c r="G6" s="24" t="s">
        <v>42</v>
      </c>
      <c r="H6" s="25"/>
    </row>
    <row r="7" ht="16.35" customHeight="1" spans="1:8">
      <c r="A7" s="24" t="s">
        <v>43</v>
      </c>
      <c r="B7" s="25">
        <v>175.090346</v>
      </c>
      <c r="C7" s="24" t="s">
        <v>44</v>
      </c>
      <c r="D7" s="39"/>
      <c r="E7" s="24" t="s">
        <v>45</v>
      </c>
      <c r="F7" s="25">
        <v>30.645056</v>
      </c>
      <c r="G7" s="24" t="s">
        <v>46</v>
      </c>
      <c r="H7" s="25"/>
    </row>
    <row r="8" ht="16.35" customHeight="1" spans="1:8">
      <c r="A8" s="32" t="s">
        <v>47</v>
      </c>
      <c r="B8" s="25">
        <v>6.9</v>
      </c>
      <c r="C8" s="24" t="s">
        <v>48</v>
      </c>
      <c r="D8" s="39"/>
      <c r="E8" s="24" t="s">
        <v>49</v>
      </c>
      <c r="F8" s="25">
        <v>19.34529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132</v>
      </c>
      <c r="G10" s="24" t="s">
        <v>58</v>
      </c>
      <c r="H10" s="25">
        <v>61.990346</v>
      </c>
    </row>
    <row r="11" ht="16.3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>
        <v>6.9</v>
      </c>
      <c r="C12" s="24" t="s">
        <v>64</v>
      </c>
      <c r="D12" s="39"/>
      <c r="E12" s="24" t="s">
        <v>65</v>
      </c>
      <c r="F12" s="25">
        <v>12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39">
        <v>178.148018</v>
      </c>
      <c r="E13" s="24" t="s">
        <v>69</v>
      </c>
      <c r="F13" s="25">
        <v>120</v>
      </c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120</v>
      </c>
    </row>
    <row r="15" ht="16.35" customHeight="1" spans="1:8">
      <c r="A15" s="24" t="s">
        <v>75</v>
      </c>
      <c r="B15" s="25"/>
      <c r="C15" s="24" t="s">
        <v>76</v>
      </c>
      <c r="D15" s="39">
        <v>1.069632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3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3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3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3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3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39">
        <v>2.772696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3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3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3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3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3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2" t="s">
        <v>126</v>
      </c>
      <c r="B37" s="31">
        <v>181.990346</v>
      </c>
      <c r="C37" s="32" t="s">
        <v>127</v>
      </c>
      <c r="D37" s="31">
        <v>181.990346</v>
      </c>
      <c r="E37" s="32" t="s">
        <v>127</v>
      </c>
      <c r="F37" s="31">
        <v>181.990346</v>
      </c>
      <c r="G37" s="32" t="s">
        <v>127</v>
      </c>
      <c r="H37" s="31">
        <v>181.990346</v>
      </c>
    </row>
    <row r="38" ht="16.3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35" customHeight="1" spans="1:8">
      <c r="A39" s="24"/>
      <c r="B39" s="25"/>
      <c r="C39" s="24"/>
      <c r="D39" s="25"/>
      <c r="E39" s="32"/>
      <c r="F39" s="31"/>
      <c r="G39" s="32"/>
      <c r="H39" s="31"/>
    </row>
    <row r="40" ht="16.35" customHeight="1" spans="1:8">
      <c r="A40" s="32" t="s">
        <v>130</v>
      </c>
      <c r="B40" s="31">
        <v>181.990346</v>
      </c>
      <c r="C40" s="32" t="s">
        <v>131</v>
      </c>
      <c r="D40" s="31">
        <v>181.990346</v>
      </c>
      <c r="E40" s="32" t="s">
        <v>131</v>
      </c>
      <c r="F40" s="31">
        <v>181.990346</v>
      </c>
      <c r="G40" s="32" t="s">
        <v>131</v>
      </c>
      <c r="H40" s="31">
        <v>181.990346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4722222222222" bottom="0.0784722222222222" header="0" footer="0"/>
  <pageSetup paperSize="9" scale="8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7" sqref="E17"/>
    </sheetView>
  </sheetViews>
  <sheetFormatPr defaultColWidth="10" defaultRowHeight="13.5"/>
  <cols>
    <col min="1" max="1" width="5.875" customWidth="1"/>
    <col min="2" max="2" width="16.125" customWidth="1"/>
    <col min="3" max="3" width="6.5" customWidth="1"/>
    <col min="4" max="5" width="7.75" customWidth="1"/>
    <col min="6" max="6" width="6" customWidth="1"/>
    <col min="7" max="7" width="6.375" customWidth="1"/>
    <col min="8" max="8" width="6.5" customWidth="1"/>
    <col min="9" max="9" width="5.5" customWidth="1"/>
    <col min="10" max="10" width="5.375" customWidth="1"/>
    <col min="11" max="12" width="5" customWidth="1"/>
    <col min="13" max="13" width="5.25" customWidth="1"/>
    <col min="14" max="14" width="4.125" customWidth="1"/>
    <col min="15" max="15" width="4.75" customWidth="1"/>
    <col min="16" max="16" width="4.625" customWidth="1"/>
    <col min="17" max="17" width="5.75" customWidth="1"/>
    <col min="18" max="18" width="4.25" customWidth="1"/>
    <col min="19" max="19" width="3.125" customWidth="1"/>
    <col min="20" max="20" width="4.5" customWidth="1"/>
    <col min="21" max="21" width="4.625" customWidth="1"/>
    <col min="22" max="22" width="5.25" customWidth="1"/>
    <col min="23" max="23" width="6.5" customWidth="1"/>
    <col min="24" max="24" width="4.625" customWidth="1"/>
    <col min="25" max="25" width="4.25" customWidth="1"/>
    <col min="26" max="26" width="9.75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35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41.1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9" customHeight="1" spans="1:25">
      <c r="A7" s="32"/>
      <c r="B7" s="32" t="s">
        <v>134</v>
      </c>
      <c r="C7" s="45">
        <v>181.990346</v>
      </c>
      <c r="D7" s="45">
        <v>181.990346</v>
      </c>
      <c r="E7" s="45">
        <v>181.990346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9" customHeight="1" spans="1:25">
      <c r="A8" s="30" t="s">
        <v>152</v>
      </c>
      <c r="B8" s="30" t="s">
        <v>153</v>
      </c>
      <c r="C8" s="45">
        <v>181.990346</v>
      </c>
      <c r="D8" s="45">
        <v>181.990346</v>
      </c>
      <c r="E8" s="45">
        <v>181.990346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9" customHeight="1" spans="1:25">
      <c r="A9" s="60" t="s">
        <v>154</v>
      </c>
      <c r="B9" s="60" t="s">
        <v>155</v>
      </c>
      <c r="C9" s="39">
        <v>181.990346</v>
      </c>
      <c r="D9" s="39">
        <v>181.990346</v>
      </c>
      <c r="E9" s="25">
        <v>181.990346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9" sqref="G9:H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8"/>
      <c r="D1" s="48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27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4"/>
      <c r="B6" s="44"/>
      <c r="C6" s="44"/>
      <c r="D6" s="50" t="s">
        <v>134</v>
      </c>
      <c r="E6" s="50"/>
      <c r="F6" s="51">
        <v>181.990346</v>
      </c>
      <c r="G6" s="51">
        <v>49.990346</v>
      </c>
      <c r="H6" s="51">
        <v>132</v>
      </c>
      <c r="I6" s="51"/>
      <c r="J6" s="50"/>
      <c r="K6" s="50"/>
    </row>
    <row r="7" ht="22.9" customHeight="1" spans="1:11">
      <c r="A7" s="52"/>
      <c r="B7" s="52"/>
      <c r="C7" s="52"/>
      <c r="D7" s="53" t="s">
        <v>152</v>
      </c>
      <c r="E7" s="53" t="s">
        <v>153</v>
      </c>
      <c r="F7" s="54">
        <v>181.990346</v>
      </c>
      <c r="G7" s="54">
        <v>49.990346</v>
      </c>
      <c r="H7" s="54">
        <v>132</v>
      </c>
      <c r="I7" s="54"/>
      <c r="J7" s="59"/>
      <c r="K7" s="59"/>
    </row>
    <row r="8" ht="22.9" customHeight="1" spans="1:11">
      <c r="A8" s="52"/>
      <c r="B8" s="52"/>
      <c r="C8" s="52"/>
      <c r="D8" s="53" t="s">
        <v>154</v>
      </c>
      <c r="E8" s="53" t="s">
        <v>155</v>
      </c>
      <c r="F8" s="54">
        <v>181.990346</v>
      </c>
      <c r="G8" s="54">
        <v>49.990346</v>
      </c>
      <c r="H8" s="54">
        <v>132</v>
      </c>
      <c r="I8" s="54"/>
      <c r="J8" s="59"/>
      <c r="K8" s="59"/>
    </row>
    <row r="9" ht="22.9" customHeight="1" spans="1:11">
      <c r="A9" s="55" t="s">
        <v>167</v>
      </c>
      <c r="B9" s="55" t="s">
        <v>168</v>
      </c>
      <c r="C9" s="55" t="s">
        <v>169</v>
      </c>
      <c r="D9" s="56" t="s">
        <v>170</v>
      </c>
      <c r="E9" s="57" t="s">
        <v>171</v>
      </c>
      <c r="F9" s="58">
        <v>174.45109</v>
      </c>
      <c r="G9" s="58">
        <v>42.45109</v>
      </c>
      <c r="H9" s="58">
        <v>132</v>
      </c>
      <c r="I9" s="58"/>
      <c r="J9" s="57"/>
      <c r="K9" s="57"/>
    </row>
    <row r="10" ht="22.9" customHeight="1" spans="1:11">
      <c r="A10" s="55" t="s">
        <v>167</v>
      </c>
      <c r="B10" s="55" t="s">
        <v>168</v>
      </c>
      <c r="C10" s="55" t="s">
        <v>168</v>
      </c>
      <c r="D10" s="56" t="s">
        <v>172</v>
      </c>
      <c r="E10" s="57" t="s">
        <v>173</v>
      </c>
      <c r="F10" s="58">
        <v>3.696928</v>
      </c>
      <c r="G10" s="58">
        <v>3.696928</v>
      </c>
      <c r="H10" s="58"/>
      <c r="I10" s="58"/>
      <c r="J10" s="57"/>
      <c r="K10" s="57"/>
    </row>
    <row r="11" ht="22.9" customHeight="1" spans="1:11">
      <c r="A11" s="55" t="s">
        <v>174</v>
      </c>
      <c r="B11" s="55" t="s">
        <v>175</v>
      </c>
      <c r="C11" s="55" t="s">
        <v>176</v>
      </c>
      <c r="D11" s="56" t="s">
        <v>177</v>
      </c>
      <c r="E11" s="57" t="s">
        <v>178</v>
      </c>
      <c r="F11" s="58">
        <v>1.069632</v>
      </c>
      <c r="G11" s="58">
        <v>1.069632</v>
      </c>
      <c r="H11" s="58"/>
      <c r="I11" s="58"/>
      <c r="J11" s="57"/>
      <c r="K11" s="57"/>
    </row>
    <row r="12" ht="22.9" customHeight="1" spans="1:11">
      <c r="A12" s="55" t="s">
        <v>179</v>
      </c>
      <c r="B12" s="55" t="s">
        <v>176</v>
      </c>
      <c r="C12" s="55" t="s">
        <v>180</v>
      </c>
      <c r="D12" s="56" t="s">
        <v>181</v>
      </c>
      <c r="E12" s="57" t="s">
        <v>182</v>
      </c>
      <c r="F12" s="58">
        <v>2.772696</v>
      </c>
      <c r="G12" s="58">
        <v>2.772696</v>
      </c>
      <c r="H12" s="58"/>
      <c r="I12" s="58"/>
      <c r="J12" s="57"/>
      <c r="K12" s="57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K9" sqref="K9:O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4.3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8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9" customHeight="1" spans="1:20">
      <c r="A4" s="36" t="s">
        <v>156</v>
      </c>
      <c r="B4" s="36"/>
      <c r="C4" s="36"/>
      <c r="D4" s="36" t="s">
        <v>183</v>
      </c>
      <c r="E4" s="36" t="s">
        <v>184</v>
      </c>
      <c r="F4" s="36" t="s">
        <v>185</v>
      </c>
      <c r="G4" s="36" t="s">
        <v>186</v>
      </c>
      <c r="H4" s="36" t="s">
        <v>187</v>
      </c>
      <c r="I4" s="36" t="s">
        <v>188</v>
      </c>
      <c r="J4" s="36" t="s">
        <v>189</v>
      </c>
      <c r="K4" s="36" t="s">
        <v>190</v>
      </c>
      <c r="L4" s="36" t="s">
        <v>191</v>
      </c>
      <c r="M4" s="36" t="s">
        <v>192</v>
      </c>
      <c r="N4" s="36" t="s">
        <v>193</v>
      </c>
      <c r="O4" s="36" t="s">
        <v>194</v>
      </c>
      <c r="P4" s="36" t="s">
        <v>195</v>
      </c>
      <c r="Q4" s="36" t="s">
        <v>196</v>
      </c>
      <c r="R4" s="36" t="s">
        <v>197</v>
      </c>
      <c r="S4" s="36" t="s">
        <v>198</v>
      </c>
      <c r="T4" s="36" t="s">
        <v>199</v>
      </c>
    </row>
    <row r="5" ht="20.65" customHeight="1" spans="1:20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32"/>
      <c r="B6" s="32"/>
      <c r="C6" s="32"/>
      <c r="D6" s="32"/>
      <c r="E6" s="32" t="s">
        <v>134</v>
      </c>
      <c r="F6" s="31">
        <v>181.990346</v>
      </c>
      <c r="G6" s="31"/>
      <c r="H6" s="31"/>
      <c r="I6" s="31"/>
      <c r="J6" s="31"/>
      <c r="K6" s="31">
        <v>61.990346</v>
      </c>
      <c r="L6" s="31"/>
      <c r="M6" s="31"/>
      <c r="N6" s="31"/>
      <c r="O6" s="31">
        <v>120</v>
      </c>
      <c r="P6" s="31"/>
      <c r="Q6" s="31"/>
      <c r="R6" s="31"/>
      <c r="S6" s="31"/>
      <c r="T6" s="31"/>
    </row>
    <row r="7" ht="22.9" customHeight="1" spans="1:20">
      <c r="A7" s="32"/>
      <c r="B7" s="32"/>
      <c r="C7" s="32"/>
      <c r="D7" s="30" t="s">
        <v>152</v>
      </c>
      <c r="E7" s="30" t="s">
        <v>153</v>
      </c>
      <c r="F7" s="31">
        <v>181.990346</v>
      </c>
      <c r="G7" s="31"/>
      <c r="H7" s="31"/>
      <c r="I7" s="31"/>
      <c r="J7" s="31"/>
      <c r="K7" s="31">
        <v>61.990346</v>
      </c>
      <c r="L7" s="31"/>
      <c r="M7" s="31"/>
      <c r="N7" s="31"/>
      <c r="O7" s="31">
        <v>120</v>
      </c>
      <c r="P7" s="31"/>
      <c r="Q7" s="31"/>
      <c r="R7" s="31"/>
      <c r="S7" s="31"/>
      <c r="T7" s="31"/>
    </row>
    <row r="8" ht="22.9" customHeight="1" spans="1:20">
      <c r="A8" s="40"/>
      <c r="B8" s="40"/>
      <c r="C8" s="40"/>
      <c r="D8" s="38" t="s">
        <v>154</v>
      </c>
      <c r="E8" s="38" t="s">
        <v>155</v>
      </c>
      <c r="F8" s="47">
        <v>181.990346</v>
      </c>
      <c r="G8" s="47"/>
      <c r="H8" s="47"/>
      <c r="I8" s="47"/>
      <c r="J8" s="47"/>
      <c r="K8" s="47">
        <v>61.990346</v>
      </c>
      <c r="L8" s="47"/>
      <c r="M8" s="47"/>
      <c r="N8" s="47"/>
      <c r="O8" s="47">
        <v>120</v>
      </c>
      <c r="P8" s="47"/>
      <c r="Q8" s="47"/>
      <c r="R8" s="47"/>
      <c r="S8" s="47"/>
      <c r="T8" s="47"/>
    </row>
    <row r="9" ht="22.9" customHeight="1" spans="1:20">
      <c r="A9" s="41" t="s">
        <v>167</v>
      </c>
      <c r="B9" s="41" t="s">
        <v>168</v>
      </c>
      <c r="C9" s="41" t="s">
        <v>169</v>
      </c>
      <c r="D9" s="37" t="s">
        <v>200</v>
      </c>
      <c r="E9" s="42" t="s">
        <v>171</v>
      </c>
      <c r="F9" s="43">
        <v>174.45109</v>
      </c>
      <c r="G9" s="43"/>
      <c r="H9" s="43"/>
      <c r="I9" s="43"/>
      <c r="J9" s="43"/>
      <c r="K9" s="43">
        <v>54.45109</v>
      </c>
      <c r="L9" s="43"/>
      <c r="M9" s="43"/>
      <c r="N9" s="43"/>
      <c r="O9" s="43">
        <v>120</v>
      </c>
      <c r="P9" s="43"/>
      <c r="Q9" s="43"/>
      <c r="R9" s="43"/>
      <c r="S9" s="43"/>
      <c r="T9" s="43"/>
    </row>
    <row r="10" ht="22.9" customHeight="1" spans="1:20">
      <c r="A10" s="41" t="s">
        <v>167</v>
      </c>
      <c r="B10" s="41" t="s">
        <v>168</v>
      </c>
      <c r="C10" s="41" t="s">
        <v>168</v>
      </c>
      <c r="D10" s="37" t="s">
        <v>200</v>
      </c>
      <c r="E10" s="42" t="s">
        <v>173</v>
      </c>
      <c r="F10" s="43">
        <v>3.696928</v>
      </c>
      <c r="G10" s="43"/>
      <c r="H10" s="43"/>
      <c r="I10" s="43"/>
      <c r="J10" s="43"/>
      <c r="K10" s="43">
        <v>3.696928</v>
      </c>
      <c r="L10" s="43"/>
      <c r="M10" s="43"/>
      <c r="N10" s="43"/>
      <c r="O10" s="43"/>
      <c r="P10" s="43"/>
      <c r="Q10" s="43"/>
      <c r="R10" s="43"/>
      <c r="S10" s="43"/>
      <c r="T10" s="43"/>
    </row>
    <row r="11" ht="22.9" customHeight="1" spans="1:20">
      <c r="A11" s="41" t="s">
        <v>174</v>
      </c>
      <c r="B11" s="41" t="s">
        <v>175</v>
      </c>
      <c r="C11" s="41" t="s">
        <v>176</v>
      </c>
      <c r="D11" s="37" t="s">
        <v>200</v>
      </c>
      <c r="E11" s="42" t="s">
        <v>178</v>
      </c>
      <c r="F11" s="43">
        <v>1.069632</v>
      </c>
      <c r="G11" s="43"/>
      <c r="H11" s="43"/>
      <c r="I11" s="43"/>
      <c r="J11" s="43"/>
      <c r="K11" s="43">
        <v>1.069632</v>
      </c>
      <c r="L11" s="43"/>
      <c r="M11" s="43"/>
      <c r="N11" s="43"/>
      <c r="O11" s="43"/>
      <c r="P11" s="43"/>
      <c r="Q11" s="43"/>
      <c r="R11" s="43"/>
      <c r="S11" s="43"/>
      <c r="T11" s="43"/>
    </row>
    <row r="12" ht="22.9" customHeight="1" spans="1:20">
      <c r="A12" s="41" t="s">
        <v>179</v>
      </c>
      <c r="B12" s="41" t="s">
        <v>176</v>
      </c>
      <c r="C12" s="41" t="s">
        <v>180</v>
      </c>
      <c r="D12" s="37" t="s">
        <v>200</v>
      </c>
      <c r="E12" s="42" t="s">
        <v>182</v>
      </c>
      <c r="F12" s="43">
        <v>2.772696</v>
      </c>
      <c r="G12" s="43"/>
      <c r="H12" s="43"/>
      <c r="I12" s="43"/>
      <c r="J12" s="43"/>
      <c r="K12" s="43">
        <v>2.772696</v>
      </c>
      <c r="L12" s="43"/>
      <c r="M12" s="43"/>
      <c r="N12" s="43"/>
      <c r="O12" s="43"/>
      <c r="P12" s="43"/>
      <c r="Q12" s="43"/>
      <c r="R12" s="43"/>
      <c r="S12" s="43"/>
      <c r="T12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H6" sqref="H6:K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18" width="7.125" customWidth="1"/>
    <col min="19" max="19" width="4" customWidth="1"/>
    <col min="20" max="21" width="7.125" customWidth="1"/>
    <col min="22" max="23" width="9.75" customWidth="1"/>
  </cols>
  <sheetData>
    <row r="1" ht="16.35" customHeight="1" spans="1:1">
      <c r="A1" s="28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35" customHeight="1" spans="1:21">
      <c r="A4" s="36" t="s">
        <v>156</v>
      </c>
      <c r="B4" s="36"/>
      <c r="C4" s="36"/>
      <c r="D4" s="36" t="s">
        <v>183</v>
      </c>
      <c r="E4" s="36" t="s">
        <v>184</v>
      </c>
      <c r="F4" s="36" t="s">
        <v>201</v>
      </c>
      <c r="G4" s="36" t="s">
        <v>159</v>
      </c>
      <c r="H4" s="36"/>
      <c r="I4" s="36"/>
      <c r="J4" s="36"/>
      <c r="K4" s="36" t="s">
        <v>160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" customHeight="1" spans="1:21">
      <c r="A5" s="36" t="s">
        <v>164</v>
      </c>
      <c r="B5" s="36" t="s">
        <v>165</v>
      </c>
      <c r="C5" s="36" t="s">
        <v>166</v>
      </c>
      <c r="D5" s="36"/>
      <c r="E5" s="36"/>
      <c r="F5" s="36"/>
      <c r="G5" s="36" t="s">
        <v>134</v>
      </c>
      <c r="H5" s="36" t="s">
        <v>202</v>
      </c>
      <c r="I5" s="36" t="s">
        <v>203</v>
      </c>
      <c r="J5" s="36" t="s">
        <v>194</v>
      </c>
      <c r="K5" s="36" t="s">
        <v>134</v>
      </c>
      <c r="L5" s="36" t="s">
        <v>204</v>
      </c>
      <c r="M5" s="36" t="s">
        <v>205</v>
      </c>
      <c r="N5" s="36" t="s">
        <v>206</v>
      </c>
      <c r="O5" s="36" t="s">
        <v>196</v>
      </c>
      <c r="P5" s="36" t="s">
        <v>207</v>
      </c>
      <c r="Q5" s="36" t="s">
        <v>208</v>
      </c>
      <c r="R5" s="36" t="s">
        <v>209</v>
      </c>
      <c r="S5" s="36" t="s">
        <v>192</v>
      </c>
      <c r="T5" s="36" t="s">
        <v>195</v>
      </c>
      <c r="U5" s="36" t="s">
        <v>199</v>
      </c>
    </row>
    <row r="6" ht="22.9" customHeight="1" spans="1:21">
      <c r="A6" s="32"/>
      <c r="B6" s="32"/>
      <c r="C6" s="32"/>
      <c r="D6" s="32"/>
      <c r="E6" s="32" t="s">
        <v>134</v>
      </c>
      <c r="F6" s="31">
        <v>181.990346</v>
      </c>
      <c r="G6" s="31">
        <v>49.990346</v>
      </c>
      <c r="H6" s="31">
        <v>30.645056</v>
      </c>
      <c r="I6" s="31">
        <v>19.34529</v>
      </c>
      <c r="J6" s="31">
        <v>0</v>
      </c>
      <c r="K6" s="31">
        <v>132</v>
      </c>
      <c r="L6" s="31"/>
      <c r="M6" s="31">
        <v>12</v>
      </c>
      <c r="N6" s="31">
        <v>120</v>
      </c>
      <c r="O6" s="31"/>
      <c r="P6" s="31"/>
      <c r="Q6" s="31"/>
      <c r="R6" s="31"/>
      <c r="S6" s="31"/>
      <c r="T6" s="31"/>
      <c r="U6" s="31"/>
    </row>
    <row r="7" ht="22.9" customHeight="1" spans="1:21">
      <c r="A7" s="32"/>
      <c r="B7" s="32"/>
      <c r="C7" s="32"/>
      <c r="D7" s="30" t="s">
        <v>152</v>
      </c>
      <c r="E7" s="30" t="s">
        <v>153</v>
      </c>
      <c r="F7" s="45">
        <v>181.990346</v>
      </c>
      <c r="G7" s="31">
        <v>49.990346</v>
      </c>
      <c r="H7" s="31">
        <v>30.645056</v>
      </c>
      <c r="I7" s="31">
        <v>19.34529</v>
      </c>
      <c r="J7" s="31">
        <v>0</v>
      </c>
      <c r="K7" s="31">
        <v>132</v>
      </c>
      <c r="L7" s="31">
        <v>0</v>
      </c>
      <c r="M7" s="31">
        <v>12</v>
      </c>
      <c r="N7" s="31">
        <v>120</v>
      </c>
      <c r="O7" s="31"/>
      <c r="P7" s="31"/>
      <c r="Q7" s="31"/>
      <c r="R7" s="31"/>
      <c r="S7" s="31"/>
      <c r="T7" s="31"/>
      <c r="U7" s="31"/>
    </row>
    <row r="8" ht="22.9" customHeight="1" spans="1:21">
      <c r="A8" s="40"/>
      <c r="B8" s="40"/>
      <c r="C8" s="40"/>
      <c r="D8" s="38" t="s">
        <v>154</v>
      </c>
      <c r="E8" s="38" t="s">
        <v>155</v>
      </c>
      <c r="F8" s="45">
        <v>181.990346</v>
      </c>
      <c r="G8" s="31">
        <v>49.990346</v>
      </c>
      <c r="H8" s="31">
        <v>30.645056</v>
      </c>
      <c r="I8" s="31">
        <v>19.34529</v>
      </c>
      <c r="J8" s="31">
        <v>0</v>
      </c>
      <c r="K8" s="31">
        <v>132</v>
      </c>
      <c r="L8" s="31">
        <v>0</v>
      </c>
      <c r="M8" s="31">
        <v>12</v>
      </c>
      <c r="N8" s="31">
        <v>120</v>
      </c>
      <c r="O8" s="31"/>
      <c r="P8" s="31"/>
      <c r="Q8" s="31"/>
      <c r="R8" s="31"/>
      <c r="S8" s="31"/>
      <c r="T8" s="31"/>
      <c r="U8" s="31"/>
    </row>
    <row r="9" ht="22.9" customHeight="1" spans="1:21">
      <c r="A9" s="41" t="s">
        <v>167</v>
      </c>
      <c r="B9" s="41" t="s">
        <v>168</v>
      </c>
      <c r="C9" s="41" t="s">
        <v>169</v>
      </c>
      <c r="D9" s="37" t="s">
        <v>200</v>
      </c>
      <c r="E9" s="42" t="s">
        <v>171</v>
      </c>
      <c r="F9" s="39">
        <v>174.45109</v>
      </c>
      <c r="G9" s="25">
        <v>42.45109</v>
      </c>
      <c r="H9" s="25">
        <v>23.1058</v>
      </c>
      <c r="I9" s="25">
        <v>19.34529</v>
      </c>
      <c r="J9" s="25"/>
      <c r="K9" s="25">
        <v>132</v>
      </c>
      <c r="L9" s="25"/>
      <c r="M9" s="25">
        <v>12</v>
      </c>
      <c r="N9" s="25">
        <v>120</v>
      </c>
      <c r="O9" s="25"/>
      <c r="P9" s="25"/>
      <c r="Q9" s="25"/>
      <c r="R9" s="25"/>
      <c r="S9" s="25"/>
      <c r="T9" s="25"/>
      <c r="U9" s="25"/>
    </row>
    <row r="10" ht="22.9" customHeight="1" spans="1:21">
      <c r="A10" s="41" t="s">
        <v>167</v>
      </c>
      <c r="B10" s="41" t="s">
        <v>168</v>
      </c>
      <c r="C10" s="41" t="s">
        <v>168</v>
      </c>
      <c r="D10" s="37" t="s">
        <v>200</v>
      </c>
      <c r="E10" s="42" t="s">
        <v>173</v>
      </c>
      <c r="F10" s="39">
        <v>3.696928</v>
      </c>
      <c r="G10" s="25">
        <v>3.696928</v>
      </c>
      <c r="H10" s="25">
        <v>3.696928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1" t="s">
        <v>174</v>
      </c>
      <c r="B11" s="41" t="s">
        <v>175</v>
      </c>
      <c r="C11" s="41" t="s">
        <v>176</v>
      </c>
      <c r="D11" s="37" t="s">
        <v>200</v>
      </c>
      <c r="E11" s="42" t="s">
        <v>178</v>
      </c>
      <c r="F11" s="39">
        <v>1.069632</v>
      </c>
      <c r="G11" s="25">
        <v>1.069632</v>
      </c>
      <c r="H11" s="25">
        <v>1.069632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1" t="s">
        <v>179</v>
      </c>
      <c r="B12" s="41" t="s">
        <v>176</v>
      </c>
      <c r="C12" s="41" t="s">
        <v>180</v>
      </c>
      <c r="D12" s="37" t="s">
        <v>200</v>
      </c>
      <c r="E12" s="42" t="s">
        <v>182</v>
      </c>
      <c r="F12" s="39">
        <v>2.772696</v>
      </c>
      <c r="G12" s="25">
        <v>2.772696</v>
      </c>
      <c r="H12" s="25">
        <v>2.772696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B8" sqref="B8: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5" customHeight="1" spans="1:5">
      <c r="A4" s="23" t="s">
        <v>32</v>
      </c>
      <c r="B4" s="23"/>
      <c r="C4" s="23" t="s">
        <v>33</v>
      </c>
      <c r="D4" s="23"/>
      <c r="E4" s="34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5" customHeight="1" spans="1:5">
      <c r="A6" s="32" t="s">
        <v>210</v>
      </c>
      <c r="B6" s="31">
        <v>181.990346</v>
      </c>
      <c r="C6" s="32" t="s">
        <v>211</v>
      </c>
      <c r="D6" s="45">
        <v>181.990346</v>
      </c>
      <c r="E6" s="35"/>
    </row>
    <row r="7" ht="20.25" customHeight="1" spans="1:5">
      <c r="A7" s="24" t="s">
        <v>212</v>
      </c>
      <c r="B7" s="25">
        <v>181.990346</v>
      </c>
      <c r="C7" s="24" t="s">
        <v>40</v>
      </c>
      <c r="D7" s="39"/>
      <c r="E7" s="35"/>
    </row>
    <row r="8" ht="20.25" customHeight="1" spans="1:5">
      <c r="A8" s="24" t="s">
        <v>213</v>
      </c>
      <c r="B8" s="25">
        <v>175.090346</v>
      </c>
      <c r="C8" s="24" t="s">
        <v>44</v>
      </c>
      <c r="D8" s="39"/>
      <c r="E8" s="35"/>
    </row>
    <row r="9" ht="31.15" customHeight="1" spans="1:5">
      <c r="A9" s="24" t="s">
        <v>47</v>
      </c>
      <c r="B9" s="25">
        <v>6.9</v>
      </c>
      <c r="C9" s="24" t="s">
        <v>48</v>
      </c>
      <c r="D9" s="39"/>
      <c r="E9" s="35"/>
    </row>
    <row r="10" ht="20.25" customHeight="1" spans="1:5">
      <c r="A10" s="24" t="s">
        <v>214</v>
      </c>
      <c r="B10" s="25"/>
      <c r="C10" s="24" t="s">
        <v>52</v>
      </c>
      <c r="D10" s="39"/>
      <c r="E10" s="35"/>
    </row>
    <row r="11" ht="20.25" customHeight="1" spans="1:5">
      <c r="A11" s="24" t="s">
        <v>215</v>
      </c>
      <c r="B11" s="25"/>
      <c r="C11" s="24" t="s">
        <v>56</v>
      </c>
      <c r="D11" s="39"/>
      <c r="E11" s="35"/>
    </row>
    <row r="12" ht="20.25" customHeight="1" spans="1:5">
      <c r="A12" s="24" t="s">
        <v>216</v>
      </c>
      <c r="B12" s="25"/>
      <c r="C12" s="24" t="s">
        <v>60</v>
      </c>
      <c r="D12" s="39"/>
      <c r="E12" s="35"/>
    </row>
    <row r="13" ht="20.25" customHeight="1" spans="1:5">
      <c r="A13" s="32" t="s">
        <v>217</v>
      </c>
      <c r="B13" s="31"/>
      <c r="C13" s="24" t="s">
        <v>64</v>
      </c>
      <c r="D13" s="39"/>
      <c r="E13" s="35"/>
    </row>
    <row r="14" ht="20.25" customHeight="1" spans="1:5">
      <c r="A14" s="24" t="s">
        <v>212</v>
      </c>
      <c r="B14" s="25"/>
      <c r="C14" s="24" t="s">
        <v>68</v>
      </c>
      <c r="D14" s="39">
        <v>178.148018</v>
      </c>
      <c r="E14" s="35"/>
    </row>
    <row r="15" ht="20.25" customHeight="1" spans="1:5">
      <c r="A15" s="24" t="s">
        <v>214</v>
      </c>
      <c r="B15" s="25"/>
      <c r="C15" s="24" t="s">
        <v>72</v>
      </c>
      <c r="D15" s="39"/>
      <c r="E15" s="35"/>
    </row>
    <row r="16" ht="20.25" customHeight="1" spans="1:5">
      <c r="A16" s="24" t="s">
        <v>215</v>
      </c>
      <c r="B16" s="25"/>
      <c r="C16" s="24" t="s">
        <v>76</v>
      </c>
      <c r="D16" s="39">
        <v>1.069632</v>
      </c>
      <c r="E16" s="35"/>
    </row>
    <row r="17" ht="20.25" customHeight="1" spans="1:5">
      <c r="A17" s="24" t="s">
        <v>216</v>
      </c>
      <c r="B17" s="25"/>
      <c r="C17" s="24" t="s">
        <v>80</v>
      </c>
      <c r="D17" s="39"/>
      <c r="E17" s="35"/>
    </row>
    <row r="18" ht="20.25" customHeight="1" spans="1:5">
      <c r="A18" s="24"/>
      <c r="B18" s="25"/>
      <c r="C18" s="24" t="s">
        <v>84</v>
      </c>
      <c r="D18" s="39"/>
      <c r="E18" s="35"/>
    </row>
    <row r="19" ht="20.25" customHeight="1" spans="1:5">
      <c r="A19" s="24"/>
      <c r="B19" s="24"/>
      <c r="C19" s="24" t="s">
        <v>88</v>
      </c>
      <c r="D19" s="39"/>
      <c r="E19" s="35"/>
    </row>
    <row r="20" ht="20.25" customHeight="1" spans="1:5">
      <c r="A20" s="24"/>
      <c r="B20" s="24"/>
      <c r="C20" s="24" t="s">
        <v>92</v>
      </c>
      <c r="D20" s="39"/>
      <c r="E20" s="35"/>
    </row>
    <row r="21" ht="17.1" customHeight="1" spans="1:5">
      <c r="A21" s="24"/>
      <c r="B21" s="24"/>
      <c r="C21" s="24" t="s">
        <v>96</v>
      </c>
      <c r="D21" s="39"/>
      <c r="E21" s="35"/>
    </row>
    <row r="22" ht="20.25" customHeight="1" spans="1:5">
      <c r="A22" s="24"/>
      <c r="B22" s="24"/>
      <c r="C22" s="24" t="s">
        <v>99</v>
      </c>
      <c r="D22" s="39"/>
      <c r="E22" s="35"/>
    </row>
    <row r="23" ht="17.1" customHeight="1" spans="1:5">
      <c r="A23" s="24"/>
      <c r="B23" s="24"/>
      <c r="C23" s="24" t="s">
        <v>102</v>
      </c>
      <c r="D23" s="39"/>
      <c r="E23" s="35"/>
    </row>
    <row r="24" ht="20.25" customHeight="1" spans="1:5">
      <c r="A24" s="24"/>
      <c r="B24" s="24"/>
      <c r="C24" s="24" t="s">
        <v>104</v>
      </c>
      <c r="D24" s="39"/>
      <c r="E24" s="35"/>
    </row>
    <row r="25" ht="20.25" customHeight="1" spans="1:5">
      <c r="A25" s="24"/>
      <c r="B25" s="24"/>
      <c r="C25" s="24" t="s">
        <v>106</v>
      </c>
      <c r="D25" s="39"/>
      <c r="E25" s="35"/>
    </row>
    <row r="26" ht="20.25" customHeight="1" spans="1:5">
      <c r="A26" s="24"/>
      <c r="B26" s="24"/>
      <c r="C26" s="24" t="s">
        <v>108</v>
      </c>
      <c r="D26" s="39">
        <v>2.772696</v>
      </c>
      <c r="E26" s="35"/>
    </row>
    <row r="27" ht="20.25" customHeight="1" spans="1:5">
      <c r="A27" s="24"/>
      <c r="B27" s="24"/>
      <c r="C27" s="24" t="s">
        <v>110</v>
      </c>
      <c r="D27" s="39"/>
      <c r="E27" s="35"/>
    </row>
    <row r="28" ht="20.25" customHeight="1" spans="1:5">
      <c r="A28" s="24"/>
      <c r="B28" s="24"/>
      <c r="C28" s="24" t="s">
        <v>112</v>
      </c>
      <c r="D28" s="39"/>
      <c r="E28" s="35"/>
    </row>
    <row r="29" ht="20.25" customHeight="1" spans="1:5">
      <c r="A29" s="24"/>
      <c r="B29" s="24"/>
      <c r="C29" s="24" t="s">
        <v>114</v>
      </c>
      <c r="D29" s="39"/>
      <c r="E29" s="35"/>
    </row>
    <row r="30" ht="20.25" customHeight="1" spans="1:5">
      <c r="A30" s="24"/>
      <c r="B30" s="24"/>
      <c r="C30" s="24" t="s">
        <v>116</v>
      </c>
      <c r="D30" s="39"/>
      <c r="E30" s="35"/>
    </row>
    <row r="31" ht="20.25" customHeight="1" spans="1:5">
      <c r="A31" s="24"/>
      <c r="B31" s="24"/>
      <c r="C31" s="24" t="s">
        <v>118</v>
      </c>
      <c r="D31" s="39"/>
      <c r="E31" s="35"/>
    </row>
    <row r="32" ht="20.25" customHeight="1" spans="1:5">
      <c r="A32" s="24"/>
      <c r="B32" s="24"/>
      <c r="C32" s="24" t="s">
        <v>120</v>
      </c>
      <c r="D32" s="39"/>
      <c r="E32" s="35"/>
    </row>
    <row r="33" ht="20.25" customHeight="1" spans="1:5">
      <c r="A33" s="24"/>
      <c r="B33" s="24"/>
      <c r="C33" s="24" t="s">
        <v>122</v>
      </c>
      <c r="D33" s="39"/>
      <c r="E33" s="35"/>
    </row>
    <row r="34" ht="20.25" customHeight="1" spans="1:5">
      <c r="A34" s="24"/>
      <c r="B34" s="24"/>
      <c r="C34" s="24" t="s">
        <v>123</v>
      </c>
      <c r="D34" s="39"/>
      <c r="E34" s="35"/>
    </row>
    <row r="35" ht="20.25" customHeight="1" spans="1:5">
      <c r="A35" s="24"/>
      <c r="B35" s="24"/>
      <c r="C35" s="24" t="s">
        <v>124</v>
      </c>
      <c r="D35" s="39"/>
      <c r="E35" s="35"/>
    </row>
    <row r="36" ht="20.25" customHeight="1" spans="1:5">
      <c r="A36" s="24"/>
      <c r="B36" s="24"/>
      <c r="C36" s="24" t="s">
        <v>125</v>
      </c>
      <c r="D36" s="39"/>
      <c r="E36" s="35"/>
    </row>
    <row r="37" ht="20.25" customHeight="1" spans="1:5">
      <c r="A37" s="24"/>
      <c r="B37" s="24"/>
      <c r="C37" s="24"/>
      <c r="D37" s="24"/>
      <c r="E37" s="35"/>
    </row>
    <row r="38" ht="20.25" customHeight="1" spans="1:5">
      <c r="A38" s="32"/>
      <c r="B38" s="32"/>
      <c r="C38" s="32" t="s">
        <v>218</v>
      </c>
      <c r="D38" s="31"/>
      <c r="E38" s="46"/>
    </row>
    <row r="39" ht="12" customHeight="1" spans="1:5">
      <c r="A39" s="32"/>
      <c r="B39" s="32"/>
      <c r="C39" s="32"/>
      <c r="D39" s="32"/>
      <c r="E39" s="46"/>
    </row>
    <row r="40" ht="20.25" customHeight="1" spans="1:5">
      <c r="A40" s="36" t="s">
        <v>219</v>
      </c>
      <c r="B40" s="31">
        <v>181.990346</v>
      </c>
      <c r="C40" s="36" t="s">
        <v>220</v>
      </c>
      <c r="D40" s="45">
        <v>181.990346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85" zoomScaleNormal="85" workbookViewId="0">
      <selection activeCell="I32" sqref="I3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8"/>
      <c r="D1" s="28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4.9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221</v>
      </c>
      <c r="I5" s="23"/>
      <c r="J5" s="23" t="s">
        <v>222</v>
      </c>
      <c r="K5" s="23"/>
    </row>
    <row r="6" ht="28.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202</v>
      </c>
      <c r="I6" s="23" t="s">
        <v>194</v>
      </c>
      <c r="J6" s="23"/>
      <c r="K6" s="23"/>
    </row>
    <row r="7" ht="22.9" customHeight="1" spans="1:11">
      <c r="A7" s="24"/>
      <c r="B7" s="24"/>
      <c r="C7" s="24"/>
      <c r="D7" s="32"/>
      <c r="E7" s="32" t="s">
        <v>134</v>
      </c>
      <c r="F7" s="31">
        <v>181.990346</v>
      </c>
      <c r="G7" s="31">
        <v>49.990346</v>
      </c>
      <c r="H7" s="31">
        <v>30.645056</v>
      </c>
      <c r="I7" s="31"/>
      <c r="J7" s="31">
        <v>19.34529</v>
      </c>
      <c r="K7" s="31">
        <v>132</v>
      </c>
    </row>
    <row r="8" ht="22.9" customHeight="1" spans="1:11">
      <c r="A8" s="24"/>
      <c r="B8" s="24"/>
      <c r="C8" s="24"/>
      <c r="D8" s="30" t="s">
        <v>152</v>
      </c>
      <c r="E8" s="30" t="s">
        <v>153</v>
      </c>
      <c r="F8" s="31">
        <v>181.990346</v>
      </c>
      <c r="G8" s="31">
        <v>49.990346</v>
      </c>
      <c r="H8" s="31">
        <v>30.645056</v>
      </c>
      <c r="I8" s="31"/>
      <c r="J8" s="31">
        <v>19.34529</v>
      </c>
      <c r="K8" s="31">
        <v>132</v>
      </c>
    </row>
    <row r="9" ht="22.9" customHeight="1" spans="1:11">
      <c r="A9" s="24"/>
      <c r="B9" s="24"/>
      <c r="C9" s="24"/>
      <c r="D9" s="38" t="s">
        <v>154</v>
      </c>
      <c r="E9" s="38" t="s">
        <v>155</v>
      </c>
      <c r="F9" s="31">
        <v>181.990346</v>
      </c>
      <c r="G9" s="31">
        <v>49.990346</v>
      </c>
      <c r="H9" s="31">
        <v>30.645056</v>
      </c>
      <c r="I9" s="31"/>
      <c r="J9" s="31">
        <v>19.34529</v>
      </c>
      <c r="K9" s="31">
        <v>132</v>
      </c>
    </row>
    <row r="10" ht="22.9" customHeight="1" spans="1:11">
      <c r="A10" s="41" t="s">
        <v>167</v>
      </c>
      <c r="B10" s="24"/>
      <c r="C10" s="24"/>
      <c r="D10" s="38"/>
      <c r="E10" s="37" t="s">
        <v>223</v>
      </c>
      <c r="F10" s="25">
        <f>F11</f>
        <v>178.148018</v>
      </c>
      <c r="G10" s="25">
        <f>G11</f>
        <v>46.148018</v>
      </c>
      <c r="H10" s="25">
        <f>H11</f>
        <v>26.802728</v>
      </c>
      <c r="I10" s="25"/>
      <c r="J10" s="25">
        <f>J11</f>
        <v>19.34529</v>
      </c>
      <c r="K10" s="25">
        <f>K11</f>
        <v>132</v>
      </c>
    </row>
    <row r="11" ht="22.9" customHeight="1" spans="1:11">
      <c r="A11" s="41" t="s">
        <v>167</v>
      </c>
      <c r="B11" s="41" t="s">
        <v>168</v>
      </c>
      <c r="C11" s="24"/>
      <c r="D11" s="38"/>
      <c r="E11" s="24" t="s">
        <v>224</v>
      </c>
      <c r="F11" s="25">
        <f>F12+F13</f>
        <v>178.148018</v>
      </c>
      <c r="G11" s="25">
        <f>G12+G13</f>
        <v>46.148018</v>
      </c>
      <c r="H11" s="25">
        <f>H12+H13</f>
        <v>26.802728</v>
      </c>
      <c r="I11" s="25"/>
      <c r="J11" s="25">
        <f>J12+J13</f>
        <v>19.34529</v>
      </c>
      <c r="K11" s="25">
        <f>K12+K13</f>
        <v>132</v>
      </c>
    </row>
    <row r="12" ht="22.9" customHeight="1" spans="1:11">
      <c r="A12" s="41" t="s">
        <v>167</v>
      </c>
      <c r="B12" s="41" t="s">
        <v>168</v>
      </c>
      <c r="C12" s="41" t="s">
        <v>169</v>
      </c>
      <c r="D12" s="37" t="s">
        <v>225</v>
      </c>
      <c r="E12" s="24" t="s">
        <v>171</v>
      </c>
      <c r="F12" s="25">
        <v>174.45109</v>
      </c>
      <c r="G12" s="25">
        <v>42.45109</v>
      </c>
      <c r="H12" s="39">
        <v>23.1058</v>
      </c>
      <c r="I12" s="39"/>
      <c r="J12" s="39">
        <v>19.34529</v>
      </c>
      <c r="K12" s="39">
        <v>132</v>
      </c>
    </row>
    <row r="13" ht="22.9" customHeight="1" spans="1:11">
      <c r="A13" s="41" t="s">
        <v>167</v>
      </c>
      <c r="B13" s="41" t="s">
        <v>168</v>
      </c>
      <c r="C13" s="41" t="s">
        <v>168</v>
      </c>
      <c r="D13" s="37" t="s">
        <v>226</v>
      </c>
      <c r="E13" s="24" t="s">
        <v>173</v>
      </c>
      <c r="F13" s="25">
        <v>3.696928</v>
      </c>
      <c r="G13" s="25">
        <v>3.696928</v>
      </c>
      <c r="H13" s="39">
        <v>3.696928</v>
      </c>
      <c r="I13" s="39"/>
      <c r="J13" s="39"/>
      <c r="K13" s="39"/>
    </row>
    <row r="14" ht="22.9" customHeight="1" spans="1:11">
      <c r="A14" s="41" t="s">
        <v>174</v>
      </c>
      <c r="B14" s="41"/>
      <c r="C14" s="41"/>
      <c r="D14" s="37"/>
      <c r="E14" s="24" t="s">
        <v>227</v>
      </c>
      <c r="F14" s="25">
        <f>F15</f>
        <v>1.069632</v>
      </c>
      <c r="G14" s="25">
        <f>G15</f>
        <v>1.069632</v>
      </c>
      <c r="H14" s="25">
        <f>H15</f>
        <v>1.069632</v>
      </c>
      <c r="I14" s="25"/>
      <c r="J14" s="25"/>
      <c r="K14" s="25"/>
    </row>
    <row r="15" ht="22.9" customHeight="1" spans="1:11">
      <c r="A15" s="41" t="s">
        <v>174</v>
      </c>
      <c r="B15" s="41" t="s">
        <v>175</v>
      </c>
      <c r="C15" s="41"/>
      <c r="D15" s="37"/>
      <c r="E15" s="24" t="s">
        <v>228</v>
      </c>
      <c r="F15" s="25">
        <f>F16</f>
        <v>1.069632</v>
      </c>
      <c r="G15" s="25">
        <f>G16</f>
        <v>1.069632</v>
      </c>
      <c r="H15" s="25">
        <f>H16</f>
        <v>1.069632</v>
      </c>
      <c r="I15" s="25"/>
      <c r="J15" s="25"/>
      <c r="K15" s="25"/>
    </row>
    <row r="16" ht="22.9" customHeight="1" spans="1:11">
      <c r="A16" s="41" t="s">
        <v>174</v>
      </c>
      <c r="B16" s="41" t="s">
        <v>175</v>
      </c>
      <c r="C16" s="41" t="s">
        <v>176</v>
      </c>
      <c r="D16" s="37" t="s">
        <v>229</v>
      </c>
      <c r="E16" s="24" t="s">
        <v>178</v>
      </c>
      <c r="F16" s="25">
        <v>1.069632</v>
      </c>
      <c r="G16" s="25">
        <v>1.069632</v>
      </c>
      <c r="H16" s="39">
        <v>1.069632</v>
      </c>
      <c r="I16" s="39"/>
      <c r="J16" s="39"/>
      <c r="K16" s="39"/>
    </row>
    <row r="17" ht="22.9" customHeight="1" spans="1:11">
      <c r="A17" s="41">
        <v>221</v>
      </c>
      <c r="B17" s="41"/>
      <c r="C17" s="41"/>
      <c r="D17" s="37"/>
      <c r="E17" s="24" t="s">
        <v>230</v>
      </c>
      <c r="F17" s="25">
        <f>F18</f>
        <v>2.772696</v>
      </c>
      <c r="G17" s="25">
        <f>G18</f>
        <v>2.772696</v>
      </c>
      <c r="H17" s="25">
        <f>H18</f>
        <v>2.772696</v>
      </c>
      <c r="I17" s="25"/>
      <c r="J17" s="25"/>
      <c r="K17" s="25"/>
    </row>
    <row r="18" ht="22.9" customHeight="1" spans="1:11">
      <c r="A18" s="41">
        <v>221</v>
      </c>
      <c r="B18" s="41" t="s">
        <v>176</v>
      </c>
      <c r="C18" s="41"/>
      <c r="D18" s="37"/>
      <c r="E18" s="24" t="s">
        <v>231</v>
      </c>
      <c r="F18" s="25">
        <f>F19</f>
        <v>2.772696</v>
      </c>
      <c r="G18" s="25">
        <f>G19</f>
        <v>2.772696</v>
      </c>
      <c r="H18" s="25">
        <f>H19</f>
        <v>2.772696</v>
      </c>
      <c r="I18" s="25"/>
      <c r="J18" s="25"/>
      <c r="K18" s="25"/>
    </row>
    <row r="19" ht="22.9" customHeight="1" spans="1:11">
      <c r="A19" s="41">
        <v>221</v>
      </c>
      <c r="B19" s="41" t="s">
        <v>176</v>
      </c>
      <c r="C19" s="41" t="s">
        <v>180</v>
      </c>
      <c r="D19" s="37" t="s">
        <v>232</v>
      </c>
      <c r="E19" s="24" t="s">
        <v>182</v>
      </c>
      <c r="F19" s="25">
        <v>2.772696</v>
      </c>
      <c r="G19" s="25">
        <v>2.772696</v>
      </c>
      <c r="H19" s="39">
        <v>2.772696</v>
      </c>
      <c r="I19" s="39"/>
      <c r="J19" s="39"/>
      <c r="K19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2022-03-07T13:07:00Z</dcterms:created>
  <dcterms:modified xsi:type="dcterms:W3CDTF">2023-09-24T08:45:18Z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8EF2E1B508004224BAFD74AFC3D4EB45</vt:lpwstr>
  </property>
  <property fmtid="{D5CDD505-2E9C-101B-9397-08002B2CF9AE}" pid="3" name="KSOProductBuildVer">
    <vt:lpwstr>2052-11.1.0.10009</vt:lpwstr>
  </property>
</Properties>
</file>