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065" windowHeight="1239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<sst xmlns="http://schemas.openxmlformats.org/spreadsheetml/2006/main" count="1423" uniqueCount="564">
  <si>
    <t>2022年部门预算公开表</t>
  </si>
  <si>
    <t>单位编码：</t>
  </si>
  <si>
    <t>801001</t>
  </si>
  <si>
    <t>单位名称：</t>
  </si>
  <si>
    <t>醴陵市库区移民事务中心机关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</si>
  <si>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</si>
  <si>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</si>
  <si>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</si>
  <si>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</si>
  <si>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</si>
  <si>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</si>
  <si>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</si>
  <si>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</si>
  <si>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</si>
  <si>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</si>
  <si>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</si>
  <si>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</si>
  <si>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</si>
  <si>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</si>
  <si>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</si>
  <si>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</si>
  <si>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</si>
  <si>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</si>
  <si>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</si>
  <si>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</si>
  <si>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</si>
  <si>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</si>
  <si>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</si>
  <si>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</si>
  <si>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</si>
  <si>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单位：801001-醴陵市库区移民事务中心机关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</si>
  <si>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</si>
  <si>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</si>
  <si>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</si>
  <si>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</si>
  <si>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</si>
  <si>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</si>
  <si>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</si>
  <si>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</si>
  <si>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</si>
  <si>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</si>
  <si>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</si>
  <si>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</si>
  <si>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</si>
  <si>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</si>
  <si>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</si>
  <si>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</si>
  <si>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</si>
  <si>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</si>
  <si>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</si>
  <si>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</si>
  <si>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</si>
  <si>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</si>
  <si>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</si>
  <si>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</si>
  <si>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</si>
  <si>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</si>
  <si>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</si>
  <si>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</si>
  <si>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</si>
  <si>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</si>
  <si>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</si>
  <si>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</si>
  <si>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</si>
  <si>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</si>
  <si>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</si>
  <si>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</si>
  <si>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</si>
  <si>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</si>
  <si>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</si>
  <si>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</si>
  <si>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</si>
  <si>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</si>
  <si>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</si>
  <si>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</si>
  <si>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</si>
  <si>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</si>
  <si>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</si>
  <si>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</si>
  <si>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</si>
  <si>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</si>
  <si>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</si>
  <si>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</si>
  <si>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</si>
  <si>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</si>
  <si>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</si>
  <si>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</si>
  <si>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</si>
  <si>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</si>
  <si>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</si>
  <si>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</si>
  <si>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</si>
  <si>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</si>
  <si>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</si>
  <si>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</si>
  <si>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</si>
  <si>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</si>
  <si>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</si>
  <si>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</si>
  <si>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</si>
  <si>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</si>
  <si>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</si>
  <si>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</si>
  <si>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</si>
  <si>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</si>
  <si>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</si>
  <si>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</si>
  <si>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</si>
  <si>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</si>
  <si>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</si>
  <si>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</si>
  <si>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</si>
  <si>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</si>
  <si>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</si>
  <si>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</si>
  <si>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</si>
  <si>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</si>
  <si>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</si>
  <si>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</si>
  <si>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</si>
  <si>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</si>
  <si>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</si>
  <si>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</si>
  <si>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</si>
  <si>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</si>
  <si>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</si>
  <si>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</si>
  <si>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</si>
  <si>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</si>
  <si>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</si>
  <si>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</si>
  <si>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</si>
  <si>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</si>
  <si>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</si>
  <si>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</si>
  <si>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</si>
  <si>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</si>
  <si>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</si>
  <si>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</si>
  <si>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</si>
  <si>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</si>
  <si>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</si>
  <si>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</si>
  <si>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</si>
  <si>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</si>
  <si>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</si>
  <si>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</si>
  <si>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</si>
  <si>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</si>
  <si>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</si>
  <si>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</si>
  <si>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</si>
  <si>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801</t>
  </si>
  <si>
    <t>醴陵市库区移民事务中心</t>
  </si>
  <si>
    <t xml:space="preserve">  801001</t>
  </si>
  <si>
    <t xml:space="preserve">  醴陵市库区移民事务中心机关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</si>
  <si>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</si>
  <si>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</si>
  <si>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</si>
  <si>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</si>
  <si>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</si>
  <si>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</si>
  <si>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</si>
  <si>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</si>
  <si>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</si>
  <si>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</si>
  <si>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</si>
  <si>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</si>
  <si>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</si>
  <si>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</si>
  <si>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</si>
  <si>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</si>
  <si>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</si>
  <si>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</si>
  <si>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</si>
  <si>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</si>
  <si>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22</t>
  </si>
  <si>
    <t xml:space="preserve">    2082201</t>
  </si>
  <si>
    <t xml:space="preserve">    移民补助</t>
  </si>
  <si>
    <t>02</t>
  </si>
  <si>
    <t xml:space="preserve">    2082202</t>
  </si>
  <si>
    <t xml:space="preserve">    基础设施建设和经济发展</t>
  </si>
  <si>
    <t>23</t>
  </si>
  <si>
    <t xml:space="preserve">    2082301</t>
  </si>
  <si>
    <t>210</t>
  </si>
  <si>
    <t>11</t>
  </si>
  <si>
    <t xml:space="preserve">    2101102</t>
  </si>
  <si>
    <t xml:space="preserve">    事业单位医疗</t>
  </si>
  <si>
    <t>213</t>
  </si>
  <si>
    <t>34</t>
  </si>
  <si>
    <t xml:space="preserve">    2130334</t>
  </si>
  <si>
    <t xml:space="preserve">    水利建设征地及移民支出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</si>
  <si>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</si>
  <si>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</si>
  <si>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</si>
  <si>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</si>
  <si>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</si>
  <si>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</si>
  <si>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</si>
  <si>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</si>
  <si>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</si>
  <si>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</si>
  <si>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</si>
  <si>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</si>
  <si>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</si>
  <si>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</si>
  <si>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</si>
  <si>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</si>
  <si>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</si>
  <si>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</si>
  <si>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</si>
  <si>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</si>
  <si>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</si>
  <si>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</si>
  <si>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</si>
  <si>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</si>
  <si>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</si>
  <si>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</si>
  <si>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</si>
  <si>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</si>
  <si>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</si>
  <si>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</si>
  <si>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</si>
  <si>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</si>
  <si>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</si>
  <si>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</si>
  <si>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</si>
  <si>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</si>
  <si>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</si>
  <si>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</si>
  <si>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</si>
  <si>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</si>
  <si>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</si>
  <si>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</si>
  <si>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</si>
  <si>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</si>
  <si>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</si>
  <si>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</si>
  <si>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</si>
  <si>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</si>
  <si>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</si>
  <si>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</si>
  <si>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</si>
  <si>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</si>
  <si>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农林水支出</t>
  </si>
  <si>
    <t>水利</t>
  </si>
  <si>
    <t>水利建设征地及移民支出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</si>
  <si>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</si>
  <si>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</si>
  <si>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</si>
  <si>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</si>
  <si>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</si>
  <si>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</si>
  <si>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</si>
  <si>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</si>
  <si>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</si>
  <si>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</si>
  <si>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</si>
  <si>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</si>
  <si>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</si>
  <si>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</si>
  <si>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</si>
  <si>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</si>
  <si>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</si>
  <si>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</si>
  <si>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</si>
  <si>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</si>
  <si>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</si>
  <si>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</si>
  <si>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</si>
  <si>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</si>
  <si>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</si>
  <si>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</si>
  <si>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</si>
  <si>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</si>
  <si>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</si>
  <si>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</si>
  <si>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</si>
  <si>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</si>
  <si>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</si>
  <si>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</si>
  <si>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</si>
  <si>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</si>
  <si>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</si>
  <si>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</si>
  <si>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</si>
  <si>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</si>
  <si>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</si>
  <si>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</si>
  <si>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</si>
  <si>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</si>
  <si>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</si>
  <si>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</si>
  <si>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</si>
  <si>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</si>
  <si>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</si>
  <si>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</si>
  <si>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</si>
  <si>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</si>
  <si>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</si>
  <si>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</si>
  <si>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</si>
  <si>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</si>
  <si>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</si>
  <si>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</si>
  <si>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</si>
  <si>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</si>
  <si>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</si>
  <si>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</si>
  <si>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</si>
  <si>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</si>
  <si>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</si>
  <si>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</si>
  <si>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</si>
  <si>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</si>
  <si>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</si>
  <si>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</si>
  <si>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</si>
  <si>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</si>
  <si>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</si>
  <si>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</si>
  <si>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</si>
  <si>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</si>
  <si>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 xml:space="preserve">   208</t>
  </si>
  <si>
    <t xml:space="preserve">   社会保障和就业支出</t>
  </si>
  <si>
    <t xml:space="preserve">    20822</t>
  </si>
  <si>
    <t xml:space="preserve">    大中型水库移民后期扶持基金支出</t>
  </si>
  <si>
    <t xml:space="preserve">     2082202</t>
  </si>
  <si>
    <t xml:space="preserve">     基础设施建设和经济发展</t>
  </si>
  <si>
    <t xml:space="preserve">     2082201</t>
  </si>
  <si>
    <t xml:space="preserve">     移民补助</t>
  </si>
  <si>
    <t xml:space="preserve">    20823</t>
  </si>
  <si>
    <t xml:space="preserve">    小型水库移民扶助基金安排的支出</t>
  </si>
  <si>
    <t xml:space="preserve">     2082301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</si>
  <si>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</si>
  <si>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</si>
  <si>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</si>
  <si>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</si>
  <si>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</si>
  <si>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</si>
  <si>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</si>
  <si>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</si>
  <si>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</si>
  <si>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</si>
  <si>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</si>
  <si>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</si>
  <si>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</si>
  <si>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</si>
  <si>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</si>
  <si>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</si>
  <si>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801001</t>
  </si>
  <si>
    <t>特定目标类大中型水库贫困移民精准扶贫规划项目资金</t>
  </si>
  <si>
    <t xml:space="preserve">   大中型水库贫困移民精准扶贫规划项目资金</t>
  </si>
  <si>
    <t>特定目标类大中型水库移民后期扶持基金</t>
  </si>
  <si>
    <t xml:space="preserve">   大中型水库移民后期扶持基金</t>
  </si>
  <si>
    <t>特定目标类大中型水库移民后期扶持项目资金</t>
  </si>
  <si>
    <t xml:space="preserve">   大中型水库移民后期扶持项目资金</t>
  </si>
  <si>
    <t>特定目标类三峡移民专项资金</t>
  </si>
  <si>
    <t xml:space="preserve">   三峡移民专项资金</t>
  </si>
  <si>
    <t>特定目标类移民工作经费补助</t>
  </si>
  <si>
    <t xml:space="preserve">   移民工作经费补助</t>
  </si>
  <si>
    <t>特定目标类移民困难扶助金</t>
  </si>
  <si>
    <t xml:space="preserve">   移民困难扶助金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</si>
  <si>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</si>
  <si>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</si>
  <si>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</si>
  <si>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</si>
  <si>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</si>
  <si>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</si>
  <si>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</si>
  <si>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</si>
  <si>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</si>
  <si>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</si>
  <si>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</si>
  <si>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</si>
  <si>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</si>
  <si>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</si>
  <si>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大中型水库贫困移民精准扶贫规划项目资金</t>
  </si>
  <si>
    <t>完成乡村振兴重点移民项目2个</t>
  </si>
  <si>
    <t>满意度指标</t>
  </si>
  <si>
    <t>服务对象满意度指标</t>
  </si>
  <si>
    <t>移民服务满意度</t>
  </si>
  <si>
    <t>80%</t>
  </si>
  <si>
    <t>百分比</t>
  </si>
  <si>
    <t>定性</t>
  </si>
  <si>
    <t>产出指标</t>
  </si>
  <si>
    <t>数量指标</t>
  </si>
  <si>
    <t>移民项目</t>
  </si>
  <si>
    <t>2个</t>
  </si>
  <si>
    <t>个数</t>
  </si>
  <si>
    <t>定量</t>
  </si>
  <si>
    <t>质量指标</t>
  </si>
  <si>
    <t>年度完成率</t>
  </si>
  <si>
    <t>90%</t>
  </si>
  <si>
    <t>完成率</t>
  </si>
  <si>
    <t>时效指标</t>
  </si>
  <si>
    <t>效益指标</t>
  </si>
  <si>
    <t>社会效益指标</t>
  </si>
  <si>
    <t>加快乡村振兴发展速度</t>
  </si>
  <si>
    <t>持续</t>
  </si>
  <si>
    <t>改善贫困移民户经济状况</t>
  </si>
  <si>
    <t>改善经济状况</t>
  </si>
  <si>
    <t>成本指标</t>
  </si>
  <si>
    <t>经济成本指标</t>
  </si>
  <si>
    <t>乡村振兴重点移民项目资金</t>
  </si>
  <si>
    <t>15万元</t>
  </si>
  <si>
    <t>万元</t>
  </si>
  <si>
    <t xml:space="preserve">  大中型水库移民后期扶持基金</t>
  </si>
  <si>
    <t>1.通过惠农惠民“一卡通”资金账户准确及时奖每人600元发放到移民手上；2.改善移民村技术设施建设及人居环境；3.完成移民产业开发项目12个，收益移民150人，人均年增加收入800元。</t>
  </si>
  <si>
    <t>验收合格率</t>
  </si>
  <si>
    <t>100%</t>
  </si>
  <si>
    <t>合格率</t>
  </si>
  <si>
    <t>基础设施建设及人居环境改善项目</t>
  </si>
  <si>
    <t>18个</t>
  </si>
  <si>
    <t>移民满意度</t>
  </si>
  <si>
    <t>满意度</t>
  </si>
  <si>
    <t>移民村技术设施建设、人居环境改善及产业发展项目</t>
  </si>
  <si>
    <t>188万元</t>
  </si>
  <si>
    <t>发放直补人数、资金量</t>
  </si>
  <si>
    <t>15691人、941.5万元</t>
  </si>
  <si>
    <t>人数、万元</t>
  </si>
  <si>
    <t xml:space="preserve">  大中型水库移民后期扶持项目资金</t>
  </si>
  <si>
    <t>完成大中型水库移民后期扶持项目170个</t>
  </si>
  <si>
    <t>大中型水库移民后期扶持项目资金</t>
  </si>
  <si>
    <t>1934.5万元</t>
  </si>
  <si>
    <t>170个</t>
  </si>
  <si>
    <t>经济效益指标</t>
  </si>
  <si>
    <t>移民人均增收</t>
  </si>
  <si>
    <t>380元</t>
  </si>
  <si>
    <t>元</t>
  </si>
  <si>
    <t>受益移民</t>
  </si>
  <si>
    <t>2300人</t>
  </si>
  <si>
    <t>人</t>
  </si>
  <si>
    <t xml:space="preserve">  三峡移民专项资金</t>
  </si>
  <si>
    <t>完成三峡移民专项资金项目25个</t>
  </si>
  <si>
    <t>380人</t>
  </si>
  <si>
    <t>人数</t>
  </si>
  <si>
    <t>25个</t>
  </si>
  <si>
    <t>三峡移民专项项目资金</t>
  </si>
  <si>
    <t>121万元</t>
  </si>
  <si>
    <t xml:space="preserve">  移民工作经费补助</t>
  </si>
  <si>
    <t>年度内将该工作经费全部用于移民后期扶持工作</t>
  </si>
  <si>
    <t>资金额度</t>
  </si>
  <si>
    <t>8万元</t>
  </si>
  <si>
    <t>服务移民工作</t>
  </si>
  <si>
    <t>长期</t>
  </si>
  <si>
    <t>持久度</t>
  </si>
  <si>
    <t>移民后期扶持工作经费</t>
  </si>
  <si>
    <t xml:space="preserve">  移民困难扶助金</t>
  </si>
  <si>
    <t>发放小水库移民口粮补贴资金</t>
  </si>
  <si>
    <t>口粮补贴户数</t>
  </si>
  <si>
    <t>4262户</t>
  </si>
  <si>
    <t>户数</t>
  </si>
  <si>
    <t>发放准确率</t>
  </si>
  <si>
    <t>准确率</t>
  </si>
  <si>
    <t>人均收入增加</t>
  </si>
  <si>
    <t>300元</t>
  </si>
  <si>
    <t>小水库移民口粮补贴资金</t>
  </si>
  <si>
    <t>95万元</t>
  </si>
  <si>
    <t>整体支出绩效目标表</t>
  </si>
  <si>
    <t>单位：醴陵市库区移民事务中心机关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</si>
  <si>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</si>
  <si>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</si>
  <si>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</si>
  <si>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</si>
  <si>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</si>
  <si>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</si>
  <si>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</si>
  <si>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</si>
  <si>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</si>
  <si>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做好移民安置补偿、后期扶持、扶贫开发工作，帮助库区和移民安置区开发致富；组织开展调查研究，全面掌握全市移民安置、后期扶持和开发工作情况，探索移民扶持和开发的新机制；协同有关部门制定并组织实施全市年度移民安置、扶持与开发计划，落实移民后期扶持资金的发放工作，组织报批并监管落实移民开发的有关工程项目，完成市委政府交办的其他工作。</t>
  </si>
  <si>
    <t>重点工作任务完成</t>
  </si>
  <si>
    <t>大中型水库贫困移民精准扶贫规划项目</t>
  </si>
  <si>
    <t>2022年度精准扶贫项目金额15万元</t>
  </si>
  <si>
    <t>移民直补资金发放</t>
  </si>
  <si>
    <t>发放直补资金量</t>
  </si>
  <si>
    <t>大中型水库移民后期扶持项目</t>
  </si>
  <si>
    <t>三峡移民专项资金</t>
  </si>
  <si>
    <t>履职目标实现</t>
  </si>
  <si>
    <t>乡村振兴重点移民项目</t>
  </si>
  <si>
    <t>乡村振兴重点移民项目个数</t>
  </si>
  <si>
    <t>发放直补人数</t>
  </si>
  <si>
    <t>大中型水库移民后期扶持项目个数</t>
  </si>
  <si>
    <t>三峡移民专项项目资金个数</t>
  </si>
  <si>
    <t>履职效益</t>
  </si>
  <si>
    <t>直补发放年度完成率</t>
  </si>
  <si>
    <t>单位：</t>
  </si>
  <si>
    <t>801001-醴陵市库区移民事务中心机关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</si>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</sst>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3" borderId="10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20" borderId="16" applyNumberFormat="0" applyAlignment="0" applyProtection="0">
      <alignment vertical="center"/>
    </xf>
    <xf numFmtId="0" fontId="35" fillId="20" borderId="9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14" sqref="I1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8"/>
      <c r="B4" s="79"/>
      <c r="C4" s="33"/>
      <c r="D4" s="78" t="s">
        <v>1</v>
      </c>
      <c r="E4" s="79" t="s">
        <v>2</v>
      </c>
      <c r="F4" s="79"/>
      <c r="G4" s="79"/>
      <c r="H4" s="79"/>
      <c r="I4" s="33"/>
    </row>
    <row r="5" ht="54.3" customHeight="1" spans="1:9">
      <c r="A5" s="78"/>
      <c r="B5" s="79"/>
      <c r="C5" s="33"/>
      <c r="D5" s="78" t="s">
        <v>3</v>
      </c>
      <c r="E5" s="79" t="s">
        <v>4</v>
      </c>
      <c r="F5" s="79"/>
      <c r="G5" s="79"/>
      <c r="H5" s="79"/>
      <c r="I5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J20" sqref="J2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3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2" t="s">
        <v>31</v>
      </c>
      <c r="N3" s="32"/>
    </row>
    <row r="4" ht="42.25" customHeight="1" spans="1:14">
      <c r="A4" s="23" t="s">
        <v>156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198</v>
      </c>
      <c r="H4" s="23"/>
      <c r="I4" s="23"/>
      <c r="J4" s="23"/>
      <c r="K4" s="23"/>
      <c r="L4" s="23" t="s">
        <v>202</v>
      </c>
      <c r="M4" s="23"/>
      <c r="N4" s="23"/>
    </row>
    <row r="5" ht="39.65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250</v>
      </c>
      <c r="I5" s="23" t="s">
        <v>251</v>
      </c>
      <c r="J5" s="23" t="s">
        <v>249</v>
      </c>
      <c r="K5" s="23" t="s">
        <v>252</v>
      </c>
      <c r="L5" s="23" t="s">
        <v>134</v>
      </c>
      <c r="M5" s="23" t="s">
        <v>214</v>
      </c>
      <c r="N5" s="23" t="s">
        <v>253</v>
      </c>
    </row>
    <row r="6" ht="22.8" customHeight="1" spans="1:14">
      <c r="A6" s="37"/>
      <c r="B6" s="37"/>
      <c r="C6" s="37"/>
      <c r="D6" s="37"/>
      <c r="E6" s="37" t="s">
        <v>134</v>
      </c>
      <c r="F6" s="51">
        <v>92.300416</v>
      </c>
      <c r="G6" s="51"/>
      <c r="H6" s="51"/>
      <c r="I6" s="51"/>
      <c r="J6" s="51"/>
      <c r="K6" s="51"/>
      <c r="L6" s="51">
        <v>92.300416</v>
      </c>
      <c r="M6" s="51">
        <v>92.300416</v>
      </c>
      <c r="N6" s="51"/>
    </row>
    <row r="7" ht="22.8" customHeight="1" spans="1:14">
      <c r="A7" s="37"/>
      <c r="B7" s="37"/>
      <c r="C7" s="37"/>
      <c r="D7" s="35" t="s">
        <v>152</v>
      </c>
      <c r="E7" s="35" t="s">
        <v>153</v>
      </c>
      <c r="F7" s="51">
        <v>92.300416</v>
      </c>
      <c r="G7" s="51"/>
      <c r="H7" s="51"/>
      <c r="I7" s="51"/>
      <c r="J7" s="51"/>
      <c r="K7" s="51"/>
      <c r="L7" s="51">
        <v>92.300416</v>
      </c>
      <c r="M7" s="51">
        <v>92.300416</v>
      </c>
      <c r="N7" s="51"/>
    </row>
    <row r="8" ht="22.8" customHeight="1" spans="1:14">
      <c r="A8" s="37"/>
      <c r="B8" s="37"/>
      <c r="C8" s="37"/>
      <c r="D8" s="43" t="s">
        <v>154</v>
      </c>
      <c r="E8" s="43" t="s">
        <v>155</v>
      </c>
      <c r="F8" s="51">
        <v>92.300416</v>
      </c>
      <c r="G8" s="51"/>
      <c r="H8" s="51"/>
      <c r="I8" s="51"/>
      <c r="J8" s="51"/>
      <c r="K8" s="51"/>
      <c r="L8" s="51">
        <v>92.300416</v>
      </c>
      <c r="M8" s="51">
        <v>92.300416</v>
      </c>
      <c r="N8" s="51"/>
    </row>
    <row r="9" ht="22.8" customHeight="1" spans="1:14">
      <c r="A9" s="46" t="s">
        <v>167</v>
      </c>
      <c r="B9" s="46" t="s">
        <v>168</v>
      </c>
      <c r="C9" s="46" t="s">
        <v>169</v>
      </c>
      <c r="D9" s="42" t="s">
        <v>212</v>
      </c>
      <c r="E9" s="24" t="s">
        <v>171</v>
      </c>
      <c r="F9" s="25">
        <v>69.3242</v>
      </c>
      <c r="G9" s="25"/>
      <c r="H9" s="44"/>
      <c r="I9" s="44"/>
      <c r="J9" s="44"/>
      <c r="K9" s="44"/>
      <c r="L9" s="25">
        <v>69.3242</v>
      </c>
      <c r="M9" s="44">
        <v>69.3242</v>
      </c>
      <c r="N9" s="44"/>
    </row>
    <row r="10" ht="22.8" customHeight="1" spans="1:14">
      <c r="A10" s="46" t="s">
        <v>172</v>
      </c>
      <c r="B10" s="46" t="s">
        <v>173</v>
      </c>
      <c r="C10" s="46" t="s">
        <v>173</v>
      </c>
      <c r="D10" s="42" t="s">
        <v>212</v>
      </c>
      <c r="E10" s="24" t="s">
        <v>175</v>
      </c>
      <c r="F10" s="25">
        <v>11.091872</v>
      </c>
      <c r="G10" s="25"/>
      <c r="H10" s="44"/>
      <c r="I10" s="44"/>
      <c r="J10" s="44"/>
      <c r="K10" s="44"/>
      <c r="L10" s="25">
        <v>11.091872</v>
      </c>
      <c r="M10" s="44">
        <v>11.091872</v>
      </c>
      <c r="N10" s="44"/>
    </row>
    <row r="11" ht="22.8" customHeight="1" spans="1:14">
      <c r="A11" s="46" t="s">
        <v>184</v>
      </c>
      <c r="B11" s="46" t="s">
        <v>185</v>
      </c>
      <c r="C11" s="46" t="s">
        <v>179</v>
      </c>
      <c r="D11" s="42" t="s">
        <v>212</v>
      </c>
      <c r="E11" s="24" t="s">
        <v>187</v>
      </c>
      <c r="F11" s="25">
        <v>3.56544</v>
      </c>
      <c r="G11" s="25"/>
      <c r="H11" s="44"/>
      <c r="I11" s="44"/>
      <c r="J11" s="44"/>
      <c r="K11" s="44"/>
      <c r="L11" s="25">
        <v>3.56544</v>
      </c>
      <c r="M11" s="44">
        <v>3.56544</v>
      </c>
      <c r="N11" s="44"/>
    </row>
    <row r="12" ht="22.8" customHeight="1" spans="1:14">
      <c r="A12" s="46" t="s">
        <v>192</v>
      </c>
      <c r="B12" s="46" t="s">
        <v>179</v>
      </c>
      <c r="C12" s="46" t="s">
        <v>169</v>
      </c>
      <c r="D12" s="42" t="s">
        <v>212</v>
      </c>
      <c r="E12" s="24" t="s">
        <v>194</v>
      </c>
      <c r="F12" s="25">
        <v>8.318904</v>
      </c>
      <c r="G12" s="25"/>
      <c r="H12" s="44"/>
      <c r="I12" s="44"/>
      <c r="J12" s="44"/>
      <c r="K12" s="44"/>
      <c r="L12" s="25">
        <v>8.318904</v>
      </c>
      <c r="M12" s="44">
        <v>8.318904</v>
      </c>
      <c r="N12" s="4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topLeftCell="B1"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3"/>
    </row>
    <row r="2" ht="50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15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2" t="s">
        <v>31</v>
      </c>
      <c r="V3" s="32"/>
    </row>
    <row r="4" ht="26.7" customHeight="1" spans="1:22">
      <c r="A4" s="23" t="s">
        <v>156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254</v>
      </c>
      <c r="H4" s="23"/>
      <c r="I4" s="23"/>
      <c r="J4" s="23"/>
      <c r="K4" s="23"/>
      <c r="L4" s="23" t="s">
        <v>255</v>
      </c>
      <c r="M4" s="23"/>
      <c r="N4" s="23"/>
      <c r="O4" s="23"/>
      <c r="P4" s="23"/>
      <c r="Q4" s="23"/>
      <c r="R4" s="23" t="s">
        <v>249</v>
      </c>
      <c r="S4" s="23" t="s">
        <v>256</v>
      </c>
      <c r="T4" s="23"/>
      <c r="U4" s="23"/>
      <c r="V4" s="23"/>
    </row>
    <row r="5" ht="56.05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257</v>
      </c>
      <c r="I5" s="23" t="s">
        <v>258</v>
      </c>
      <c r="J5" s="23" t="s">
        <v>259</v>
      </c>
      <c r="K5" s="23" t="s">
        <v>260</v>
      </c>
      <c r="L5" s="23" t="s">
        <v>134</v>
      </c>
      <c r="M5" s="23" t="s">
        <v>261</v>
      </c>
      <c r="N5" s="23" t="s">
        <v>262</v>
      </c>
      <c r="O5" s="23" t="s">
        <v>263</v>
      </c>
      <c r="P5" s="23" t="s">
        <v>264</v>
      </c>
      <c r="Q5" s="23" t="s">
        <v>265</v>
      </c>
      <c r="R5" s="23"/>
      <c r="S5" s="23" t="s">
        <v>134</v>
      </c>
      <c r="T5" s="23" t="s">
        <v>266</v>
      </c>
      <c r="U5" s="23" t="s">
        <v>267</v>
      </c>
      <c r="V5" s="23" t="s">
        <v>252</v>
      </c>
    </row>
    <row r="6" ht="22.8" customHeight="1" spans="1:22">
      <c r="A6" s="37"/>
      <c r="B6" s="37"/>
      <c r="C6" s="37"/>
      <c r="D6" s="37"/>
      <c r="E6" s="37" t="s">
        <v>134</v>
      </c>
      <c r="F6" s="36">
        <v>92.300416</v>
      </c>
      <c r="G6" s="36">
        <v>69.3242</v>
      </c>
      <c r="H6" s="36">
        <v>43.7208</v>
      </c>
      <c r="I6" s="36">
        <v>21.96</v>
      </c>
      <c r="J6" s="36">
        <v>3.6434</v>
      </c>
      <c r="K6" s="36"/>
      <c r="L6" s="36">
        <v>14.657312</v>
      </c>
      <c r="M6" s="36">
        <v>11.091872</v>
      </c>
      <c r="N6" s="36"/>
      <c r="O6" s="36">
        <v>3.56544</v>
      </c>
      <c r="P6" s="36"/>
      <c r="Q6" s="36"/>
      <c r="R6" s="36">
        <v>8.318904</v>
      </c>
      <c r="S6" s="36"/>
      <c r="T6" s="36"/>
      <c r="U6" s="36"/>
      <c r="V6" s="36"/>
    </row>
    <row r="7" ht="22.8" customHeight="1" spans="1:22">
      <c r="A7" s="37"/>
      <c r="B7" s="37"/>
      <c r="C7" s="37"/>
      <c r="D7" s="35" t="s">
        <v>152</v>
      </c>
      <c r="E7" s="35" t="s">
        <v>153</v>
      </c>
      <c r="F7" s="36">
        <v>92.300416</v>
      </c>
      <c r="G7" s="36">
        <v>69.3242</v>
      </c>
      <c r="H7" s="36">
        <v>43.7208</v>
      </c>
      <c r="I7" s="36">
        <v>21.96</v>
      </c>
      <c r="J7" s="36">
        <v>3.6434</v>
      </c>
      <c r="K7" s="36"/>
      <c r="L7" s="36">
        <v>14.657312</v>
      </c>
      <c r="M7" s="36">
        <v>11.091872</v>
      </c>
      <c r="N7" s="36"/>
      <c r="O7" s="36">
        <v>3.56544</v>
      </c>
      <c r="P7" s="36"/>
      <c r="Q7" s="36"/>
      <c r="R7" s="36">
        <v>8.318904</v>
      </c>
      <c r="S7" s="36"/>
      <c r="T7" s="36"/>
      <c r="U7" s="36"/>
      <c r="V7" s="36"/>
    </row>
    <row r="8" ht="22.8" customHeight="1" spans="1:22">
      <c r="A8" s="37"/>
      <c r="B8" s="37"/>
      <c r="C8" s="37"/>
      <c r="D8" s="43" t="s">
        <v>154</v>
      </c>
      <c r="E8" s="43" t="s">
        <v>155</v>
      </c>
      <c r="F8" s="36">
        <v>92.300416</v>
      </c>
      <c r="G8" s="36">
        <v>69.3242</v>
      </c>
      <c r="H8" s="36">
        <v>43.7208</v>
      </c>
      <c r="I8" s="36">
        <v>21.96</v>
      </c>
      <c r="J8" s="36">
        <v>3.6434</v>
      </c>
      <c r="K8" s="36"/>
      <c r="L8" s="36">
        <v>14.657312</v>
      </c>
      <c r="M8" s="36">
        <v>11.091872</v>
      </c>
      <c r="N8" s="36"/>
      <c r="O8" s="36">
        <v>3.56544</v>
      </c>
      <c r="P8" s="36"/>
      <c r="Q8" s="36"/>
      <c r="R8" s="36">
        <v>8.318904</v>
      </c>
      <c r="S8" s="36"/>
      <c r="T8" s="36"/>
      <c r="U8" s="36"/>
      <c r="V8" s="36"/>
    </row>
    <row r="9" ht="22.8" customHeight="1" spans="1:22">
      <c r="A9" s="46" t="s">
        <v>167</v>
      </c>
      <c r="B9" s="46" t="s">
        <v>168</v>
      </c>
      <c r="C9" s="46" t="s">
        <v>169</v>
      </c>
      <c r="D9" s="42" t="s">
        <v>212</v>
      </c>
      <c r="E9" s="24" t="s">
        <v>171</v>
      </c>
      <c r="F9" s="25">
        <v>69.3242</v>
      </c>
      <c r="G9" s="44">
        <v>69.3242</v>
      </c>
      <c r="H9" s="44">
        <v>43.7208</v>
      </c>
      <c r="I9" s="44">
        <v>21.96</v>
      </c>
      <c r="J9" s="44">
        <v>3.6434</v>
      </c>
      <c r="K9" s="44"/>
      <c r="L9" s="25"/>
      <c r="M9" s="44"/>
      <c r="N9" s="44"/>
      <c r="O9" s="44"/>
      <c r="P9" s="44"/>
      <c r="Q9" s="44"/>
      <c r="R9" s="44"/>
      <c r="S9" s="25"/>
      <c r="T9" s="44"/>
      <c r="U9" s="44"/>
      <c r="V9" s="44"/>
    </row>
    <row r="10" ht="22.8" customHeight="1" spans="1:22">
      <c r="A10" s="46" t="s">
        <v>172</v>
      </c>
      <c r="B10" s="46" t="s">
        <v>173</v>
      </c>
      <c r="C10" s="46" t="s">
        <v>173</v>
      </c>
      <c r="D10" s="42" t="s">
        <v>212</v>
      </c>
      <c r="E10" s="24" t="s">
        <v>175</v>
      </c>
      <c r="F10" s="25">
        <v>11.091872</v>
      </c>
      <c r="G10" s="44"/>
      <c r="H10" s="44"/>
      <c r="I10" s="44"/>
      <c r="J10" s="44"/>
      <c r="K10" s="44"/>
      <c r="L10" s="25">
        <v>11.091872</v>
      </c>
      <c r="M10" s="44">
        <v>11.091872</v>
      </c>
      <c r="N10" s="44"/>
      <c r="O10" s="44"/>
      <c r="P10" s="44"/>
      <c r="Q10" s="44"/>
      <c r="R10" s="44"/>
      <c r="S10" s="25"/>
      <c r="T10" s="44"/>
      <c r="U10" s="44"/>
      <c r="V10" s="44"/>
    </row>
    <row r="11" ht="22.8" customHeight="1" spans="1:22">
      <c r="A11" s="46" t="s">
        <v>184</v>
      </c>
      <c r="B11" s="46" t="s">
        <v>185</v>
      </c>
      <c r="C11" s="46" t="s">
        <v>179</v>
      </c>
      <c r="D11" s="42" t="s">
        <v>212</v>
      </c>
      <c r="E11" s="24" t="s">
        <v>187</v>
      </c>
      <c r="F11" s="25">
        <v>3.56544</v>
      </c>
      <c r="G11" s="44"/>
      <c r="H11" s="44"/>
      <c r="I11" s="44"/>
      <c r="J11" s="44"/>
      <c r="K11" s="44"/>
      <c r="L11" s="25">
        <v>3.56544</v>
      </c>
      <c r="M11" s="44"/>
      <c r="N11" s="44"/>
      <c r="O11" s="44">
        <v>3.56544</v>
      </c>
      <c r="P11" s="44"/>
      <c r="Q11" s="44"/>
      <c r="R11" s="44"/>
      <c r="S11" s="25"/>
      <c r="T11" s="44"/>
      <c r="U11" s="44"/>
      <c r="V11" s="44"/>
    </row>
    <row r="12" ht="22.8" customHeight="1" spans="1:22">
      <c r="A12" s="46" t="s">
        <v>192</v>
      </c>
      <c r="B12" s="46" t="s">
        <v>179</v>
      </c>
      <c r="C12" s="46" t="s">
        <v>169</v>
      </c>
      <c r="D12" s="42" t="s">
        <v>212</v>
      </c>
      <c r="E12" s="24" t="s">
        <v>194</v>
      </c>
      <c r="F12" s="25">
        <v>8.318904</v>
      </c>
      <c r="G12" s="44"/>
      <c r="H12" s="44"/>
      <c r="I12" s="44"/>
      <c r="J12" s="44"/>
      <c r="K12" s="44"/>
      <c r="L12" s="25"/>
      <c r="M12" s="44"/>
      <c r="N12" s="44"/>
      <c r="O12" s="44"/>
      <c r="P12" s="44"/>
      <c r="Q12" s="44"/>
      <c r="R12" s="44">
        <v>8.318904</v>
      </c>
      <c r="S12" s="25"/>
      <c r="T12" s="44"/>
      <c r="U12" s="44"/>
      <c r="V12" s="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7" sqref="K17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3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2" t="s">
        <v>31</v>
      </c>
      <c r="K3" s="32"/>
    </row>
    <row r="4" ht="23.25" customHeight="1" spans="1:11">
      <c r="A4" s="23" t="s">
        <v>156</v>
      </c>
      <c r="B4" s="23"/>
      <c r="C4" s="23"/>
      <c r="D4" s="23" t="s">
        <v>195</v>
      </c>
      <c r="E4" s="23" t="s">
        <v>196</v>
      </c>
      <c r="F4" s="23" t="s">
        <v>268</v>
      </c>
      <c r="G4" s="23" t="s">
        <v>269</v>
      </c>
      <c r="H4" s="23" t="s">
        <v>270</v>
      </c>
      <c r="I4" s="23" t="s">
        <v>271</v>
      </c>
      <c r="J4" s="23" t="s">
        <v>272</v>
      </c>
      <c r="K4" s="23" t="s">
        <v>273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</row>
    <row r="7" ht="22.8" customHeight="1" spans="1:11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</row>
    <row r="8" ht="22.8" customHeight="1" spans="1:11">
      <c r="A8" s="37"/>
      <c r="B8" s="37"/>
      <c r="C8" s="37"/>
      <c r="D8" s="43"/>
      <c r="E8" s="43"/>
      <c r="F8" s="36"/>
      <c r="G8" s="36"/>
      <c r="H8" s="36"/>
      <c r="I8" s="36"/>
      <c r="J8" s="36"/>
      <c r="K8" s="36"/>
    </row>
    <row r="9" ht="22.8" customHeight="1" spans="1:11">
      <c r="A9" s="46"/>
      <c r="B9" s="46"/>
      <c r="C9" s="46"/>
      <c r="D9" s="42"/>
      <c r="E9" s="24"/>
      <c r="F9" s="25"/>
      <c r="G9" s="44"/>
      <c r="H9" s="44"/>
      <c r="I9" s="44"/>
      <c r="J9" s="44"/>
      <c r="K9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3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2" t="s">
        <v>31</v>
      </c>
      <c r="R3" s="32"/>
    </row>
    <row r="4" ht="24.15" customHeight="1" spans="1:18">
      <c r="A4" s="23" t="s">
        <v>156</v>
      </c>
      <c r="B4" s="23"/>
      <c r="C4" s="23"/>
      <c r="D4" s="23" t="s">
        <v>195</v>
      </c>
      <c r="E4" s="23" t="s">
        <v>196</v>
      </c>
      <c r="F4" s="23" t="s">
        <v>268</v>
      </c>
      <c r="G4" s="23" t="s">
        <v>274</v>
      </c>
      <c r="H4" s="23" t="s">
        <v>275</v>
      </c>
      <c r="I4" s="23" t="s">
        <v>276</v>
      </c>
      <c r="J4" s="23" t="s">
        <v>277</v>
      </c>
      <c r="K4" s="23" t="s">
        <v>278</v>
      </c>
      <c r="L4" s="23" t="s">
        <v>279</v>
      </c>
      <c r="M4" s="23" t="s">
        <v>280</v>
      </c>
      <c r="N4" s="23" t="s">
        <v>270</v>
      </c>
      <c r="O4" s="23" t="s">
        <v>281</v>
      </c>
      <c r="P4" s="23" t="s">
        <v>282</v>
      </c>
      <c r="Q4" s="23" t="s">
        <v>271</v>
      </c>
      <c r="R4" s="23" t="s">
        <v>273</v>
      </c>
    </row>
    <row r="5" ht="21.55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8" customHeight="1" spans="1:18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8" customHeight="1" spans="1:18">
      <c r="A8" s="37"/>
      <c r="B8" s="37"/>
      <c r="C8" s="37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8" customHeight="1" spans="1:18">
      <c r="A9" s="46"/>
      <c r="B9" s="46"/>
      <c r="C9" s="46"/>
      <c r="D9" s="42"/>
      <c r="E9" s="24"/>
      <c r="F9" s="2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J18" sqref="J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3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8.45" customHeight="1" spans="1:20">
      <c r="A4" s="23" t="s">
        <v>156</v>
      </c>
      <c r="B4" s="23"/>
      <c r="C4" s="23"/>
      <c r="D4" s="23" t="s">
        <v>195</v>
      </c>
      <c r="E4" s="23" t="s">
        <v>196</v>
      </c>
      <c r="F4" s="23" t="s">
        <v>268</v>
      </c>
      <c r="G4" s="23" t="s">
        <v>199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202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283</v>
      </c>
      <c r="I5" s="23" t="s">
        <v>284</v>
      </c>
      <c r="J5" s="23" t="s">
        <v>285</v>
      </c>
      <c r="K5" s="23" t="s">
        <v>286</v>
      </c>
      <c r="L5" s="23" t="s">
        <v>287</v>
      </c>
      <c r="M5" s="23" t="s">
        <v>288</v>
      </c>
      <c r="N5" s="23" t="s">
        <v>289</v>
      </c>
      <c r="O5" s="23" t="s">
        <v>290</v>
      </c>
      <c r="P5" s="23" t="s">
        <v>291</v>
      </c>
      <c r="Q5" s="23" t="s">
        <v>292</v>
      </c>
      <c r="R5" s="23" t="s">
        <v>134</v>
      </c>
      <c r="S5" s="23" t="s">
        <v>293</v>
      </c>
      <c r="T5" s="23" t="s">
        <v>253</v>
      </c>
    </row>
    <row r="6" ht="22.8" customHeight="1" spans="1:20">
      <c r="A6" s="37"/>
      <c r="B6" s="37"/>
      <c r="C6" s="37"/>
      <c r="D6" s="37"/>
      <c r="E6" s="37" t="s">
        <v>134</v>
      </c>
      <c r="F6" s="50">
        <f t="shared" ref="F6:F9" si="0">G6+R6</f>
        <v>103.06621</v>
      </c>
      <c r="G6" s="51">
        <f t="shared" ref="G6:G9" si="1">H6+I6+J6+L6+M6+P6+Q6</f>
        <v>65.6</v>
      </c>
      <c r="H6" s="51">
        <v>27.4</v>
      </c>
      <c r="I6" s="51">
        <v>2</v>
      </c>
      <c r="J6" s="51">
        <v>0.3</v>
      </c>
      <c r="K6" s="51"/>
      <c r="L6" s="51">
        <v>23</v>
      </c>
      <c r="M6" s="51">
        <v>4</v>
      </c>
      <c r="N6" s="51"/>
      <c r="O6" s="51"/>
      <c r="P6" s="51">
        <v>0.9</v>
      </c>
      <c r="Q6" s="51">
        <v>8</v>
      </c>
      <c r="R6" s="51">
        <v>37.46621</v>
      </c>
      <c r="S6" s="51">
        <v>37.46621</v>
      </c>
      <c r="T6" s="51"/>
    </row>
    <row r="7" ht="22.8" customHeight="1" spans="1:20">
      <c r="A7" s="37"/>
      <c r="B7" s="37"/>
      <c r="C7" s="37"/>
      <c r="D7" s="35" t="s">
        <v>152</v>
      </c>
      <c r="E7" s="35" t="s">
        <v>153</v>
      </c>
      <c r="F7" s="50">
        <f t="shared" si="0"/>
        <v>103.06621</v>
      </c>
      <c r="G7" s="51">
        <f t="shared" si="1"/>
        <v>65.6</v>
      </c>
      <c r="H7" s="51">
        <v>27.4</v>
      </c>
      <c r="I7" s="51">
        <v>2</v>
      </c>
      <c r="J7" s="51">
        <v>0.3</v>
      </c>
      <c r="K7" s="51"/>
      <c r="L7" s="51">
        <v>23</v>
      </c>
      <c r="M7" s="51">
        <v>4</v>
      </c>
      <c r="N7" s="51"/>
      <c r="O7" s="51"/>
      <c r="P7" s="51">
        <v>0.9</v>
      </c>
      <c r="Q7" s="51">
        <v>8</v>
      </c>
      <c r="R7" s="51">
        <v>37.46621</v>
      </c>
      <c r="S7" s="51">
        <v>37.46621</v>
      </c>
      <c r="T7" s="51"/>
    </row>
    <row r="8" ht="22.8" customHeight="1" spans="1:20">
      <c r="A8" s="37"/>
      <c r="B8" s="37"/>
      <c r="C8" s="37"/>
      <c r="D8" s="43" t="s">
        <v>154</v>
      </c>
      <c r="E8" s="43" t="s">
        <v>155</v>
      </c>
      <c r="F8" s="50">
        <f t="shared" si="0"/>
        <v>103.06621</v>
      </c>
      <c r="G8" s="51">
        <f t="shared" si="1"/>
        <v>65.6</v>
      </c>
      <c r="H8" s="51">
        <v>27.4</v>
      </c>
      <c r="I8" s="51">
        <v>2</v>
      </c>
      <c r="J8" s="51">
        <v>0.3</v>
      </c>
      <c r="K8" s="51"/>
      <c r="L8" s="51">
        <v>23</v>
      </c>
      <c r="M8" s="51">
        <v>4</v>
      </c>
      <c r="N8" s="51"/>
      <c r="O8" s="51"/>
      <c r="P8" s="51">
        <v>0.9</v>
      </c>
      <c r="Q8" s="51">
        <v>8</v>
      </c>
      <c r="R8" s="51">
        <v>37.46621</v>
      </c>
      <c r="S8" s="51">
        <v>37.46621</v>
      </c>
      <c r="T8" s="51"/>
    </row>
    <row r="9" ht="22.8" customHeight="1" spans="1:20">
      <c r="A9" s="46" t="s">
        <v>167</v>
      </c>
      <c r="B9" s="46" t="s">
        <v>168</v>
      </c>
      <c r="C9" s="46" t="s">
        <v>169</v>
      </c>
      <c r="D9" s="42" t="s">
        <v>212</v>
      </c>
      <c r="E9" s="24" t="s">
        <v>171</v>
      </c>
      <c r="F9" s="52">
        <f t="shared" si="0"/>
        <v>103.06621</v>
      </c>
      <c r="G9" s="44">
        <f t="shared" si="1"/>
        <v>65.6</v>
      </c>
      <c r="H9" s="44">
        <v>27.4</v>
      </c>
      <c r="I9" s="44">
        <v>2</v>
      </c>
      <c r="J9" s="44">
        <v>0.3</v>
      </c>
      <c r="K9" s="44"/>
      <c r="L9" s="44">
        <v>23</v>
      </c>
      <c r="M9" s="44">
        <v>4</v>
      </c>
      <c r="N9" s="44"/>
      <c r="O9" s="44"/>
      <c r="P9" s="44">
        <v>0.9</v>
      </c>
      <c r="Q9" s="44">
        <v>8</v>
      </c>
      <c r="R9" s="44">
        <v>37.46621</v>
      </c>
      <c r="S9" s="44">
        <v>37.46621</v>
      </c>
      <c r="T9" s="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T1" workbookViewId="0">
      <selection activeCell="G4" sqref="G4:AG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3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2" t="s">
        <v>31</v>
      </c>
      <c r="AG3" s="32"/>
    </row>
    <row r="4" ht="25" customHeight="1" spans="1:33">
      <c r="A4" s="23" t="s">
        <v>156</v>
      </c>
      <c r="B4" s="23"/>
      <c r="C4" s="23"/>
      <c r="D4" s="23" t="s">
        <v>195</v>
      </c>
      <c r="E4" s="23" t="s">
        <v>196</v>
      </c>
      <c r="F4" s="23" t="s">
        <v>294</v>
      </c>
      <c r="G4" s="23" t="s">
        <v>295</v>
      </c>
      <c r="H4" s="23" t="s">
        <v>296</v>
      </c>
      <c r="I4" s="23" t="s">
        <v>297</v>
      </c>
      <c r="J4" s="23" t="s">
        <v>298</v>
      </c>
      <c r="K4" s="23" t="s">
        <v>299</v>
      </c>
      <c r="L4" s="23" t="s">
        <v>300</v>
      </c>
      <c r="M4" s="23" t="s">
        <v>301</v>
      </c>
      <c r="N4" s="23" t="s">
        <v>302</v>
      </c>
      <c r="O4" s="23" t="s">
        <v>303</v>
      </c>
      <c r="P4" s="23" t="s">
        <v>304</v>
      </c>
      <c r="Q4" s="23" t="s">
        <v>289</v>
      </c>
      <c r="R4" s="23" t="s">
        <v>291</v>
      </c>
      <c r="S4" s="23" t="s">
        <v>305</v>
      </c>
      <c r="T4" s="23" t="s">
        <v>284</v>
      </c>
      <c r="U4" s="23" t="s">
        <v>285</v>
      </c>
      <c r="V4" s="23" t="s">
        <v>288</v>
      </c>
      <c r="W4" s="23" t="s">
        <v>306</v>
      </c>
      <c r="X4" s="23" t="s">
        <v>307</v>
      </c>
      <c r="Y4" s="23" t="s">
        <v>308</v>
      </c>
      <c r="Z4" s="23" t="s">
        <v>309</v>
      </c>
      <c r="AA4" s="23" t="s">
        <v>287</v>
      </c>
      <c r="AB4" s="23" t="s">
        <v>310</v>
      </c>
      <c r="AC4" s="23" t="s">
        <v>311</v>
      </c>
      <c r="AD4" s="23" t="s">
        <v>290</v>
      </c>
      <c r="AE4" s="23" t="s">
        <v>312</v>
      </c>
      <c r="AF4" s="23" t="s">
        <v>313</v>
      </c>
      <c r="AG4" s="23" t="s">
        <v>292</v>
      </c>
    </row>
    <row r="5" ht="21.55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41"/>
      <c r="B6" s="49"/>
      <c r="C6" s="49"/>
      <c r="D6" s="24"/>
      <c r="E6" s="24" t="s">
        <v>134</v>
      </c>
      <c r="F6" s="50">
        <f>SUM(G6:AG6)</f>
        <v>103.06621</v>
      </c>
      <c r="G6" s="51">
        <v>8</v>
      </c>
      <c r="H6" s="51">
        <v>6</v>
      </c>
      <c r="I6" s="51">
        <v>8</v>
      </c>
      <c r="J6" s="51"/>
      <c r="K6" s="51">
        <v>0.3</v>
      </c>
      <c r="L6" s="51">
        <v>3.1</v>
      </c>
      <c r="M6" s="51"/>
      <c r="N6" s="51"/>
      <c r="O6" s="51">
        <v>1.8</v>
      </c>
      <c r="P6" s="51">
        <v>1.3</v>
      </c>
      <c r="Q6" s="51"/>
      <c r="R6" s="51">
        <v>0.9</v>
      </c>
      <c r="S6" s="51">
        <v>14.9</v>
      </c>
      <c r="T6" s="51">
        <v>2</v>
      </c>
      <c r="U6" s="51">
        <v>0.3</v>
      </c>
      <c r="V6" s="51">
        <v>4</v>
      </c>
      <c r="W6" s="51"/>
      <c r="X6" s="51"/>
      <c r="Y6" s="51"/>
      <c r="Z6" s="50">
        <v>15</v>
      </c>
      <c r="AA6" s="51"/>
      <c r="AB6" s="51">
        <v>8.906484</v>
      </c>
      <c r="AC6" s="51">
        <v>5.559726</v>
      </c>
      <c r="AD6" s="51"/>
      <c r="AE6" s="51"/>
      <c r="AF6" s="51"/>
      <c r="AG6" s="51">
        <v>23</v>
      </c>
    </row>
    <row r="7" ht="22.8" customHeight="1" spans="1:33">
      <c r="A7" s="37"/>
      <c r="B7" s="37"/>
      <c r="C7" s="37"/>
      <c r="D7" s="35" t="s">
        <v>152</v>
      </c>
      <c r="E7" s="35" t="s">
        <v>153</v>
      </c>
      <c r="F7" s="50">
        <f>SUM(G7:AG7)</f>
        <v>103.06621</v>
      </c>
      <c r="G7" s="51">
        <v>8</v>
      </c>
      <c r="H7" s="51">
        <v>6</v>
      </c>
      <c r="I7" s="51">
        <v>8</v>
      </c>
      <c r="J7" s="51"/>
      <c r="K7" s="51">
        <v>0.3</v>
      </c>
      <c r="L7" s="51">
        <v>3.1</v>
      </c>
      <c r="M7" s="51"/>
      <c r="N7" s="51"/>
      <c r="O7" s="51">
        <v>1.8</v>
      </c>
      <c r="P7" s="51">
        <v>1.3</v>
      </c>
      <c r="Q7" s="51"/>
      <c r="R7" s="51">
        <v>0.9</v>
      </c>
      <c r="S7" s="51">
        <v>14.9</v>
      </c>
      <c r="T7" s="51">
        <v>2</v>
      </c>
      <c r="U7" s="51">
        <v>0.3</v>
      </c>
      <c r="V7" s="51">
        <v>4</v>
      </c>
      <c r="W7" s="51"/>
      <c r="X7" s="51"/>
      <c r="Y7" s="51"/>
      <c r="Z7" s="51">
        <v>15</v>
      </c>
      <c r="AA7" s="51"/>
      <c r="AB7" s="51">
        <v>8.906484</v>
      </c>
      <c r="AC7" s="51">
        <v>5.559726</v>
      </c>
      <c r="AD7" s="51"/>
      <c r="AE7" s="51"/>
      <c r="AF7" s="51"/>
      <c r="AG7" s="51">
        <v>23</v>
      </c>
    </row>
    <row r="8" ht="22.8" customHeight="1" spans="1:33">
      <c r="A8" s="37"/>
      <c r="B8" s="37"/>
      <c r="C8" s="37"/>
      <c r="D8" s="43" t="s">
        <v>154</v>
      </c>
      <c r="E8" s="43" t="s">
        <v>155</v>
      </c>
      <c r="F8" s="50">
        <f>SUM(G8:AG8)</f>
        <v>103.06621</v>
      </c>
      <c r="G8" s="51">
        <v>8</v>
      </c>
      <c r="H8" s="51">
        <v>6</v>
      </c>
      <c r="I8" s="51">
        <v>8</v>
      </c>
      <c r="J8" s="51"/>
      <c r="K8" s="51">
        <v>0.3</v>
      </c>
      <c r="L8" s="51">
        <v>3.1</v>
      </c>
      <c r="M8" s="51"/>
      <c r="N8" s="51"/>
      <c r="O8" s="51">
        <v>1.8</v>
      </c>
      <c r="P8" s="51">
        <v>1.3</v>
      </c>
      <c r="Q8" s="51"/>
      <c r="R8" s="51">
        <v>0.9</v>
      </c>
      <c r="S8" s="51">
        <v>14.9</v>
      </c>
      <c r="T8" s="51">
        <v>2</v>
      </c>
      <c r="U8" s="51">
        <v>0.3</v>
      </c>
      <c r="V8" s="51">
        <v>4</v>
      </c>
      <c r="W8" s="51"/>
      <c r="X8" s="51"/>
      <c r="Y8" s="51"/>
      <c r="Z8" s="51">
        <v>15</v>
      </c>
      <c r="AA8" s="51"/>
      <c r="AB8" s="51">
        <v>8.906484</v>
      </c>
      <c r="AC8" s="51">
        <v>5.559726</v>
      </c>
      <c r="AD8" s="51"/>
      <c r="AE8" s="51"/>
      <c r="AF8" s="51"/>
      <c r="AG8" s="51">
        <v>23</v>
      </c>
    </row>
    <row r="9" ht="22.8" customHeight="1" spans="1:33">
      <c r="A9" s="46" t="s">
        <v>167</v>
      </c>
      <c r="B9" s="46" t="s">
        <v>168</v>
      </c>
      <c r="C9" s="46" t="s">
        <v>169</v>
      </c>
      <c r="D9" s="42" t="s">
        <v>212</v>
      </c>
      <c r="E9" s="24" t="s">
        <v>171</v>
      </c>
      <c r="F9" s="52">
        <f>SUM(G9:AG9)</f>
        <v>103.06621</v>
      </c>
      <c r="G9" s="44">
        <v>8</v>
      </c>
      <c r="H9" s="44">
        <v>6</v>
      </c>
      <c r="I9" s="44">
        <v>8</v>
      </c>
      <c r="J9" s="44"/>
      <c r="K9" s="44">
        <v>0.3</v>
      </c>
      <c r="L9" s="44">
        <v>3.1</v>
      </c>
      <c r="M9" s="44"/>
      <c r="N9" s="44"/>
      <c r="O9" s="44">
        <v>1.8</v>
      </c>
      <c r="P9" s="44">
        <v>1.3</v>
      </c>
      <c r="Q9" s="44"/>
      <c r="R9" s="44">
        <v>0.9</v>
      </c>
      <c r="S9" s="44">
        <v>14.9</v>
      </c>
      <c r="T9" s="44">
        <v>2</v>
      </c>
      <c r="U9" s="44">
        <v>0.3</v>
      </c>
      <c r="V9" s="44">
        <v>4</v>
      </c>
      <c r="W9" s="44"/>
      <c r="X9" s="44"/>
      <c r="Y9" s="44"/>
      <c r="Z9" s="44">
        <v>15</v>
      </c>
      <c r="AA9" s="44"/>
      <c r="AB9" s="44">
        <v>8.906484</v>
      </c>
      <c r="AC9" s="44">
        <v>5.559726</v>
      </c>
      <c r="AD9" s="44"/>
      <c r="AE9" s="44"/>
      <c r="AF9" s="44"/>
      <c r="AG9" s="44">
        <v>23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="130" zoomScaleNormal="160" zoomScaleSheetLayoutView="130" topLeftCell="C1" workbookViewId="0">
      <selection activeCell="G16" sqref="G1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3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314</v>
      </c>
      <c r="B4" s="23" t="s">
        <v>315</v>
      </c>
      <c r="C4" s="23" t="s">
        <v>316</v>
      </c>
      <c r="D4" s="23" t="s">
        <v>317</v>
      </c>
      <c r="E4" s="23" t="s">
        <v>318</v>
      </c>
      <c r="F4" s="23"/>
      <c r="G4" s="23"/>
      <c r="H4" s="23" t="s">
        <v>319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320</v>
      </c>
      <c r="G5" s="23" t="s">
        <v>321</v>
      </c>
      <c r="H5" s="23"/>
    </row>
    <row r="6" ht="22.8" customHeight="1" spans="1:8">
      <c r="A6" s="37"/>
      <c r="B6" s="37" t="s">
        <v>134</v>
      </c>
      <c r="C6" s="36">
        <v>4</v>
      </c>
      <c r="D6" s="36"/>
      <c r="E6" s="36"/>
      <c r="F6" s="36"/>
      <c r="G6" s="36"/>
      <c r="H6" s="36">
        <v>4</v>
      </c>
    </row>
    <row r="7" ht="22.8" customHeight="1" spans="1:8">
      <c r="A7" s="35" t="s">
        <v>152</v>
      </c>
      <c r="B7" s="35" t="s">
        <v>153</v>
      </c>
      <c r="C7" s="36">
        <v>4</v>
      </c>
      <c r="D7" s="36"/>
      <c r="E7" s="36"/>
      <c r="F7" s="36"/>
      <c r="G7" s="36"/>
      <c r="H7" s="36">
        <v>4</v>
      </c>
    </row>
    <row r="8" ht="22.8" customHeight="1" spans="1:8">
      <c r="A8" s="42" t="s">
        <v>154</v>
      </c>
      <c r="B8" s="42" t="s">
        <v>155</v>
      </c>
      <c r="C8" s="44">
        <v>4</v>
      </c>
      <c r="D8" s="44"/>
      <c r="E8" s="25"/>
      <c r="F8" s="44"/>
      <c r="G8" s="44"/>
      <c r="H8" s="44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30" zoomScaleNormal="130" workbookViewId="0">
      <selection activeCell="B14" sqref="B1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322</v>
      </c>
      <c r="E4" s="23"/>
      <c r="F4" s="23"/>
      <c r="G4" s="23"/>
      <c r="H4" s="23" t="s">
        <v>160</v>
      </c>
    </row>
    <row r="5" ht="19.8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27.6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7"/>
      <c r="B7" s="41" t="s">
        <v>134</v>
      </c>
      <c r="C7" s="36">
        <v>3295</v>
      </c>
      <c r="D7" s="36"/>
      <c r="E7" s="36"/>
      <c r="F7" s="36"/>
      <c r="G7" s="36"/>
      <c r="H7" s="36">
        <v>3295</v>
      </c>
    </row>
    <row r="8" ht="22.8" customHeight="1" spans="1:8">
      <c r="A8" s="35" t="s">
        <v>152</v>
      </c>
      <c r="B8" s="35" t="s">
        <v>153</v>
      </c>
      <c r="C8" s="36">
        <v>3295</v>
      </c>
      <c r="D8" s="36"/>
      <c r="E8" s="36"/>
      <c r="F8" s="36"/>
      <c r="G8" s="36"/>
      <c r="H8" s="36">
        <v>3295</v>
      </c>
    </row>
    <row r="9" ht="22.8" customHeight="1" spans="1:8">
      <c r="A9" s="43" t="s">
        <v>154</v>
      </c>
      <c r="B9" s="43" t="s">
        <v>155</v>
      </c>
      <c r="C9" s="36">
        <v>3295</v>
      </c>
      <c r="D9" s="36"/>
      <c r="E9" s="36"/>
      <c r="F9" s="36"/>
      <c r="G9" s="36"/>
      <c r="H9" s="36">
        <v>3295</v>
      </c>
    </row>
    <row r="10" ht="22.8" customHeight="1" spans="1:8">
      <c r="A10" s="43" t="s">
        <v>323</v>
      </c>
      <c r="B10" s="43" t="s">
        <v>324</v>
      </c>
      <c r="C10" s="36">
        <v>3295</v>
      </c>
      <c r="D10" s="36"/>
      <c r="E10" s="36"/>
      <c r="F10" s="36"/>
      <c r="G10" s="36"/>
      <c r="H10" s="36">
        <v>3295</v>
      </c>
    </row>
    <row r="11" ht="22.8" customHeight="1" spans="1:8">
      <c r="A11" s="43" t="s">
        <v>325</v>
      </c>
      <c r="B11" s="43" t="s">
        <v>326</v>
      </c>
      <c r="C11" s="36">
        <v>3174</v>
      </c>
      <c r="D11" s="36"/>
      <c r="E11" s="36"/>
      <c r="F11" s="36"/>
      <c r="G11" s="36"/>
      <c r="H11" s="36">
        <v>3174</v>
      </c>
    </row>
    <row r="12" ht="22.8" customHeight="1" spans="1:8">
      <c r="A12" s="42" t="s">
        <v>327</v>
      </c>
      <c r="B12" s="42" t="s">
        <v>328</v>
      </c>
      <c r="C12" s="25">
        <v>2044.5</v>
      </c>
      <c r="D12" s="25"/>
      <c r="E12" s="44"/>
      <c r="F12" s="44"/>
      <c r="G12" s="44"/>
      <c r="H12" s="44">
        <v>2044.5</v>
      </c>
    </row>
    <row r="13" ht="22.8" customHeight="1" spans="1:8">
      <c r="A13" s="42" t="s">
        <v>329</v>
      </c>
      <c r="B13" s="42" t="s">
        <v>330</v>
      </c>
      <c r="C13" s="25">
        <v>1129.5</v>
      </c>
      <c r="D13" s="25"/>
      <c r="E13" s="44"/>
      <c r="F13" s="44"/>
      <c r="G13" s="44"/>
      <c r="H13" s="44">
        <v>1129.5</v>
      </c>
    </row>
    <row r="14" ht="22.8" customHeight="1" spans="1:8">
      <c r="A14" s="43" t="s">
        <v>331</v>
      </c>
      <c r="B14" s="43" t="s">
        <v>332</v>
      </c>
      <c r="C14" s="36">
        <v>121</v>
      </c>
      <c r="D14" s="36"/>
      <c r="E14" s="36"/>
      <c r="F14" s="36"/>
      <c r="G14" s="36"/>
      <c r="H14" s="36">
        <v>121</v>
      </c>
    </row>
    <row r="15" ht="22.8" customHeight="1" spans="1:8">
      <c r="A15" s="42" t="s">
        <v>333</v>
      </c>
      <c r="B15" s="42" t="s">
        <v>330</v>
      </c>
      <c r="C15" s="25">
        <v>121</v>
      </c>
      <c r="D15" s="25"/>
      <c r="E15" s="44"/>
      <c r="F15" s="44"/>
      <c r="G15" s="44"/>
      <c r="H15" s="44">
        <v>121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view="pageBreakPreview" zoomScale="145" zoomScaleNormal="130" zoomScaleSheetLayoutView="145" workbookViewId="0">
      <selection activeCell="I6" sqref="I6:L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3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7.6" customHeight="1" spans="1:20">
      <c r="A4" s="23" t="s">
        <v>156</v>
      </c>
      <c r="B4" s="23"/>
      <c r="C4" s="23"/>
      <c r="D4" s="23" t="s">
        <v>195</v>
      </c>
      <c r="E4" s="23" t="s">
        <v>196</v>
      </c>
      <c r="F4" s="23" t="s">
        <v>197</v>
      </c>
      <c r="G4" s="23" t="s">
        <v>198</v>
      </c>
      <c r="H4" s="23" t="s">
        <v>199</v>
      </c>
      <c r="I4" s="23" t="s">
        <v>200</v>
      </c>
      <c r="J4" s="23" t="s">
        <v>201</v>
      </c>
      <c r="K4" s="23" t="s">
        <v>202</v>
      </c>
      <c r="L4" s="23" t="s">
        <v>203</v>
      </c>
      <c r="M4" s="23" t="s">
        <v>204</v>
      </c>
      <c r="N4" s="23" t="s">
        <v>205</v>
      </c>
      <c r="O4" s="23" t="s">
        <v>206</v>
      </c>
      <c r="P4" s="23" t="s">
        <v>207</v>
      </c>
      <c r="Q4" s="23" t="s">
        <v>208</v>
      </c>
      <c r="R4" s="23" t="s">
        <v>209</v>
      </c>
      <c r="S4" s="23" t="s">
        <v>210</v>
      </c>
      <c r="T4" s="23" t="s">
        <v>211</v>
      </c>
    </row>
    <row r="5" ht="19.8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7"/>
      <c r="B6" s="37"/>
      <c r="C6" s="37"/>
      <c r="D6" s="37"/>
      <c r="E6" s="37" t="s">
        <v>134</v>
      </c>
      <c r="F6" s="36">
        <v>3295</v>
      </c>
      <c r="G6" s="36"/>
      <c r="H6" s="36"/>
      <c r="I6" s="36">
        <v>1250.5</v>
      </c>
      <c r="J6" s="36"/>
      <c r="K6" s="36"/>
      <c r="L6" s="36">
        <v>1949.5</v>
      </c>
      <c r="M6" s="36"/>
      <c r="N6" s="36"/>
      <c r="O6" s="36">
        <v>95</v>
      </c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 t="s">
        <v>152</v>
      </c>
      <c r="E7" s="35" t="s">
        <v>153</v>
      </c>
      <c r="F7" s="36">
        <v>3295</v>
      </c>
      <c r="G7" s="36"/>
      <c r="H7" s="36"/>
      <c r="I7" s="36">
        <v>1250.5</v>
      </c>
      <c r="J7" s="36"/>
      <c r="K7" s="36"/>
      <c r="L7" s="36">
        <v>1949.5</v>
      </c>
      <c r="M7" s="36"/>
      <c r="N7" s="36"/>
      <c r="O7" s="36">
        <v>95</v>
      </c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 t="s">
        <v>154</v>
      </c>
      <c r="E8" s="43" t="s">
        <v>155</v>
      </c>
      <c r="F8" s="36">
        <v>3295</v>
      </c>
      <c r="G8" s="36"/>
      <c r="H8" s="36"/>
      <c r="I8" s="36">
        <v>1250.5</v>
      </c>
      <c r="J8" s="36"/>
      <c r="K8" s="36"/>
      <c r="L8" s="36">
        <v>1949.5</v>
      </c>
      <c r="M8" s="36"/>
      <c r="N8" s="36"/>
      <c r="O8" s="36">
        <v>95</v>
      </c>
      <c r="P8" s="36"/>
      <c r="Q8" s="36"/>
      <c r="R8" s="36"/>
      <c r="S8" s="36"/>
      <c r="T8" s="36"/>
    </row>
    <row r="9" ht="22.8" customHeight="1" spans="1:20">
      <c r="A9" s="46" t="s">
        <v>172</v>
      </c>
      <c r="B9" s="46" t="s">
        <v>176</v>
      </c>
      <c r="C9" s="46" t="s">
        <v>169</v>
      </c>
      <c r="D9" s="42" t="s">
        <v>212</v>
      </c>
      <c r="E9" s="47" t="s">
        <v>178</v>
      </c>
      <c r="F9" s="48">
        <v>1129.5</v>
      </c>
      <c r="G9" s="48"/>
      <c r="H9" s="48"/>
      <c r="I9" s="48">
        <v>1129.5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46" t="s">
        <v>172</v>
      </c>
      <c r="B10" s="46" t="s">
        <v>176</v>
      </c>
      <c r="C10" s="46" t="s">
        <v>179</v>
      </c>
      <c r="D10" s="42" t="s">
        <v>212</v>
      </c>
      <c r="E10" s="47" t="s">
        <v>181</v>
      </c>
      <c r="F10" s="48">
        <v>2044.5</v>
      </c>
      <c r="G10" s="48"/>
      <c r="H10" s="48"/>
      <c r="I10" s="48"/>
      <c r="J10" s="48"/>
      <c r="K10" s="48"/>
      <c r="L10" s="48">
        <v>1949.5</v>
      </c>
      <c r="M10" s="48"/>
      <c r="N10" s="48"/>
      <c r="O10" s="48">
        <v>95</v>
      </c>
      <c r="P10" s="48"/>
      <c r="Q10" s="48"/>
      <c r="R10" s="48"/>
      <c r="S10" s="48"/>
      <c r="T10" s="48"/>
    </row>
    <row r="11" ht="22.8" customHeight="1" spans="1:20">
      <c r="A11" s="46" t="s">
        <v>172</v>
      </c>
      <c r="B11" s="46" t="s">
        <v>182</v>
      </c>
      <c r="C11" s="46" t="s">
        <v>169</v>
      </c>
      <c r="D11" s="42" t="s">
        <v>212</v>
      </c>
      <c r="E11" s="47" t="s">
        <v>178</v>
      </c>
      <c r="F11" s="48">
        <v>121</v>
      </c>
      <c r="G11" s="48"/>
      <c r="H11" s="48"/>
      <c r="I11" s="48">
        <v>121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topLeftCell="A13" workbookViewId="0">
      <selection activeCell="M15" sqref="M1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3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2" t="s">
        <v>31</v>
      </c>
      <c r="Q3" s="32"/>
      <c r="R3" s="32"/>
      <c r="S3" s="32"/>
      <c r="T3" s="32"/>
    </row>
    <row r="4" ht="29.3" customHeight="1" spans="1:20">
      <c r="A4" s="23" t="s">
        <v>156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214</v>
      </c>
      <c r="I5" s="23" t="s">
        <v>215</v>
      </c>
      <c r="J5" s="23" t="s">
        <v>206</v>
      </c>
      <c r="K5" s="23" t="s">
        <v>134</v>
      </c>
      <c r="L5" s="23" t="s">
        <v>217</v>
      </c>
      <c r="M5" s="23" t="s">
        <v>218</v>
      </c>
      <c r="N5" s="23" t="s">
        <v>208</v>
      </c>
      <c r="O5" s="23" t="s">
        <v>219</v>
      </c>
      <c r="P5" s="23" t="s">
        <v>220</v>
      </c>
      <c r="Q5" s="23" t="s">
        <v>221</v>
      </c>
      <c r="R5" s="23" t="s">
        <v>204</v>
      </c>
      <c r="S5" s="23" t="s">
        <v>207</v>
      </c>
      <c r="T5" s="23" t="s">
        <v>211</v>
      </c>
    </row>
    <row r="6" ht="22.8" customHeight="1" spans="1:20">
      <c r="A6" s="37"/>
      <c r="B6" s="37"/>
      <c r="C6" s="37"/>
      <c r="D6" s="37"/>
      <c r="E6" s="37" t="s">
        <v>134</v>
      </c>
      <c r="F6" s="36">
        <f t="shared" ref="F6:F11" si="0">K6</f>
        <v>3295</v>
      </c>
      <c r="G6" s="36"/>
      <c r="H6" s="36"/>
      <c r="I6" s="36"/>
      <c r="J6" s="36"/>
      <c r="K6" s="36">
        <f t="shared" ref="K6:K11" si="1">M6+P6</f>
        <v>3295</v>
      </c>
      <c r="L6" s="36"/>
      <c r="M6" s="36">
        <v>95</v>
      </c>
      <c r="N6" s="36"/>
      <c r="O6" s="36"/>
      <c r="P6" s="36">
        <v>3200</v>
      </c>
      <c r="Q6" s="36"/>
      <c r="R6" s="36"/>
      <c r="S6" s="36"/>
      <c r="T6" s="36"/>
    </row>
    <row r="7" ht="22.8" customHeight="1" spans="1:20">
      <c r="A7" s="37"/>
      <c r="B7" s="37"/>
      <c r="C7" s="37"/>
      <c r="D7" s="35" t="s">
        <v>152</v>
      </c>
      <c r="E7" s="35" t="s">
        <v>153</v>
      </c>
      <c r="F7" s="36">
        <f t="shared" si="0"/>
        <v>3295</v>
      </c>
      <c r="G7" s="36"/>
      <c r="H7" s="36"/>
      <c r="I7" s="36"/>
      <c r="J7" s="36"/>
      <c r="K7" s="36">
        <f t="shared" si="1"/>
        <v>3295</v>
      </c>
      <c r="L7" s="36"/>
      <c r="M7" s="36">
        <v>95</v>
      </c>
      <c r="N7" s="36"/>
      <c r="O7" s="36"/>
      <c r="P7" s="36">
        <v>3200</v>
      </c>
      <c r="Q7" s="36"/>
      <c r="R7" s="36"/>
      <c r="S7" s="36"/>
      <c r="T7" s="36"/>
    </row>
    <row r="8" ht="22.8" customHeight="1" spans="1:20">
      <c r="A8" s="45"/>
      <c r="B8" s="45"/>
      <c r="C8" s="45"/>
      <c r="D8" s="43" t="s">
        <v>154</v>
      </c>
      <c r="E8" s="43" t="s">
        <v>155</v>
      </c>
      <c r="F8" s="36">
        <f t="shared" si="0"/>
        <v>3295</v>
      </c>
      <c r="G8" s="36"/>
      <c r="H8" s="36"/>
      <c r="I8" s="36"/>
      <c r="J8" s="36"/>
      <c r="K8" s="36">
        <f t="shared" si="1"/>
        <v>3295</v>
      </c>
      <c r="L8" s="36"/>
      <c r="M8" s="36">
        <v>95</v>
      </c>
      <c r="N8" s="36"/>
      <c r="O8" s="36"/>
      <c r="P8" s="36">
        <v>3200</v>
      </c>
      <c r="Q8" s="36"/>
      <c r="R8" s="36"/>
      <c r="S8" s="36"/>
      <c r="T8" s="36"/>
    </row>
    <row r="9" ht="22.8" customHeight="1" spans="1:20">
      <c r="A9" s="46" t="s">
        <v>172</v>
      </c>
      <c r="B9" s="46" t="s">
        <v>176</v>
      </c>
      <c r="C9" s="46" t="s">
        <v>169</v>
      </c>
      <c r="D9" s="42" t="s">
        <v>212</v>
      </c>
      <c r="E9" s="47" t="s">
        <v>178</v>
      </c>
      <c r="F9" s="25">
        <f t="shared" si="0"/>
        <v>1129.5</v>
      </c>
      <c r="G9" s="25"/>
      <c r="H9" s="25"/>
      <c r="I9" s="25"/>
      <c r="J9" s="25"/>
      <c r="K9" s="25">
        <f t="shared" si="1"/>
        <v>1129.5</v>
      </c>
      <c r="L9" s="25"/>
      <c r="M9" s="25"/>
      <c r="N9" s="25"/>
      <c r="O9" s="25"/>
      <c r="P9" s="25">
        <v>1129.5</v>
      </c>
      <c r="Q9" s="25"/>
      <c r="R9" s="25"/>
      <c r="S9" s="25"/>
      <c r="T9" s="25"/>
    </row>
    <row r="10" ht="22.8" customHeight="1" spans="1:20">
      <c r="A10" s="46" t="s">
        <v>172</v>
      </c>
      <c r="B10" s="46" t="s">
        <v>176</v>
      </c>
      <c r="C10" s="46" t="s">
        <v>179</v>
      </c>
      <c r="D10" s="42" t="s">
        <v>212</v>
      </c>
      <c r="E10" s="47" t="s">
        <v>181</v>
      </c>
      <c r="F10" s="25">
        <f t="shared" si="0"/>
        <v>2044.5</v>
      </c>
      <c r="G10" s="25"/>
      <c r="H10" s="25"/>
      <c r="I10" s="25"/>
      <c r="J10" s="25"/>
      <c r="K10" s="25">
        <f t="shared" si="1"/>
        <v>2044.5</v>
      </c>
      <c r="L10" s="25"/>
      <c r="M10" s="25">
        <v>95</v>
      </c>
      <c r="N10" s="25"/>
      <c r="O10" s="25"/>
      <c r="P10" s="25">
        <v>1949.5</v>
      </c>
      <c r="Q10" s="25"/>
      <c r="R10" s="25"/>
      <c r="S10" s="25"/>
      <c r="T10" s="25"/>
    </row>
    <row r="11" ht="22.8" customHeight="1" spans="1:20">
      <c r="A11" s="46" t="s">
        <v>172</v>
      </c>
      <c r="B11" s="46" t="s">
        <v>182</v>
      </c>
      <c r="C11" s="46" t="s">
        <v>169</v>
      </c>
      <c r="D11" s="42" t="s">
        <v>212</v>
      </c>
      <c r="E11" s="47" t="s">
        <v>178</v>
      </c>
      <c r="F11" s="25">
        <f t="shared" si="0"/>
        <v>121</v>
      </c>
      <c r="G11" s="25"/>
      <c r="H11" s="25"/>
      <c r="I11" s="25"/>
      <c r="J11" s="25"/>
      <c r="K11" s="25">
        <f t="shared" si="1"/>
        <v>121</v>
      </c>
      <c r="L11" s="25"/>
      <c r="M11" s="25"/>
      <c r="N11" s="25"/>
      <c r="O11" s="25"/>
      <c r="P11" s="25">
        <v>121</v>
      </c>
      <c r="Q11" s="25"/>
      <c r="R11" s="25"/>
      <c r="S11" s="25"/>
      <c r="T11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3"/>
      <c r="B1" s="34" t="s">
        <v>5</v>
      </c>
      <c r="C1" s="34"/>
    </row>
    <row r="2" ht="25" customHeight="1" spans="2:3">
      <c r="B2" s="34"/>
      <c r="C2" s="34"/>
    </row>
    <row r="3" ht="31.05" customHeight="1" spans="2:3">
      <c r="B3" s="73" t="s">
        <v>6</v>
      </c>
      <c r="C3" s="73"/>
    </row>
    <row r="4" ht="32.55" customHeight="1" spans="2:3">
      <c r="B4" s="74">
        <v>1</v>
      </c>
      <c r="C4" s="75" t="s">
        <v>7</v>
      </c>
    </row>
    <row r="5" ht="32.55" customHeight="1" spans="2:3">
      <c r="B5" s="74">
        <v>2</v>
      </c>
      <c r="C5" s="76" t="s">
        <v>8</v>
      </c>
    </row>
    <row r="6" ht="32.55" customHeight="1" spans="2:3">
      <c r="B6" s="74">
        <v>3</v>
      </c>
      <c r="C6" s="75" t="s">
        <v>9</v>
      </c>
    </row>
    <row r="7" ht="32.55" customHeight="1" spans="2:3">
      <c r="B7" s="74">
        <v>4</v>
      </c>
      <c r="C7" s="75" t="s">
        <v>10</v>
      </c>
    </row>
    <row r="8" ht="32.55" customHeight="1" spans="2:3">
      <c r="B8" s="74">
        <v>5</v>
      </c>
      <c r="C8" s="75" t="s">
        <v>11</v>
      </c>
    </row>
    <row r="9" ht="32.55" customHeight="1" spans="2:3">
      <c r="B9" s="74">
        <v>6</v>
      </c>
      <c r="C9" s="75" t="s">
        <v>12</v>
      </c>
    </row>
    <row r="10" ht="32.55" customHeight="1" spans="2:3">
      <c r="B10" s="74">
        <v>7</v>
      </c>
      <c r="C10" s="75" t="s">
        <v>13</v>
      </c>
    </row>
    <row r="11" ht="32.55" customHeight="1" spans="2:3">
      <c r="B11" s="74">
        <v>8</v>
      </c>
      <c r="C11" s="75" t="s">
        <v>14</v>
      </c>
    </row>
    <row r="12" ht="32.55" customHeight="1" spans="2:3">
      <c r="B12" s="74">
        <v>9</v>
      </c>
      <c r="C12" s="75" t="s">
        <v>15</v>
      </c>
    </row>
    <row r="13" ht="32.55" customHeight="1" spans="2:3">
      <c r="B13" s="74">
        <v>10</v>
      </c>
      <c r="C13" s="75" t="s">
        <v>16</v>
      </c>
    </row>
    <row r="14" ht="32.55" customHeight="1" spans="2:3">
      <c r="B14" s="74">
        <v>11</v>
      </c>
      <c r="C14" s="75" t="s">
        <v>17</v>
      </c>
    </row>
    <row r="15" ht="32.55" customHeight="1" spans="2:3">
      <c r="B15" s="74">
        <v>12</v>
      </c>
      <c r="C15" s="75" t="s">
        <v>18</v>
      </c>
    </row>
    <row r="16" ht="32.55" customHeight="1" spans="2:3">
      <c r="B16" s="74">
        <v>13</v>
      </c>
      <c r="C16" s="75" t="s">
        <v>19</v>
      </c>
    </row>
    <row r="17" ht="32.55" customHeight="1" spans="2:3">
      <c r="B17" s="74">
        <v>14</v>
      </c>
      <c r="C17" s="75" t="s">
        <v>20</v>
      </c>
    </row>
    <row r="18" ht="32.55" customHeight="1" spans="2:3">
      <c r="B18" s="74">
        <v>15</v>
      </c>
      <c r="C18" s="75" t="s">
        <v>21</v>
      </c>
    </row>
    <row r="19" ht="32.55" customHeight="1" spans="2:3">
      <c r="B19" s="74">
        <v>16</v>
      </c>
      <c r="C19" s="75" t="s">
        <v>22</v>
      </c>
    </row>
    <row r="20" ht="32.55" customHeight="1" spans="2:3">
      <c r="B20" s="74">
        <v>17</v>
      </c>
      <c r="C20" s="75" t="s">
        <v>23</v>
      </c>
    </row>
    <row r="21" ht="32.55" customHeight="1" spans="2:3">
      <c r="B21" s="74">
        <v>18</v>
      </c>
      <c r="C21" s="75" t="s">
        <v>24</v>
      </c>
    </row>
    <row r="22" ht="32.55" customHeight="1" spans="2:3">
      <c r="B22" s="74">
        <v>19</v>
      </c>
      <c r="C22" s="75" t="s">
        <v>25</v>
      </c>
    </row>
    <row r="23" ht="32.55" customHeight="1" spans="2:3">
      <c r="B23" s="74">
        <v>20</v>
      </c>
      <c r="C23" s="75" t="s">
        <v>26</v>
      </c>
    </row>
    <row r="24" ht="32.55" customHeight="1" spans="2:3">
      <c r="B24" s="74">
        <v>21</v>
      </c>
      <c r="C24" s="75" t="s">
        <v>27</v>
      </c>
    </row>
    <row r="25" ht="32.55" customHeight="1" spans="2:3">
      <c r="B25" s="74">
        <v>22</v>
      </c>
      <c r="C25" s="75" t="s">
        <v>28</v>
      </c>
    </row>
    <row r="26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30" sqref="F3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334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19.8" customHeight="1" spans="1:8">
      <c r="A4" s="23" t="s">
        <v>157</v>
      </c>
      <c r="B4" s="23" t="s">
        <v>158</v>
      </c>
      <c r="C4" s="23" t="s">
        <v>134</v>
      </c>
      <c r="D4" s="23" t="s">
        <v>335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23.25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3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25" customHeight="1" spans="1:8">
      <c r="A4" s="23" t="s">
        <v>157</v>
      </c>
      <c r="B4" s="23" t="s">
        <v>158</v>
      </c>
      <c r="C4" s="23" t="s">
        <v>134</v>
      </c>
      <c r="D4" s="23" t="s">
        <v>336</v>
      </c>
      <c r="E4" s="23"/>
      <c r="F4" s="23"/>
      <c r="G4" s="23"/>
      <c r="H4" s="23" t="s">
        <v>160</v>
      </c>
    </row>
    <row r="5" ht="25.85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35.35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8" customHeight="1" spans="1:8">
      <c r="A8" s="35"/>
      <c r="B8" s="35"/>
      <c r="C8" s="36"/>
      <c r="D8" s="36"/>
      <c r="E8" s="36"/>
      <c r="F8" s="36"/>
      <c r="G8" s="36"/>
      <c r="H8" s="36"/>
    </row>
    <row r="9" ht="22.8" customHeight="1" spans="1:8">
      <c r="A9" s="43"/>
      <c r="B9" s="43"/>
      <c r="C9" s="36"/>
      <c r="D9" s="36"/>
      <c r="E9" s="36"/>
      <c r="F9" s="36"/>
      <c r="G9" s="36"/>
      <c r="H9" s="36"/>
    </row>
    <row r="10" ht="22.8" customHeight="1" spans="1:8">
      <c r="A10" s="43"/>
      <c r="B10" s="43"/>
      <c r="C10" s="36"/>
      <c r="D10" s="36"/>
      <c r="E10" s="36"/>
      <c r="F10" s="36"/>
      <c r="G10" s="36"/>
      <c r="H10" s="36"/>
    </row>
    <row r="11" ht="22.8" customHeight="1" spans="1:8">
      <c r="A11" s="43"/>
      <c r="B11" s="43"/>
      <c r="C11" s="36"/>
      <c r="D11" s="36"/>
      <c r="E11" s="36"/>
      <c r="F11" s="36"/>
      <c r="G11" s="36"/>
      <c r="H11" s="36"/>
    </row>
    <row r="12" ht="22.8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30" zoomScaleNormal="130" workbookViewId="0">
      <selection activeCell="D13" sqref="D1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0" width="7.69166666666667" customWidth="1"/>
    <col min="11" max="11" width="7.775" customWidth="1"/>
    <col min="12" max="15" width="7.69166666666667" customWidth="1"/>
    <col min="16" max="18" width="9.76666666666667" customWidth="1"/>
  </cols>
  <sheetData>
    <row r="1" ht="16.35" customHeight="1" spans="1:1">
      <c r="A1" s="33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2" t="s">
        <v>31</v>
      </c>
      <c r="O3" s="32"/>
    </row>
    <row r="4" ht="26.05" customHeight="1" spans="1:15">
      <c r="A4" s="23" t="s">
        <v>195</v>
      </c>
      <c r="B4" s="39"/>
      <c r="C4" s="23" t="s">
        <v>337</v>
      </c>
      <c r="D4" s="23" t="s">
        <v>338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339</v>
      </c>
      <c r="O4" s="23"/>
    </row>
    <row r="5" ht="31.9" customHeight="1" spans="1:15">
      <c r="A5" s="23"/>
      <c r="B5" s="39"/>
      <c r="C5" s="23"/>
      <c r="D5" s="23" t="s">
        <v>340</v>
      </c>
      <c r="E5" s="23" t="s">
        <v>137</v>
      </c>
      <c r="F5" s="23"/>
      <c r="G5" s="23"/>
      <c r="H5" s="23"/>
      <c r="I5" s="23"/>
      <c r="J5" s="23"/>
      <c r="K5" s="23" t="s">
        <v>341</v>
      </c>
      <c r="L5" s="23" t="s">
        <v>139</v>
      </c>
      <c r="M5" s="23" t="s">
        <v>140</v>
      </c>
      <c r="N5" s="23" t="s">
        <v>342</v>
      </c>
      <c r="O5" s="23" t="s">
        <v>343</v>
      </c>
    </row>
    <row r="6" ht="44.85" customHeight="1" spans="1:15">
      <c r="A6" s="23"/>
      <c r="B6" s="39"/>
      <c r="C6" s="23"/>
      <c r="D6" s="23"/>
      <c r="E6" s="23" t="s">
        <v>344</v>
      </c>
      <c r="F6" s="23" t="s">
        <v>345</v>
      </c>
      <c r="G6" s="23" t="s">
        <v>346</v>
      </c>
      <c r="H6" s="23" t="s">
        <v>347</v>
      </c>
      <c r="I6" s="23" t="s">
        <v>348</v>
      </c>
      <c r="J6" s="23" t="s">
        <v>349</v>
      </c>
      <c r="K6" s="23"/>
      <c r="L6" s="23"/>
      <c r="M6" s="23"/>
      <c r="N6" s="23"/>
      <c r="O6" s="23"/>
    </row>
    <row r="7" ht="22.8" customHeight="1" spans="1:15">
      <c r="A7" s="37"/>
      <c r="B7" s="40"/>
      <c r="C7" s="41" t="s">
        <v>134</v>
      </c>
      <c r="D7" s="36">
        <v>3303</v>
      </c>
      <c r="E7" s="36">
        <v>8</v>
      </c>
      <c r="F7" s="36">
        <v>8</v>
      </c>
      <c r="G7" s="36"/>
      <c r="H7" s="36"/>
      <c r="I7" s="36"/>
      <c r="J7" s="36"/>
      <c r="K7" s="36">
        <v>3295</v>
      </c>
      <c r="L7" s="36"/>
      <c r="M7" s="36"/>
      <c r="N7" s="36">
        <v>3303</v>
      </c>
      <c r="O7" s="37"/>
    </row>
    <row r="8" ht="22.8" customHeight="1" spans="1:15">
      <c r="A8" s="35" t="s">
        <v>152</v>
      </c>
      <c r="B8" s="40"/>
      <c r="C8" s="35" t="s">
        <v>153</v>
      </c>
      <c r="D8" s="36">
        <v>3303</v>
      </c>
      <c r="E8" s="36">
        <v>8</v>
      </c>
      <c r="F8" s="36">
        <v>8</v>
      </c>
      <c r="G8" s="36"/>
      <c r="H8" s="36"/>
      <c r="I8" s="36"/>
      <c r="J8" s="36"/>
      <c r="K8" s="36">
        <v>3295</v>
      </c>
      <c r="L8" s="36"/>
      <c r="M8" s="36"/>
      <c r="N8" s="36">
        <v>3303</v>
      </c>
      <c r="O8" s="37"/>
    </row>
    <row r="9" ht="22.8" customHeight="1" spans="1:15">
      <c r="A9" s="42" t="s">
        <v>350</v>
      </c>
      <c r="B9" s="40" t="s">
        <v>351</v>
      </c>
      <c r="C9" s="42" t="s">
        <v>352</v>
      </c>
      <c r="D9" s="25">
        <v>15</v>
      </c>
      <c r="E9" s="25"/>
      <c r="F9" s="25"/>
      <c r="G9" s="25"/>
      <c r="H9" s="25"/>
      <c r="I9" s="25"/>
      <c r="J9" s="25"/>
      <c r="K9" s="25">
        <v>15</v>
      </c>
      <c r="L9" s="25"/>
      <c r="M9" s="25"/>
      <c r="N9" s="25">
        <v>15</v>
      </c>
      <c r="O9" s="24"/>
    </row>
    <row r="10" ht="22.8" customHeight="1" spans="1:15">
      <c r="A10" s="42" t="s">
        <v>350</v>
      </c>
      <c r="B10" s="40" t="s">
        <v>353</v>
      </c>
      <c r="C10" s="42" t="s">
        <v>354</v>
      </c>
      <c r="D10" s="25">
        <v>1129.5</v>
      </c>
      <c r="E10" s="25"/>
      <c r="F10" s="25"/>
      <c r="G10" s="25"/>
      <c r="H10" s="25"/>
      <c r="I10" s="25"/>
      <c r="J10" s="25"/>
      <c r="K10" s="25">
        <v>1129.5</v>
      </c>
      <c r="L10" s="25"/>
      <c r="M10" s="25"/>
      <c r="N10" s="25">
        <v>1129.5</v>
      </c>
      <c r="O10" s="24"/>
    </row>
    <row r="11" ht="22.8" customHeight="1" spans="1:15">
      <c r="A11" s="42" t="s">
        <v>350</v>
      </c>
      <c r="B11" s="40" t="s">
        <v>355</v>
      </c>
      <c r="C11" s="42" t="s">
        <v>356</v>
      </c>
      <c r="D11" s="25">
        <v>1934.5</v>
      </c>
      <c r="E11" s="25"/>
      <c r="F11" s="25"/>
      <c r="G11" s="25"/>
      <c r="H11" s="25"/>
      <c r="I11" s="25"/>
      <c r="J11" s="25"/>
      <c r="K11" s="25">
        <v>1934.5</v>
      </c>
      <c r="L11" s="25"/>
      <c r="M11" s="25"/>
      <c r="N11" s="25">
        <v>1934.5</v>
      </c>
      <c r="O11" s="24"/>
    </row>
    <row r="12" ht="22.8" customHeight="1" spans="1:15">
      <c r="A12" s="42" t="s">
        <v>350</v>
      </c>
      <c r="B12" s="40" t="s">
        <v>357</v>
      </c>
      <c r="C12" s="42" t="s">
        <v>358</v>
      </c>
      <c r="D12" s="25">
        <v>121</v>
      </c>
      <c r="E12" s="25"/>
      <c r="F12" s="25"/>
      <c r="G12" s="25"/>
      <c r="H12" s="25"/>
      <c r="I12" s="25"/>
      <c r="J12" s="25"/>
      <c r="K12" s="25">
        <v>121</v>
      </c>
      <c r="L12" s="25"/>
      <c r="M12" s="25"/>
      <c r="N12" s="25">
        <v>121</v>
      </c>
      <c r="O12" s="24"/>
    </row>
    <row r="13" ht="22.8" customHeight="1" spans="1:15">
      <c r="A13" s="42" t="s">
        <v>350</v>
      </c>
      <c r="B13" s="40" t="s">
        <v>359</v>
      </c>
      <c r="C13" s="42" t="s">
        <v>360</v>
      </c>
      <c r="D13" s="25">
        <v>8</v>
      </c>
      <c r="E13" s="25">
        <v>8</v>
      </c>
      <c r="F13" s="25">
        <v>8</v>
      </c>
      <c r="G13" s="25"/>
      <c r="H13" s="25"/>
      <c r="I13" s="25"/>
      <c r="J13" s="25"/>
      <c r="K13" s="25"/>
      <c r="L13" s="25"/>
      <c r="M13" s="25"/>
      <c r="N13" s="25">
        <v>8</v>
      </c>
      <c r="O13" s="24"/>
    </row>
    <row r="14" ht="22.8" customHeight="1" spans="1:15">
      <c r="A14" s="42" t="s">
        <v>350</v>
      </c>
      <c r="B14" s="40" t="s">
        <v>361</v>
      </c>
      <c r="C14" s="42" t="s">
        <v>362</v>
      </c>
      <c r="D14" s="25">
        <v>95</v>
      </c>
      <c r="E14" s="25"/>
      <c r="F14" s="25"/>
      <c r="G14" s="25"/>
      <c r="H14" s="25"/>
      <c r="I14" s="25"/>
      <c r="J14" s="25"/>
      <c r="K14" s="25">
        <v>95</v>
      </c>
      <c r="L14" s="25"/>
      <c r="M14" s="25"/>
      <c r="N14" s="25">
        <v>95</v>
      </c>
      <c r="O14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view="pageBreakPreview" zoomScale="115" zoomScaleNormal="160" zoomScaleSheetLayoutView="115" topLeftCell="A34" workbookViewId="0">
      <selection activeCell="C39" sqref="C39:C4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7.95" customHeight="1" spans="1:13">
      <c r="A2" s="33"/>
      <c r="B2" s="33"/>
      <c r="C2" s="34" t="s">
        <v>363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2" t="s">
        <v>31</v>
      </c>
      <c r="M3" s="32"/>
    </row>
    <row r="4" ht="33.6" customHeight="1" spans="1:13">
      <c r="A4" s="23" t="s">
        <v>195</v>
      </c>
      <c r="B4" s="23" t="s">
        <v>364</v>
      </c>
      <c r="C4" s="23" t="s">
        <v>365</v>
      </c>
      <c r="D4" s="23" t="s">
        <v>366</v>
      </c>
      <c r="E4" s="23" t="s">
        <v>367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368</v>
      </c>
      <c r="F5" s="23" t="s">
        <v>369</v>
      </c>
      <c r="G5" s="23" t="s">
        <v>370</v>
      </c>
      <c r="H5" s="23" t="s">
        <v>371</v>
      </c>
      <c r="I5" s="23" t="s">
        <v>372</v>
      </c>
      <c r="J5" s="23" t="s">
        <v>373</v>
      </c>
      <c r="K5" s="23" t="s">
        <v>374</v>
      </c>
      <c r="L5" s="23" t="s">
        <v>375</v>
      </c>
      <c r="M5" s="23" t="s">
        <v>376</v>
      </c>
    </row>
    <row r="6" ht="28.45" customHeight="1" spans="1:13">
      <c r="A6" s="35" t="s">
        <v>2</v>
      </c>
      <c r="B6" s="35" t="s">
        <v>4</v>
      </c>
      <c r="C6" s="36">
        <v>3303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" customHeight="1" spans="1:13">
      <c r="A7" s="24" t="s">
        <v>154</v>
      </c>
      <c r="B7" s="24" t="s">
        <v>377</v>
      </c>
      <c r="C7" s="25">
        <v>15</v>
      </c>
      <c r="D7" s="24" t="s">
        <v>378</v>
      </c>
      <c r="E7" s="37" t="s">
        <v>379</v>
      </c>
      <c r="F7" s="24" t="s">
        <v>380</v>
      </c>
      <c r="G7" s="24" t="s">
        <v>381</v>
      </c>
      <c r="H7" s="24" t="s">
        <v>382</v>
      </c>
      <c r="I7" s="24" t="s">
        <v>381</v>
      </c>
      <c r="J7" s="24" t="s">
        <v>381</v>
      </c>
      <c r="K7" s="24" t="s">
        <v>383</v>
      </c>
      <c r="L7" s="24" t="s">
        <v>384</v>
      </c>
      <c r="M7" s="24"/>
    </row>
    <row r="8" ht="43.1" customHeight="1" spans="1:13">
      <c r="A8" s="24"/>
      <c r="B8" s="24"/>
      <c r="C8" s="25"/>
      <c r="D8" s="24"/>
      <c r="E8" s="37" t="s">
        <v>385</v>
      </c>
      <c r="F8" s="24" t="s">
        <v>386</v>
      </c>
      <c r="G8" s="24" t="s">
        <v>387</v>
      </c>
      <c r="H8" s="24" t="s">
        <v>388</v>
      </c>
      <c r="I8" s="24" t="s">
        <v>387</v>
      </c>
      <c r="J8" s="24" t="s">
        <v>387</v>
      </c>
      <c r="K8" s="24" t="s">
        <v>389</v>
      </c>
      <c r="L8" s="24" t="s">
        <v>390</v>
      </c>
      <c r="M8" s="24"/>
    </row>
    <row r="9" ht="43.1" customHeight="1" spans="1:13">
      <c r="A9" s="24"/>
      <c r="B9" s="24"/>
      <c r="C9" s="25"/>
      <c r="D9" s="24"/>
      <c r="E9" s="37"/>
      <c r="F9" s="24" t="s">
        <v>391</v>
      </c>
      <c r="G9" s="24" t="s">
        <v>392</v>
      </c>
      <c r="H9" s="24" t="s">
        <v>393</v>
      </c>
      <c r="I9" s="24" t="s">
        <v>392</v>
      </c>
      <c r="J9" s="24" t="s">
        <v>392</v>
      </c>
      <c r="K9" s="24" t="s">
        <v>394</v>
      </c>
      <c r="L9" s="24" t="s">
        <v>384</v>
      </c>
      <c r="M9" s="24"/>
    </row>
    <row r="10" ht="43.1" customHeight="1" spans="1:13">
      <c r="A10" s="24"/>
      <c r="B10" s="24"/>
      <c r="C10" s="25"/>
      <c r="D10" s="24"/>
      <c r="E10" s="37"/>
      <c r="F10" s="24" t="s">
        <v>395</v>
      </c>
      <c r="G10" s="24" t="s">
        <v>392</v>
      </c>
      <c r="H10" s="24" t="s">
        <v>393</v>
      </c>
      <c r="I10" s="24" t="s">
        <v>392</v>
      </c>
      <c r="J10" s="24" t="s">
        <v>392</v>
      </c>
      <c r="K10" s="24" t="s">
        <v>394</v>
      </c>
      <c r="L10" s="24" t="s">
        <v>384</v>
      </c>
      <c r="M10" s="24"/>
    </row>
    <row r="11" ht="43.1" customHeight="1" spans="1:13">
      <c r="A11" s="24"/>
      <c r="B11" s="24"/>
      <c r="C11" s="25"/>
      <c r="D11" s="24"/>
      <c r="E11" s="37" t="s">
        <v>396</v>
      </c>
      <c r="F11" s="24" t="s">
        <v>397</v>
      </c>
      <c r="G11" s="24" t="s">
        <v>398</v>
      </c>
      <c r="H11" s="24" t="s">
        <v>399</v>
      </c>
      <c r="I11" s="24" t="s">
        <v>400</v>
      </c>
      <c r="J11" s="24" t="s">
        <v>398</v>
      </c>
      <c r="K11" s="24" t="s">
        <v>401</v>
      </c>
      <c r="L11" s="24" t="s">
        <v>384</v>
      </c>
      <c r="M11" s="24"/>
    </row>
    <row r="12" ht="43.1" customHeight="1" spans="1:13">
      <c r="A12" s="24"/>
      <c r="B12" s="24"/>
      <c r="C12" s="25"/>
      <c r="D12" s="24"/>
      <c r="E12" s="37" t="s">
        <v>402</v>
      </c>
      <c r="F12" s="24" t="s">
        <v>403</v>
      </c>
      <c r="G12" s="24" t="s">
        <v>404</v>
      </c>
      <c r="H12" s="24" t="s">
        <v>405</v>
      </c>
      <c r="I12" s="24" t="s">
        <v>404</v>
      </c>
      <c r="J12" s="24" t="s">
        <v>404</v>
      </c>
      <c r="K12" s="24" t="s">
        <v>406</v>
      </c>
      <c r="L12" s="24" t="s">
        <v>390</v>
      </c>
      <c r="M12" s="24"/>
    </row>
    <row r="13" ht="43.1" customHeight="1" spans="1:13">
      <c r="A13" s="24" t="s">
        <v>154</v>
      </c>
      <c r="B13" s="24" t="s">
        <v>407</v>
      </c>
      <c r="C13" s="25">
        <v>1129.5</v>
      </c>
      <c r="D13" s="24" t="s">
        <v>408</v>
      </c>
      <c r="E13" s="37" t="s">
        <v>385</v>
      </c>
      <c r="F13" s="24" t="s">
        <v>391</v>
      </c>
      <c r="G13" s="24" t="s">
        <v>409</v>
      </c>
      <c r="H13" s="24" t="s">
        <v>410</v>
      </c>
      <c r="I13" s="24" t="s">
        <v>409</v>
      </c>
      <c r="J13" s="24" t="s">
        <v>409</v>
      </c>
      <c r="K13" s="24" t="s">
        <v>411</v>
      </c>
      <c r="L13" s="24" t="s">
        <v>390</v>
      </c>
      <c r="M13" s="24"/>
    </row>
    <row r="14" ht="43.1" customHeight="1" spans="1:13">
      <c r="A14" s="24"/>
      <c r="B14" s="24"/>
      <c r="C14" s="25"/>
      <c r="D14" s="24"/>
      <c r="E14" s="37"/>
      <c r="F14" s="24" t="s">
        <v>395</v>
      </c>
      <c r="G14" s="24" t="s">
        <v>392</v>
      </c>
      <c r="H14" s="24" t="s">
        <v>410</v>
      </c>
      <c r="I14" s="24" t="s">
        <v>392</v>
      </c>
      <c r="J14" s="24" t="s">
        <v>392</v>
      </c>
      <c r="K14" s="24" t="s">
        <v>394</v>
      </c>
      <c r="L14" s="24" t="s">
        <v>390</v>
      </c>
      <c r="M14" s="24"/>
    </row>
    <row r="15" ht="43.1" customHeight="1" spans="1:13">
      <c r="A15" s="24"/>
      <c r="B15" s="24"/>
      <c r="C15" s="25"/>
      <c r="D15" s="24"/>
      <c r="E15" s="37"/>
      <c r="F15" s="24" t="s">
        <v>386</v>
      </c>
      <c r="G15" s="24" t="s">
        <v>412</v>
      </c>
      <c r="H15" s="24" t="s">
        <v>413</v>
      </c>
      <c r="I15" s="24" t="s">
        <v>412</v>
      </c>
      <c r="J15" s="24" t="s">
        <v>412</v>
      </c>
      <c r="K15" s="24" t="s">
        <v>389</v>
      </c>
      <c r="L15" s="24" t="s">
        <v>390</v>
      </c>
      <c r="M15" s="24"/>
    </row>
    <row r="16" ht="43.1" customHeight="1" spans="1:13">
      <c r="A16" s="24"/>
      <c r="B16" s="24"/>
      <c r="C16" s="25"/>
      <c r="D16" s="24"/>
      <c r="E16" s="37" t="s">
        <v>396</v>
      </c>
      <c r="F16" s="24" t="s">
        <v>397</v>
      </c>
      <c r="G16" s="24" t="s">
        <v>414</v>
      </c>
      <c r="H16" s="24" t="s">
        <v>382</v>
      </c>
      <c r="I16" s="24" t="s">
        <v>414</v>
      </c>
      <c r="J16" s="24" t="s">
        <v>414</v>
      </c>
      <c r="K16" s="24" t="s">
        <v>415</v>
      </c>
      <c r="L16" s="24" t="s">
        <v>384</v>
      </c>
      <c r="M16" s="24"/>
    </row>
    <row r="17" ht="50" customHeight="1" spans="1:13">
      <c r="A17" s="24"/>
      <c r="B17" s="24"/>
      <c r="C17" s="25"/>
      <c r="D17" s="24"/>
      <c r="E17" s="37" t="s">
        <v>402</v>
      </c>
      <c r="F17" s="24" t="s">
        <v>403</v>
      </c>
      <c r="G17" s="24" t="s">
        <v>416</v>
      </c>
      <c r="H17" s="24" t="s">
        <v>417</v>
      </c>
      <c r="I17" s="24" t="s">
        <v>416</v>
      </c>
      <c r="J17" s="24" t="s">
        <v>416</v>
      </c>
      <c r="K17" s="24" t="s">
        <v>406</v>
      </c>
      <c r="L17" s="24" t="s">
        <v>390</v>
      </c>
      <c r="M17" s="24"/>
    </row>
    <row r="18" ht="43.1" customHeight="1" spans="1:13">
      <c r="A18" s="24"/>
      <c r="B18" s="24"/>
      <c r="C18" s="25"/>
      <c r="D18" s="24"/>
      <c r="E18" s="37"/>
      <c r="F18" s="24"/>
      <c r="G18" s="24" t="s">
        <v>418</v>
      </c>
      <c r="H18" s="24" t="s">
        <v>419</v>
      </c>
      <c r="I18" s="24" t="s">
        <v>418</v>
      </c>
      <c r="J18" s="24" t="s">
        <v>418</v>
      </c>
      <c r="K18" s="24" t="s">
        <v>420</v>
      </c>
      <c r="L18" s="24" t="s">
        <v>390</v>
      </c>
      <c r="M18" s="24"/>
    </row>
    <row r="19" ht="43.1" customHeight="1" spans="1:13">
      <c r="A19" s="24"/>
      <c r="B19" s="24"/>
      <c r="C19" s="25"/>
      <c r="D19" s="24"/>
      <c r="E19" s="37" t="s">
        <v>379</v>
      </c>
      <c r="F19" s="24" t="s">
        <v>380</v>
      </c>
      <c r="G19" s="24" t="s">
        <v>414</v>
      </c>
      <c r="H19" s="24" t="s">
        <v>382</v>
      </c>
      <c r="I19" s="24" t="s">
        <v>414</v>
      </c>
      <c r="J19" s="24" t="s">
        <v>414</v>
      </c>
      <c r="K19" s="24" t="s">
        <v>415</v>
      </c>
      <c r="L19" s="24" t="s">
        <v>384</v>
      </c>
      <c r="M19" s="24"/>
    </row>
    <row r="20" ht="43.1" customHeight="1" spans="1:13">
      <c r="A20" s="24" t="s">
        <v>154</v>
      </c>
      <c r="B20" s="24" t="s">
        <v>421</v>
      </c>
      <c r="C20" s="25">
        <v>1934.5</v>
      </c>
      <c r="D20" s="24" t="s">
        <v>422</v>
      </c>
      <c r="E20" s="37" t="s">
        <v>402</v>
      </c>
      <c r="F20" s="24" t="s">
        <v>403</v>
      </c>
      <c r="G20" s="24" t="s">
        <v>423</v>
      </c>
      <c r="H20" s="24" t="s">
        <v>424</v>
      </c>
      <c r="I20" s="24" t="s">
        <v>423</v>
      </c>
      <c r="J20" s="24" t="s">
        <v>423</v>
      </c>
      <c r="K20" s="24" t="s">
        <v>406</v>
      </c>
      <c r="L20" s="24" t="s">
        <v>390</v>
      </c>
      <c r="M20" s="24"/>
    </row>
    <row r="21" ht="43.1" customHeight="1" spans="1:13">
      <c r="A21" s="24"/>
      <c r="B21" s="24"/>
      <c r="C21" s="25"/>
      <c r="D21" s="24"/>
      <c r="E21" s="37" t="s">
        <v>385</v>
      </c>
      <c r="F21" s="24" t="s">
        <v>395</v>
      </c>
      <c r="G21" s="24" t="s">
        <v>392</v>
      </c>
      <c r="H21" s="24" t="s">
        <v>393</v>
      </c>
      <c r="I21" s="24" t="s">
        <v>392</v>
      </c>
      <c r="J21" s="24" t="s">
        <v>392</v>
      </c>
      <c r="K21" s="24" t="s">
        <v>394</v>
      </c>
      <c r="L21" s="24" t="s">
        <v>390</v>
      </c>
      <c r="M21" s="24"/>
    </row>
    <row r="22" ht="43.1" customHeight="1" spans="1:13">
      <c r="A22" s="24"/>
      <c r="B22" s="24"/>
      <c r="C22" s="25"/>
      <c r="D22" s="24"/>
      <c r="E22" s="37"/>
      <c r="F22" s="24" t="s">
        <v>391</v>
      </c>
      <c r="G22" s="24" t="s">
        <v>409</v>
      </c>
      <c r="H22" s="24" t="s">
        <v>410</v>
      </c>
      <c r="I22" s="24" t="s">
        <v>409</v>
      </c>
      <c r="J22" s="24" t="s">
        <v>409</v>
      </c>
      <c r="K22" s="24" t="s">
        <v>411</v>
      </c>
      <c r="L22" s="24" t="s">
        <v>390</v>
      </c>
      <c r="M22" s="24"/>
    </row>
    <row r="23" ht="43.1" customHeight="1" spans="1:13">
      <c r="A23" s="24"/>
      <c r="B23" s="24"/>
      <c r="C23" s="25"/>
      <c r="D23" s="24"/>
      <c r="E23" s="37"/>
      <c r="F23" s="24" t="s">
        <v>386</v>
      </c>
      <c r="G23" s="24" t="s">
        <v>387</v>
      </c>
      <c r="H23" s="24" t="s">
        <v>425</v>
      </c>
      <c r="I23" s="24" t="s">
        <v>387</v>
      </c>
      <c r="J23" s="24" t="s">
        <v>387</v>
      </c>
      <c r="K23" s="24" t="s">
        <v>389</v>
      </c>
      <c r="L23" s="24" t="s">
        <v>390</v>
      </c>
      <c r="M23" s="24"/>
    </row>
    <row r="24" ht="43.1" customHeight="1" spans="1:13">
      <c r="A24" s="24"/>
      <c r="B24" s="24"/>
      <c r="C24" s="25"/>
      <c r="D24" s="24"/>
      <c r="E24" s="37" t="s">
        <v>396</v>
      </c>
      <c r="F24" s="24" t="s">
        <v>426</v>
      </c>
      <c r="G24" s="24" t="s">
        <v>427</v>
      </c>
      <c r="H24" s="24" t="s">
        <v>428</v>
      </c>
      <c r="I24" s="24" t="s">
        <v>427</v>
      </c>
      <c r="J24" s="24" t="s">
        <v>427</v>
      </c>
      <c r="K24" s="24" t="s">
        <v>429</v>
      </c>
      <c r="L24" s="24" t="s">
        <v>390</v>
      </c>
      <c r="M24" s="24"/>
    </row>
    <row r="25" ht="43.1" customHeight="1" spans="1:13">
      <c r="A25" s="24"/>
      <c r="B25" s="24"/>
      <c r="C25" s="25"/>
      <c r="D25" s="24"/>
      <c r="E25" s="37"/>
      <c r="F25" s="24" t="s">
        <v>397</v>
      </c>
      <c r="G25" s="24" t="s">
        <v>430</v>
      </c>
      <c r="H25" s="24" t="s">
        <v>431</v>
      </c>
      <c r="I25" s="24" t="s">
        <v>430</v>
      </c>
      <c r="J25" s="24" t="s">
        <v>430</v>
      </c>
      <c r="K25" s="24" t="s">
        <v>432</v>
      </c>
      <c r="L25" s="24" t="s">
        <v>390</v>
      </c>
      <c r="M25" s="24"/>
    </row>
    <row r="26" ht="43.1" customHeight="1" spans="1:13">
      <c r="A26" s="24"/>
      <c r="B26" s="24"/>
      <c r="C26" s="25"/>
      <c r="D26" s="24"/>
      <c r="E26" s="37" t="s">
        <v>379</v>
      </c>
      <c r="F26" s="24" t="s">
        <v>380</v>
      </c>
      <c r="G26" s="24" t="s">
        <v>414</v>
      </c>
      <c r="H26" s="24" t="s">
        <v>382</v>
      </c>
      <c r="I26" s="24" t="s">
        <v>414</v>
      </c>
      <c r="J26" s="24" t="s">
        <v>414</v>
      </c>
      <c r="K26" s="24" t="s">
        <v>415</v>
      </c>
      <c r="L26" s="24" t="s">
        <v>390</v>
      </c>
      <c r="M26" s="24"/>
    </row>
    <row r="27" ht="43.1" customHeight="1" spans="1:13">
      <c r="A27" s="24" t="s">
        <v>154</v>
      </c>
      <c r="B27" s="24" t="s">
        <v>433</v>
      </c>
      <c r="C27" s="25">
        <v>121</v>
      </c>
      <c r="D27" s="24" t="s">
        <v>434</v>
      </c>
      <c r="E27" s="37" t="s">
        <v>396</v>
      </c>
      <c r="F27" s="24" t="s">
        <v>397</v>
      </c>
      <c r="G27" s="24" t="s">
        <v>430</v>
      </c>
      <c r="H27" s="24" t="s">
        <v>435</v>
      </c>
      <c r="I27" s="24" t="s">
        <v>430</v>
      </c>
      <c r="J27" s="24" t="s">
        <v>430</v>
      </c>
      <c r="K27" s="24" t="s">
        <v>436</v>
      </c>
      <c r="L27" s="24" t="s">
        <v>390</v>
      </c>
      <c r="M27" s="24"/>
    </row>
    <row r="28" ht="43.1" customHeight="1" spans="1:13">
      <c r="A28" s="24"/>
      <c r="B28" s="24"/>
      <c r="C28" s="25"/>
      <c r="D28" s="24"/>
      <c r="E28" s="37" t="s">
        <v>385</v>
      </c>
      <c r="F28" s="24" t="s">
        <v>386</v>
      </c>
      <c r="G28" s="24" t="s">
        <v>387</v>
      </c>
      <c r="H28" s="24" t="s">
        <v>437</v>
      </c>
      <c r="I28" s="24" t="s">
        <v>387</v>
      </c>
      <c r="J28" s="24" t="s">
        <v>387</v>
      </c>
      <c r="K28" s="24" t="s">
        <v>389</v>
      </c>
      <c r="L28" s="24" t="s">
        <v>390</v>
      </c>
      <c r="M28" s="24"/>
    </row>
    <row r="29" ht="43.1" customHeight="1" spans="1:13">
      <c r="A29" s="24"/>
      <c r="B29" s="24"/>
      <c r="C29" s="25"/>
      <c r="D29" s="24"/>
      <c r="E29" s="37"/>
      <c r="F29" s="24" t="s">
        <v>391</v>
      </c>
      <c r="G29" s="24" t="s">
        <v>409</v>
      </c>
      <c r="H29" s="24" t="s">
        <v>410</v>
      </c>
      <c r="I29" s="24" t="s">
        <v>409</v>
      </c>
      <c r="J29" s="24" t="s">
        <v>409</v>
      </c>
      <c r="K29" s="24" t="s">
        <v>411</v>
      </c>
      <c r="L29" s="24" t="s">
        <v>390</v>
      </c>
      <c r="M29" s="24"/>
    </row>
    <row r="30" ht="43.1" customHeight="1" spans="1:13">
      <c r="A30" s="24"/>
      <c r="B30" s="24"/>
      <c r="C30" s="25"/>
      <c r="D30" s="24"/>
      <c r="E30" s="37"/>
      <c r="F30" s="24" t="s">
        <v>395</v>
      </c>
      <c r="G30" s="24" t="s">
        <v>392</v>
      </c>
      <c r="H30" s="24" t="s">
        <v>393</v>
      </c>
      <c r="I30" s="24" t="s">
        <v>392</v>
      </c>
      <c r="J30" s="24" t="s">
        <v>392</v>
      </c>
      <c r="K30" s="24" t="s">
        <v>394</v>
      </c>
      <c r="L30" s="24" t="s">
        <v>390</v>
      </c>
      <c r="M30" s="24"/>
    </row>
    <row r="31" ht="43.1" customHeight="1" spans="1:13">
      <c r="A31" s="24"/>
      <c r="B31" s="24"/>
      <c r="C31" s="25"/>
      <c r="D31" s="24"/>
      <c r="E31" s="37" t="s">
        <v>402</v>
      </c>
      <c r="F31" s="24" t="s">
        <v>403</v>
      </c>
      <c r="G31" s="24" t="s">
        <v>438</v>
      </c>
      <c r="H31" s="24" t="s">
        <v>439</v>
      </c>
      <c r="I31" s="24" t="s">
        <v>438</v>
      </c>
      <c r="J31" s="24" t="s">
        <v>438</v>
      </c>
      <c r="K31" s="24" t="s">
        <v>406</v>
      </c>
      <c r="L31" s="24" t="s">
        <v>390</v>
      </c>
      <c r="M31" s="24"/>
    </row>
    <row r="32" ht="43.1" customHeight="1" spans="1:13">
      <c r="A32" s="24"/>
      <c r="B32" s="24"/>
      <c r="C32" s="25"/>
      <c r="D32" s="24"/>
      <c r="E32" s="37" t="s">
        <v>379</v>
      </c>
      <c r="F32" s="24" t="s">
        <v>380</v>
      </c>
      <c r="G32" s="24" t="s">
        <v>414</v>
      </c>
      <c r="H32" s="24" t="s">
        <v>382</v>
      </c>
      <c r="I32" s="24" t="s">
        <v>414</v>
      </c>
      <c r="J32" s="24" t="s">
        <v>414</v>
      </c>
      <c r="K32" s="24" t="s">
        <v>415</v>
      </c>
      <c r="L32" s="24" t="s">
        <v>384</v>
      </c>
      <c r="M32" s="24"/>
    </row>
    <row r="33" ht="43.1" customHeight="1" spans="1:13">
      <c r="A33" s="24" t="s">
        <v>154</v>
      </c>
      <c r="B33" s="24" t="s">
        <v>440</v>
      </c>
      <c r="C33" s="25">
        <v>8</v>
      </c>
      <c r="D33" s="24" t="s">
        <v>441</v>
      </c>
      <c r="E33" s="37" t="s">
        <v>385</v>
      </c>
      <c r="F33" s="24" t="s">
        <v>395</v>
      </c>
      <c r="G33" s="24" t="s">
        <v>392</v>
      </c>
      <c r="H33" s="24" t="s">
        <v>410</v>
      </c>
      <c r="I33" s="24" t="s">
        <v>392</v>
      </c>
      <c r="J33" s="24" t="s">
        <v>392</v>
      </c>
      <c r="K33" s="24" t="s">
        <v>394</v>
      </c>
      <c r="L33" s="24" t="s">
        <v>390</v>
      </c>
      <c r="M33" s="24"/>
    </row>
    <row r="34" ht="43.1" customHeight="1" spans="1:13">
      <c r="A34" s="24"/>
      <c r="B34" s="24"/>
      <c r="C34" s="25"/>
      <c r="D34" s="24"/>
      <c r="E34" s="37"/>
      <c r="F34" s="24" t="s">
        <v>391</v>
      </c>
      <c r="G34" s="24" t="s">
        <v>392</v>
      </c>
      <c r="H34" s="24" t="s">
        <v>410</v>
      </c>
      <c r="I34" s="24" t="s">
        <v>392</v>
      </c>
      <c r="J34" s="24" t="s">
        <v>392</v>
      </c>
      <c r="K34" s="24" t="s">
        <v>394</v>
      </c>
      <c r="L34" s="24" t="s">
        <v>390</v>
      </c>
      <c r="M34" s="24"/>
    </row>
    <row r="35" ht="43.1" customHeight="1" spans="1:13">
      <c r="A35" s="24"/>
      <c r="B35" s="24"/>
      <c r="C35" s="25"/>
      <c r="D35" s="24"/>
      <c r="E35" s="37"/>
      <c r="F35" s="24" t="s">
        <v>386</v>
      </c>
      <c r="G35" s="24" t="s">
        <v>442</v>
      </c>
      <c r="H35" s="24" t="s">
        <v>443</v>
      </c>
      <c r="I35" s="24" t="s">
        <v>442</v>
      </c>
      <c r="J35" s="24" t="s">
        <v>442</v>
      </c>
      <c r="K35" s="24" t="s">
        <v>406</v>
      </c>
      <c r="L35" s="24" t="s">
        <v>390</v>
      </c>
      <c r="M35" s="24"/>
    </row>
    <row r="36" ht="43.1" customHeight="1" spans="1:13">
      <c r="A36" s="24"/>
      <c r="B36" s="24"/>
      <c r="C36" s="25"/>
      <c r="D36" s="24"/>
      <c r="E36" s="37" t="s">
        <v>379</v>
      </c>
      <c r="F36" s="24" t="s">
        <v>380</v>
      </c>
      <c r="G36" s="24" t="s">
        <v>414</v>
      </c>
      <c r="H36" s="24" t="s">
        <v>382</v>
      </c>
      <c r="I36" s="24" t="s">
        <v>414</v>
      </c>
      <c r="J36" s="24" t="s">
        <v>414</v>
      </c>
      <c r="K36" s="24" t="s">
        <v>383</v>
      </c>
      <c r="L36" s="24" t="s">
        <v>384</v>
      </c>
      <c r="M36" s="24"/>
    </row>
    <row r="37" ht="43.1" customHeight="1" spans="1:13">
      <c r="A37" s="24"/>
      <c r="B37" s="24"/>
      <c r="C37" s="25"/>
      <c r="D37" s="24"/>
      <c r="E37" s="37" t="s">
        <v>396</v>
      </c>
      <c r="F37" s="24" t="s">
        <v>397</v>
      </c>
      <c r="G37" s="24" t="s">
        <v>444</v>
      </c>
      <c r="H37" s="24" t="s">
        <v>445</v>
      </c>
      <c r="I37" s="24" t="s">
        <v>444</v>
      </c>
      <c r="J37" s="24" t="s">
        <v>444</v>
      </c>
      <c r="K37" s="24" t="s">
        <v>446</v>
      </c>
      <c r="L37" s="24" t="s">
        <v>384</v>
      </c>
      <c r="M37" s="24"/>
    </row>
    <row r="38" ht="43.1" customHeight="1" spans="1:13">
      <c r="A38" s="24"/>
      <c r="B38" s="24"/>
      <c r="C38" s="25"/>
      <c r="D38" s="24"/>
      <c r="E38" s="37" t="s">
        <v>402</v>
      </c>
      <c r="F38" s="24" t="s">
        <v>403</v>
      </c>
      <c r="G38" s="24" t="s">
        <v>447</v>
      </c>
      <c r="H38" s="24" t="s">
        <v>443</v>
      </c>
      <c r="I38" s="24" t="s">
        <v>447</v>
      </c>
      <c r="J38" s="24" t="s">
        <v>447</v>
      </c>
      <c r="K38" s="24" t="s">
        <v>406</v>
      </c>
      <c r="L38" s="24" t="s">
        <v>390</v>
      </c>
      <c r="M38" s="24"/>
    </row>
    <row r="39" ht="43.1" customHeight="1" spans="1:13">
      <c r="A39" s="24" t="s">
        <v>154</v>
      </c>
      <c r="B39" s="24" t="s">
        <v>448</v>
      </c>
      <c r="C39" s="25">
        <v>95</v>
      </c>
      <c r="D39" s="24" t="s">
        <v>449</v>
      </c>
      <c r="E39" s="37" t="s">
        <v>385</v>
      </c>
      <c r="F39" s="24" t="s">
        <v>386</v>
      </c>
      <c r="G39" s="24" t="s">
        <v>450</v>
      </c>
      <c r="H39" s="24" t="s">
        <v>451</v>
      </c>
      <c r="I39" s="24" t="s">
        <v>450</v>
      </c>
      <c r="J39" s="24" t="s">
        <v>450</v>
      </c>
      <c r="K39" s="24" t="s">
        <v>452</v>
      </c>
      <c r="L39" s="24" t="s">
        <v>390</v>
      </c>
      <c r="M39" s="24"/>
    </row>
    <row r="40" ht="43.1" customHeight="1" spans="1:13">
      <c r="A40" s="24"/>
      <c r="B40" s="24"/>
      <c r="C40" s="25"/>
      <c r="D40" s="24"/>
      <c r="E40" s="37"/>
      <c r="F40" s="24" t="s">
        <v>391</v>
      </c>
      <c r="G40" s="24" t="s">
        <v>453</v>
      </c>
      <c r="H40" s="24" t="s">
        <v>410</v>
      </c>
      <c r="I40" s="24" t="s">
        <v>453</v>
      </c>
      <c r="J40" s="24" t="s">
        <v>453</v>
      </c>
      <c r="K40" s="24" t="s">
        <v>454</v>
      </c>
      <c r="L40" s="24" t="s">
        <v>390</v>
      </c>
      <c r="M40" s="24"/>
    </row>
    <row r="41" ht="43.1" customHeight="1" spans="1:13">
      <c r="A41" s="24"/>
      <c r="B41" s="24"/>
      <c r="C41" s="25"/>
      <c r="D41" s="24"/>
      <c r="E41" s="37"/>
      <c r="F41" s="24" t="s">
        <v>395</v>
      </c>
      <c r="G41" s="24" t="s">
        <v>392</v>
      </c>
      <c r="H41" s="24" t="s">
        <v>393</v>
      </c>
      <c r="I41" s="24" t="s">
        <v>392</v>
      </c>
      <c r="J41" s="24" t="s">
        <v>392</v>
      </c>
      <c r="K41" s="24" t="s">
        <v>394</v>
      </c>
      <c r="L41" s="24" t="s">
        <v>390</v>
      </c>
      <c r="M41" s="24"/>
    </row>
    <row r="42" ht="43.1" customHeight="1" spans="1:13">
      <c r="A42" s="24"/>
      <c r="B42" s="24"/>
      <c r="C42" s="25"/>
      <c r="D42" s="24"/>
      <c r="E42" s="37" t="s">
        <v>396</v>
      </c>
      <c r="F42" s="24" t="s">
        <v>397</v>
      </c>
      <c r="G42" s="24" t="s">
        <v>455</v>
      </c>
      <c r="H42" s="24" t="s">
        <v>456</v>
      </c>
      <c r="I42" s="24" t="s">
        <v>455</v>
      </c>
      <c r="J42" s="24" t="s">
        <v>455</v>
      </c>
      <c r="K42" s="24" t="s">
        <v>429</v>
      </c>
      <c r="L42" s="24" t="s">
        <v>390</v>
      </c>
      <c r="M42" s="24"/>
    </row>
    <row r="43" ht="43.1" customHeight="1" spans="1:13">
      <c r="A43" s="24"/>
      <c r="B43" s="24"/>
      <c r="C43" s="25"/>
      <c r="D43" s="24"/>
      <c r="E43" s="37" t="s">
        <v>379</v>
      </c>
      <c r="F43" s="24" t="s">
        <v>380</v>
      </c>
      <c r="G43" s="24" t="s">
        <v>414</v>
      </c>
      <c r="H43" s="24" t="s">
        <v>382</v>
      </c>
      <c r="I43" s="24" t="s">
        <v>414</v>
      </c>
      <c r="J43" s="24" t="s">
        <v>414</v>
      </c>
      <c r="K43" s="24" t="s">
        <v>383</v>
      </c>
      <c r="L43" s="24" t="s">
        <v>390</v>
      </c>
      <c r="M43" s="24"/>
    </row>
    <row r="44" ht="43.1" customHeight="1" spans="1:13">
      <c r="A44" s="24"/>
      <c r="B44" s="24"/>
      <c r="C44" s="25"/>
      <c r="D44" s="24"/>
      <c r="E44" s="37" t="s">
        <v>402</v>
      </c>
      <c r="F44" s="24" t="s">
        <v>403</v>
      </c>
      <c r="G44" s="24" t="s">
        <v>457</v>
      </c>
      <c r="H44" s="24" t="s">
        <v>458</v>
      </c>
      <c r="I44" s="24" t="s">
        <v>457</v>
      </c>
      <c r="J44" s="24" t="s">
        <v>457</v>
      </c>
      <c r="K44" s="24" t="s">
        <v>406</v>
      </c>
      <c r="L44" s="24" t="s">
        <v>390</v>
      </c>
      <c r="M44" s="24"/>
    </row>
  </sheetData>
  <mergeCells count="41">
    <mergeCell ref="C2:M2"/>
    <mergeCell ref="A3:K3"/>
    <mergeCell ref="L3:M3"/>
    <mergeCell ref="E4:M4"/>
    <mergeCell ref="A4:A5"/>
    <mergeCell ref="A7:A12"/>
    <mergeCell ref="A13:A19"/>
    <mergeCell ref="A20:A26"/>
    <mergeCell ref="A27:A32"/>
    <mergeCell ref="A33:A38"/>
    <mergeCell ref="A39:A44"/>
    <mergeCell ref="B4:B5"/>
    <mergeCell ref="B7:B12"/>
    <mergeCell ref="B13:B19"/>
    <mergeCell ref="B20:B26"/>
    <mergeCell ref="B27:B32"/>
    <mergeCell ref="B33:B38"/>
    <mergeCell ref="B39:B44"/>
    <mergeCell ref="C4:C5"/>
    <mergeCell ref="C7:C12"/>
    <mergeCell ref="C13:C19"/>
    <mergeCell ref="C20:C26"/>
    <mergeCell ref="C27:C32"/>
    <mergeCell ref="C33:C38"/>
    <mergeCell ref="C39:C44"/>
    <mergeCell ref="D4:D5"/>
    <mergeCell ref="D7:D12"/>
    <mergeCell ref="D13:D19"/>
    <mergeCell ref="D20:D26"/>
    <mergeCell ref="D27:D32"/>
    <mergeCell ref="D33:D38"/>
    <mergeCell ref="D39:D44"/>
    <mergeCell ref="E8:E10"/>
    <mergeCell ref="E13:E15"/>
    <mergeCell ref="E17:E18"/>
    <mergeCell ref="E21:E23"/>
    <mergeCell ref="E24:E25"/>
    <mergeCell ref="E28:E30"/>
    <mergeCell ref="E33:E35"/>
    <mergeCell ref="E39:E41"/>
    <mergeCell ref="F17:F18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zoomScale="130" zoomScaleNormal="130" topLeftCell="G10" workbookViewId="0">
      <selection activeCell="J6" sqref="J6:J16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2" t="s">
        <v>31</v>
      </c>
      <c r="R2" s="32"/>
    </row>
    <row r="3" ht="21.55" customHeight="1" spans="1:18">
      <c r="A3" s="23" t="s">
        <v>314</v>
      </c>
      <c r="B3" s="23" t="s">
        <v>315</v>
      </c>
      <c r="C3" s="23" t="s">
        <v>461</v>
      </c>
      <c r="D3" s="23"/>
      <c r="E3" s="23"/>
      <c r="F3" s="23"/>
      <c r="G3" s="23"/>
      <c r="H3" s="23"/>
      <c r="I3" s="23"/>
      <c r="J3" s="23" t="s">
        <v>462</v>
      </c>
      <c r="K3" s="23" t="s">
        <v>463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365</v>
      </c>
      <c r="D4" s="23" t="s">
        <v>464</v>
      </c>
      <c r="E4" s="23"/>
      <c r="F4" s="23"/>
      <c r="G4" s="23"/>
      <c r="H4" s="23" t="s">
        <v>465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466</v>
      </c>
      <c r="F5" s="23" t="s">
        <v>141</v>
      </c>
      <c r="G5" s="23" t="s">
        <v>467</v>
      </c>
      <c r="H5" s="23" t="s">
        <v>159</v>
      </c>
      <c r="I5" s="23" t="s">
        <v>160</v>
      </c>
      <c r="J5" s="23"/>
      <c r="K5" s="23" t="s">
        <v>368</v>
      </c>
      <c r="L5" s="23" t="s">
        <v>369</v>
      </c>
      <c r="M5" s="23" t="s">
        <v>370</v>
      </c>
      <c r="N5" s="23" t="s">
        <v>375</v>
      </c>
      <c r="O5" s="23" t="s">
        <v>371</v>
      </c>
      <c r="P5" s="23" t="s">
        <v>468</v>
      </c>
      <c r="Q5" s="23" t="s">
        <v>469</v>
      </c>
      <c r="R5" s="23" t="s">
        <v>376</v>
      </c>
    </row>
    <row r="6" ht="29.25" spans="1:18">
      <c r="A6" s="24" t="s">
        <v>2</v>
      </c>
      <c r="B6" s="24" t="s">
        <v>4</v>
      </c>
      <c r="C6" s="25">
        <v>3498.366626</v>
      </c>
      <c r="D6" s="25">
        <v>203.366626</v>
      </c>
      <c r="E6" s="25">
        <v>3295</v>
      </c>
      <c r="F6" s="25"/>
      <c r="G6" s="25"/>
      <c r="H6" s="25">
        <v>195.366626</v>
      </c>
      <c r="I6" s="25">
        <v>3303</v>
      </c>
      <c r="J6" s="24" t="s">
        <v>470</v>
      </c>
      <c r="K6" s="26" t="s">
        <v>385</v>
      </c>
      <c r="L6" s="26" t="s">
        <v>471</v>
      </c>
      <c r="M6" s="27" t="s">
        <v>472</v>
      </c>
      <c r="N6" s="27" t="s">
        <v>390</v>
      </c>
      <c r="O6" s="27">
        <v>15</v>
      </c>
      <c r="P6" s="27" t="s">
        <v>406</v>
      </c>
      <c r="Q6" s="27" t="s">
        <v>473</v>
      </c>
      <c r="R6" s="27"/>
    </row>
    <row r="7" ht="29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8"/>
      <c r="L7" s="28"/>
      <c r="M7" s="27" t="s">
        <v>474</v>
      </c>
      <c r="N7" s="27" t="s">
        <v>390</v>
      </c>
      <c r="O7" s="27">
        <v>941.5</v>
      </c>
      <c r="P7" s="27" t="s">
        <v>406</v>
      </c>
      <c r="Q7" s="27" t="s">
        <v>475</v>
      </c>
      <c r="R7" s="27"/>
    </row>
    <row r="8" ht="29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8"/>
      <c r="L8" s="28"/>
      <c r="M8" s="27" t="s">
        <v>476</v>
      </c>
      <c r="N8" s="27" t="s">
        <v>390</v>
      </c>
      <c r="O8" s="27">
        <v>1934.5</v>
      </c>
      <c r="P8" s="27" t="s">
        <v>406</v>
      </c>
      <c r="Q8" s="27" t="s">
        <v>423</v>
      </c>
      <c r="R8" s="27"/>
    </row>
    <row r="9" ht="29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8"/>
      <c r="L9" s="28"/>
      <c r="M9" s="29" t="s">
        <v>477</v>
      </c>
      <c r="N9" s="27" t="s">
        <v>390</v>
      </c>
      <c r="O9" s="27">
        <v>121</v>
      </c>
      <c r="P9" s="27" t="s">
        <v>406</v>
      </c>
      <c r="Q9" s="27" t="s">
        <v>438</v>
      </c>
      <c r="R9" s="27"/>
    </row>
    <row r="10" ht="22.4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8"/>
      <c r="L10" s="26" t="s">
        <v>478</v>
      </c>
      <c r="M10" s="27" t="s">
        <v>479</v>
      </c>
      <c r="N10" s="27" t="s">
        <v>390</v>
      </c>
      <c r="O10" s="27">
        <v>2</v>
      </c>
      <c r="P10" s="27" t="s">
        <v>389</v>
      </c>
      <c r="Q10" s="27" t="s">
        <v>480</v>
      </c>
      <c r="R10" s="27"/>
    </row>
    <row r="11" ht="22.4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8"/>
      <c r="L11" s="28"/>
      <c r="M11" s="27" t="s">
        <v>474</v>
      </c>
      <c r="N11" s="27" t="s">
        <v>390</v>
      </c>
      <c r="O11" s="27">
        <v>15691</v>
      </c>
      <c r="P11" s="27" t="s">
        <v>436</v>
      </c>
      <c r="Q11" s="27" t="s">
        <v>481</v>
      </c>
      <c r="R11" s="27"/>
    </row>
    <row r="12" ht="22.4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8"/>
      <c r="L12" s="28"/>
      <c r="M12" s="27" t="s">
        <v>476</v>
      </c>
      <c r="N12" s="27" t="s">
        <v>390</v>
      </c>
      <c r="O12" s="27">
        <v>170</v>
      </c>
      <c r="P12" s="27" t="s">
        <v>389</v>
      </c>
      <c r="Q12" s="27" t="s">
        <v>482</v>
      </c>
      <c r="R12" s="27"/>
    </row>
    <row r="13" ht="22.4" customHeight="1" spans="1:18">
      <c r="A13" s="24"/>
      <c r="B13" s="24"/>
      <c r="C13" s="25"/>
      <c r="D13" s="25"/>
      <c r="E13" s="25"/>
      <c r="F13" s="25"/>
      <c r="G13" s="25"/>
      <c r="H13" s="25"/>
      <c r="I13" s="25"/>
      <c r="J13" s="24"/>
      <c r="K13" s="30"/>
      <c r="L13" s="28"/>
      <c r="M13" s="29" t="s">
        <v>477</v>
      </c>
      <c r="N13" s="27" t="s">
        <v>390</v>
      </c>
      <c r="O13" s="27">
        <v>25</v>
      </c>
      <c r="P13" s="27" t="s">
        <v>389</v>
      </c>
      <c r="Q13" s="27" t="s">
        <v>483</v>
      </c>
      <c r="R13" s="27"/>
    </row>
    <row r="14" ht="18.95" customHeight="1" spans="1:18">
      <c r="A14" s="24"/>
      <c r="B14" s="24"/>
      <c r="C14" s="25"/>
      <c r="D14" s="25"/>
      <c r="E14" s="25"/>
      <c r="F14" s="25"/>
      <c r="G14" s="25"/>
      <c r="H14" s="25"/>
      <c r="I14" s="25"/>
      <c r="J14" s="24"/>
      <c r="K14" s="27" t="s">
        <v>396</v>
      </c>
      <c r="L14" s="26" t="s">
        <v>484</v>
      </c>
      <c r="M14" s="27" t="s">
        <v>398</v>
      </c>
      <c r="N14" s="27" t="s">
        <v>384</v>
      </c>
      <c r="O14" s="27" t="s">
        <v>399</v>
      </c>
      <c r="P14" s="27" t="s">
        <v>401</v>
      </c>
      <c r="Q14" s="27" t="s">
        <v>400</v>
      </c>
      <c r="R14" s="27"/>
    </row>
    <row r="15" ht="18.95" customHeight="1" spans="1:18">
      <c r="A15" s="24"/>
      <c r="B15" s="24"/>
      <c r="C15" s="25"/>
      <c r="D15" s="25"/>
      <c r="E15" s="25"/>
      <c r="F15" s="25"/>
      <c r="G15" s="25"/>
      <c r="H15" s="25"/>
      <c r="I15" s="25"/>
      <c r="J15" s="24"/>
      <c r="K15" s="27"/>
      <c r="L15" s="30"/>
      <c r="M15" s="27" t="s">
        <v>485</v>
      </c>
      <c r="N15" s="27" t="s">
        <v>390</v>
      </c>
      <c r="O15" s="31">
        <v>1</v>
      </c>
      <c r="P15" s="27" t="s">
        <v>383</v>
      </c>
      <c r="Q15" s="27" t="s">
        <v>392</v>
      </c>
      <c r="R15" s="27"/>
    </row>
    <row r="16" ht="21.55" customHeight="1" spans="1:18">
      <c r="A16" s="24"/>
      <c r="B16" s="24"/>
      <c r="C16" s="25"/>
      <c r="D16" s="25"/>
      <c r="E16" s="25"/>
      <c r="F16" s="25"/>
      <c r="G16" s="25"/>
      <c r="H16" s="25"/>
      <c r="I16" s="25"/>
      <c r="J16" s="24"/>
      <c r="K16" s="27"/>
      <c r="L16" s="27" t="s">
        <v>415</v>
      </c>
      <c r="M16" s="27" t="s">
        <v>414</v>
      </c>
      <c r="N16" s="27" t="s">
        <v>415</v>
      </c>
      <c r="O16" s="31">
        <v>0.8</v>
      </c>
      <c r="P16" s="27" t="s">
        <v>383</v>
      </c>
      <c r="Q16" s="27" t="s">
        <v>381</v>
      </c>
      <c r="R16" s="27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16"/>
    <mergeCell ref="B3:B5"/>
    <mergeCell ref="B6:B16"/>
    <mergeCell ref="C4:C5"/>
    <mergeCell ref="C6:C16"/>
    <mergeCell ref="D6:D16"/>
    <mergeCell ref="E6:E16"/>
    <mergeCell ref="F6:F16"/>
    <mergeCell ref="G6:G16"/>
    <mergeCell ref="H6:H16"/>
    <mergeCell ref="I6:I16"/>
    <mergeCell ref="J3:J5"/>
    <mergeCell ref="J6:J16"/>
    <mergeCell ref="K6:K13"/>
    <mergeCell ref="K14:K16"/>
    <mergeCell ref="L6:L9"/>
    <mergeCell ref="L10:L13"/>
    <mergeCell ref="L14:L15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13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486</v>
      </c>
      <c r="B2" s="7" t="s">
        <v>487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488</v>
      </c>
      <c r="B3" s="9"/>
      <c r="C3" s="8" t="s">
        <v>489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233</v>
      </c>
      <c r="E4" s="12" t="s">
        <v>234</v>
      </c>
    </row>
    <row r="5" s="1" customFormat="1" spans="1:5">
      <c r="A5" s="13">
        <v>301</v>
      </c>
      <c r="B5" s="14" t="s">
        <v>214</v>
      </c>
      <c r="C5" s="15">
        <f t="shared" ref="C5:C68" si="0">D5+E5</f>
        <v>92.300416</v>
      </c>
      <c r="D5" s="15">
        <f>SUM(D6:D18)</f>
        <v>92.300416</v>
      </c>
      <c r="E5" s="15">
        <f>SUM(E6:E18)</f>
        <v>0</v>
      </c>
    </row>
    <row r="6" s="1" customFormat="1" spans="1:5">
      <c r="A6" s="16">
        <v>30101</v>
      </c>
      <c r="B6" s="17" t="s">
        <v>490</v>
      </c>
      <c r="C6" s="15">
        <f t="shared" si="0"/>
        <v>43.7208</v>
      </c>
      <c r="D6" s="15">
        <f>'9工资福利'!H6</f>
        <v>43.7208</v>
      </c>
      <c r="E6" s="15"/>
    </row>
    <row r="7" s="1" customFormat="1" spans="1:5">
      <c r="A7" s="16">
        <v>30102</v>
      </c>
      <c r="B7" s="17" t="s">
        <v>491</v>
      </c>
      <c r="C7" s="15">
        <f t="shared" si="0"/>
        <v>21.96</v>
      </c>
      <c r="D7" s="15">
        <f>'9工资福利'!I6</f>
        <v>21.96</v>
      </c>
      <c r="E7" s="15"/>
    </row>
    <row r="8" s="1" customFormat="1" spans="1:5">
      <c r="A8" s="16">
        <v>30103</v>
      </c>
      <c r="B8" s="17" t="s">
        <v>492</v>
      </c>
      <c r="C8" s="15">
        <f t="shared" si="0"/>
        <v>3.6434</v>
      </c>
      <c r="D8" s="15">
        <f>'9工资福利'!J6</f>
        <v>3.6434</v>
      </c>
      <c r="E8" s="15"/>
    </row>
    <row r="9" s="1" customFormat="1" spans="1:5">
      <c r="A9" s="16">
        <v>30106</v>
      </c>
      <c r="B9" s="17" t="s">
        <v>493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494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495</v>
      </c>
      <c r="C11" s="15">
        <f t="shared" si="0"/>
        <v>11.091872</v>
      </c>
      <c r="D11" s="15">
        <f>'9工资福利'!M6</f>
        <v>11.091872</v>
      </c>
      <c r="E11" s="15"/>
    </row>
    <row r="12" s="1" customFormat="1" spans="1:5">
      <c r="A12" s="16">
        <v>30109</v>
      </c>
      <c r="B12" s="17" t="s">
        <v>496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497</v>
      </c>
      <c r="C13" s="15">
        <f t="shared" si="0"/>
        <v>3.56544</v>
      </c>
      <c r="D13" s="15">
        <f>'9工资福利'!O6</f>
        <v>3.56544</v>
      </c>
      <c r="E13" s="15"/>
    </row>
    <row r="14" s="1" customFormat="1" spans="1:5">
      <c r="A14" s="16">
        <v>30111</v>
      </c>
      <c r="B14" s="17" t="s">
        <v>498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499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500</v>
      </c>
      <c r="C16" s="15">
        <f t="shared" si="0"/>
        <v>8.318904</v>
      </c>
      <c r="D16" s="15">
        <f>'9工资福利'!R6</f>
        <v>8.318904</v>
      </c>
      <c r="E16" s="15"/>
    </row>
    <row r="17" s="1" customFormat="1" spans="1:5">
      <c r="A17" s="16">
        <v>30114</v>
      </c>
      <c r="B17" s="17" t="s">
        <v>501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502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293</v>
      </c>
      <c r="C19" s="15">
        <f t="shared" si="0"/>
        <v>103.06621</v>
      </c>
      <c r="D19" s="15">
        <f>SUM(D20:D46)</f>
        <v>0</v>
      </c>
      <c r="E19" s="15">
        <f>SUM(E20:E46)</f>
        <v>103.06621</v>
      </c>
    </row>
    <row r="20" s="1" customFormat="1" spans="1:5">
      <c r="A20" s="16">
        <v>30201</v>
      </c>
      <c r="B20" s="17" t="s">
        <v>503</v>
      </c>
      <c r="C20" s="15">
        <f t="shared" si="0"/>
        <v>8</v>
      </c>
      <c r="D20" s="15"/>
      <c r="E20" s="15">
        <v>8</v>
      </c>
    </row>
    <row r="21" s="1" customFormat="1" spans="1:5">
      <c r="A21" s="16">
        <v>30202</v>
      </c>
      <c r="B21" s="17" t="s">
        <v>504</v>
      </c>
      <c r="C21" s="15">
        <f t="shared" si="0"/>
        <v>6</v>
      </c>
      <c r="D21" s="15"/>
      <c r="E21" s="15">
        <v>6</v>
      </c>
    </row>
    <row r="22" s="1" customFormat="1" spans="1:5">
      <c r="A22" s="16">
        <v>30203</v>
      </c>
      <c r="B22" s="17" t="s">
        <v>505</v>
      </c>
      <c r="C22" s="15">
        <f t="shared" si="0"/>
        <v>8</v>
      </c>
      <c r="D22" s="15"/>
      <c r="E22" s="15">
        <v>8</v>
      </c>
    </row>
    <row r="23" s="1" customFormat="1" spans="1:5">
      <c r="A23" s="16">
        <v>30204</v>
      </c>
      <c r="B23" s="17" t="s">
        <v>506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507</v>
      </c>
      <c r="C24" s="15">
        <f t="shared" si="0"/>
        <v>0.3</v>
      </c>
      <c r="D24" s="15"/>
      <c r="E24" s="15">
        <v>0.3</v>
      </c>
    </row>
    <row r="25" s="1" customFormat="1" spans="1:5">
      <c r="A25" s="16">
        <v>30206</v>
      </c>
      <c r="B25" s="17" t="s">
        <v>508</v>
      </c>
      <c r="C25" s="15">
        <f t="shared" si="0"/>
        <v>3.1</v>
      </c>
      <c r="D25" s="15"/>
      <c r="E25" s="15">
        <v>3.1</v>
      </c>
    </row>
    <row r="26" s="1" customFormat="1" spans="1:5">
      <c r="A26" s="16">
        <v>30207</v>
      </c>
      <c r="B26" s="17" t="s">
        <v>509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510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511</v>
      </c>
      <c r="C28" s="15">
        <f t="shared" si="0"/>
        <v>1.8</v>
      </c>
      <c r="D28" s="15"/>
      <c r="E28" s="15">
        <v>1.8</v>
      </c>
    </row>
    <row r="29" s="1" customFormat="1" spans="1:5">
      <c r="A29" s="16">
        <v>30211</v>
      </c>
      <c r="B29" s="17" t="s">
        <v>512</v>
      </c>
      <c r="C29" s="15">
        <f t="shared" si="0"/>
        <v>1.3</v>
      </c>
      <c r="D29" s="15"/>
      <c r="E29" s="15">
        <v>1.3</v>
      </c>
    </row>
    <row r="30" s="1" customFormat="1" spans="1:5">
      <c r="A30" s="16">
        <v>30212</v>
      </c>
      <c r="B30" s="17" t="s">
        <v>513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514</v>
      </c>
      <c r="C31" s="15">
        <f t="shared" si="0"/>
        <v>0.9</v>
      </c>
      <c r="D31" s="15"/>
      <c r="E31" s="15">
        <v>0.9</v>
      </c>
    </row>
    <row r="32" s="1" customFormat="1" spans="1:5">
      <c r="A32" s="16">
        <v>30214</v>
      </c>
      <c r="B32" s="17" t="s">
        <v>515</v>
      </c>
      <c r="C32" s="15">
        <f t="shared" si="0"/>
        <v>14.9</v>
      </c>
      <c r="D32" s="15"/>
      <c r="E32" s="15">
        <v>14.9</v>
      </c>
    </row>
    <row r="33" s="1" customFormat="1" spans="1:5">
      <c r="A33" s="16">
        <v>30215</v>
      </c>
      <c r="B33" s="17" t="s">
        <v>516</v>
      </c>
      <c r="C33" s="15">
        <f t="shared" si="0"/>
        <v>2</v>
      </c>
      <c r="D33" s="15"/>
      <c r="E33" s="15">
        <v>2</v>
      </c>
    </row>
    <row r="34" s="1" customFormat="1" spans="1:5">
      <c r="A34" s="16">
        <v>30216</v>
      </c>
      <c r="B34" s="17" t="s">
        <v>517</v>
      </c>
      <c r="C34" s="15">
        <f t="shared" si="0"/>
        <v>0.3</v>
      </c>
      <c r="D34" s="15"/>
      <c r="E34" s="15">
        <v>0.3</v>
      </c>
    </row>
    <row r="35" s="1" customFormat="1" spans="1:5">
      <c r="A35" s="16">
        <v>30217</v>
      </c>
      <c r="B35" s="17" t="s">
        <v>518</v>
      </c>
      <c r="C35" s="15">
        <f t="shared" si="0"/>
        <v>4</v>
      </c>
      <c r="D35" s="15"/>
      <c r="E35" s="15">
        <v>4</v>
      </c>
    </row>
    <row r="36" s="1" customFormat="1" spans="1:5">
      <c r="A36" s="16">
        <v>30218</v>
      </c>
      <c r="B36" s="17" t="s">
        <v>519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520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521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522</v>
      </c>
      <c r="C39" s="15">
        <f t="shared" si="0"/>
        <v>15</v>
      </c>
      <c r="D39" s="15"/>
      <c r="E39" s="15">
        <v>15</v>
      </c>
    </row>
    <row r="40" s="1" customFormat="1" spans="1:5">
      <c r="A40" s="16">
        <v>30227</v>
      </c>
      <c r="B40" s="17" t="s">
        <v>523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524</v>
      </c>
      <c r="C41" s="15">
        <f t="shared" si="0"/>
        <v>8.906484</v>
      </c>
      <c r="D41" s="15"/>
      <c r="E41" s="15">
        <v>8.906484</v>
      </c>
    </row>
    <row r="42" s="1" customFormat="1" spans="1:5">
      <c r="A42" s="16">
        <v>30229</v>
      </c>
      <c r="B42" s="17" t="s">
        <v>525</v>
      </c>
      <c r="C42" s="15">
        <f t="shared" si="0"/>
        <v>5.559726</v>
      </c>
      <c r="D42" s="15"/>
      <c r="E42" s="15">
        <v>5.559726</v>
      </c>
    </row>
    <row r="43" s="1" customFormat="1" spans="1:5">
      <c r="A43" s="16">
        <v>30231</v>
      </c>
      <c r="B43" s="17" t="s">
        <v>526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527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528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529</v>
      </c>
      <c r="C46" s="15">
        <f t="shared" si="0"/>
        <v>23</v>
      </c>
      <c r="D46" s="15"/>
      <c r="E46" s="15">
        <v>23</v>
      </c>
    </row>
    <row r="47" s="1" customFormat="1" spans="1:5">
      <c r="A47" s="13">
        <v>303</v>
      </c>
      <c r="B47" s="14" t="s">
        <v>206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530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531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532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533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534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535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536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537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538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539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540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541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208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542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543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220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544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545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546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547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548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549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550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551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552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553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554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555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556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557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558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559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211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560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561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562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563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195.366626</v>
      </c>
      <c r="D85" s="20">
        <f>D80+D63+D60+D47+D19+D5</f>
        <v>92.300416</v>
      </c>
      <c r="E85" s="20">
        <f>E80+E63+E60+E47+E19+E5</f>
        <v>103.06621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B5" workbookViewId="0">
      <selection activeCell="D30" sqref="D3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3"/>
      <c r="H1" s="71"/>
    </row>
    <row r="2" ht="24.15" customHeight="1" spans="1:8">
      <c r="A2" s="72" t="s">
        <v>7</v>
      </c>
      <c r="B2" s="72"/>
      <c r="C2" s="72"/>
      <c r="D2" s="72"/>
      <c r="E2" s="72"/>
      <c r="F2" s="72"/>
      <c r="G2" s="72"/>
      <c r="H2" s="72"/>
    </row>
    <row r="3" ht="17.2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7" t="s">
        <v>39</v>
      </c>
      <c r="B6" s="36">
        <f>195.366626+8</f>
        <v>203.366626</v>
      </c>
      <c r="C6" s="24" t="s">
        <v>40</v>
      </c>
      <c r="D6" s="44">
        <v>172.39041</v>
      </c>
      <c r="E6" s="37" t="s">
        <v>41</v>
      </c>
      <c r="F6" s="36">
        <v>195.366626</v>
      </c>
      <c r="G6" s="24" t="s">
        <v>42</v>
      </c>
      <c r="H6" s="25">
        <v>7</v>
      </c>
    </row>
    <row r="7" ht="16.25" customHeight="1" spans="1:8">
      <c r="A7" s="24" t="s">
        <v>43</v>
      </c>
      <c r="B7" s="25">
        <f>195.366626+8</f>
        <v>203.366626</v>
      </c>
      <c r="C7" s="24" t="s">
        <v>44</v>
      </c>
      <c r="D7" s="44"/>
      <c r="E7" s="24" t="s">
        <v>45</v>
      </c>
      <c r="F7" s="25">
        <v>92.3</v>
      </c>
      <c r="G7" s="24" t="s">
        <v>46</v>
      </c>
      <c r="H7" s="25">
        <v>65.6</v>
      </c>
    </row>
    <row r="8" ht="16.25" customHeight="1" spans="1:8">
      <c r="A8" s="37" t="s">
        <v>47</v>
      </c>
      <c r="B8" s="25"/>
      <c r="C8" s="24" t="s">
        <v>48</v>
      </c>
      <c r="D8" s="44"/>
      <c r="E8" s="24" t="s">
        <v>49</v>
      </c>
      <c r="F8" s="25">
        <v>103.07</v>
      </c>
      <c r="G8" s="24" t="s">
        <v>50</v>
      </c>
      <c r="H8" s="25">
        <v>1250.5</v>
      </c>
    </row>
    <row r="9" ht="16.25" customHeight="1" spans="1:8">
      <c r="A9" s="24" t="s">
        <v>51</v>
      </c>
      <c r="B9" s="25"/>
      <c r="C9" s="24" t="s">
        <v>52</v>
      </c>
      <c r="D9" s="44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4"/>
      <c r="E10" s="37" t="s">
        <v>57</v>
      </c>
      <c r="F10" s="36">
        <v>3303</v>
      </c>
      <c r="G10" s="24" t="s">
        <v>58</v>
      </c>
      <c r="H10" s="25">
        <v>130.766626</v>
      </c>
    </row>
    <row r="11" ht="16.25" customHeight="1" spans="1:8">
      <c r="A11" s="24" t="s">
        <v>59</v>
      </c>
      <c r="B11" s="25"/>
      <c r="C11" s="24" t="s">
        <v>60</v>
      </c>
      <c r="D11" s="44"/>
      <c r="E11" s="24" t="s">
        <v>61</v>
      </c>
      <c r="F11" s="25"/>
      <c r="G11" s="24" t="s">
        <v>62</v>
      </c>
      <c r="H11" s="25">
        <v>1949.5</v>
      </c>
    </row>
    <row r="12" ht="16.25" customHeight="1" spans="1:8">
      <c r="A12" s="24" t="s">
        <v>63</v>
      </c>
      <c r="B12" s="25"/>
      <c r="C12" s="24" t="s">
        <v>64</v>
      </c>
      <c r="D12" s="44"/>
      <c r="E12" s="24" t="s">
        <v>65</v>
      </c>
      <c r="F12" s="25">
        <v>8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4">
        <v>3306.091872</v>
      </c>
      <c r="E13" s="24" t="s">
        <v>69</v>
      </c>
      <c r="F13" s="25">
        <v>95</v>
      </c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4"/>
      <c r="E14" s="24" t="s">
        <v>73</v>
      </c>
      <c r="F14" s="25"/>
      <c r="G14" s="24" t="s">
        <v>74</v>
      </c>
      <c r="H14" s="25">
        <v>95</v>
      </c>
    </row>
    <row r="15" ht="16.25" customHeight="1" spans="1:8">
      <c r="A15" s="24" t="s">
        <v>75</v>
      </c>
      <c r="B15" s="25"/>
      <c r="C15" s="24" t="s">
        <v>76</v>
      </c>
      <c r="D15" s="44">
        <v>3.56544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4"/>
      <c r="E16" s="24" t="s">
        <v>81</v>
      </c>
      <c r="F16" s="25">
        <v>3200</v>
      </c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4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4">
        <v>8</v>
      </c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4"/>
      <c r="E19" s="24" t="s">
        <v>93</v>
      </c>
      <c r="F19" s="25"/>
      <c r="G19" s="24" t="s">
        <v>94</v>
      </c>
      <c r="H19" s="25"/>
    </row>
    <row r="20" ht="16.25" customHeight="1" spans="1:8">
      <c r="A20" s="37" t="s">
        <v>95</v>
      </c>
      <c r="B20" s="36">
        <f>3200+95</f>
        <v>3295</v>
      </c>
      <c r="C20" s="24" t="s">
        <v>96</v>
      </c>
      <c r="D20" s="44"/>
      <c r="E20" s="24" t="s">
        <v>97</v>
      </c>
      <c r="F20" s="25"/>
      <c r="G20" s="24"/>
      <c r="H20" s="25"/>
    </row>
    <row r="21" ht="16.25" customHeight="1" spans="1:8">
      <c r="A21" s="37" t="s">
        <v>98</v>
      </c>
      <c r="B21" s="36"/>
      <c r="C21" s="24" t="s">
        <v>99</v>
      </c>
      <c r="D21" s="44"/>
      <c r="E21" s="37" t="s">
        <v>100</v>
      </c>
      <c r="F21" s="36"/>
      <c r="G21" s="24"/>
      <c r="H21" s="25"/>
    </row>
    <row r="22" ht="16.25" customHeight="1" spans="1:8">
      <c r="A22" s="37" t="s">
        <v>101</v>
      </c>
      <c r="B22" s="36"/>
      <c r="C22" s="24" t="s">
        <v>102</v>
      </c>
      <c r="D22" s="44"/>
      <c r="E22" s="24"/>
      <c r="F22" s="24"/>
      <c r="G22" s="24"/>
      <c r="H22" s="25"/>
    </row>
    <row r="23" ht="16.25" customHeight="1" spans="1:8">
      <c r="A23" s="37" t="s">
        <v>103</v>
      </c>
      <c r="B23" s="36"/>
      <c r="C23" s="24" t="s">
        <v>104</v>
      </c>
      <c r="D23" s="44"/>
      <c r="E23" s="24"/>
      <c r="F23" s="24"/>
      <c r="G23" s="24"/>
      <c r="H23" s="25"/>
    </row>
    <row r="24" ht="16.25" customHeight="1" spans="1:8">
      <c r="A24" s="37" t="s">
        <v>105</v>
      </c>
      <c r="B24" s="36"/>
      <c r="C24" s="24" t="s">
        <v>106</v>
      </c>
      <c r="D24" s="44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4">
        <v>8.318904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4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4"/>
      <c r="E27" s="24"/>
      <c r="F27" s="24"/>
      <c r="G27" s="24"/>
      <c r="H27" s="25"/>
    </row>
    <row r="28" ht="16.25" customHeight="1" spans="1:8">
      <c r="A28" s="37" t="s">
        <v>113</v>
      </c>
      <c r="B28" s="36"/>
      <c r="C28" s="24" t="s">
        <v>114</v>
      </c>
      <c r="D28" s="44"/>
      <c r="E28" s="24"/>
      <c r="F28" s="24"/>
      <c r="G28" s="24"/>
      <c r="H28" s="25"/>
    </row>
    <row r="29" ht="16.25" customHeight="1" spans="1:8">
      <c r="A29" s="37" t="s">
        <v>115</v>
      </c>
      <c r="B29" s="36"/>
      <c r="C29" s="24" t="s">
        <v>116</v>
      </c>
      <c r="D29" s="44"/>
      <c r="E29" s="24"/>
      <c r="F29" s="24"/>
      <c r="G29" s="24"/>
      <c r="H29" s="25"/>
    </row>
    <row r="30" ht="16.25" customHeight="1" spans="1:8">
      <c r="A30" s="37" t="s">
        <v>117</v>
      </c>
      <c r="B30" s="36"/>
      <c r="C30" s="24" t="s">
        <v>118</v>
      </c>
      <c r="D30" s="44"/>
      <c r="E30" s="24"/>
      <c r="F30" s="24"/>
      <c r="G30" s="24"/>
      <c r="H30" s="25"/>
    </row>
    <row r="31" ht="16.25" customHeight="1" spans="1:8">
      <c r="A31" s="37" t="s">
        <v>119</v>
      </c>
      <c r="B31" s="36"/>
      <c r="C31" s="24" t="s">
        <v>120</v>
      </c>
      <c r="D31" s="44"/>
      <c r="E31" s="24"/>
      <c r="F31" s="24"/>
      <c r="G31" s="24"/>
      <c r="H31" s="25"/>
    </row>
    <row r="32" ht="16.25" customHeight="1" spans="1:8">
      <c r="A32" s="37" t="s">
        <v>121</v>
      </c>
      <c r="B32" s="36"/>
      <c r="C32" s="24" t="s">
        <v>122</v>
      </c>
      <c r="D32" s="44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4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4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4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7" t="s">
        <v>126</v>
      </c>
      <c r="B37" s="36">
        <v>3498.366626</v>
      </c>
      <c r="C37" s="37" t="s">
        <v>127</v>
      </c>
      <c r="D37" s="36">
        <v>3498.366626</v>
      </c>
      <c r="E37" s="37" t="s">
        <v>127</v>
      </c>
      <c r="F37" s="36">
        <v>3498.366626</v>
      </c>
      <c r="G37" s="37" t="s">
        <v>127</v>
      </c>
      <c r="H37" s="36">
        <v>3498.366626</v>
      </c>
    </row>
    <row r="38" ht="16.25" customHeight="1" spans="1:8">
      <c r="A38" s="37" t="s">
        <v>128</v>
      </c>
      <c r="B38" s="36"/>
      <c r="C38" s="37" t="s">
        <v>129</v>
      </c>
      <c r="D38" s="36"/>
      <c r="E38" s="37" t="s">
        <v>129</v>
      </c>
      <c r="F38" s="36"/>
      <c r="G38" s="37" t="s">
        <v>129</v>
      </c>
      <c r="H38" s="36"/>
    </row>
    <row r="39" ht="16.25" customHeight="1" spans="1:8">
      <c r="A39" s="24"/>
      <c r="B39" s="25"/>
      <c r="C39" s="24"/>
      <c r="D39" s="25"/>
      <c r="E39" s="37"/>
      <c r="F39" s="36"/>
      <c r="G39" s="37"/>
      <c r="H39" s="36"/>
    </row>
    <row r="40" ht="16.25" customHeight="1" spans="1:8">
      <c r="A40" s="37" t="s">
        <v>130</v>
      </c>
      <c r="B40" s="36">
        <v>3498.366626</v>
      </c>
      <c r="C40" s="37" t="s">
        <v>131</v>
      </c>
      <c r="D40" s="36">
        <v>3498.366626</v>
      </c>
      <c r="E40" s="37" t="s">
        <v>131</v>
      </c>
      <c r="F40" s="36">
        <v>3498.366626</v>
      </c>
      <c r="G40" s="37" t="s">
        <v>131</v>
      </c>
      <c r="H40" s="36">
        <v>3498.366626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F24" sqref="F24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3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2" t="s">
        <v>31</v>
      </c>
      <c r="Y3" s="32"/>
    </row>
    <row r="4" ht="22.4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37"/>
      <c r="B7" s="37" t="s">
        <v>134</v>
      </c>
      <c r="C7" s="51">
        <v>3498.366626</v>
      </c>
      <c r="D7" s="51">
        <v>3498.366626</v>
      </c>
      <c r="E7" s="51">
        <v>203.366626</v>
      </c>
      <c r="F7" s="51">
        <v>3295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8" customHeight="1" spans="1:25">
      <c r="A8" s="35" t="s">
        <v>152</v>
      </c>
      <c r="B8" s="35" t="s">
        <v>153</v>
      </c>
      <c r="C8" s="51">
        <v>3498.366626</v>
      </c>
      <c r="D8" s="51">
        <v>3498.366626</v>
      </c>
      <c r="E8" s="51">
        <v>203.366626</v>
      </c>
      <c r="F8" s="51">
        <v>3295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8" customHeight="1" spans="1:25">
      <c r="A9" s="70" t="s">
        <v>154</v>
      </c>
      <c r="B9" s="70" t="s">
        <v>155</v>
      </c>
      <c r="C9" s="44">
        <v>3498.366626</v>
      </c>
      <c r="D9" s="44">
        <v>3498.366626</v>
      </c>
      <c r="E9" s="44">
        <v>203.366626</v>
      </c>
      <c r="F9" s="44">
        <v>3295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B1" workbookViewId="0">
      <selection activeCell="E20" sqref="E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33"/>
      <c r="D1" s="58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32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8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9"/>
      <c r="B6" s="49"/>
      <c r="C6" s="49"/>
      <c r="D6" s="60" t="s">
        <v>134</v>
      </c>
      <c r="E6" s="60"/>
      <c r="F6" s="61">
        <v>3498.366626</v>
      </c>
      <c r="G6" s="61">
        <v>195.366626</v>
      </c>
      <c r="H6" s="61">
        <v>3303</v>
      </c>
      <c r="I6" s="61"/>
      <c r="J6" s="60"/>
      <c r="K6" s="60"/>
    </row>
    <row r="7" ht="22.8" customHeight="1" spans="1:11">
      <c r="A7" s="62"/>
      <c r="B7" s="62"/>
      <c r="C7" s="62"/>
      <c r="D7" s="63" t="s">
        <v>152</v>
      </c>
      <c r="E7" s="63" t="s">
        <v>153</v>
      </c>
      <c r="F7" s="64">
        <v>3498.366626</v>
      </c>
      <c r="G7" s="64">
        <v>195.366626</v>
      </c>
      <c r="H7" s="64">
        <v>3303</v>
      </c>
      <c r="I7" s="64"/>
      <c r="J7" s="69"/>
      <c r="K7" s="69"/>
    </row>
    <row r="8" ht="22.8" customHeight="1" spans="1:11">
      <c r="A8" s="62"/>
      <c r="B8" s="62"/>
      <c r="C8" s="62"/>
      <c r="D8" s="63" t="s">
        <v>154</v>
      </c>
      <c r="E8" s="63" t="s">
        <v>155</v>
      </c>
      <c r="F8" s="64">
        <v>3498.366626</v>
      </c>
      <c r="G8" s="64">
        <v>195.366626</v>
      </c>
      <c r="H8" s="64">
        <v>3303</v>
      </c>
      <c r="I8" s="64"/>
      <c r="J8" s="69"/>
      <c r="K8" s="69"/>
    </row>
    <row r="9" ht="22.8" customHeight="1" spans="1:11">
      <c r="A9" s="65" t="s">
        <v>167</v>
      </c>
      <c r="B9" s="65" t="s">
        <v>168</v>
      </c>
      <c r="C9" s="65" t="s">
        <v>169</v>
      </c>
      <c r="D9" s="66" t="s">
        <v>170</v>
      </c>
      <c r="E9" s="67" t="s">
        <v>171</v>
      </c>
      <c r="F9" s="68">
        <v>172.39041</v>
      </c>
      <c r="G9" s="68">
        <v>172.39041</v>
      </c>
      <c r="H9" s="68"/>
      <c r="I9" s="68"/>
      <c r="J9" s="67"/>
      <c r="K9" s="67"/>
    </row>
    <row r="10" ht="22.8" customHeight="1" spans="1:11">
      <c r="A10" s="65" t="s">
        <v>172</v>
      </c>
      <c r="B10" s="65" t="s">
        <v>173</v>
      </c>
      <c r="C10" s="65" t="s">
        <v>173</v>
      </c>
      <c r="D10" s="66" t="s">
        <v>174</v>
      </c>
      <c r="E10" s="67" t="s">
        <v>175</v>
      </c>
      <c r="F10" s="68">
        <v>11.091872</v>
      </c>
      <c r="G10" s="68">
        <v>11.091872</v>
      </c>
      <c r="H10" s="68"/>
      <c r="I10" s="68"/>
      <c r="J10" s="67"/>
      <c r="K10" s="67"/>
    </row>
    <row r="11" ht="22.8" customHeight="1" spans="1:11">
      <c r="A11" s="65" t="s">
        <v>172</v>
      </c>
      <c r="B11" s="65" t="s">
        <v>176</v>
      </c>
      <c r="C11" s="65" t="s">
        <v>169</v>
      </c>
      <c r="D11" s="66" t="s">
        <v>177</v>
      </c>
      <c r="E11" s="67" t="s">
        <v>178</v>
      </c>
      <c r="F11" s="68">
        <v>1129.5</v>
      </c>
      <c r="G11" s="68"/>
      <c r="H11" s="68">
        <v>1129.5</v>
      </c>
      <c r="I11" s="68"/>
      <c r="J11" s="67"/>
      <c r="K11" s="67"/>
    </row>
    <row r="12" ht="22.8" customHeight="1" spans="1:11">
      <c r="A12" s="65" t="s">
        <v>172</v>
      </c>
      <c r="B12" s="65" t="s">
        <v>176</v>
      </c>
      <c r="C12" s="65" t="s">
        <v>179</v>
      </c>
      <c r="D12" s="66" t="s">
        <v>180</v>
      </c>
      <c r="E12" s="67" t="s">
        <v>181</v>
      </c>
      <c r="F12" s="68">
        <v>2044.5</v>
      </c>
      <c r="G12" s="68"/>
      <c r="H12" s="68">
        <v>2044.5</v>
      </c>
      <c r="I12" s="68"/>
      <c r="J12" s="67"/>
      <c r="K12" s="67"/>
    </row>
    <row r="13" ht="22.8" customHeight="1" spans="1:11">
      <c r="A13" s="65" t="s">
        <v>172</v>
      </c>
      <c r="B13" s="65" t="s">
        <v>182</v>
      </c>
      <c r="C13" s="65" t="s">
        <v>169</v>
      </c>
      <c r="D13" s="66" t="s">
        <v>183</v>
      </c>
      <c r="E13" s="67" t="s">
        <v>178</v>
      </c>
      <c r="F13" s="68">
        <v>121</v>
      </c>
      <c r="G13" s="68"/>
      <c r="H13" s="68">
        <v>121</v>
      </c>
      <c r="I13" s="68"/>
      <c r="J13" s="67"/>
      <c r="K13" s="67"/>
    </row>
    <row r="14" ht="22.8" customHeight="1" spans="1:11">
      <c r="A14" s="65" t="s">
        <v>184</v>
      </c>
      <c r="B14" s="65" t="s">
        <v>185</v>
      </c>
      <c r="C14" s="65" t="s">
        <v>179</v>
      </c>
      <c r="D14" s="66" t="s">
        <v>186</v>
      </c>
      <c r="E14" s="67" t="s">
        <v>187</v>
      </c>
      <c r="F14" s="68">
        <v>3.56544</v>
      </c>
      <c r="G14" s="68">
        <v>3.56544</v>
      </c>
      <c r="H14" s="68"/>
      <c r="I14" s="68"/>
      <c r="J14" s="67"/>
      <c r="K14" s="67"/>
    </row>
    <row r="15" ht="22.8" customHeight="1" spans="1:11">
      <c r="A15" s="65" t="s">
        <v>188</v>
      </c>
      <c r="B15" s="65" t="s">
        <v>168</v>
      </c>
      <c r="C15" s="65" t="s">
        <v>189</v>
      </c>
      <c r="D15" s="66" t="s">
        <v>190</v>
      </c>
      <c r="E15" s="67" t="s">
        <v>191</v>
      </c>
      <c r="F15" s="68">
        <v>8</v>
      </c>
      <c r="G15" s="68"/>
      <c r="H15" s="68">
        <v>8</v>
      </c>
      <c r="I15" s="68"/>
      <c r="J15" s="67"/>
      <c r="K15" s="67"/>
    </row>
    <row r="16" ht="22.8" customHeight="1" spans="1:11">
      <c r="A16" s="65" t="s">
        <v>192</v>
      </c>
      <c r="B16" s="65" t="s">
        <v>179</v>
      </c>
      <c r="C16" s="65" t="s">
        <v>169</v>
      </c>
      <c r="D16" s="66" t="s">
        <v>193</v>
      </c>
      <c r="E16" s="67" t="s">
        <v>194</v>
      </c>
      <c r="F16" s="68">
        <v>8.318904</v>
      </c>
      <c r="G16" s="68">
        <v>8.318904</v>
      </c>
      <c r="H16" s="68"/>
      <c r="I16" s="68"/>
      <c r="J16" s="67"/>
      <c r="K16" s="67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view="pageBreakPreview" zoomScale="130" zoomScaleNormal="100" zoomScaleSheetLayoutView="130" workbookViewId="0">
      <selection activeCell="L21" sqref="L2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9" width="7.775" customWidth="1"/>
    <col min="10" max="11" width="7.18333333333333" customWidth="1"/>
    <col min="12" max="12" width="7.775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3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19.8" customHeight="1" spans="1:20">
      <c r="A4" s="41" t="s">
        <v>156</v>
      </c>
      <c r="B4" s="41"/>
      <c r="C4" s="41"/>
      <c r="D4" s="41" t="s">
        <v>195</v>
      </c>
      <c r="E4" s="41" t="s">
        <v>196</v>
      </c>
      <c r="F4" s="41" t="s">
        <v>197</v>
      </c>
      <c r="G4" s="41" t="s">
        <v>198</v>
      </c>
      <c r="H4" s="41" t="s">
        <v>199</v>
      </c>
      <c r="I4" s="41" t="s">
        <v>200</v>
      </c>
      <c r="J4" s="41" t="s">
        <v>201</v>
      </c>
      <c r="K4" s="41" t="s">
        <v>202</v>
      </c>
      <c r="L4" s="41" t="s">
        <v>203</v>
      </c>
      <c r="M4" s="41" t="s">
        <v>204</v>
      </c>
      <c r="N4" s="41" t="s">
        <v>205</v>
      </c>
      <c r="O4" s="41" t="s">
        <v>206</v>
      </c>
      <c r="P4" s="41" t="s">
        <v>207</v>
      </c>
      <c r="Q4" s="41" t="s">
        <v>208</v>
      </c>
      <c r="R4" s="41" t="s">
        <v>209</v>
      </c>
      <c r="S4" s="41" t="s">
        <v>210</v>
      </c>
      <c r="T4" s="41" t="s">
        <v>211</v>
      </c>
    </row>
    <row r="5" ht="20.7" customHeight="1" spans="1:20">
      <c r="A5" s="41" t="s">
        <v>164</v>
      </c>
      <c r="B5" s="41" t="s">
        <v>165</v>
      </c>
      <c r="C5" s="41" t="s">
        <v>166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37"/>
      <c r="B6" s="37"/>
      <c r="C6" s="37"/>
      <c r="D6" s="37"/>
      <c r="E6" s="37" t="s">
        <v>134</v>
      </c>
      <c r="F6" s="36">
        <v>3498.366626</v>
      </c>
      <c r="G6" s="36">
        <v>7</v>
      </c>
      <c r="H6" s="36">
        <v>65.6</v>
      </c>
      <c r="I6" s="36">
        <v>1250.5</v>
      </c>
      <c r="J6" s="36"/>
      <c r="K6" s="36">
        <v>130.766626</v>
      </c>
      <c r="L6" s="36">
        <v>1949.5</v>
      </c>
      <c r="M6" s="36"/>
      <c r="N6" s="36"/>
      <c r="O6" s="36">
        <v>95</v>
      </c>
      <c r="P6" s="36"/>
      <c r="Q6" s="36"/>
      <c r="R6" s="36"/>
      <c r="S6" s="36"/>
      <c r="T6" s="36"/>
    </row>
    <row r="7" ht="22.8" customHeight="1" spans="1:20">
      <c r="A7" s="37"/>
      <c r="B7" s="37"/>
      <c r="C7" s="37"/>
      <c r="D7" s="35" t="s">
        <v>152</v>
      </c>
      <c r="E7" s="35" t="s">
        <v>153</v>
      </c>
      <c r="F7" s="36">
        <v>3498.366626</v>
      </c>
      <c r="G7" s="36">
        <v>7</v>
      </c>
      <c r="H7" s="36">
        <v>65.6</v>
      </c>
      <c r="I7" s="36">
        <v>1250.5</v>
      </c>
      <c r="J7" s="36"/>
      <c r="K7" s="36">
        <v>130.766626</v>
      </c>
      <c r="L7" s="36">
        <v>1949.5</v>
      </c>
      <c r="M7" s="36"/>
      <c r="N7" s="36"/>
      <c r="O7" s="36">
        <v>95</v>
      </c>
      <c r="P7" s="36"/>
      <c r="Q7" s="36"/>
      <c r="R7" s="36"/>
      <c r="S7" s="36"/>
      <c r="T7" s="36"/>
    </row>
    <row r="8" ht="22.8" customHeight="1" spans="1:20">
      <c r="A8" s="45"/>
      <c r="B8" s="45"/>
      <c r="C8" s="45"/>
      <c r="D8" s="43" t="s">
        <v>154</v>
      </c>
      <c r="E8" s="43" t="s">
        <v>155</v>
      </c>
      <c r="F8" s="57">
        <v>3498.366626</v>
      </c>
      <c r="G8" s="57">
        <v>7</v>
      </c>
      <c r="H8" s="57">
        <v>65.6</v>
      </c>
      <c r="I8" s="57">
        <v>1250.5</v>
      </c>
      <c r="J8" s="57"/>
      <c r="K8" s="57">
        <v>130.766626</v>
      </c>
      <c r="L8" s="57">
        <v>1949.5</v>
      </c>
      <c r="M8" s="57"/>
      <c r="N8" s="57"/>
      <c r="O8" s="57">
        <v>95</v>
      </c>
      <c r="P8" s="57"/>
      <c r="Q8" s="57"/>
      <c r="R8" s="57"/>
      <c r="S8" s="57"/>
      <c r="T8" s="57"/>
    </row>
    <row r="9" ht="22.8" customHeight="1" spans="1:20">
      <c r="A9" s="46" t="s">
        <v>167</v>
      </c>
      <c r="B9" s="46" t="s">
        <v>168</v>
      </c>
      <c r="C9" s="46" t="s">
        <v>169</v>
      </c>
      <c r="D9" s="42" t="s">
        <v>212</v>
      </c>
      <c r="E9" s="47" t="s">
        <v>171</v>
      </c>
      <c r="F9" s="48">
        <v>172.39041</v>
      </c>
      <c r="G9" s="48">
        <v>7</v>
      </c>
      <c r="H9" s="48">
        <v>65.6</v>
      </c>
      <c r="I9" s="48"/>
      <c r="J9" s="48"/>
      <c r="K9" s="48">
        <v>99.79041</v>
      </c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46" t="s">
        <v>172</v>
      </c>
      <c r="B10" s="46" t="s">
        <v>173</v>
      </c>
      <c r="C10" s="46" t="s">
        <v>173</v>
      </c>
      <c r="D10" s="42" t="s">
        <v>212</v>
      </c>
      <c r="E10" s="47" t="s">
        <v>175</v>
      </c>
      <c r="F10" s="48">
        <v>11.091872</v>
      </c>
      <c r="G10" s="48"/>
      <c r="H10" s="48"/>
      <c r="I10" s="48"/>
      <c r="J10" s="48"/>
      <c r="K10" s="48">
        <v>11.091872</v>
      </c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46" t="s">
        <v>184</v>
      </c>
      <c r="B11" s="46" t="s">
        <v>185</v>
      </c>
      <c r="C11" s="46" t="s">
        <v>179</v>
      </c>
      <c r="D11" s="42" t="s">
        <v>212</v>
      </c>
      <c r="E11" s="47" t="s">
        <v>187</v>
      </c>
      <c r="F11" s="48">
        <v>3.56544</v>
      </c>
      <c r="G11" s="48"/>
      <c r="H11" s="48"/>
      <c r="I11" s="48"/>
      <c r="J11" s="48"/>
      <c r="K11" s="48">
        <v>3.56544</v>
      </c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 t="s">
        <v>192</v>
      </c>
      <c r="B12" s="46" t="s">
        <v>179</v>
      </c>
      <c r="C12" s="46" t="s">
        <v>169</v>
      </c>
      <c r="D12" s="42" t="s">
        <v>212</v>
      </c>
      <c r="E12" s="47" t="s">
        <v>194</v>
      </c>
      <c r="F12" s="48">
        <v>8.318904</v>
      </c>
      <c r="G12" s="48"/>
      <c r="H12" s="48"/>
      <c r="I12" s="48"/>
      <c r="J12" s="48"/>
      <c r="K12" s="48">
        <v>8.318904</v>
      </c>
      <c r="L12" s="48"/>
      <c r="M12" s="48"/>
      <c r="N12" s="48"/>
      <c r="O12" s="48"/>
      <c r="P12" s="48"/>
      <c r="Q12" s="48"/>
      <c r="R12" s="48"/>
      <c r="S12" s="48"/>
      <c r="T12" s="48"/>
    </row>
    <row r="13" ht="22.8" customHeight="1" spans="1:20">
      <c r="A13" s="46" t="s">
        <v>172</v>
      </c>
      <c r="B13" s="46" t="s">
        <v>176</v>
      </c>
      <c r="C13" s="46" t="s">
        <v>179</v>
      </c>
      <c r="D13" s="42" t="s">
        <v>212</v>
      </c>
      <c r="E13" s="47" t="s">
        <v>181</v>
      </c>
      <c r="F13" s="48">
        <v>2044.5</v>
      </c>
      <c r="G13" s="48"/>
      <c r="H13" s="48"/>
      <c r="I13" s="48"/>
      <c r="J13" s="48"/>
      <c r="K13" s="48"/>
      <c r="L13" s="48">
        <v>1949.5</v>
      </c>
      <c r="M13" s="48"/>
      <c r="N13" s="48"/>
      <c r="O13" s="48">
        <v>95</v>
      </c>
      <c r="P13" s="48"/>
      <c r="Q13" s="48"/>
      <c r="R13" s="48"/>
      <c r="S13" s="48"/>
      <c r="T13" s="48"/>
    </row>
    <row r="14" ht="22.8" customHeight="1" spans="1:20">
      <c r="A14" s="46" t="s">
        <v>172</v>
      </c>
      <c r="B14" s="46" t="s">
        <v>176</v>
      </c>
      <c r="C14" s="46" t="s">
        <v>169</v>
      </c>
      <c r="D14" s="42" t="s">
        <v>212</v>
      </c>
      <c r="E14" s="47" t="s">
        <v>178</v>
      </c>
      <c r="F14" s="48">
        <v>1129.5</v>
      </c>
      <c r="G14" s="48"/>
      <c r="H14" s="48"/>
      <c r="I14" s="48">
        <v>1129.5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ht="22.8" customHeight="1" spans="1:20">
      <c r="A15" s="46" t="s">
        <v>172</v>
      </c>
      <c r="B15" s="46" t="s">
        <v>182</v>
      </c>
      <c r="C15" s="46" t="s">
        <v>169</v>
      </c>
      <c r="D15" s="42" t="s">
        <v>212</v>
      </c>
      <c r="E15" s="47" t="s">
        <v>178</v>
      </c>
      <c r="F15" s="48">
        <v>121</v>
      </c>
      <c r="G15" s="48"/>
      <c r="H15" s="48"/>
      <c r="I15" s="48">
        <v>121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ht="22.8" customHeight="1" spans="1:20">
      <c r="A16" s="46" t="s">
        <v>188</v>
      </c>
      <c r="B16" s="46" t="s">
        <v>168</v>
      </c>
      <c r="C16" s="46" t="s">
        <v>189</v>
      </c>
      <c r="D16" s="42" t="s">
        <v>212</v>
      </c>
      <c r="E16" s="47" t="s">
        <v>191</v>
      </c>
      <c r="F16" s="48">
        <v>8</v>
      </c>
      <c r="G16" s="48"/>
      <c r="H16" s="48"/>
      <c r="I16" s="48"/>
      <c r="J16" s="48"/>
      <c r="K16" s="48">
        <v>8</v>
      </c>
      <c r="L16" s="48"/>
      <c r="M16" s="48"/>
      <c r="N16" s="48"/>
      <c r="O16" s="48"/>
      <c r="P16" s="48"/>
      <c r="Q16" s="48"/>
      <c r="R16" s="48"/>
      <c r="S16" s="48"/>
      <c r="T16" s="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view="pageBreakPreview" zoomScale="130" zoomScaleNormal="115" zoomScaleSheetLayoutView="130" workbookViewId="0">
      <selection activeCell="K12" sqref="K1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33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2" t="s">
        <v>31</v>
      </c>
      <c r="U3" s="32"/>
    </row>
    <row r="4" ht="22.4" customHeight="1" spans="1:21">
      <c r="A4" s="41" t="s">
        <v>156</v>
      </c>
      <c r="B4" s="41"/>
      <c r="C4" s="41"/>
      <c r="D4" s="41" t="s">
        <v>195</v>
      </c>
      <c r="E4" s="41" t="s">
        <v>196</v>
      </c>
      <c r="F4" s="41" t="s">
        <v>213</v>
      </c>
      <c r="G4" s="41" t="s">
        <v>159</v>
      </c>
      <c r="H4" s="41"/>
      <c r="I4" s="41"/>
      <c r="J4" s="41"/>
      <c r="K4" s="41" t="s">
        <v>160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164</v>
      </c>
      <c r="B5" s="41" t="s">
        <v>165</v>
      </c>
      <c r="C5" s="41" t="s">
        <v>166</v>
      </c>
      <c r="D5" s="41"/>
      <c r="E5" s="41"/>
      <c r="F5" s="41"/>
      <c r="G5" s="41" t="s">
        <v>134</v>
      </c>
      <c r="H5" s="41" t="s">
        <v>214</v>
      </c>
      <c r="I5" s="41" t="s">
        <v>215</v>
      </c>
      <c r="J5" s="41" t="s">
        <v>206</v>
      </c>
      <c r="K5" s="41" t="s">
        <v>134</v>
      </c>
      <c r="L5" s="41" t="s">
        <v>216</v>
      </c>
      <c r="M5" s="41" t="s">
        <v>217</v>
      </c>
      <c r="N5" s="41" t="s">
        <v>218</v>
      </c>
      <c r="O5" s="41" t="s">
        <v>208</v>
      </c>
      <c r="P5" s="41" t="s">
        <v>219</v>
      </c>
      <c r="Q5" s="41" t="s">
        <v>220</v>
      </c>
      <c r="R5" s="41" t="s">
        <v>221</v>
      </c>
      <c r="S5" s="41" t="s">
        <v>204</v>
      </c>
      <c r="T5" s="41" t="s">
        <v>207</v>
      </c>
      <c r="U5" s="41" t="s">
        <v>211</v>
      </c>
    </row>
    <row r="6" ht="22.8" customHeight="1" spans="1:21">
      <c r="A6" s="37"/>
      <c r="B6" s="37"/>
      <c r="C6" s="37"/>
      <c r="D6" s="37"/>
      <c r="E6" s="37" t="s">
        <v>134</v>
      </c>
      <c r="F6" s="36">
        <v>3498.366626</v>
      </c>
      <c r="G6" s="36">
        <v>195.366626</v>
      </c>
      <c r="H6" s="36">
        <v>107.300416</v>
      </c>
      <c r="I6" s="36">
        <v>88.06621</v>
      </c>
      <c r="J6" s="36">
        <v>0</v>
      </c>
      <c r="K6" s="36">
        <v>3303</v>
      </c>
      <c r="L6" s="36"/>
      <c r="M6" s="36">
        <v>8</v>
      </c>
      <c r="N6" s="36">
        <v>95</v>
      </c>
      <c r="O6" s="36"/>
      <c r="P6" s="36"/>
      <c r="Q6" s="36">
        <v>3200</v>
      </c>
      <c r="R6" s="36"/>
      <c r="S6" s="36"/>
      <c r="T6" s="36"/>
      <c r="U6" s="36"/>
    </row>
    <row r="7" ht="22.8" customHeight="1" spans="1:21">
      <c r="A7" s="37"/>
      <c r="B7" s="37"/>
      <c r="C7" s="37"/>
      <c r="D7" s="35" t="s">
        <v>152</v>
      </c>
      <c r="E7" s="35" t="s">
        <v>153</v>
      </c>
      <c r="F7" s="51">
        <v>3498.366626</v>
      </c>
      <c r="G7" s="36">
        <v>195.366626</v>
      </c>
      <c r="H7" s="36">
        <v>107.300416</v>
      </c>
      <c r="I7" s="36">
        <v>88.06621</v>
      </c>
      <c r="J7" s="36">
        <v>0</v>
      </c>
      <c r="K7" s="36">
        <v>3303</v>
      </c>
      <c r="L7" s="36">
        <v>0</v>
      </c>
      <c r="M7" s="36">
        <v>8</v>
      </c>
      <c r="N7" s="36">
        <v>95</v>
      </c>
      <c r="O7" s="36"/>
      <c r="P7" s="36"/>
      <c r="Q7" s="36">
        <v>3200</v>
      </c>
      <c r="R7" s="36"/>
      <c r="S7" s="36"/>
      <c r="T7" s="36"/>
      <c r="U7" s="36"/>
    </row>
    <row r="8" ht="22.8" customHeight="1" spans="1:21">
      <c r="A8" s="45"/>
      <c r="B8" s="45"/>
      <c r="C8" s="45"/>
      <c r="D8" s="43" t="s">
        <v>154</v>
      </c>
      <c r="E8" s="43" t="s">
        <v>155</v>
      </c>
      <c r="F8" s="51">
        <v>3498.366626</v>
      </c>
      <c r="G8" s="36">
        <v>195.366626</v>
      </c>
      <c r="H8" s="36">
        <v>107.300416</v>
      </c>
      <c r="I8" s="36">
        <v>88.06621</v>
      </c>
      <c r="J8" s="36">
        <v>0</v>
      </c>
      <c r="K8" s="36">
        <v>3303</v>
      </c>
      <c r="L8" s="36">
        <v>0</v>
      </c>
      <c r="M8" s="36">
        <v>8</v>
      </c>
      <c r="N8" s="36">
        <v>95</v>
      </c>
      <c r="O8" s="36"/>
      <c r="P8" s="36"/>
      <c r="Q8" s="36">
        <v>3200</v>
      </c>
      <c r="R8" s="36"/>
      <c r="S8" s="36"/>
      <c r="T8" s="36"/>
      <c r="U8" s="36"/>
    </row>
    <row r="9" ht="22.8" customHeight="1" spans="1:21">
      <c r="A9" s="46" t="s">
        <v>167</v>
      </c>
      <c r="B9" s="46" t="s">
        <v>168</v>
      </c>
      <c r="C9" s="46" t="s">
        <v>169</v>
      </c>
      <c r="D9" s="42" t="s">
        <v>212</v>
      </c>
      <c r="E9" s="47" t="s">
        <v>171</v>
      </c>
      <c r="F9" s="44">
        <v>172.39041</v>
      </c>
      <c r="G9" s="25">
        <v>172.39041</v>
      </c>
      <c r="H9" s="25">
        <v>84.3242</v>
      </c>
      <c r="I9" s="25">
        <v>88.06621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6" t="s">
        <v>172</v>
      </c>
      <c r="B10" s="46" t="s">
        <v>173</v>
      </c>
      <c r="C10" s="46" t="s">
        <v>173</v>
      </c>
      <c r="D10" s="42" t="s">
        <v>212</v>
      </c>
      <c r="E10" s="47" t="s">
        <v>175</v>
      </c>
      <c r="F10" s="44">
        <v>11.091872</v>
      </c>
      <c r="G10" s="25">
        <v>11.091872</v>
      </c>
      <c r="H10" s="25">
        <v>11.091872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6" t="s">
        <v>184</v>
      </c>
      <c r="B11" s="46" t="s">
        <v>185</v>
      </c>
      <c r="C11" s="46" t="s">
        <v>179</v>
      </c>
      <c r="D11" s="42" t="s">
        <v>212</v>
      </c>
      <c r="E11" s="47" t="s">
        <v>187</v>
      </c>
      <c r="F11" s="44">
        <v>3.56544</v>
      </c>
      <c r="G11" s="25">
        <v>3.56544</v>
      </c>
      <c r="H11" s="25">
        <v>3.56544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6" t="s">
        <v>192</v>
      </c>
      <c r="B12" s="46" t="s">
        <v>179</v>
      </c>
      <c r="C12" s="46" t="s">
        <v>169</v>
      </c>
      <c r="D12" s="42" t="s">
        <v>212</v>
      </c>
      <c r="E12" s="47" t="s">
        <v>194</v>
      </c>
      <c r="F12" s="44">
        <v>8.318904</v>
      </c>
      <c r="G12" s="25">
        <v>8.318904</v>
      </c>
      <c r="H12" s="25">
        <v>8.318904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6" t="s">
        <v>172</v>
      </c>
      <c r="B13" s="46" t="s">
        <v>176</v>
      </c>
      <c r="C13" s="46" t="s">
        <v>179</v>
      </c>
      <c r="D13" s="42" t="s">
        <v>212</v>
      </c>
      <c r="E13" s="47" t="s">
        <v>181</v>
      </c>
      <c r="F13" s="44">
        <v>2044.5</v>
      </c>
      <c r="G13" s="25"/>
      <c r="H13" s="25"/>
      <c r="I13" s="25"/>
      <c r="J13" s="25"/>
      <c r="K13" s="25">
        <v>2044.5</v>
      </c>
      <c r="L13" s="25"/>
      <c r="M13" s="25"/>
      <c r="N13" s="25">
        <v>95</v>
      </c>
      <c r="O13" s="25"/>
      <c r="P13" s="25"/>
      <c r="Q13" s="25">
        <v>1949.5</v>
      </c>
      <c r="R13" s="25"/>
      <c r="S13" s="25"/>
      <c r="T13" s="25"/>
      <c r="U13" s="25"/>
    </row>
    <row r="14" ht="22.8" customHeight="1" spans="1:21">
      <c r="A14" s="46" t="s">
        <v>172</v>
      </c>
      <c r="B14" s="46" t="s">
        <v>176</v>
      </c>
      <c r="C14" s="46" t="s">
        <v>169</v>
      </c>
      <c r="D14" s="42" t="s">
        <v>212</v>
      </c>
      <c r="E14" s="47" t="s">
        <v>178</v>
      </c>
      <c r="F14" s="44">
        <v>1129.5</v>
      </c>
      <c r="G14" s="25"/>
      <c r="H14" s="25"/>
      <c r="I14" s="25"/>
      <c r="J14" s="25"/>
      <c r="K14" s="25">
        <v>1129.5</v>
      </c>
      <c r="L14" s="25"/>
      <c r="M14" s="25"/>
      <c r="N14" s="25"/>
      <c r="O14" s="25"/>
      <c r="P14" s="25"/>
      <c r="Q14" s="25">
        <v>1129.5</v>
      </c>
      <c r="R14" s="25"/>
      <c r="S14" s="25"/>
      <c r="T14" s="25"/>
      <c r="U14" s="25"/>
    </row>
    <row r="15" ht="22.8" customHeight="1" spans="1:21">
      <c r="A15" s="46" t="s">
        <v>172</v>
      </c>
      <c r="B15" s="46" t="s">
        <v>182</v>
      </c>
      <c r="C15" s="46" t="s">
        <v>169</v>
      </c>
      <c r="D15" s="42" t="s">
        <v>212</v>
      </c>
      <c r="E15" s="47" t="s">
        <v>178</v>
      </c>
      <c r="F15" s="44">
        <v>121</v>
      </c>
      <c r="G15" s="25"/>
      <c r="H15" s="25"/>
      <c r="I15" s="25"/>
      <c r="J15" s="25"/>
      <c r="K15" s="25">
        <v>121</v>
      </c>
      <c r="L15" s="25"/>
      <c r="M15" s="25"/>
      <c r="N15" s="25"/>
      <c r="O15" s="25"/>
      <c r="P15" s="25"/>
      <c r="Q15" s="25">
        <v>121</v>
      </c>
      <c r="R15" s="25"/>
      <c r="S15" s="25"/>
      <c r="T15" s="25"/>
      <c r="U15" s="25"/>
    </row>
    <row r="16" ht="22.8" customHeight="1" spans="1:21">
      <c r="A16" s="46" t="s">
        <v>188</v>
      </c>
      <c r="B16" s="46" t="s">
        <v>168</v>
      </c>
      <c r="C16" s="46" t="s">
        <v>189</v>
      </c>
      <c r="D16" s="42" t="s">
        <v>212</v>
      </c>
      <c r="E16" s="47" t="s">
        <v>191</v>
      </c>
      <c r="F16" s="44">
        <v>8</v>
      </c>
      <c r="G16" s="25"/>
      <c r="H16" s="25"/>
      <c r="I16" s="25"/>
      <c r="J16" s="25"/>
      <c r="K16" s="25">
        <v>8</v>
      </c>
      <c r="L16" s="25"/>
      <c r="M16" s="25">
        <v>8</v>
      </c>
      <c r="N16" s="25"/>
      <c r="O16" s="25"/>
      <c r="P16" s="25"/>
      <c r="Q16" s="25"/>
      <c r="R16" s="25"/>
      <c r="S16" s="25"/>
      <c r="T16" s="25"/>
      <c r="U16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7" workbookViewId="0">
      <selection activeCell="B7" sqref="B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3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2" t="s">
        <v>31</v>
      </c>
      <c r="E3" s="33"/>
    </row>
    <row r="4" ht="20.2" customHeight="1" spans="1:5">
      <c r="A4" s="23" t="s">
        <v>32</v>
      </c>
      <c r="B4" s="23"/>
      <c r="C4" s="23" t="s">
        <v>33</v>
      </c>
      <c r="D4" s="23"/>
      <c r="E4" s="39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" customHeight="1" spans="1:5">
      <c r="A6" s="37" t="s">
        <v>222</v>
      </c>
      <c r="B6" s="36">
        <v>3498.366626</v>
      </c>
      <c r="C6" s="37" t="s">
        <v>223</v>
      </c>
      <c r="D6" s="51">
        <v>3498.366626</v>
      </c>
      <c r="E6" s="40"/>
    </row>
    <row r="7" ht="20.2" customHeight="1" spans="1:5">
      <c r="A7" s="24" t="s">
        <v>224</v>
      </c>
      <c r="B7" s="25">
        <v>203.366626</v>
      </c>
      <c r="C7" s="24" t="s">
        <v>40</v>
      </c>
      <c r="D7" s="44">
        <v>172.39041</v>
      </c>
      <c r="E7" s="40"/>
    </row>
    <row r="8" ht="20.2" customHeight="1" spans="1:5">
      <c r="A8" s="24" t="s">
        <v>225</v>
      </c>
      <c r="B8" s="25">
        <v>203.366626</v>
      </c>
      <c r="C8" s="24" t="s">
        <v>44</v>
      </c>
      <c r="D8" s="44"/>
      <c r="E8" s="40"/>
    </row>
    <row r="9" ht="31.05" customHeight="1" spans="1:5">
      <c r="A9" s="24" t="s">
        <v>47</v>
      </c>
      <c r="B9" s="25"/>
      <c r="C9" s="24" t="s">
        <v>48</v>
      </c>
      <c r="D9" s="44"/>
      <c r="E9" s="40"/>
    </row>
    <row r="10" ht="20.2" customHeight="1" spans="1:5">
      <c r="A10" s="24" t="s">
        <v>226</v>
      </c>
      <c r="B10" s="25">
        <v>3295</v>
      </c>
      <c r="C10" s="24" t="s">
        <v>52</v>
      </c>
      <c r="D10" s="44"/>
      <c r="E10" s="40"/>
    </row>
    <row r="11" ht="20.2" customHeight="1" spans="1:5">
      <c r="A11" s="24" t="s">
        <v>227</v>
      </c>
      <c r="B11" s="25"/>
      <c r="C11" s="24" t="s">
        <v>56</v>
      </c>
      <c r="D11" s="44"/>
      <c r="E11" s="40"/>
    </row>
    <row r="12" ht="20.2" customHeight="1" spans="1:5">
      <c r="A12" s="24" t="s">
        <v>228</v>
      </c>
      <c r="B12" s="25"/>
      <c r="C12" s="24" t="s">
        <v>60</v>
      </c>
      <c r="D12" s="44"/>
      <c r="E12" s="40"/>
    </row>
    <row r="13" ht="20.2" customHeight="1" spans="1:5">
      <c r="A13" s="37" t="s">
        <v>229</v>
      </c>
      <c r="B13" s="36"/>
      <c r="C13" s="24" t="s">
        <v>64</v>
      </c>
      <c r="D13" s="44"/>
      <c r="E13" s="40"/>
    </row>
    <row r="14" ht="20.2" customHeight="1" spans="1:5">
      <c r="A14" s="24" t="s">
        <v>224</v>
      </c>
      <c r="B14" s="25"/>
      <c r="C14" s="24" t="s">
        <v>68</v>
      </c>
      <c r="D14" s="44">
        <v>3306.091872</v>
      </c>
      <c r="E14" s="40"/>
    </row>
    <row r="15" ht="20.2" customHeight="1" spans="1:5">
      <c r="A15" s="24" t="s">
        <v>226</v>
      </c>
      <c r="B15" s="25"/>
      <c r="C15" s="24" t="s">
        <v>72</v>
      </c>
      <c r="D15" s="44"/>
      <c r="E15" s="40"/>
    </row>
    <row r="16" ht="20.2" customHeight="1" spans="1:5">
      <c r="A16" s="24" t="s">
        <v>227</v>
      </c>
      <c r="B16" s="25"/>
      <c r="C16" s="24" t="s">
        <v>76</v>
      </c>
      <c r="D16" s="44">
        <v>3.56544</v>
      </c>
      <c r="E16" s="40"/>
    </row>
    <row r="17" ht="20.2" customHeight="1" spans="1:5">
      <c r="A17" s="24" t="s">
        <v>228</v>
      </c>
      <c r="B17" s="25"/>
      <c r="C17" s="24" t="s">
        <v>80</v>
      </c>
      <c r="D17" s="44"/>
      <c r="E17" s="40"/>
    </row>
    <row r="18" ht="20.2" customHeight="1" spans="1:5">
      <c r="A18" s="24"/>
      <c r="B18" s="25"/>
      <c r="C18" s="24" t="s">
        <v>84</v>
      </c>
      <c r="D18" s="44"/>
      <c r="E18" s="40"/>
    </row>
    <row r="19" ht="20.2" customHeight="1" spans="1:5">
      <c r="A19" s="24"/>
      <c r="B19" s="24"/>
      <c r="C19" s="24" t="s">
        <v>88</v>
      </c>
      <c r="D19" s="44">
        <v>8</v>
      </c>
      <c r="E19" s="40"/>
    </row>
    <row r="20" ht="20.2" customHeight="1" spans="1:5">
      <c r="A20" s="24"/>
      <c r="B20" s="24"/>
      <c r="C20" s="24" t="s">
        <v>92</v>
      </c>
      <c r="D20" s="44"/>
      <c r="E20" s="40"/>
    </row>
    <row r="21" ht="20.2" customHeight="1" spans="1:5">
      <c r="A21" s="24"/>
      <c r="B21" s="24"/>
      <c r="C21" s="24" t="s">
        <v>96</v>
      </c>
      <c r="D21" s="44"/>
      <c r="E21" s="40"/>
    </row>
    <row r="22" ht="20.2" customHeight="1" spans="1:5">
      <c r="A22" s="24"/>
      <c r="B22" s="24"/>
      <c r="C22" s="24" t="s">
        <v>99</v>
      </c>
      <c r="D22" s="44"/>
      <c r="E22" s="40"/>
    </row>
    <row r="23" ht="20.2" customHeight="1" spans="1:5">
      <c r="A23" s="24"/>
      <c r="B23" s="24"/>
      <c r="C23" s="24" t="s">
        <v>102</v>
      </c>
      <c r="D23" s="44"/>
      <c r="E23" s="40"/>
    </row>
    <row r="24" ht="20.2" customHeight="1" spans="1:5">
      <c r="A24" s="24"/>
      <c r="B24" s="24"/>
      <c r="C24" s="24" t="s">
        <v>104</v>
      </c>
      <c r="D24" s="44"/>
      <c r="E24" s="40"/>
    </row>
    <row r="25" ht="20.2" customHeight="1" spans="1:5">
      <c r="A25" s="24"/>
      <c r="B25" s="24"/>
      <c r="C25" s="24" t="s">
        <v>106</v>
      </c>
      <c r="D25" s="44"/>
      <c r="E25" s="40"/>
    </row>
    <row r="26" ht="20.2" customHeight="1" spans="1:5">
      <c r="A26" s="24"/>
      <c r="B26" s="24"/>
      <c r="C26" s="24" t="s">
        <v>108</v>
      </c>
      <c r="D26" s="44">
        <v>8.318904</v>
      </c>
      <c r="E26" s="40"/>
    </row>
    <row r="27" ht="20.2" customHeight="1" spans="1:5">
      <c r="A27" s="24"/>
      <c r="B27" s="24"/>
      <c r="C27" s="24" t="s">
        <v>110</v>
      </c>
      <c r="D27" s="44"/>
      <c r="E27" s="40"/>
    </row>
    <row r="28" ht="20.2" customHeight="1" spans="1:5">
      <c r="A28" s="24"/>
      <c r="B28" s="24"/>
      <c r="C28" s="24" t="s">
        <v>112</v>
      </c>
      <c r="D28" s="44"/>
      <c r="E28" s="40"/>
    </row>
    <row r="29" ht="20.2" customHeight="1" spans="1:5">
      <c r="A29" s="24"/>
      <c r="B29" s="24"/>
      <c r="C29" s="24" t="s">
        <v>114</v>
      </c>
      <c r="D29" s="44"/>
      <c r="E29" s="40"/>
    </row>
    <row r="30" ht="20.2" customHeight="1" spans="1:5">
      <c r="A30" s="24"/>
      <c r="B30" s="24"/>
      <c r="C30" s="24" t="s">
        <v>116</v>
      </c>
      <c r="D30" s="44"/>
      <c r="E30" s="40"/>
    </row>
    <row r="31" ht="20.2" customHeight="1" spans="1:5">
      <c r="A31" s="24"/>
      <c r="B31" s="24"/>
      <c r="C31" s="24" t="s">
        <v>118</v>
      </c>
      <c r="D31" s="44"/>
      <c r="E31" s="40"/>
    </row>
    <row r="32" ht="20.2" customHeight="1" spans="1:5">
      <c r="A32" s="24"/>
      <c r="B32" s="24"/>
      <c r="C32" s="24" t="s">
        <v>120</v>
      </c>
      <c r="D32" s="44"/>
      <c r="E32" s="40"/>
    </row>
    <row r="33" ht="20.2" customHeight="1" spans="1:5">
      <c r="A33" s="24"/>
      <c r="B33" s="24"/>
      <c r="C33" s="24" t="s">
        <v>122</v>
      </c>
      <c r="D33" s="44"/>
      <c r="E33" s="40"/>
    </row>
    <row r="34" ht="20.2" customHeight="1" spans="1:5">
      <c r="A34" s="24"/>
      <c r="B34" s="24"/>
      <c r="C34" s="24" t="s">
        <v>123</v>
      </c>
      <c r="D34" s="44"/>
      <c r="E34" s="40"/>
    </row>
    <row r="35" ht="20.2" customHeight="1" spans="1:5">
      <c r="A35" s="24"/>
      <c r="B35" s="24"/>
      <c r="C35" s="24" t="s">
        <v>124</v>
      </c>
      <c r="D35" s="44"/>
      <c r="E35" s="40"/>
    </row>
    <row r="36" ht="20.2" customHeight="1" spans="1:5">
      <c r="A36" s="24"/>
      <c r="B36" s="24"/>
      <c r="C36" s="24" t="s">
        <v>125</v>
      </c>
      <c r="D36" s="44"/>
      <c r="E36" s="40"/>
    </row>
    <row r="37" ht="20.2" customHeight="1" spans="1:5">
      <c r="A37" s="24"/>
      <c r="B37" s="24"/>
      <c r="C37" s="24"/>
      <c r="D37" s="24"/>
      <c r="E37" s="40"/>
    </row>
    <row r="38" ht="20.2" customHeight="1" spans="1:5">
      <c r="A38" s="37"/>
      <c r="B38" s="37"/>
      <c r="C38" s="37" t="s">
        <v>230</v>
      </c>
      <c r="D38" s="36"/>
      <c r="E38" s="56"/>
    </row>
    <row r="39" ht="20.2" customHeight="1" spans="1:5">
      <c r="A39" s="37"/>
      <c r="B39" s="37"/>
      <c r="C39" s="37"/>
      <c r="D39" s="37"/>
      <c r="E39" s="56"/>
    </row>
    <row r="40" ht="20.2" customHeight="1" spans="1:5">
      <c r="A40" s="41" t="s">
        <v>231</v>
      </c>
      <c r="B40" s="36">
        <v>3498.366626</v>
      </c>
      <c r="C40" s="41" t="s">
        <v>232</v>
      </c>
      <c r="D40" s="51">
        <v>3498.366626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D1" workbookViewId="0">
      <selection activeCell="G17" sqref="G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3"/>
      <c r="D1" s="33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2" t="s">
        <v>31</v>
      </c>
      <c r="K3" s="32"/>
    </row>
    <row r="4" ht="2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233</v>
      </c>
      <c r="I5" s="23"/>
      <c r="J5" s="23" t="s">
        <v>234</v>
      </c>
      <c r="K5" s="23"/>
    </row>
    <row r="6" ht="28.4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214</v>
      </c>
      <c r="I6" s="23" t="s">
        <v>206</v>
      </c>
      <c r="J6" s="23"/>
      <c r="K6" s="23"/>
    </row>
    <row r="7" ht="22.8" customHeight="1" spans="1:11">
      <c r="A7" s="24"/>
      <c r="B7" s="24"/>
      <c r="C7" s="24"/>
      <c r="D7" s="37"/>
      <c r="E7" s="37" t="s">
        <v>134</v>
      </c>
      <c r="F7" s="36">
        <v>203.366626</v>
      </c>
      <c r="G7" s="36">
        <v>195.366626</v>
      </c>
      <c r="H7" s="36">
        <v>92.300416</v>
      </c>
      <c r="I7" s="36"/>
      <c r="J7" s="36">
        <v>103.06621</v>
      </c>
      <c r="K7" s="36">
        <v>8</v>
      </c>
    </row>
    <row r="8" ht="22.8" customHeight="1" spans="1:11">
      <c r="A8" s="24"/>
      <c r="B8" s="24"/>
      <c r="C8" s="24"/>
      <c r="D8" s="53">
        <v>801</v>
      </c>
      <c r="E8" s="35" t="s">
        <v>153</v>
      </c>
      <c r="F8" s="36">
        <v>203.366626</v>
      </c>
      <c r="G8" s="36">
        <v>195.366626</v>
      </c>
      <c r="H8" s="36">
        <v>92.300416</v>
      </c>
      <c r="I8" s="36"/>
      <c r="J8" s="36">
        <v>103.06621</v>
      </c>
      <c r="K8" s="36">
        <v>8</v>
      </c>
    </row>
    <row r="9" ht="22.8" customHeight="1" spans="1:11">
      <c r="A9" s="24"/>
      <c r="B9" s="24"/>
      <c r="C9" s="24"/>
      <c r="D9" s="54">
        <v>801001</v>
      </c>
      <c r="E9" s="43" t="s">
        <v>4</v>
      </c>
      <c r="F9" s="36">
        <v>203.366626</v>
      </c>
      <c r="G9" s="36">
        <v>195.366626</v>
      </c>
      <c r="H9" s="36">
        <v>92.300416</v>
      </c>
      <c r="I9" s="36"/>
      <c r="J9" s="36">
        <v>103.06621</v>
      </c>
      <c r="K9" s="36">
        <v>8</v>
      </c>
    </row>
    <row r="10" ht="22.8" customHeight="1" spans="1:11">
      <c r="A10" s="46" t="s">
        <v>167</v>
      </c>
      <c r="B10" s="24"/>
      <c r="C10" s="24"/>
      <c r="D10" s="43">
        <v>201</v>
      </c>
      <c r="E10" s="42" t="s">
        <v>235</v>
      </c>
      <c r="F10" s="25">
        <v>172.39041</v>
      </c>
      <c r="G10" s="25">
        <v>172.39041</v>
      </c>
      <c r="H10" s="44">
        <v>69.3242</v>
      </c>
      <c r="I10" s="44"/>
      <c r="J10" s="44">
        <v>103.06621</v>
      </c>
      <c r="K10" s="36"/>
    </row>
    <row r="11" ht="22.8" customHeight="1" spans="1:11">
      <c r="A11" s="46" t="s">
        <v>167</v>
      </c>
      <c r="B11" s="46" t="s">
        <v>168</v>
      </c>
      <c r="C11" s="24"/>
      <c r="D11" s="43">
        <v>20103</v>
      </c>
      <c r="E11" s="42" t="s">
        <v>236</v>
      </c>
      <c r="F11" s="25">
        <v>172.39041</v>
      </c>
      <c r="G11" s="25">
        <v>172.39041</v>
      </c>
      <c r="H11" s="44">
        <v>69.3242</v>
      </c>
      <c r="I11" s="44"/>
      <c r="J11" s="44">
        <v>103.06621</v>
      </c>
      <c r="K11" s="36"/>
    </row>
    <row r="12" ht="22.8" customHeight="1" spans="1:11">
      <c r="A12" s="46" t="s">
        <v>167</v>
      </c>
      <c r="B12" s="46" t="s">
        <v>168</v>
      </c>
      <c r="C12" s="46" t="s">
        <v>169</v>
      </c>
      <c r="D12" s="55">
        <v>2010301</v>
      </c>
      <c r="E12" s="24" t="s">
        <v>237</v>
      </c>
      <c r="F12" s="25">
        <v>172.39041</v>
      </c>
      <c r="G12" s="25">
        <v>172.39041</v>
      </c>
      <c r="H12" s="44">
        <v>69.3242</v>
      </c>
      <c r="I12" s="44"/>
      <c r="J12" s="44">
        <v>103.06621</v>
      </c>
      <c r="K12" s="44"/>
    </row>
    <row r="13" ht="22.8" customHeight="1" spans="1:11">
      <c r="A13" s="46" t="s">
        <v>172</v>
      </c>
      <c r="B13" s="46"/>
      <c r="C13" s="46"/>
      <c r="D13" s="42">
        <v>208</v>
      </c>
      <c r="E13" s="24" t="s">
        <v>238</v>
      </c>
      <c r="F13" s="25">
        <v>11.091872</v>
      </c>
      <c r="G13" s="25">
        <v>11.091872</v>
      </c>
      <c r="H13" s="44">
        <v>11.091872</v>
      </c>
      <c r="I13" s="44"/>
      <c r="J13" s="44"/>
      <c r="K13" s="44"/>
    </row>
    <row r="14" ht="22.8" customHeight="1" spans="1:11">
      <c r="A14" s="46" t="s">
        <v>172</v>
      </c>
      <c r="B14" s="46" t="s">
        <v>173</v>
      </c>
      <c r="C14" s="46"/>
      <c r="D14" s="42">
        <v>20805</v>
      </c>
      <c r="E14" s="24" t="s">
        <v>239</v>
      </c>
      <c r="F14" s="25">
        <v>11.091872</v>
      </c>
      <c r="G14" s="25">
        <v>11.091872</v>
      </c>
      <c r="H14" s="44">
        <v>11.091872</v>
      </c>
      <c r="I14" s="44"/>
      <c r="J14" s="44"/>
      <c r="K14" s="44"/>
    </row>
    <row r="15" ht="22.8" customHeight="1" spans="1:11">
      <c r="A15" s="46" t="s">
        <v>172</v>
      </c>
      <c r="B15" s="46" t="s">
        <v>173</v>
      </c>
      <c r="C15" s="46" t="s">
        <v>173</v>
      </c>
      <c r="D15" s="55">
        <v>2080505</v>
      </c>
      <c r="E15" s="24" t="s">
        <v>240</v>
      </c>
      <c r="F15" s="25">
        <v>11.091872</v>
      </c>
      <c r="G15" s="25">
        <v>11.091872</v>
      </c>
      <c r="H15" s="44">
        <v>11.091872</v>
      </c>
      <c r="I15" s="44"/>
      <c r="J15" s="44"/>
      <c r="K15" s="44"/>
    </row>
    <row r="16" ht="22.8" customHeight="1" spans="1:11">
      <c r="A16" s="46" t="s">
        <v>184</v>
      </c>
      <c r="B16" s="46"/>
      <c r="C16" s="46"/>
      <c r="D16" s="42">
        <v>210</v>
      </c>
      <c r="E16" s="24" t="s">
        <v>241</v>
      </c>
      <c r="F16" s="25">
        <v>3.56544</v>
      </c>
      <c r="G16" s="25">
        <v>3.56544</v>
      </c>
      <c r="H16" s="44">
        <v>3.56544</v>
      </c>
      <c r="I16" s="44"/>
      <c r="J16" s="44"/>
      <c r="K16" s="44"/>
    </row>
    <row r="17" ht="22.8" customHeight="1" spans="1:11">
      <c r="A17" s="46" t="s">
        <v>184</v>
      </c>
      <c r="B17" s="46" t="s">
        <v>185</v>
      </c>
      <c r="C17" s="46"/>
      <c r="D17" s="42">
        <v>21011</v>
      </c>
      <c r="E17" s="24" t="s">
        <v>242</v>
      </c>
      <c r="F17" s="25">
        <v>3.56544</v>
      </c>
      <c r="G17" s="25">
        <v>3.56544</v>
      </c>
      <c r="H17" s="44">
        <v>3.56544</v>
      </c>
      <c r="I17" s="44"/>
      <c r="J17" s="44"/>
      <c r="K17" s="44"/>
    </row>
    <row r="18" ht="22.8" customHeight="1" spans="1:11">
      <c r="A18" s="46" t="s">
        <v>184</v>
      </c>
      <c r="B18" s="46" t="s">
        <v>185</v>
      </c>
      <c r="C18" s="46" t="s">
        <v>179</v>
      </c>
      <c r="D18" s="55">
        <v>2101102</v>
      </c>
      <c r="E18" s="24" t="s">
        <v>243</v>
      </c>
      <c r="F18" s="25">
        <v>3.56544</v>
      </c>
      <c r="G18" s="25">
        <v>3.56544</v>
      </c>
      <c r="H18" s="44">
        <v>3.56544</v>
      </c>
      <c r="I18" s="44"/>
      <c r="J18" s="44"/>
      <c r="K18" s="44"/>
    </row>
    <row r="19" ht="22.8" customHeight="1" spans="1:11">
      <c r="A19" s="46" t="s">
        <v>188</v>
      </c>
      <c r="B19" s="46"/>
      <c r="C19" s="46"/>
      <c r="D19" s="42">
        <v>213</v>
      </c>
      <c r="E19" s="24" t="s">
        <v>244</v>
      </c>
      <c r="F19" s="25">
        <v>8</v>
      </c>
      <c r="G19" s="25"/>
      <c r="H19" s="44"/>
      <c r="I19" s="44"/>
      <c r="J19" s="44"/>
      <c r="K19" s="44">
        <v>8</v>
      </c>
    </row>
    <row r="20" ht="22.8" customHeight="1" spans="1:11">
      <c r="A20" s="46" t="s">
        <v>188</v>
      </c>
      <c r="B20" s="46" t="s">
        <v>168</v>
      </c>
      <c r="C20" s="46"/>
      <c r="D20" s="42">
        <v>21303</v>
      </c>
      <c r="E20" s="24" t="s">
        <v>245</v>
      </c>
      <c r="F20" s="25">
        <v>8</v>
      </c>
      <c r="G20" s="25"/>
      <c r="H20" s="44"/>
      <c r="I20" s="44"/>
      <c r="J20" s="44"/>
      <c r="K20" s="44">
        <v>8</v>
      </c>
    </row>
    <row r="21" ht="22.8" customHeight="1" spans="1:11">
      <c r="A21" s="46" t="s">
        <v>188</v>
      </c>
      <c r="B21" s="46" t="s">
        <v>168</v>
      </c>
      <c r="C21" s="46" t="s">
        <v>189</v>
      </c>
      <c r="D21" s="55">
        <v>2130334</v>
      </c>
      <c r="E21" s="24" t="s">
        <v>246</v>
      </c>
      <c r="F21" s="25">
        <v>8</v>
      </c>
      <c r="G21" s="25"/>
      <c r="H21" s="44"/>
      <c r="I21" s="44"/>
      <c r="J21" s="44"/>
      <c r="K21" s="44">
        <v>8</v>
      </c>
    </row>
    <row r="22" ht="22.8" customHeight="1" spans="1:11">
      <c r="A22" s="46" t="s">
        <v>192</v>
      </c>
      <c r="B22" s="46"/>
      <c r="C22" s="46"/>
      <c r="D22" s="42">
        <v>221</v>
      </c>
      <c r="E22" s="24" t="s">
        <v>247</v>
      </c>
      <c r="F22" s="25">
        <v>8.318904</v>
      </c>
      <c r="G22" s="25">
        <v>8.318904</v>
      </c>
      <c r="H22" s="44">
        <v>8.318904</v>
      </c>
      <c r="I22" s="44"/>
      <c r="J22" s="44"/>
      <c r="K22" s="44"/>
    </row>
    <row r="23" ht="22.8" customHeight="1" spans="1:11">
      <c r="A23" s="46" t="s">
        <v>192</v>
      </c>
      <c r="B23" s="46" t="s">
        <v>179</v>
      </c>
      <c r="C23" s="46"/>
      <c r="D23" s="42">
        <v>22102</v>
      </c>
      <c r="E23" s="24" t="s">
        <v>248</v>
      </c>
      <c r="F23" s="25">
        <v>8.318904</v>
      </c>
      <c r="G23" s="25">
        <v>8.318904</v>
      </c>
      <c r="H23" s="44">
        <v>8.318904</v>
      </c>
      <c r="I23" s="44"/>
      <c r="J23" s="44"/>
      <c r="K23" s="44"/>
    </row>
    <row r="24" ht="22.8" customHeight="1" spans="1:11">
      <c r="A24" s="46" t="s">
        <v>192</v>
      </c>
      <c r="B24" s="46" t="s">
        <v>179</v>
      </c>
      <c r="C24" s="46" t="s">
        <v>169</v>
      </c>
      <c r="D24" s="55">
        <v>2210201</v>
      </c>
      <c r="E24" s="24" t="s">
        <v>249</v>
      </c>
      <c r="F24" s="25">
        <v>8.318904</v>
      </c>
      <c r="G24" s="25">
        <v>8.318904</v>
      </c>
      <c r="H24" s="44">
        <v>8.318904</v>
      </c>
      <c r="I24" s="44"/>
      <c r="J24" s="44"/>
      <c r="K24" s="4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2022-03-08T22:01:00Z</dcterms:created>
  <dcterms:modified xsi:type="dcterms:W3CDTF">2023-09-24T09:04:13Z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B0D4DBAA3425411E8191F7EFF6B40746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