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90" windowHeight="12390" tabRatio="873" firstSheet="21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<sst xmlns="http://schemas.openxmlformats.org/spreadsheetml/2006/main" count="1420" uniqueCount="566">
  <si>
    <t>2022年部门预算公开表</t>
  </si>
  <si>
    <t>单位编码：</t>
  </si>
  <si>
    <t>901001</t>
  </si>
  <si>
    <t>单位名称：</t>
  </si>
  <si>
    <t>醴陵市科技和工业信息化局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</si>
  <si>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</si>
  <si>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</si>
  <si>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</si>
  <si>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</si>
  <si>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</si>
  <si>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</si>
  <si>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</si>
  <si>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</si>
  <si>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</si>
  <si>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</si>
  <si>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</si>
  <si>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</si>
  <si>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</si>
  <si>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</si>
  <si>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</si>
  <si>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</si>
  <si>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</si>
  <si>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</si>
  <si>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</si>
  <si>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</si>
  <si>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</si>
  <si>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</si>
  <si>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</si>
  <si>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</si>
  <si>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</si>
  <si>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单位：901001-醴陵市科技和工业信息化局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</si>
  <si>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</si>
  <si>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</si>
  <si>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</si>
  <si>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</si>
  <si>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</si>
  <si>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</si>
  <si>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</si>
  <si>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</si>
  <si>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</si>
  <si>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</si>
  <si>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</si>
  <si>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</si>
  <si>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</si>
  <si>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</si>
  <si>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</si>
  <si>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</si>
  <si>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</si>
  <si>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</si>
  <si>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</si>
  <si>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</si>
  <si>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</si>
  <si>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</si>
  <si>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</si>
  <si>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</si>
  <si>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</si>
  <si>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</si>
  <si>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</si>
  <si>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</si>
  <si>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</si>
  <si>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</si>
  <si>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</si>
  <si>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</si>
  <si>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</si>
  <si>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</si>
  <si>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</si>
  <si>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</si>
  <si>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</si>
  <si>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</si>
  <si>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</si>
  <si>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</si>
  <si>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</si>
  <si>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</si>
  <si>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</si>
  <si>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</si>
  <si>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</si>
  <si>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</si>
  <si>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</si>
  <si>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</si>
  <si>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</si>
  <si>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</si>
  <si>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</si>
  <si>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</si>
  <si>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</si>
  <si>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</si>
  <si>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</si>
  <si>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</si>
  <si>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</si>
  <si>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</si>
  <si>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</si>
  <si>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</si>
  <si>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</si>
  <si>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</si>
  <si>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</si>
  <si>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</si>
  <si>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</si>
  <si>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</si>
  <si>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</si>
  <si>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</si>
  <si>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</si>
  <si>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</si>
  <si>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</si>
  <si>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</si>
  <si>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</si>
  <si>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</si>
  <si>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</si>
  <si>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</si>
  <si>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</si>
  <si>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</si>
  <si>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</si>
  <si>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</si>
  <si>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</si>
  <si>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</si>
  <si>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</si>
  <si>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</si>
  <si>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</si>
  <si>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</si>
  <si>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</si>
  <si>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</si>
  <si>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</si>
  <si>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</si>
  <si>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</si>
  <si>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</si>
  <si>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</si>
  <si>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</si>
  <si>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</si>
  <si>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</si>
  <si>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</si>
  <si>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</si>
  <si>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</si>
  <si>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</si>
  <si>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</si>
  <si>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</si>
  <si>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</si>
  <si>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</si>
  <si>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</si>
  <si>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</si>
  <si>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</si>
  <si>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</si>
  <si>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</si>
  <si>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</si>
  <si>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</si>
  <si>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</si>
  <si>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</si>
  <si>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</si>
  <si>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</si>
  <si>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</si>
  <si>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</si>
  <si>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</si>
  <si>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</si>
  <si>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</si>
  <si>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</si>
  <si>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901</t>
  </si>
  <si>
    <t xml:space="preserve">  901001</t>
  </si>
  <si>
    <t xml:space="preserve">  醴陵市科技和工业信息化局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</si>
  <si>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</si>
  <si>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</si>
  <si>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</si>
  <si>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</si>
  <si>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</si>
  <si>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</si>
  <si>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</si>
  <si>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</si>
  <si>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</si>
  <si>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</si>
  <si>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</si>
  <si>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</si>
  <si>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99</t>
  </si>
  <si>
    <t xml:space="preserve">    2019999</t>
  </si>
  <si>
    <t xml:space="preserve">    其他一般公共服务支出</t>
  </si>
  <si>
    <t>206</t>
  </si>
  <si>
    <t>04</t>
  </si>
  <si>
    <t xml:space="preserve">    2060499</t>
  </si>
  <si>
    <t xml:space="preserve">    其他技术研究与开发支出</t>
  </si>
  <si>
    <t>07</t>
  </si>
  <si>
    <t>02</t>
  </si>
  <si>
    <t xml:space="preserve">    2060702</t>
  </si>
  <si>
    <t xml:space="preserve">    科普活动</t>
  </si>
  <si>
    <t>208</t>
  </si>
  <si>
    <t>05</t>
  </si>
  <si>
    <t>01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</si>
  <si>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</si>
  <si>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</si>
  <si>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</si>
  <si>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</si>
  <si>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210</t>
  </si>
  <si>
    <t>11</t>
  </si>
  <si>
    <t xml:space="preserve">    2101101</t>
  </si>
  <si>
    <t xml:space="preserve">    行政单位医疗</t>
  </si>
  <si>
    <t>215</t>
  </si>
  <si>
    <t xml:space="preserve">    2150501</t>
  </si>
  <si>
    <t xml:space="preserve">    行政运行</t>
  </si>
  <si>
    <t xml:space="preserve">    2150502</t>
  </si>
  <si>
    <t xml:space="preserve">    一般行政管理事务</t>
  </si>
  <si>
    <t>08</t>
  </si>
  <si>
    <t xml:space="preserve">    2150899</t>
  </si>
  <si>
    <t xml:space="preserve">    其他支持中小企业发展和管理支出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</si>
  <si>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</si>
  <si>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</si>
  <si>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</si>
  <si>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</si>
  <si>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</si>
  <si>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</si>
  <si>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</si>
  <si>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</si>
  <si>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</si>
  <si>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</si>
  <si>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</si>
  <si>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</si>
  <si>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</si>
  <si>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</si>
  <si>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</si>
  <si>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</si>
  <si>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</si>
  <si>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</si>
  <si>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</si>
  <si>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</si>
  <si>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901001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</si>
  <si>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</si>
  <si>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</si>
  <si>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</si>
  <si>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</si>
  <si>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</si>
  <si>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</si>
  <si>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</si>
  <si>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</si>
  <si>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</si>
  <si>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</si>
  <si>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</si>
  <si>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</si>
  <si>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</si>
  <si>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</si>
  <si>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</si>
  <si>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</si>
  <si>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</si>
  <si>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</si>
  <si>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</si>
  <si>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</si>
  <si>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</si>
  <si>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</si>
  <si>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一般公共服务支出</t>
  </si>
  <si>
    <t>其他一般公共服务支出</t>
  </si>
  <si>
    <t>科学技术支出</t>
  </si>
  <si>
    <t>技术研究与开发</t>
  </si>
  <si>
    <t>其他技术研究与开发支出</t>
  </si>
  <si>
    <t>科学技术普及</t>
  </si>
  <si>
    <t>科普活动</t>
  </si>
  <si>
    <t>社会保障和就业支出</t>
  </si>
  <si>
    <t>行政事业单位养老支出</t>
  </si>
  <si>
    <t>行政单位离退休</t>
  </si>
  <si>
    <t>机关事业单位基本养老保险缴费支出</t>
  </si>
  <si>
    <t>卫生健康支出</t>
  </si>
  <si>
    <t>行政事业单位医疗</t>
  </si>
  <si>
    <t>行政单位医疗</t>
  </si>
  <si>
    <t>资源勘探工业信息等支出</t>
  </si>
  <si>
    <t>工业和信息产业监管</t>
  </si>
  <si>
    <t>行政运行</t>
  </si>
  <si>
    <t>一般行政管理事务</t>
  </si>
  <si>
    <t>支持中小企业发展和管理支出</t>
  </si>
  <si>
    <t>其他支持中小企业发展和管理支出</t>
  </si>
  <si>
    <t>住房保障支出</t>
  </si>
  <si>
    <t>住房改革支出</t>
  </si>
  <si>
    <t>住房公积金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</si>
  <si>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</si>
  <si>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</si>
  <si>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</si>
  <si>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</si>
  <si>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</si>
  <si>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</si>
  <si>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</si>
  <si>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</si>
  <si>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</si>
  <si>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</si>
  <si>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</si>
  <si>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</si>
  <si>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</si>
  <si>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</si>
  <si>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</si>
  <si>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</si>
  <si>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</si>
  <si>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</si>
  <si>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</si>
  <si>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</si>
  <si>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</si>
  <si>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</si>
  <si>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</si>
  <si>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</si>
  <si>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</si>
  <si>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</si>
  <si>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</si>
  <si>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</si>
  <si>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</si>
  <si>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</si>
  <si>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</si>
  <si>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</si>
  <si>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</si>
  <si>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</si>
  <si>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</si>
  <si>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</si>
  <si>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</si>
  <si>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</si>
  <si>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</si>
  <si>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</si>
  <si>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</si>
  <si>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</si>
  <si>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</si>
  <si>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</si>
  <si>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</si>
  <si>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</si>
  <si>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</si>
  <si>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</si>
  <si>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</si>
  <si>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</si>
  <si>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</si>
  <si>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</si>
  <si>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</si>
  <si>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</si>
  <si>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</si>
  <si>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</si>
  <si>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</si>
  <si>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</si>
  <si>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</si>
  <si>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</si>
  <si>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</si>
  <si>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</si>
  <si>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</si>
  <si>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</si>
  <si>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</si>
  <si>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</si>
  <si>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</si>
  <si>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</si>
  <si>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</si>
  <si>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</si>
  <si>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</si>
  <si>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</si>
  <si>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</si>
  <si>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</si>
  <si>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</si>
  <si>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</si>
  <si>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</si>
  <si>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</si>
  <si>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</si>
  <si>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</si>
  <si>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</si>
  <si>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</si>
  <si>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</si>
  <si>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</si>
  <si>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</si>
  <si>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</si>
  <si>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</si>
  <si>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</si>
  <si>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</si>
  <si>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901001</t>
  </si>
  <si>
    <t>特定目标类参加陶瓷重点展会经费</t>
  </si>
  <si>
    <t xml:space="preserve">   参加陶瓷重点展会经费</t>
  </si>
  <si>
    <t>特定目标类红旗煤矿“农民轮换工”困难救助金</t>
  </si>
  <si>
    <t xml:space="preserve">   红旗煤矿“农民轮换工”困难救助金</t>
  </si>
  <si>
    <t>特定目标类科技三项费用</t>
  </si>
  <si>
    <t xml:space="preserve">   科技三项费用</t>
  </si>
  <si>
    <t>特定目标类老年科协经费</t>
  </si>
  <si>
    <t xml:space="preserve">   老年科协经费</t>
  </si>
  <si>
    <t>特定目标类中小企业服务中心运营工作经费</t>
  </si>
  <si>
    <t xml:space="preserve">   中小企业服务中心运营工作经费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</si>
  <si>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</si>
  <si>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</si>
  <si>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</si>
  <si>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</si>
  <si>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</si>
  <si>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</si>
  <si>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</si>
  <si>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</si>
  <si>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</si>
  <si>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</si>
  <si>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</si>
  <si>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</si>
  <si>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</si>
  <si>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</si>
  <si>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参加陶瓷重点展会经费</t>
  </si>
  <si>
    <t>打造品牌扩大影响力，加强品牌宣传，拓展市场。</t>
  </si>
  <si>
    <t>效益指标</t>
  </si>
  <si>
    <t>社会效益指标</t>
  </si>
  <si>
    <t>提高本地就业率</t>
  </si>
  <si>
    <t>98%</t>
  </si>
  <si>
    <t>百分比</t>
  </si>
  <si>
    <t>≥</t>
  </si>
  <si>
    <t>经济效益指标</t>
  </si>
  <si>
    <t>提高品牌影响率</t>
  </si>
  <si>
    <t>成本指标</t>
  </si>
  <si>
    <t>经济成本指标</t>
  </si>
  <si>
    <t>参展差旅费</t>
  </si>
  <si>
    <t>6万</t>
  </si>
  <si>
    <t>万</t>
  </si>
  <si>
    <t>定量</t>
  </si>
  <si>
    <t>满意度指标</t>
  </si>
  <si>
    <t>服务对象满意度指标</t>
  </si>
  <si>
    <t>参展企业满意度</t>
  </si>
  <si>
    <t>100%</t>
  </si>
  <si>
    <t>＝</t>
  </si>
  <si>
    <t>产出指标</t>
  </si>
  <si>
    <t>质量指标</t>
  </si>
  <si>
    <t>提高产品销售率</t>
  </si>
  <si>
    <t>时效指标</t>
  </si>
  <si>
    <t>规上企业参展率</t>
  </si>
  <si>
    <t>95%</t>
  </si>
  <si>
    <t>数量指标</t>
  </si>
  <si>
    <t>参展企业数</t>
  </si>
  <si>
    <t>30家以上</t>
  </si>
  <si>
    <t>家</t>
  </si>
  <si>
    <t xml:space="preserve">  红旗煤矿“农民轮换工”困难救助金</t>
  </si>
  <si>
    <t>解决“农民轮换工”工伤待遇和养老问题，原红旗煤矿五年以上在世”农民轮换工“困难救助1800元/人年，并仍随农村低保水平增长而增长，即两年一次调增20%。</t>
  </si>
  <si>
    <t>矿难事故遗留补助</t>
  </si>
  <si>
    <t>3万元</t>
  </si>
  <si>
    <t>万元</t>
  </si>
  <si>
    <t>矿难病伤人员补助</t>
  </si>
  <si>
    <t>0.55万元</t>
  </si>
  <si>
    <t>服务对象满意度</t>
  </si>
  <si>
    <t>=</t>
  </si>
  <si>
    <t>困难金解决率</t>
  </si>
  <si>
    <t>困难救助标准</t>
  </si>
  <si>
    <t>1800元/人年</t>
  </si>
  <si>
    <t>元/人/年</t>
  </si>
  <si>
    <t>增幅</t>
  </si>
  <si>
    <t>两年一次调增20%</t>
  </si>
  <si>
    <t>&gt;</t>
  </si>
  <si>
    <t>拨付率</t>
  </si>
  <si>
    <t xml:space="preserve">  科技三项费用</t>
  </si>
  <si>
    <t>科技三项费用围绕我市重点产业发展与技术升级，突出引进、消化吸收与再创新，加强经济社会中的关键性技术研发，促进科技成果应用转化，同时通过组织实施科技三项费用项目，为凝冻申报国家、省、市科技项目奠定惹出，项目的实施促进经济发展。</t>
  </si>
  <si>
    <t>生态环境成本指标</t>
  </si>
  <si>
    <t>新项目节水量</t>
  </si>
  <si>
    <t>50%</t>
  </si>
  <si>
    <t>重大科研项目补助</t>
  </si>
  <si>
    <t>50万</t>
  </si>
  <si>
    <t>2020年科技三项经费安排项目</t>
  </si>
  <si>
    <t>36万</t>
  </si>
  <si>
    <t>技术市场培育</t>
  </si>
  <si>
    <t>10万</t>
  </si>
  <si>
    <t>高新技术企业培育</t>
  </si>
  <si>
    <t>94万</t>
  </si>
  <si>
    <t>R&amp;D经费投入补助</t>
  </si>
  <si>
    <t>40万</t>
  </si>
  <si>
    <t>合格率</t>
  </si>
  <si>
    <t>科技成果转化</t>
  </si>
  <si>
    <t>2项</t>
  </si>
  <si>
    <t>全年完成率</t>
  </si>
  <si>
    <t>产销率</t>
  </si>
  <si>
    <t>90%</t>
  </si>
  <si>
    <t>增加就业人数</t>
  </si>
  <si>
    <t>300人</t>
  </si>
  <si>
    <t>人</t>
  </si>
  <si>
    <t xml:space="preserve">  老年科协经费</t>
  </si>
  <si>
    <t>用于老年科协事业的发展，支持老年科协工作。</t>
  </si>
  <si>
    <t>科普内容</t>
  </si>
  <si>
    <t>实用性强</t>
  </si>
  <si>
    <t>无</t>
  </si>
  <si>
    <t>定性</t>
  </si>
  <si>
    <t>活动次数</t>
  </si>
  <si>
    <t>至少2次</t>
  </si>
  <si>
    <t>次数</t>
  </si>
  <si>
    <t>科普联系点</t>
  </si>
  <si>
    <t>老年科协工作运转经费</t>
  </si>
  <si>
    <t>7万</t>
  </si>
  <si>
    <t>提升老年获得感</t>
  </si>
  <si>
    <t>提高老年科学素质</t>
  </si>
  <si>
    <t xml:space="preserve">  中小企业服务中心运营工作经费</t>
  </si>
  <si>
    <t>推介平台宣传醴陵企业，实现高质量发展醴陵经济，提升服务企业的能力和水平。</t>
  </si>
  <si>
    <t>用于中小企业培训等</t>
  </si>
  <si>
    <t>8万</t>
  </si>
  <si>
    <t>企业需求对接率</t>
  </si>
  <si>
    <t>服务中小企业服务率</t>
  </si>
  <si>
    <t>服务中小企业数</t>
  </si>
  <si>
    <t>50家</t>
  </si>
  <si>
    <t>服务效率</t>
  </si>
  <si>
    <t>平台推介率</t>
  </si>
  <si>
    <t>整体支出绩效目标表</t>
  </si>
  <si>
    <t>单位：醴陵市科技和工业信息化局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</si>
  <si>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</si>
  <si>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</si>
  <si>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</si>
  <si>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</si>
  <si>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</si>
  <si>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</si>
  <si>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</si>
  <si>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</si>
  <si>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</si>
  <si>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</si>
  <si>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履职目标实现</t>
  </si>
  <si>
    <t>履职效益</t>
  </si>
  <si>
    <t>满意度</t>
  </si>
  <si>
    <t>单位：</t>
  </si>
  <si>
    <t>901001-醴陵市科技和工业信息化局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</si>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</sst>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8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7"/>
      <color rgb="FFFF0000"/>
      <name val="SimSun"/>
      <charset val="134"/>
    </font>
    <font>
      <sz val="7"/>
      <color rgb="FFFF0000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19" borderId="8" applyNumberFormat="0" applyFon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6" fillId="24" borderId="14" applyNumberFormat="0" applyAlignment="0" applyProtection="0">
      <alignment vertical="center"/>
    </xf>
    <xf numFmtId="0" fontId="37" fillId="24" borderId="7" applyNumberFormat="0" applyAlignment="0" applyProtection="0">
      <alignment vertical="center"/>
    </xf>
    <xf numFmtId="0" fontId="29" fillId="21" borderId="9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1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4" fillId="0" borderId="5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8" fillId="2" borderId="5" xfId="0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4" fontId="11" fillId="0" borderId="5" xfId="0" applyNumberFormat="1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4" fontId="11" fillId="0" borderId="6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55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5" customHeight="1" spans="1:9">
      <c r="A4" s="79"/>
      <c r="B4" s="80"/>
      <c r="C4" s="28"/>
      <c r="D4" s="79" t="s">
        <v>1</v>
      </c>
      <c r="E4" s="80" t="s">
        <v>2</v>
      </c>
      <c r="F4" s="80"/>
      <c r="G4" s="80"/>
      <c r="H4" s="80"/>
      <c r="I4" s="28"/>
    </row>
    <row r="5" ht="54.3" customHeight="1" spans="1:9">
      <c r="A5" s="79"/>
      <c r="B5" s="80"/>
      <c r="C5" s="28"/>
      <c r="D5" s="79" t="s">
        <v>3</v>
      </c>
      <c r="E5" s="80" t="s">
        <v>4</v>
      </c>
      <c r="F5" s="80"/>
      <c r="G5" s="80"/>
      <c r="H5" s="80"/>
      <c r="I5" s="2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30" zoomScaleNormal="130" workbookViewId="0">
      <selection activeCell="J18" sqref="J18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8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4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7" t="s">
        <v>31</v>
      </c>
      <c r="N3" s="27"/>
    </row>
    <row r="4" ht="42.25" customHeight="1" spans="1:14">
      <c r="A4" s="23" t="s">
        <v>155</v>
      </c>
      <c r="B4" s="23"/>
      <c r="C4" s="23"/>
      <c r="D4" s="23" t="s">
        <v>200</v>
      </c>
      <c r="E4" s="23" t="s">
        <v>201</v>
      </c>
      <c r="F4" s="23" t="s">
        <v>218</v>
      </c>
      <c r="G4" s="23" t="s">
        <v>203</v>
      </c>
      <c r="H4" s="23"/>
      <c r="I4" s="23"/>
      <c r="J4" s="23"/>
      <c r="K4" s="23"/>
      <c r="L4" s="23" t="s">
        <v>207</v>
      </c>
      <c r="M4" s="23"/>
      <c r="N4" s="23"/>
    </row>
    <row r="5" ht="39.65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263</v>
      </c>
      <c r="I5" s="23" t="s">
        <v>264</v>
      </c>
      <c r="J5" s="23" t="s">
        <v>262</v>
      </c>
      <c r="K5" s="23" t="s">
        <v>265</v>
      </c>
      <c r="L5" s="23" t="s">
        <v>134</v>
      </c>
      <c r="M5" s="23" t="s">
        <v>219</v>
      </c>
      <c r="N5" s="23" t="s">
        <v>266</v>
      </c>
    </row>
    <row r="6" ht="22.8" customHeight="1" spans="1:14">
      <c r="A6" s="32"/>
      <c r="B6" s="32"/>
      <c r="C6" s="32"/>
      <c r="D6" s="32"/>
      <c r="E6" s="32" t="s">
        <v>134</v>
      </c>
      <c r="F6" s="47">
        <v>283.924992</v>
      </c>
      <c r="G6" s="47">
        <v>283.924992</v>
      </c>
      <c r="H6" s="47">
        <v>212.9028</v>
      </c>
      <c r="I6" s="47">
        <v>45.473856</v>
      </c>
      <c r="J6" s="47">
        <v>25.548336</v>
      </c>
      <c r="K6" s="47"/>
      <c r="L6" s="47"/>
      <c r="M6" s="47"/>
      <c r="N6" s="47"/>
    </row>
    <row r="7" ht="22.8" customHeight="1" spans="1:14">
      <c r="A7" s="32"/>
      <c r="B7" s="32"/>
      <c r="C7" s="32"/>
      <c r="D7" s="30" t="s">
        <v>152</v>
      </c>
      <c r="E7" s="30" t="s">
        <v>4</v>
      </c>
      <c r="F7" s="47">
        <v>283.924992</v>
      </c>
      <c r="G7" s="47">
        <v>283.924992</v>
      </c>
      <c r="H7" s="47">
        <v>212.9028</v>
      </c>
      <c r="I7" s="47">
        <v>45.473856</v>
      </c>
      <c r="J7" s="47">
        <v>25.548336</v>
      </c>
      <c r="K7" s="47"/>
      <c r="L7" s="47"/>
      <c r="M7" s="47"/>
      <c r="N7" s="47"/>
    </row>
    <row r="8" ht="22.8" customHeight="1" spans="1:14">
      <c r="A8" s="32"/>
      <c r="B8" s="32"/>
      <c r="C8" s="32"/>
      <c r="D8" s="38" t="s">
        <v>153</v>
      </c>
      <c r="E8" s="38" t="s">
        <v>154</v>
      </c>
      <c r="F8" s="47">
        <v>283.924992</v>
      </c>
      <c r="G8" s="47">
        <v>283.924992</v>
      </c>
      <c r="H8" s="47">
        <v>212.9028</v>
      </c>
      <c r="I8" s="47">
        <v>45.473856</v>
      </c>
      <c r="J8" s="47">
        <v>25.548336</v>
      </c>
      <c r="K8" s="47"/>
      <c r="L8" s="47"/>
      <c r="M8" s="47"/>
      <c r="N8" s="47"/>
    </row>
    <row r="9" ht="22.8" customHeight="1" spans="1:14">
      <c r="A9" s="41" t="s">
        <v>178</v>
      </c>
      <c r="B9" s="41" t="s">
        <v>179</v>
      </c>
      <c r="C9" s="41" t="s">
        <v>179</v>
      </c>
      <c r="D9" s="37" t="s">
        <v>217</v>
      </c>
      <c r="E9" s="24" t="s">
        <v>184</v>
      </c>
      <c r="F9" s="25">
        <v>34.064448</v>
      </c>
      <c r="G9" s="25">
        <v>34.064448</v>
      </c>
      <c r="H9" s="39"/>
      <c r="I9" s="39">
        <v>34.064448</v>
      </c>
      <c r="J9" s="39"/>
      <c r="K9" s="39"/>
      <c r="L9" s="25"/>
      <c r="M9" s="39"/>
      <c r="N9" s="39"/>
    </row>
    <row r="10" ht="22.8" customHeight="1" spans="1:14">
      <c r="A10" s="41" t="s">
        <v>185</v>
      </c>
      <c r="B10" s="41" t="s">
        <v>186</v>
      </c>
      <c r="C10" s="41" t="s">
        <v>180</v>
      </c>
      <c r="D10" s="37" t="s">
        <v>217</v>
      </c>
      <c r="E10" s="24" t="s">
        <v>188</v>
      </c>
      <c r="F10" s="25">
        <v>11.409408</v>
      </c>
      <c r="G10" s="25">
        <v>11.409408</v>
      </c>
      <c r="H10" s="39"/>
      <c r="I10" s="39">
        <v>11.409408</v>
      </c>
      <c r="J10" s="39"/>
      <c r="K10" s="39"/>
      <c r="L10" s="25"/>
      <c r="M10" s="39"/>
      <c r="N10" s="39"/>
    </row>
    <row r="11" ht="22.8" customHeight="1" spans="1:14">
      <c r="A11" s="41" t="s">
        <v>189</v>
      </c>
      <c r="B11" s="41" t="s">
        <v>179</v>
      </c>
      <c r="C11" s="41" t="s">
        <v>180</v>
      </c>
      <c r="D11" s="37" t="s">
        <v>217</v>
      </c>
      <c r="E11" s="24" t="s">
        <v>191</v>
      </c>
      <c r="F11" s="25">
        <v>212.9028</v>
      </c>
      <c r="G11" s="25">
        <v>212.9028</v>
      </c>
      <c r="H11" s="39">
        <v>212.9028</v>
      </c>
      <c r="I11" s="39"/>
      <c r="J11" s="39"/>
      <c r="K11" s="39"/>
      <c r="L11" s="25"/>
      <c r="M11" s="39"/>
      <c r="N11" s="39"/>
    </row>
    <row r="12" ht="22.8" customHeight="1" spans="1:14">
      <c r="A12" s="41" t="s">
        <v>197</v>
      </c>
      <c r="B12" s="41" t="s">
        <v>175</v>
      </c>
      <c r="C12" s="41" t="s">
        <v>180</v>
      </c>
      <c r="D12" s="37" t="s">
        <v>217</v>
      </c>
      <c r="E12" s="24" t="s">
        <v>199</v>
      </c>
      <c r="F12" s="25">
        <v>25.548336</v>
      </c>
      <c r="G12" s="25">
        <v>25.548336</v>
      </c>
      <c r="H12" s="39"/>
      <c r="I12" s="39"/>
      <c r="J12" s="39">
        <v>25.548336</v>
      </c>
      <c r="K12" s="39"/>
      <c r="L12" s="25"/>
      <c r="M12" s="39"/>
      <c r="N12" s="3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45" zoomScaleNormal="145" workbookViewId="0">
      <selection activeCell="A3" sqref="A3:T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14.6333333333333" customWidth="1"/>
    <col min="6" max="6" width="7.25" customWidth="1"/>
    <col min="7" max="7" width="6.75" customWidth="1"/>
    <col min="8" max="8" width="6.88333333333333" customWidth="1"/>
    <col min="9" max="9" width="6.63333333333333" customWidth="1"/>
    <col min="10" max="10" width="6.25" customWidth="1"/>
    <col min="11" max="11" width="5.38333333333333" customWidth="1"/>
    <col min="12" max="12" width="5.13333333333333" customWidth="1"/>
    <col min="13" max="13" width="7.69166666666667" customWidth="1"/>
    <col min="14" max="14" width="6.63333333333333" customWidth="1"/>
    <col min="15" max="15" width="7.69166666666667" customWidth="1"/>
    <col min="16" max="17" width="6.38333333333333" customWidth="1"/>
    <col min="18" max="18" width="6.25" customWidth="1"/>
    <col min="19" max="22" width="6" customWidth="1"/>
    <col min="23" max="24" width="9.76666666666667" customWidth="1"/>
  </cols>
  <sheetData>
    <row r="1" ht="16.35" customHeight="1" spans="1:1">
      <c r="A1" s="28"/>
    </row>
    <row r="2" ht="50" customHeight="1" spans="1:22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4.15" customHeight="1" spans="1:22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7" t="s">
        <v>31</v>
      </c>
      <c r="V3" s="27"/>
    </row>
    <row r="4" ht="26.7" customHeight="1" spans="1:22">
      <c r="A4" s="23" t="s">
        <v>155</v>
      </c>
      <c r="B4" s="23"/>
      <c r="C4" s="23"/>
      <c r="D4" s="23" t="s">
        <v>200</v>
      </c>
      <c r="E4" s="23" t="s">
        <v>201</v>
      </c>
      <c r="F4" s="23" t="s">
        <v>218</v>
      </c>
      <c r="G4" s="23" t="s">
        <v>267</v>
      </c>
      <c r="H4" s="23"/>
      <c r="I4" s="23"/>
      <c r="J4" s="23"/>
      <c r="K4" s="23"/>
      <c r="L4" s="23" t="s">
        <v>268</v>
      </c>
      <c r="M4" s="23"/>
      <c r="N4" s="23"/>
      <c r="O4" s="23"/>
      <c r="P4" s="23"/>
      <c r="Q4" s="23"/>
      <c r="R4" s="23" t="s">
        <v>262</v>
      </c>
      <c r="S4" s="23" t="s">
        <v>269</v>
      </c>
      <c r="T4" s="23"/>
      <c r="U4" s="23"/>
      <c r="V4" s="23"/>
    </row>
    <row r="5" ht="56.05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270</v>
      </c>
      <c r="I5" s="23" t="s">
        <v>271</v>
      </c>
      <c r="J5" s="23" t="s">
        <v>272</v>
      </c>
      <c r="K5" s="23" t="s">
        <v>273</v>
      </c>
      <c r="L5" s="23" t="s">
        <v>134</v>
      </c>
      <c r="M5" s="23" t="s">
        <v>274</v>
      </c>
      <c r="N5" s="23" t="s">
        <v>275</v>
      </c>
      <c r="O5" s="23" t="s">
        <v>276</v>
      </c>
      <c r="P5" s="23" t="s">
        <v>277</v>
      </c>
      <c r="Q5" s="23" t="s">
        <v>278</v>
      </c>
      <c r="R5" s="23"/>
      <c r="S5" s="23" t="s">
        <v>134</v>
      </c>
      <c r="T5" s="23" t="s">
        <v>279</v>
      </c>
      <c r="U5" s="23" t="s">
        <v>280</v>
      </c>
      <c r="V5" s="23" t="s">
        <v>265</v>
      </c>
    </row>
    <row r="6" ht="22.8" customHeight="1" spans="1:22">
      <c r="A6" s="32"/>
      <c r="B6" s="32"/>
      <c r="C6" s="32"/>
      <c r="D6" s="32"/>
      <c r="E6" s="32" t="s">
        <v>134</v>
      </c>
      <c r="F6" s="31">
        <v>283.924992</v>
      </c>
      <c r="G6" s="31">
        <v>212.9028</v>
      </c>
      <c r="H6" s="31">
        <v>131.6592</v>
      </c>
      <c r="I6" s="31">
        <v>70.272</v>
      </c>
      <c r="J6" s="31">
        <v>10.9716</v>
      </c>
      <c r="K6" s="31"/>
      <c r="L6" s="31">
        <v>45.473856</v>
      </c>
      <c r="M6" s="31">
        <v>34.064448</v>
      </c>
      <c r="N6" s="31"/>
      <c r="O6" s="31">
        <v>11.409408</v>
      </c>
      <c r="P6" s="31"/>
      <c r="Q6" s="31"/>
      <c r="R6" s="31">
        <v>25.548336</v>
      </c>
      <c r="S6" s="31"/>
      <c r="T6" s="31"/>
      <c r="U6" s="31"/>
      <c r="V6" s="31"/>
    </row>
    <row r="7" ht="22.8" customHeight="1" spans="1:22">
      <c r="A7" s="32"/>
      <c r="B7" s="32"/>
      <c r="C7" s="32"/>
      <c r="D7" s="30" t="s">
        <v>152</v>
      </c>
      <c r="E7" s="30" t="s">
        <v>4</v>
      </c>
      <c r="F7" s="31">
        <v>283.924992</v>
      </c>
      <c r="G7" s="31">
        <v>212.9028</v>
      </c>
      <c r="H7" s="31">
        <v>131.6592</v>
      </c>
      <c r="I7" s="31">
        <v>70.272</v>
      </c>
      <c r="J7" s="31">
        <v>10.9716</v>
      </c>
      <c r="K7" s="31"/>
      <c r="L7" s="31">
        <v>45.473856</v>
      </c>
      <c r="M7" s="31">
        <v>34.064448</v>
      </c>
      <c r="N7" s="31"/>
      <c r="O7" s="31">
        <v>11.409408</v>
      </c>
      <c r="P7" s="31"/>
      <c r="Q7" s="31"/>
      <c r="R7" s="31">
        <v>25.548336</v>
      </c>
      <c r="S7" s="31"/>
      <c r="T7" s="31"/>
      <c r="U7" s="31"/>
      <c r="V7" s="31"/>
    </row>
    <row r="8" ht="22.8" customHeight="1" spans="1:22">
      <c r="A8" s="32"/>
      <c r="B8" s="32"/>
      <c r="C8" s="32"/>
      <c r="D8" s="38" t="s">
        <v>153</v>
      </c>
      <c r="E8" s="38" t="s">
        <v>154</v>
      </c>
      <c r="F8" s="31">
        <v>283.924992</v>
      </c>
      <c r="G8" s="31">
        <v>212.9028</v>
      </c>
      <c r="H8" s="31">
        <v>131.6592</v>
      </c>
      <c r="I8" s="31">
        <v>70.272</v>
      </c>
      <c r="J8" s="31">
        <v>10.9716</v>
      </c>
      <c r="K8" s="31"/>
      <c r="L8" s="31">
        <v>45.473856</v>
      </c>
      <c r="M8" s="31">
        <v>34.064448</v>
      </c>
      <c r="N8" s="31"/>
      <c r="O8" s="31">
        <v>11.409408</v>
      </c>
      <c r="P8" s="31"/>
      <c r="Q8" s="31"/>
      <c r="R8" s="31">
        <v>25.548336</v>
      </c>
      <c r="S8" s="31"/>
      <c r="T8" s="31"/>
      <c r="U8" s="31"/>
      <c r="V8" s="31"/>
    </row>
    <row r="9" ht="22.8" customHeight="1" spans="1:22">
      <c r="A9" s="41" t="s">
        <v>178</v>
      </c>
      <c r="B9" s="41" t="s">
        <v>179</v>
      </c>
      <c r="C9" s="41" t="s">
        <v>179</v>
      </c>
      <c r="D9" s="37" t="s">
        <v>217</v>
      </c>
      <c r="E9" s="24" t="s">
        <v>184</v>
      </c>
      <c r="F9" s="25">
        <v>34.064448</v>
      </c>
      <c r="G9" s="39"/>
      <c r="H9" s="39"/>
      <c r="I9" s="39"/>
      <c r="J9" s="39"/>
      <c r="K9" s="39"/>
      <c r="L9" s="25">
        <v>34.064448</v>
      </c>
      <c r="M9" s="39">
        <v>34.064448</v>
      </c>
      <c r="N9" s="39"/>
      <c r="O9" s="39"/>
      <c r="P9" s="39"/>
      <c r="Q9" s="39"/>
      <c r="R9" s="39"/>
      <c r="S9" s="25"/>
      <c r="T9" s="39"/>
      <c r="U9" s="39"/>
      <c r="V9" s="39"/>
    </row>
    <row r="10" ht="22.8" customHeight="1" spans="1:22">
      <c r="A10" s="41" t="s">
        <v>185</v>
      </c>
      <c r="B10" s="41" t="s">
        <v>186</v>
      </c>
      <c r="C10" s="41" t="s">
        <v>180</v>
      </c>
      <c r="D10" s="37" t="s">
        <v>217</v>
      </c>
      <c r="E10" s="24" t="s">
        <v>188</v>
      </c>
      <c r="F10" s="25">
        <v>11.409408</v>
      </c>
      <c r="G10" s="39"/>
      <c r="H10" s="39"/>
      <c r="I10" s="39"/>
      <c r="J10" s="39"/>
      <c r="K10" s="39"/>
      <c r="L10" s="25">
        <v>11.409408</v>
      </c>
      <c r="M10" s="39"/>
      <c r="N10" s="39"/>
      <c r="O10" s="39">
        <v>11.409408</v>
      </c>
      <c r="P10" s="39"/>
      <c r="Q10" s="39"/>
      <c r="R10" s="39"/>
      <c r="S10" s="25"/>
      <c r="T10" s="39"/>
      <c r="U10" s="39"/>
      <c r="V10" s="39"/>
    </row>
    <row r="11" ht="22.8" customHeight="1" spans="1:22">
      <c r="A11" s="41" t="s">
        <v>189</v>
      </c>
      <c r="B11" s="41" t="s">
        <v>179</v>
      </c>
      <c r="C11" s="41" t="s">
        <v>180</v>
      </c>
      <c r="D11" s="37" t="s">
        <v>217</v>
      </c>
      <c r="E11" s="24" t="s">
        <v>191</v>
      </c>
      <c r="F11" s="25">
        <v>212.9028</v>
      </c>
      <c r="G11" s="39">
        <v>212.9028</v>
      </c>
      <c r="H11" s="39">
        <v>131.6592</v>
      </c>
      <c r="I11" s="39">
        <v>70.272</v>
      </c>
      <c r="J11" s="39">
        <v>10.9716</v>
      </c>
      <c r="K11" s="39"/>
      <c r="L11" s="25"/>
      <c r="M11" s="39"/>
      <c r="N11" s="39"/>
      <c r="O11" s="39"/>
      <c r="P11" s="39"/>
      <c r="Q11" s="39"/>
      <c r="R11" s="39"/>
      <c r="S11" s="25"/>
      <c r="T11" s="39"/>
      <c r="U11" s="39"/>
      <c r="V11" s="39"/>
    </row>
    <row r="12" ht="22.8" customHeight="1" spans="1:22">
      <c r="A12" s="41" t="s">
        <v>197</v>
      </c>
      <c r="B12" s="41" t="s">
        <v>175</v>
      </c>
      <c r="C12" s="41" t="s">
        <v>180</v>
      </c>
      <c r="D12" s="37" t="s">
        <v>217</v>
      </c>
      <c r="E12" s="24" t="s">
        <v>199</v>
      </c>
      <c r="F12" s="25">
        <v>25.548336</v>
      </c>
      <c r="G12" s="39"/>
      <c r="H12" s="39"/>
      <c r="I12" s="39"/>
      <c r="J12" s="39"/>
      <c r="K12" s="39"/>
      <c r="L12" s="25"/>
      <c r="M12" s="39"/>
      <c r="N12" s="39"/>
      <c r="O12" s="39"/>
      <c r="P12" s="39"/>
      <c r="Q12" s="39"/>
      <c r="R12" s="39">
        <v>25.548336</v>
      </c>
      <c r="S12" s="25"/>
      <c r="T12" s="39"/>
      <c r="U12" s="39"/>
      <c r="V12" s="3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zoomScale="145" zoomScaleNormal="145" workbookViewId="0">
      <selection activeCell="E22" sqref="E22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8"/>
    </row>
    <row r="2" ht="46.5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27" t="s">
        <v>31</v>
      </c>
      <c r="K3" s="27"/>
    </row>
    <row r="4" ht="23.25" customHeight="1" spans="1:11">
      <c r="A4" s="23" t="s">
        <v>155</v>
      </c>
      <c r="B4" s="23"/>
      <c r="C4" s="23"/>
      <c r="D4" s="23" t="s">
        <v>200</v>
      </c>
      <c r="E4" s="23" t="s">
        <v>201</v>
      </c>
      <c r="F4" s="23" t="s">
        <v>281</v>
      </c>
      <c r="G4" s="23" t="s">
        <v>282</v>
      </c>
      <c r="H4" s="23" t="s">
        <v>283</v>
      </c>
      <c r="I4" s="23" t="s">
        <v>284</v>
      </c>
      <c r="J4" s="23" t="s">
        <v>285</v>
      </c>
      <c r="K4" s="23" t="s">
        <v>286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32"/>
      <c r="B6" s="32"/>
      <c r="C6" s="32"/>
      <c r="D6" s="32"/>
      <c r="E6" s="32" t="s">
        <v>134</v>
      </c>
      <c r="F6" s="31">
        <v>9.498</v>
      </c>
      <c r="G6" s="31">
        <v>6.372</v>
      </c>
      <c r="H6" s="31"/>
      <c r="I6" s="31"/>
      <c r="J6" s="31">
        <v>3.126</v>
      </c>
      <c r="K6" s="31"/>
    </row>
    <row r="7" ht="22.8" customHeight="1" spans="1:11">
      <c r="A7" s="32"/>
      <c r="B7" s="32"/>
      <c r="C7" s="32"/>
      <c r="D7" s="30" t="s">
        <v>152</v>
      </c>
      <c r="E7" s="30" t="s">
        <v>4</v>
      </c>
      <c r="F7" s="31">
        <v>9.498</v>
      </c>
      <c r="G7" s="31">
        <v>6.372</v>
      </c>
      <c r="H7" s="31"/>
      <c r="I7" s="31"/>
      <c r="J7" s="31">
        <v>3.126</v>
      </c>
      <c r="K7" s="31"/>
    </row>
    <row r="8" ht="22.8" customHeight="1" spans="1:11">
      <c r="A8" s="32"/>
      <c r="B8" s="32"/>
      <c r="C8" s="32"/>
      <c r="D8" s="38" t="s">
        <v>153</v>
      </c>
      <c r="E8" s="38" t="s">
        <v>154</v>
      </c>
      <c r="F8" s="31">
        <v>9.498</v>
      </c>
      <c r="G8" s="31">
        <v>6.372</v>
      </c>
      <c r="H8" s="31"/>
      <c r="I8" s="31"/>
      <c r="J8" s="31">
        <v>3.126</v>
      </c>
      <c r="K8" s="31"/>
    </row>
    <row r="9" ht="22.8" customHeight="1" spans="1:11">
      <c r="A9" s="41" t="s">
        <v>178</v>
      </c>
      <c r="B9" s="41" t="s">
        <v>179</v>
      </c>
      <c r="C9" s="41" t="s">
        <v>180</v>
      </c>
      <c r="D9" s="37" t="s">
        <v>217</v>
      </c>
      <c r="E9" s="24" t="s">
        <v>182</v>
      </c>
      <c r="F9" s="25">
        <v>3.126</v>
      </c>
      <c r="G9" s="39"/>
      <c r="H9" s="39"/>
      <c r="I9" s="39"/>
      <c r="J9" s="39">
        <v>3.126</v>
      </c>
      <c r="K9" s="39"/>
    </row>
    <row r="10" ht="22.8" customHeight="1" spans="1:11">
      <c r="A10" s="41" t="s">
        <v>189</v>
      </c>
      <c r="B10" s="41" t="s">
        <v>179</v>
      </c>
      <c r="C10" s="41" t="s">
        <v>180</v>
      </c>
      <c r="D10" s="37" t="s">
        <v>217</v>
      </c>
      <c r="E10" s="24" t="s">
        <v>191</v>
      </c>
      <c r="F10" s="25">
        <v>6.372</v>
      </c>
      <c r="G10" s="39">
        <v>6.372</v>
      </c>
      <c r="H10" s="39"/>
      <c r="I10" s="39"/>
      <c r="J10" s="39"/>
      <c r="K10" s="3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130" zoomScaleNormal="130" workbookViewId="0">
      <selection activeCell="M23" sqref="M2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8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7" t="s">
        <v>31</v>
      </c>
      <c r="R3" s="27"/>
    </row>
    <row r="4" ht="24.15" customHeight="1" spans="1:18">
      <c r="A4" s="23" t="s">
        <v>155</v>
      </c>
      <c r="B4" s="23"/>
      <c r="C4" s="23"/>
      <c r="D4" s="23" t="s">
        <v>200</v>
      </c>
      <c r="E4" s="23" t="s">
        <v>201</v>
      </c>
      <c r="F4" s="23" t="s">
        <v>281</v>
      </c>
      <c r="G4" s="23" t="s">
        <v>287</v>
      </c>
      <c r="H4" s="23" t="s">
        <v>288</v>
      </c>
      <c r="I4" s="23" t="s">
        <v>289</v>
      </c>
      <c r="J4" s="23" t="s">
        <v>290</v>
      </c>
      <c r="K4" s="23" t="s">
        <v>291</v>
      </c>
      <c r="L4" s="23" t="s">
        <v>292</v>
      </c>
      <c r="M4" s="23" t="s">
        <v>293</v>
      </c>
      <c r="N4" s="23" t="s">
        <v>283</v>
      </c>
      <c r="O4" s="23" t="s">
        <v>294</v>
      </c>
      <c r="P4" s="23" t="s">
        <v>295</v>
      </c>
      <c r="Q4" s="23" t="s">
        <v>284</v>
      </c>
      <c r="R4" s="23" t="s">
        <v>286</v>
      </c>
    </row>
    <row r="5" ht="21.55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32"/>
      <c r="B6" s="32"/>
      <c r="C6" s="32"/>
      <c r="D6" s="32"/>
      <c r="E6" s="32" t="s">
        <v>134</v>
      </c>
      <c r="F6" s="31">
        <v>9.498</v>
      </c>
      <c r="G6" s="31">
        <v>3.126</v>
      </c>
      <c r="H6" s="31"/>
      <c r="I6" s="31"/>
      <c r="J6" s="31"/>
      <c r="K6" s="31">
        <v>6.372</v>
      </c>
      <c r="L6" s="31"/>
      <c r="M6" s="31"/>
      <c r="N6" s="31"/>
      <c r="O6" s="31"/>
      <c r="P6" s="31"/>
      <c r="Q6" s="31"/>
      <c r="R6" s="31"/>
    </row>
    <row r="7" ht="22.8" customHeight="1" spans="1:18">
      <c r="A7" s="32"/>
      <c r="B7" s="32"/>
      <c r="C7" s="32"/>
      <c r="D7" s="30" t="s">
        <v>152</v>
      </c>
      <c r="E7" s="30" t="s">
        <v>4</v>
      </c>
      <c r="F7" s="31">
        <v>9.498</v>
      </c>
      <c r="G7" s="31">
        <v>3.126</v>
      </c>
      <c r="H7" s="31"/>
      <c r="I7" s="31"/>
      <c r="J7" s="31"/>
      <c r="K7" s="31">
        <v>6.372</v>
      </c>
      <c r="L7" s="31"/>
      <c r="M7" s="31"/>
      <c r="N7" s="31"/>
      <c r="O7" s="31"/>
      <c r="P7" s="31"/>
      <c r="Q7" s="31"/>
      <c r="R7" s="31"/>
    </row>
    <row r="8" ht="22.8" customHeight="1" spans="1:18">
      <c r="A8" s="32"/>
      <c r="B8" s="32"/>
      <c r="C8" s="32"/>
      <c r="D8" s="38" t="s">
        <v>153</v>
      </c>
      <c r="E8" s="38" t="s">
        <v>154</v>
      </c>
      <c r="F8" s="31">
        <v>9.498</v>
      </c>
      <c r="G8" s="31">
        <v>3.126</v>
      </c>
      <c r="H8" s="31"/>
      <c r="I8" s="31"/>
      <c r="J8" s="31"/>
      <c r="K8" s="31">
        <v>6.372</v>
      </c>
      <c r="L8" s="31"/>
      <c r="M8" s="31"/>
      <c r="N8" s="31"/>
      <c r="O8" s="31"/>
      <c r="P8" s="31"/>
      <c r="Q8" s="31"/>
      <c r="R8" s="31"/>
    </row>
    <row r="9" ht="22.8" customHeight="1" spans="1:18">
      <c r="A9" s="41" t="s">
        <v>178</v>
      </c>
      <c r="B9" s="41" t="s">
        <v>179</v>
      </c>
      <c r="C9" s="41" t="s">
        <v>180</v>
      </c>
      <c r="D9" s="37" t="s">
        <v>217</v>
      </c>
      <c r="E9" s="24" t="s">
        <v>182</v>
      </c>
      <c r="F9" s="25">
        <v>3.126</v>
      </c>
      <c r="G9" s="39">
        <v>3.126</v>
      </c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ht="22.8" customHeight="1" spans="1:18">
      <c r="A10" s="41" t="s">
        <v>189</v>
      </c>
      <c r="B10" s="41" t="s">
        <v>179</v>
      </c>
      <c r="C10" s="41" t="s">
        <v>180</v>
      </c>
      <c r="D10" s="37" t="s">
        <v>217</v>
      </c>
      <c r="E10" s="24" t="s">
        <v>191</v>
      </c>
      <c r="F10" s="25">
        <v>6.372</v>
      </c>
      <c r="G10" s="39"/>
      <c r="H10" s="39"/>
      <c r="I10" s="39"/>
      <c r="J10" s="39"/>
      <c r="K10" s="39">
        <v>6.372</v>
      </c>
      <c r="L10" s="39"/>
      <c r="M10" s="39"/>
      <c r="N10" s="39"/>
      <c r="O10" s="39"/>
      <c r="P10" s="39"/>
      <c r="Q10" s="39"/>
      <c r="R10" s="39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45" zoomScaleNormal="145" workbookViewId="0">
      <selection activeCell="K15" sqref="K15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7.25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8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28.45" customHeight="1" spans="1:20">
      <c r="A4" s="23" t="s">
        <v>155</v>
      </c>
      <c r="B4" s="23"/>
      <c r="C4" s="23"/>
      <c r="D4" s="23" t="s">
        <v>200</v>
      </c>
      <c r="E4" s="23" t="s">
        <v>201</v>
      </c>
      <c r="F4" s="23" t="s">
        <v>281</v>
      </c>
      <c r="G4" s="23" t="s">
        <v>204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207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296</v>
      </c>
      <c r="I5" s="23" t="s">
        <v>297</v>
      </c>
      <c r="J5" s="23" t="s">
        <v>298</v>
      </c>
      <c r="K5" s="23" t="s">
        <v>299</v>
      </c>
      <c r="L5" s="23" t="s">
        <v>300</v>
      </c>
      <c r="M5" s="23" t="s">
        <v>301</v>
      </c>
      <c r="N5" s="23" t="s">
        <v>302</v>
      </c>
      <c r="O5" s="23" t="s">
        <v>303</v>
      </c>
      <c r="P5" s="23" t="s">
        <v>304</v>
      </c>
      <c r="Q5" s="23" t="s">
        <v>305</v>
      </c>
      <c r="R5" s="23" t="s">
        <v>134</v>
      </c>
      <c r="S5" s="23" t="s">
        <v>306</v>
      </c>
      <c r="T5" s="23" t="s">
        <v>266</v>
      </c>
    </row>
    <row r="6" ht="22.8" customHeight="1" spans="1:20">
      <c r="A6" s="32"/>
      <c r="B6" s="32"/>
      <c r="C6" s="32"/>
      <c r="D6" s="32"/>
      <c r="E6" s="32" t="s">
        <v>134</v>
      </c>
      <c r="F6" s="47">
        <v>280.80514</v>
      </c>
      <c r="G6" s="47">
        <v>280.80514</v>
      </c>
      <c r="H6" s="47">
        <v>136.40514</v>
      </c>
      <c r="I6" s="47">
        <v>5</v>
      </c>
      <c r="J6" s="47">
        <v>5</v>
      </c>
      <c r="K6" s="47"/>
      <c r="L6" s="47">
        <v>18</v>
      </c>
      <c r="M6" s="47">
        <v>3</v>
      </c>
      <c r="N6" s="47"/>
      <c r="O6" s="47"/>
      <c r="P6" s="47">
        <v>3</v>
      </c>
      <c r="Q6" s="47">
        <v>110.4</v>
      </c>
      <c r="R6" s="47"/>
      <c r="S6" s="47"/>
      <c r="T6" s="47"/>
    </row>
    <row r="7" ht="22.8" customHeight="1" spans="1:20">
      <c r="A7" s="32"/>
      <c r="B7" s="32"/>
      <c r="C7" s="32"/>
      <c r="D7" s="30" t="s">
        <v>152</v>
      </c>
      <c r="E7" s="30" t="s">
        <v>4</v>
      </c>
      <c r="F7" s="47">
        <v>280.80514</v>
      </c>
      <c r="G7" s="47">
        <v>280.80514</v>
      </c>
      <c r="H7" s="47">
        <v>136.40514</v>
      </c>
      <c r="I7" s="47">
        <v>5</v>
      </c>
      <c r="J7" s="47">
        <v>5</v>
      </c>
      <c r="K7" s="47"/>
      <c r="L7" s="47">
        <v>18</v>
      </c>
      <c r="M7" s="47">
        <v>3</v>
      </c>
      <c r="N7" s="47"/>
      <c r="O7" s="47"/>
      <c r="P7" s="47">
        <v>3</v>
      </c>
      <c r="Q7" s="47">
        <v>110.4</v>
      </c>
      <c r="R7" s="47"/>
      <c r="S7" s="47"/>
      <c r="T7" s="47"/>
    </row>
    <row r="8" ht="22.8" customHeight="1" spans="1:20">
      <c r="A8" s="32"/>
      <c r="B8" s="32"/>
      <c r="C8" s="32"/>
      <c r="D8" s="38" t="s">
        <v>153</v>
      </c>
      <c r="E8" s="38" t="s">
        <v>154</v>
      </c>
      <c r="F8" s="47">
        <v>280.80514</v>
      </c>
      <c r="G8" s="47">
        <v>280.80514</v>
      </c>
      <c r="H8" s="47">
        <v>136.40514</v>
      </c>
      <c r="I8" s="47">
        <v>5</v>
      </c>
      <c r="J8" s="47">
        <v>5</v>
      </c>
      <c r="K8" s="47"/>
      <c r="L8" s="47">
        <v>18</v>
      </c>
      <c r="M8" s="47">
        <v>3</v>
      </c>
      <c r="N8" s="47"/>
      <c r="O8" s="47"/>
      <c r="P8" s="47">
        <v>3</v>
      </c>
      <c r="Q8" s="47">
        <v>110.4</v>
      </c>
      <c r="R8" s="47"/>
      <c r="S8" s="47"/>
      <c r="T8" s="47"/>
    </row>
    <row r="9" ht="22.8" customHeight="1" spans="1:20">
      <c r="A9" s="41" t="s">
        <v>189</v>
      </c>
      <c r="B9" s="41" t="s">
        <v>179</v>
      </c>
      <c r="C9" s="41" t="s">
        <v>180</v>
      </c>
      <c r="D9" s="37" t="s">
        <v>217</v>
      </c>
      <c r="E9" s="24" t="s">
        <v>191</v>
      </c>
      <c r="F9" s="39">
        <v>280.80514</v>
      </c>
      <c r="G9" s="39">
        <v>280.80514</v>
      </c>
      <c r="H9" s="39">
        <v>136.40514</v>
      </c>
      <c r="I9" s="39">
        <v>5</v>
      </c>
      <c r="J9" s="39">
        <v>5</v>
      </c>
      <c r="K9" s="39"/>
      <c r="L9" s="39">
        <v>18</v>
      </c>
      <c r="M9" s="39">
        <v>3</v>
      </c>
      <c r="N9" s="39"/>
      <c r="O9" s="39"/>
      <c r="P9" s="39">
        <v>3</v>
      </c>
      <c r="Q9" s="39">
        <v>110.4</v>
      </c>
      <c r="R9" s="39"/>
      <c r="S9" s="39"/>
      <c r="T9" s="3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Q1" workbookViewId="0">
      <selection activeCell="G4" sqref="G4:AG6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8"/>
    </row>
    <row r="2" ht="43.95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7" t="s">
        <v>31</v>
      </c>
      <c r="AG3" s="27"/>
    </row>
    <row r="4" ht="25" customHeight="1" spans="1:33">
      <c r="A4" s="23" t="s">
        <v>155</v>
      </c>
      <c r="B4" s="23"/>
      <c r="C4" s="23"/>
      <c r="D4" s="23" t="s">
        <v>200</v>
      </c>
      <c r="E4" s="23" t="s">
        <v>201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  <c r="Q4" s="23" t="s">
        <v>302</v>
      </c>
      <c r="R4" s="23" t="s">
        <v>304</v>
      </c>
      <c r="S4" s="23" t="s">
        <v>318</v>
      </c>
      <c r="T4" s="23" t="s">
        <v>297</v>
      </c>
      <c r="U4" s="23" t="s">
        <v>298</v>
      </c>
      <c r="V4" s="23" t="s">
        <v>301</v>
      </c>
      <c r="W4" s="23" t="s">
        <v>319</v>
      </c>
      <c r="X4" s="23" t="s">
        <v>320</v>
      </c>
      <c r="Y4" s="23" t="s">
        <v>321</v>
      </c>
      <c r="Z4" s="23" t="s">
        <v>322</v>
      </c>
      <c r="AA4" s="23" t="s">
        <v>300</v>
      </c>
      <c r="AB4" s="23" t="s">
        <v>323</v>
      </c>
      <c r="AC4" s="23" t="s">
        <v>324</v>
      </c>
      <c r="AD4" s="23" t="s">
        <v>303</v>
      </c>
      <c r="AE4" s="23" t="s">
        <v>325</v>
      </c>
      <c r="AF4" s="23" t="s">
        <v>326</v>
      </c>
      <c r="AG4" s="23" t="s">
        <v>305</v>
      </c>
    </row>
    <row r="5" ht="21.55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8" customHeight="1" spans="1:33">
      <c r="A6" s="36"/>
      <c r="B6" s="45"/>
      <c r="C6" s="45"/>
      <c r="D6" s="24"/>
      <c r="E6" s="24" t="s">
        <v>134</v>
      </c>
      <c r="F6" s="46">
        <v>280.80514</v>
      </c>
      <c r="G6" s="47">
        <v>9.6</v>
      </c>
      <c r="H6" s="47">
        <v>7</v>
      </c>
      <c r="I6" s="47">
        <v>3</v>
      </c>
      <c r="J6" s="47"/>
      <c r="K6" s="47">
        <v>2</v>
      </c>
      <c r="L6" s="47">
        <v>2</v>
      </c>
      <c r="M6" s="47">
        <v>2</v>
      </c>
      <c r="N6" s="47"/>
      <c r="O6" s="47">
        <v>10</v>
      </c>
      <c r="P6" s="47">
        <v>5</v>
      </c>
      <c r="Q6" s="47"/>
      <c r="R6" s="47">
        <v>3</v>
      </c>
      <c r="S6" s="47">
        <v>70</v>
      </c>
      <c r="T6" s="47">
        <v>5</v>
      </c>
      <c r="U6" s="47">
        <v>5</v>
      </c>
      <c r="V6" s="47">
        <v>3</v>
      </c>
      <c r="W6" s="47"/>
      <c r="X6" s="47"/>
      <c r="Y6" s="47"/>
      <c r="Z6" s="47">
        <v>10</v>
      </c>
      <c r="AA6" s="47">
        <v>5</v>
      </c>
      <c r="AB6" s="47">
        <v>5.922056</v>
      </c>
      <c r="AC6" s="47">
        <v>8.883084</v>
      </c>
      <c r="AD6" s="47"/>
      <c r="AE6" s="47">
        <v>14</v>
      </c>
      <c r="AF6" s="47"/>
      <c r="AG6" s="46">
        <v>110.4</v>
      </c>
    </row>
    <row r="7" ht="22.8" customHeight="1" spans="1:33">
      <c r="A7" s="32"/>
      <c r="B7" s="32"/>
      <c r="C7" s="32"/>
      <c r="D7" s="30" t="s">
        <v>152</v>
      </c>
      <c r="E7" s="30" t="s">
        <v>4</v>
      </c>
      <c r="F7" s="46">
        <v>280.80514</v>
      </c>
      <c r="G7" s="47">
        <v>9.6</v>
      </c>
      <c r="H7" s="47">
        <v>7</v>
      </c>
      <c r="I7" s="47">
        <v>3</v>
      </c>
      <c r="J7" s="47"/>
      <c r="K7" s="47">
        <v>2</v>
      </c>
      <c r="L7" s="47">
        <v>2</v>
      </c>
      <c r="M7" s="47">
        <v>2</v>
      </c>
      <c r="N7" s="47"/>
      <c r="O7" s="47">
        <v>10</v>
      </c>
      <c r="P7" s="47">
        <v>5</v>
      </c>
      <c r="Q7" s="47"/>
      <c r="R7" s="47">
        <v>3</v>
      </c>
      <c r="S7" s="47">
        <v>70</v>
      </c>
      <c r="T7" s="47">
        <v>5</v>
      </c>
      <c r="U7" s="47">
        <v>5</v>
      </c>
      <c r="V7" s="47">
        <v>3</v>
      </c>
      <c r="W7" s="47"/>
      <c r="X7" s="47"/>
      <c r="Y7" s="47"/>
      <c r="Z7" s="47">
        <v>10</v>
      </c>
      <c r="AA7" s="47">
        <v>5</v>
      </c>
      <c r="AB7" s="47">
        <v>5.922056</v>
      </c>
      <c r="AC7" s="47">
        <v>8.883084</v>
      </c>
      <c r="AD7" s="47"/>
      <c r="AE7" s="47">
        <v>14</v>
      </c>
      <c r="AF7" s="47"/>
      <c r="AG7" s="46">
        <v>110.4</v>
      </c>
    </row>
    <row r="8" ht="22.8" customHeight="1" spans="1:33">
      <c r="A8" s="32"/>
      <c r="B8" s="32"/>
      <c r="C8" s="32"/>
      <c r="D8" s="38" t="s">
        <v>153</v>
      </c>
      <c r="E8" s="38" t="s">
        <v>154</v>
      </c>
      <c r="F8" s="46">
        <v>280.80514</v>
      </c>
      <c r="G8" s="47">
        <v>9.6</v>
      </c>
      <c r="H8" s="47">
        <v>7</v>
      </c>
      <c r="I8" s="47">
        <v>3</v>
      </c>
      <c r="J8" s="47"/>
      <c r="K8" s="47">
        <v>2</v>
      </c>
      <c r="L8" s="47">
        <v>2</v>
      </c>
      <c r="M8" s="47">
        <v>2</v>
      </c>
      <c r="N8" s="47"/>
      <c r="O8" s="47">
        <v>10</v>
      </c>
      <c r="P8" s="47">
        <v>5</v>
      </c>
      <c r="Q8" s="47"/>
      <c r="R8" s="47">
        <v>3</v>
      </c>
      <c r="S8" s="47">
        <v>70</v>
      </c>
      <c r="T8" s="47">
        <v>5</v>
      </c>
      <c r="U8" s="47">
        <v>5</v>
      </c>
      <c r="V8" s="47">
        <v>3</v>
      </c>
      <c r="W8" s="47"/>
      <c r="X8" s="47"/>
      <c r="Y8" s="47"/>
      <c r="Z8" s="47">
        <v>10</v>
      </c>
      <c r="AA8" s="47">
        <v>5</v>
      </c>
      <c r="AB8" s="47">
        <v>5.922056</v>
      </c>
      <c r="AC8" s="47">
        <v>8.883084</v>
      </c>
      <c r="AD8" s="47"/>
      <c r="AE8" s="47">
        <v>14</v>
      </c>
      <c r="AF8" s="47"/>
      <c r="AG8" s="46">
        <v>110.4</v>
      </c>
    </row>
    <row r="9" ht="22.8" customHeight="1" spans="1:33">
      <c r="A9" s="41" t="s">
        <v>189</v>
      </c>
      <c r="B9" s="41" t="s">
        <v>179</v>
      </c>
      <c r="C9" s="41" t="s">
        <v>180</v>
      </c>
      <c r="D9" s="37" t="s">
        <v>217</v>
      </c>
      <c r="E9" s="24" t="s">
        <v>191</v>
      </c>
      <c r="F9" s="48">
        <v>280.80514</v>
      </c>
      <c r="G9" s="39">
        <v>9.6</v>
      </c>
      <c r="H9" s="39">
        <v>7</v>
      </c>
      <c r="I9" s="39">
        <v>3</v>
      </c>
      <c r="J9" s="39"/>
      <c r="K9" s="39">
        <v>2</v>
      </c>
      <c r="L9" s="39">
        <v>2</v>
      </c>
      <c r="M9" s="39">
        <v>2</v>
      </c>
      <c r="N9" s="39"/>
      <c r="O9" s="39">
        <v>10</v>
      </c>
      <c r="P9" s="39">
        <v>5</v>
      </c>
      <c r="Q9" s="39"/>
      <c r="R9" s="39">
        <v>3</v>
      </c>
      <c r="S9" s="39">
        <v>70</v>
      </c>
      <c r="T9" s="39">
        <v>5</v>
      </c>
      <c r="U9" s="39">
        <v>5</v>
      </c>
      <c r="V9" s="39">
        <v>3</v>
      </c>
      <c r="W9" s="39"/>
      <c r="X9" s="39"/>
      <c r="Y9" s="39"/>
      <c r="Z9" s="39">
        <v>10</v>
      </c>
      <c r="AA9" s="39">
        <v>5</v>
      </c>
      <c r="AB9" s="39">
        <v>5.922056</v>
      </c>
      <c r="AC9" s="39">
        <v>8.883084</v>
      </c>
      <c r="AD9" s="39"/>
      <c r="AE9" s="39">
        <v>14</v>
      </c>
      <c r="AF9" s="39"/>
      <c r="AG9" s="48">
        <v>110.4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30" zoomScaleNormal="130" topLeftCell="C1" workbookViewId="0">
      <selection activeCell="G15" sqref="G15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8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23.25" customHeight="1" spans="1:8">
      <c r="A4" s="23" t="s">
        <v>327</v>
      </c>
      <c r="B4" s="23" t="s">
        <v>328</v>
      </c>
      <c r="C4" s="23" t="s">
        <v>329</v>
      </c>
      <c r="D4" s="23" t="s">
        <v>330</v>
      </c>
      <c r="E4" s="23" t="s">
        <v>331</v>
      </c>
      <c r="F4" s="23"/>
      <c r="G4" s="23"/>
      <c r="H4" s="23" t="s">
        <v>332</v>
      </c>
    </row>
    <row r="5" ht="25.85" customHeight="1" spans="1:8">
      <c r="A5" s="23"/>
      <c r="B5" s="23"/>
      <c r="C5" s="23"/>
      <c r="D5" s="23"/>
      <c r="E5" s="23" t="s">
        <v>136</v>
      </c>
      <c r="F5" s="23" t="s">
        <v>333</v>
      </c>
      <c r="G5" s="23" t="s">
        <v>334</v>
      </c>
      <c r="H5" s="23"/>
    </row>
    <row r="6" ht="22.8" customHeight="1" spans="1:8">
      <c r="A6" s="32"/>
      <c r="B6" s="32" t="s">
        <v>134</v>
      </c>
      <c r="C6" s="31">
        <v>3</v>
      </c>
      <c r="D6" s="31"/>
      <c r="E6" s="31"/>
      <c r="F6" s="31"/>
      <c r="G6" s="31"/>
      <c r="H6" s="31">
        <v>3</v>
      </c>
    </row>
    <row r="7" ht="22.8" customHeight="1" spans="1:8">
      <c r="A7" s="30" t="s">
        <v>152</v>
      </c>
      <c r="B7" s="30" t="s">
        <v>4</v>
      </c>
      <c r="C7" s="31">
        <v>3</v>
      </c>
      <c r="D7" s="31"/>
      <c r="E7" s="31"/>
      <c r="F7" s="31"/>
      <c r="G7" s="31"/>
      <c r="H7" s="31">
        <v>3</v>
      </c>
    </row>
    <row r="8" ht="22.8" customHeight="1" spans="1:8">
      <c r="A8" s="37" t="s">
        <v>153</v>
      </c>
      <c r="B8" s="37" t="s">
        <v>154</v>
      </c>
      <c r="C8" s="39">
        <v>3</v>
      </c>
      <c r="D8" s="39"/>
      <c r="E8" s="25"/>
      <c r="F8" s="39"/>
      <c r="G8" s="39"/>
      <c r="H8" s="39">
        <v>3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8"/>
    </row>
    <row r="2" ht="38.8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335</v>
      </c>
      <c r="E4" s="23"/>
      <c r="F4" s="23"/>
      <c r="G4" s="23"/>
      <c r="H4" s="23" t="s">
        <v>159</v>
      </c>
    </row>
    <row r="5" ht="19.8" customHeight="1" spans="1:8">
      <c r="A5" s="23"/>
      <c r="B5" s="23"/>
      <c r="C5" s="23"/>
      <c r="D5" s="23" t="s">
        <v>136</v>
      </c>
      <c r="E5" s="23" t="s">
        <v>238</v>
      </c>
      <c r="F5" s="23"/>
      <c r="G5" s="23" t="s">
        <v>239</v>
      </c>
      <c r="H5" s="23"/>
    </row>
    <row r="6" ht="27.6" customHeight="1" spans="1:8">
      <c r="A6" s="23"/>
      <c r="B6" s="23"/>
      <c r="C6" s="23"/>
      <c r="D6" s="23"/>
      <c r="E6" s="23" t="s">
        <v>219</v>
      </c>
      <c r="F6" s="23" t="s">
        <v>211</v>
      </c>
      <c r="G6" s="23"/>
      <c r="H6" s="23"/>
    </row>
    <row r="7" ht="22.8" customHeight="1" spans="1:8">
      <c r="A7" s="32"/>
      <c r="B7" s="36" t="s">
        <v>134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8"/>
      <c r="B9" s="38"/>
      <c r="C9" s="31"/>
      <c r="D9" s="31"/>
      <c r="E9" s="31"/>
      <c r="F9" s="31"/>
      <c r="G9" s="31"/>
      <c r="H9" s="31"/>
    </row>
    <row r="10" ht="22.8" customHeight="1" spans="1:8">
      <c r="A10" s="38"/>
      <c r="B10" s="38"/>
      <c r="C10" s="31"/>
      <c r="D10" s="31"/>
      <c r="E10" s="31"/>
      <c r="F10" s="31"/>
      <c r="G10" s="31"/>
      <c r="H10" s="31"/>
    </row>
    <row r="11" ht="22.8" customHeight="1" spans="1:8">
      <c r="A11" s="38"/>
      <c r="B11" s="38"/>
      <c r="C11" s="31"/>
      <c r="D11" s="31"/>
      <c r="E11" s="31"/>
      <c r="F11" s="31"/>
      <c r="G11" s="31"/>
      <c r="H11" s="31"/>
    </row>
    <row r="12" ht="22.8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18" sqref="F18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1.8833333333333" customWidth="1"/>
    <col min="6" max="6" width="8.5" customWidth="1"/>
    <col min="7" max="20" width="7.18333333333333" customWidth="1"/>
    <col min="21" max="22" width="9.76666666666667" customWidth="1"/>
  </cols>
  <sheetData>
    <row r="1" ht="16.35" customHeight="1" spans="1:1">
      <c r="A1" s="28"/>
    </row>
    <row r="2" ht="47.4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27.6" customHeight="1" spans="1:20">
      <c r="A4" s="23" t="s">
        <v>155</v>
      </c>
      <c r="B4" s="23"/>
      <c r="C4" s="23"/>
      <c r="D4" s="23" t="s">
        <v>200</v>
      </c>
      <c r="E4" s="23" t="s">
        <v>201</v>
      </c>
      <c r="F4" s="23" t="s">
        <v>202</v>
      </c>
      <c r="G4" s="23" t="s">
        <v>203</v>
      </c>
      <c r="H4" s="23" t="s">
        <v>204</v>
      </c>
      <c r="I4" s="23" t="s">
        <v>205</v>
      </c>
      <c r="J4" s="23" t="s">
        <v>206</v>
      </c>
      <c r="K4" s="23" t="s">
        <v>207</v>
      </c>
      <c r="L4" s="23" t="s">
        <v>208</v>
      </c>
      <c r="M4" s="23" t="s">
        <v>209</v>
      </c>
      <c r="N4" s="23" t="s">
        <v>210</v>
      </c>
      <c r="O4" s="23" t="s">
        <v>211</v>
      </c>
      <c r="P4" s="23" t="s">
        <v>212</v>
      </c>
      <c r="Q4" s="23" t="s">
        <v>213</v>
      </c>
      <c r="R4" s="23" t="s">
        <v>214</v>
      </c>
      <c r="S4" s="23" t="s">
        <v>215</v>
      </c>
      <c r="T4" s="23" t="s">
        <v>216</v>
      </c>
    </row>
    <row r="5" ht="19.8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32"/>
      <c r="B6" s="32"/>
      <c r="C6" s="32"/>
      <c r="D6" s="32"/>
      <c r="E6" s="36" t="s">
        <v>134</v>
      </c>
      <c r="F6" s="43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0"/>
      <c r="B8" s="40"/>
      <c r="C8" s="40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41"/>
      <c r="B9" s="41"/>
      <c r="C9" s="41"/>
      <c r="D9" s="37"/>
      <c r="E9" s="42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8"/>
    </row>
    <row r="2" ht="47.4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7" t="s">
        <v>31</v>
      </c>
      <c r="Q3" s="27"/>
      <c r="R3" s="27"/>
      <c r="S3" s="27"/>
      <c r="T3" s="27"/>
    </row>
    <row r="4" ht="29.3" customHeight="1" spans="1:20">
      <c r="A4" s="23" t="s">
        <v>155</v>
      </c>
      <c r="B4" s="23"/>
      <c r="C4" s="23"/>
      <c r="D4" s="23" t="s">
        <v>200</v>
      </c>
      <c r="E4" s="23" t="s">
        <v>201</v>
      </c>
      <c r="F4" s="23" t="s">
        <v>218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219</v>
      </c>
      <c r="I5" s="23" t="s">
        <v>220</v>
      </c>
      <c r="J5" s="23" t="s">
        <v>211</v>
      </c>
      <c r="K5" s="23" t="s">
        <v>134</v>
      </c>
      <c r="L5" s="23" t="s">
        <v>222</v>
      </c>
      <c r="M5" s="23" t="s">
        <v>223</v>
      </c>
      <c r="N5" s="23" t="s">
        <v>213</v>
      </c>
      <c r="O5" s="23" t="s">
        <v>224</v>
      </c>
      <c r="P5" s="23" t="s">
        <v>225</v>
      </c>
      <c r="Q5" s="23" t="s">
        <v>226</v>
      </c>
      <c r="R5" s="23" t="s">
        <v>209</v>
      </c>
      <c r="S5" s="23" t="s">
        <v>212</v>
      </c>
      <c r="T5" s="23" t="s">
        <v>216</v>
      </c>
    </row>
    <row r="6" ht="22.8" customHeight="1" spans="1:20">
      <c r="A6" s="32"/>
      <c r="B6" s="32"/>
      <c r="C6" s="32"/>
      <c r="D6" s="32"/>
      <c r="E6" s="32" t="s">
        <v>134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0"/>
      <c r="B8" s="40"/>
      <c r="C8" s="40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41"/>
      <c r="B9" s="41"/>
      <c r="C9" s="41"/>
      <c r="D9" s="37"/>
      <c r="E9" s="42"/>
      <c r="F9" s="39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7" workbookViewId="0">
      <selection activeCell="C26" sqref="C26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8"/>
      <c r="B1" s="29" t="s">
        <v>5</v>
      </c>
      <c r="C1" s="29"/>
    </row>
    <row r="2" ht="25" customHeight="1" spans="2:3">
      <c r="B2" s="29"/>
      <c r="C2" s="29"/>
    </row>
    <row r="3" ht="31.05" customHeight="1" spans="2:3">
      <c r="B3" s="74" t="s">
        <v>6</v>
      </c>
      <c r="C3" s="74"/>
    </row>
    <row r="4" ht="32.55" customHeight="1" spans="2:3">
      <c r="B4" s="75">
        <v>1</v>
      </c>
      <c r="C4" s="76" t="s">
        <v>7</v>
      </c>
    </row>
    <row r="5" ht="32.55" customHeight="1" spans="2:3">
      <c r="B5" s="75">
        <v>2</v>
      </c>
      <c r="C5" s="77" t="s">
        <v>8</v>
      </c>
    </row>
    <row r="6" ht="32.55" customHeight="1" spans="2:3">
      <c r="B6" s="75">
        <v>3</v>
      </c>
      <c r="C6" s="76" t="s">
        <v>9</v>
      </c>
    </row>
    <row r="7" ht="32.55" customHeight="1" spans="2:3">
      <c r="B7" s="75">
        <v>4</v>
      </c>
      <c r="C7" s="76" t="s">
        <v>10</v>
      </c>
    </row>
    <row r="8" ht="32.55" customHeight="1" spans="2:3">
      <c r="B8" s="75">
        <v>5</v>
      </c>
      <c r="C8" s="76" t="s">
        <v>11</v>
      </c>
    </row>
    <row r="9" ht="32.55" customHeight="1" spans="2:3">
      <c r="B9" s="75">
        <v>6</v>
      </c>
      <c r="C9" s="76" t="s">
        <v>12</v>
      </c>
    </row>
    <row r="10" ht="32.55" customHeight="1" spans="2:3">
      <c r="B10" s="75">
        <v>7</v>
      </c>
      <c r="C10" s="76" t="s">
        <v>13</v>
      </c>
    </row>
    <row r="11" ht="32.55" customHeight="1" spans="2:3">
      <c r="B11" s="75">
        <v>8</v>
      </c>
      <c r="C11" s="76" t="s">
        <v>14</v>
      </c>
    </row>
    <row r="12" ht="32.55" customHeight="1" spans="2:3">
      <c r="B12" s="75">
        <v>9</v>
      </c>
      <c r="C12" s="76" t="s">
        <v>15</v>
      </c>
    </row>
    <row r="13" ht="32.55" customHeight="1" spans="2:3">
      <c r="B13" s="75">
        <v>10</v>
      </c>
      <c r="C13" s="76" t="s">
        <v>16</v>
      </c>
    </row>
    <row r="14" ht="32.55" customHeight="1" spans="2:3">
      <c r="B14" s="75">
        <v>11</v>
      </c>
      <c r="C14" s="76" t="s">
        <v>17</v>
      </c>
    </row>
    <row r="15" ht="32.55" customHeight="1" spans="2:3">
      <c r="B15" s="75">
        <v>12</v>
      </c>
      <c r="C15" s="76" t="s">
        <v>18</v>
      </c>
    </row>
    <row r="16" ht="32.55" customHeight="1" spans="2:3">
      <c r="B16" s="75">
        <v>13</v>
      </c>
      <c r="C16" s="76" t="s">
        <v>19</v>
      </c>
    </row>
    <row r="17" ht="32.55" customHeight="1" spans="2:3">
      <c r="B17" s="75">
        <v>14</v>
      </c>
      <c r="C17" s="76" t="s">
        <v>20</v>
      </c>
    </row>
    <row r="18" ht="32.55" customHeight="1" spans="2:3">
      <c r="B18" s="75">
        <v>15</v>
      </c>
      <c r="C18" s="76" t="s">
        <v>21</v>
      </c>
    </row>
    <row r="19" ht="32.55" customHeight="1" spans="2:3">
      <c r="B19" s="75">
        <v>16</v>
      </c>
      <c r="C19" s="76" t="s">
        <v>22</v>
      </c>
    </row>
    <row r="20" ht="32.55" customHeight="1" spans="2:3">
      <c r="B20" s="75">
        <v>17</v>
      </c>
      <c r="C20" s="76" t="s">
        <v>23</v>
      </c>
    </row>
    <row r="21" ht="32.55" customHeight="1" spans="2:3">
      <c r="B21" s="75">
        <v>18</v>
      </c>
      <c r="C21" s="76" t="s">
        <v>24</v>
      </c>
    </row>
    <row r="22" ht="32.55" customHeight="1" spans="2:3">
      <c r="B22" s="75">
        <v>19</v>
      </c>
      <c r="C22" s="76" t="s">
        <v>25</v>
      </c>
    </row>
    <row r="23" ht="32.55" customHeight="1" spans="2:3">
      <c r="B23" s="75">
        <v>20</v>
      </c>
      <c r="C23" s="76" t="s">
        <v>26</v>
      </c>
    </row>
    <row r="24" ht="32.55" customHeight="1" spans="2:3">
      <c r="B24" s="75">
        <v>21</v>
      </c>
      <c r="C24" s="76" t="s">
        <v>27</v>
      </c>
    </row>
    <row r="25" ht="32.55" customHeight="1" spans="2:3">
      <c r="B25" s="75">
        <v>22</v>
      </c>
      <c r="C25" s="76" t="s">
        <v>28</v>
      </c>
    </row>
    <row r="26" spans="2:3">
      <c r="B26" s="75">
        <v>23</v>
      </c>
      <c r="C26" s="76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8"/>
    </row>
    <row r="2" ht="38.8" customHeight="1" spans="1:8">
      <c r="A2" s="21" t="s">
        <v>336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7" t="s">
        <v>31</v>
      </c>
    </row>
    <row r="4" ht="19.8" customHeight="1" spans="1:8">
      <c r="A4" s="23" t="s">
        <v>156</v>
      </c>
      <c r="B4" s="23" t="s">
        <v>157</v>
      </c>
      <c r="C4" s="23" t="s">
        <v>134</v>
      </c>
      <c r="D4" s="23" t="s">
        <v>337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238</v>
      </c>
      <c r="F5" s="23"/>
      <c r="G5" s="23" t="s">
        <v>239</v>
      </c>
      <c r="H5" s="23"/>
    </row>
    <row r="6" ht="23.25" customHeight="1" spans="1:8">
      <c r="A6" s="23"/>
      <c r="B6" s="23"/>
      <c r="C6" s="23"/>
      <c r="D6" s="23"/>
      <c r="E6" s="23" t="s">
        <v>219</v>
      </c>
      <c r="F6" s="23" t="s">
        <v>211</v>
      </c>
      <c r="G6" s="23"/>
      <c r="H6" s="23"/>
    </row>
    <row r="7" ht="22.8" customHeight="1" spans="1:8">
      <c r="A7" s="32"/>
      <c r="B7" s="36" t="s">
        <v>134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8"/>
      <c r="B9" s="38"/>
      <c r="C9" s="31"/>
      <c r="D9" s="31"/>
      <c r="E9" s="31"/>
      <c r="F9" s="31"/>
      <c r="G9" s="31"/>
      <c r="H9" s="31"/>
    </row>
    <row r="10" ht="22.8" customHeight="1" spans="1:8">
      <c r="A10" s="38"/>
      <c r="B10" s="38"/>
      <c r="C10" s="31"/>
      <c r="D10" s="31"/>
      <c r="E10" s="31"/>
      <c r="F10" s="31"/>
      <c r="G10" s="31"/>
      <c r="H10" s="31"/>
    </row>
    <row r="11" ht="22.8" customHeight="1" spans="1:8">
      <c r="A11" s="38"/>
      <c r="B11" s="38"/>
      <c r="C11" s="31"/>
      <c r="D11" s="31"/>
      <c r="E11" s="31"/>
      <c r="F11" s="31"/>
      <c r="G11" s="31"/>
      <c r="H11" s="31"/>
    </row>
    <row r="12" ht="22.8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8"/>
    </row>
    <row r="2" ht="38.8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7" t="s">
        <v>31</v>
      </c>
    </row>
    <row r="4" ht="25" customHeight="1" spans="1:8">
      <c r="A4" s="23" t="s">
        <v>156</v>
      </c>
      <c r="B4" s="23" t="s">
        <v>157</v>
      </c>
      <c r="C4" s="23" t="s">
        <v>134</v>
      </c>
      <c r="D4" s="23" t="s">
        <v>338</v>
      </c>
      <c r="E4" s="23"/>
      <c r="F4" s="23"/>
      <c r="G4" s="23"/>
      <c r="H4" s="23" t="s">
        <v>159</v>
      </c>
    </row>
    <row r="5" ht="25.85" customHeight="1" spans="1:8">
      <c r="A5" s="23"/>
      <c r="B5" s="23"/>
      <c r="C5" s="23"/>
      <c r="D5" s="23" t="s">
        <v>136</v>
      </c>
      <c r="E5" s="23" t="s">
        <v>238</v>
      </c>
      <c r="F5" s="23"/>
      <c r="G5" s="23" t="s">
        <v>239</v>
      </c>
      <c r="H5" s="23"/>
    </row>
    <row r="6" ht="35.35" customHeight="1" spans="1:8">
      <c r="A6" s="23"/>
      <c r="B6" s="23"/>
      <c r="C6" s="23"/>
      <c r="D6" s="23"/>
      <c r="E6" s="23" t="s">
        <v>219</v>
      </c>
      <c r="F6" s="23" t="s">
        <v>211</v>
      </c>
      <c r="G6" s="23"/>
      <c r="H6" s="23"/>
    </row>
    <row r="7" ht="22.8" customHeight="1" spans="1:8">
      <c r="A7" s="32"/>
      <c r="B7" s="36" t="s">
        <v>134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8"/>
      <c r="B9" s="38"/>
      <c r="C9" s="31"/>
      <c r="D9" s="31"/>
      <c r="E9" s="31"/>
      <c r="F9" s="31"/>
      <c r="G9" s="31"/>
      <c r="H9" s="31"/>
    </row>
    <row r="10" ht="22.8" customHeight="1" spans="1:8">
      <c r="A10" s="38"/>
      <c r="B10" s="38"/>
      <c r="C10" s="31"/>
      <c r="D10" s="31"/>
      <c r="E10" s="31"/>
      <c r="F10" s="31"/>
      <c r="G10" s="31"/>
      <c r="H10" s="31"/>
    </row>
    <row r="11" ht="22.8" customHeight="1" spans="1:8">
      <c r="A11" s="38"/>
      <c r="B11" s="38"/>
      <c r="C11" s="31"/>
      <c r="D11" s="31"/>
      <c r="E11" s="31"/>
      <c r="F11" s="31"/>
      <c r="G11" s="31"/>
      <c r="H11" s="31"/>
    </row>
    <row r="12" ht="22.8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45" zoomScaleNormal="145" topLeftCell="A5" workbookViewId="0">
      <selection activeCell="H24" sqref="H24:H26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15" width="7.69166666666667" customWidth="1"/>
    <col min="16" max="18" width="9.76666666666667" customWidth="1"/>
  </cols>
  <sheetData>
    <row r="1" ht="16.35" customHeight="1" spans="1:1">
      <c r="A1" s="28"/>
    </row>
    <row r="2" ht="45.7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15" customHeight="1" spans="1:15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27" t="s">
        <v>31</v>
      </c>
      <c r="O3" s="27"/>
    </row>
    <row r="4" ht="26.05" customHeight="1" spans="1:15">
      <c r="A4" s="23" t="s">
        <v>200</v>
      </c>
      <c r="B4" s="34"/>
      <c r="C4" s="23" t="s">
        <v>339</v>
      </c>
      <c r="D4" s="23" t="s">
        <v>340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341</v>
      </c>
      <c r="O4" s="23"/>
    </row>
    <row r="5" ht="31.9" customHeight="1" spans="1:15">
      <c r="A5" s="23"/>
      <c r="B5" s="34"/>
      <c r="C5" s="23"/>
      <c r="D5" s="23" t="s">
        <v>342</v>
      </c>
      <c r="E5" s="23" t="s">
        <v>137</v>
      </c>
      <c r="F5" s="23"/>
      <c r="G5" s="23"/>
      <c r="H5" s="23"/>
      <c r="I5" s="23"/>
      <c r="J5" s="23"/>
      <c r="K5" s="23" t="s">
        <v>343</v>
      </c>
      <c r="L5" s="23" t="s">
        <v>139</v>
      </c>
      <c r="M5" s="23" t="s">
        <v>140</v>
      </c>
      <c r="N5" s="23" t="s">
        <v>344</v>
      </c>
      <c r="O5" s="23" t="s">
        <v>345</v>
      </c>
    </row>
    <row r="6" ht="44.85" customHeight="1" spans="1:15">
      <c r="A6" s="23"/>
      <c r="B6" s="34"/>
      <c r="C6" s="23"/>
      <c r="D6" s="23"/>
      <c r="E6" s="23" t="s">
        <v>346</v>
      </c>
      <c r="F6" s="23" t="s">
        <v>347</v>
      </c>
      <c r="G6" s="23" t="s">
        <v>348</v>
      </c>
      <c r="H6" s="23" t="s">
        <v>349</v>
      </c>
      <c r="I6" s="23" t="s">
        <v>350</v>
      </c>
      <c r="J6" s="23" t="s">
        <v>351</v>
      </c>
      <c r="K6" s="23"/>
      <c r="L6" s="23"/>
      <c r="M6" s="23"/>
      <c r="N6" s="23"/>
      <c r="O6" s="23"/>
    </row>
    <row r="7" ht="22.8" customHeight="1" spans="1:15">
      <c r="A7" s="32"/>
      <c r="B7" s="35"/>
      <c r="C7" s="36" t="s">
        <v>134</v>
      </c>
      <c r="D7" s="31">
        <v>264.55</v>
      </c>
      <c r="E7" s="31">
        <v>264.55</v>
      </c>
      <c r="F7" s="31">
        <v>264.55</v>
      </c>
      <c r="G7" s="31"/>
      <c r="H7" s="31"/>
      <c r="I7" s="31"/>
      <c r="J7" s="31"/>
      <c r="K7" s="31"/>
      <c r="L7" s="31"/>
      <c r="M7" s="31"/>
      <c r="N7" s="31">
        <v>264.55</v>
      </c>
      <c r="O7" s="32"/>
    </row>
    <row r="8" ht="22.8" customHeight="1" spans="1:15">
      <c r="A8" s="30" t="s">
        <v>152</v>
      </c>
      <c r="B8" s="35"/>
      <c r="C8" s="30" t="s">
        <v>4</v>
      </c>
      <c r="D8" s="31">
        <v>264.55</v>
      </c>
      <c r="E8" s="31">
        <v>264.55</v>
      </c>
      <c r="F8" s="31">
        <v>264.55</v>
      </c>
      <c r="G8" s="31"/>
      <c r="H8" s="31"/>
      <c r="I8" s="31"/>
      <c r="J8" s="31"/>
      <c r="K8" s="31"/>
      <c r="L8" s="31"/>
      <c r="M8" s="31"/>
      <c r="N8" s="31">
        <v>264.55</v>
      </c>
      <c r="O8" s="32"/>
    </row>
    <row r="9" ht="22.8" customHeight="1" spans="1:15">
      <c r="A9" s="37" t="s">
        <v>352</v>
      </c>
      <c r="B9" s="35" t="s">
        <v>353</v>
      </c>
      <c r="C9" s="37" t="s">
        <v>354</v>
      </c>
      <c r="D9" s="25">
        <v>6</v>
      </c>
      <c r="E9" s="25">
        <v>6</v>
      </c>
      <c r="F9" s="25">
        <v>6</v>
      </c>
      <c r="G9" s="25"/>
      <c r="H9" s="25"/>
      <c r="I9" s="25"/>
      <c r="J9" s="25"/>
      <c r="K9" s="25"/>
      <c r="L9" s="25"/>
      <c r="M9" s="25"/>
      <c r="N9" s="25">
        <v>6</v>
      </c>
      <c r="O9" s="24"/>
    </row>
    <row r="10" ht="22.8" customHeight="1" spans="1:15">
      <c r="A10" s="37" t="s">
        <v>352</v>
      </c>
      <c r="B10" s="35" t="s">
        <v>355</v>
      </c>
      <c r="C10" s="37" t="s">
        <v>356</v>
      </c>
      <c r="D10" s="25">
        <v>3.55</v>
      </c>
      <c r="E10" s="25">
        <v>3.55</v>
      </c>
      <c r="F10" s="25">
        <v>3.55</v>
      </c>
      <c r="G10" s="25"/>
      <c r="H10" s="25"/>
      <c r="I10" s="25"/>
      <c r="J10" s="25"/>
      <c r="K10" s="25"/>
      <c r="L10" s="25"/>
      <c r="M10" s="25"/>
      <c r="N10" s="25">
        <v>3.55</v>
      </c>
      <c r="O10" s="24"/>
    </row>
    <row r="11" ht="22.8" customHeight="1" spans="1:15">
      <c r="A11" s="37" t="s">
        <v>352</v>
      </c>
      <c r="B11" s="35" t="s">
        <v>357</v>
      </c>
      <c r="C11" s="37" t="s">
        <v>358</v>
      </c>
      <c r="D11" s="25">
        <v>230</v>
      </c>
      <c r="E11" s="25">
        <v>230</v>
      </c>
      <c r="F11" s="25">
        <v>230</v>
      </c>
      <c r="G11" s="25"/>
      <c r="H11" s="25"/>
      <c r="I11" s="25"/>
      <c r="J11" s="25"/>
      <c r="K11" s="25"/>
      <c r="L11" s="25"/>
      <c r="M11" s="25"/>
      <c r="N11" s="25">
        <v>230</v>
      </c>
      <c r="O11" s="24"/>
    </row>
    <row r="12" ht="22.8" customHeight="1" spans="1:15">
      <c r="A12" s="37" t="s">
        <v>352</v>
      </c>
      <c r="B12" s="35" t="s">
        <v>359</v>
      </c>
      <c r="C12" s="37" t="s">
        <v>360</v>
      </c>
      <c r="D12" s="25">
        <v>17</v>
      </c>
      <c r="E12" s="25">
        <v>17</v>
      </c>
      <c r="F12" s="25">
        <v>17</v>
      </c>
      <c r="G12" s="25"/>
      <c r="H12" s="25"/>
      <c r="I12" s="25"/>
      <c r="J12" s="25"/>
      <c r="K12" s="25"/>
      <c r="L12" s="25"/>
      <c r="M12" s="25"/>
      <c r="N12" s="25">
        <v>17</v>
      </c>
      <c r="O12" s="24"/>
    </row>
    <row r="13" ht="22.8" customHeight="1" spans="1:15">
      <c r="A13" s="37" t="s">
        <v>352</v>
      </c>
      <c r="B13" s="35" t="s">
        <v>361</v>
      </c>
      <c r="C13" s="37" t="s">
        <v>362</v>
      </c>
      <c r="D13" s="25">
        <v>8</v>
      </c>
      <c r="E13" s="25">
        <v>8</v>
      </c>
      <c r="F13" s="25">
        <v>8</v>
      </c>
      <c r="G13" s="25"/>
      <c r="H13" s="25"/>
      <c r="I13" s="25"/>
      <c r="J13" s="25"/>
      <c r="K13" s="25"/>
      <c r="L13" s="25"/>
      <c r="M13" s="25"/>
      <c r="N13" s="25">
        <v>8</v>
      </c>
      <c r="O13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zoomScale="145" zoomScaleNormal="145" topLeftCell="A13" workbookViewId="0">
      <selection activeCell="C7" sqref="C7:C47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7.8833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ht="37.95" customHeight="1" spans="1:13">
      <c r="A2" s="28"/>
      <c r="B2" s="28"/>
      <c r="C2" s="29" t="s">
        <v>363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24.15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7" t="s">
        <v>31</v>
      </c>
      <c r="M3" s="27"/>
    </row>
    <row r="4" ht="33.6" customHeight="1" spans="1:13">
      <c r="A4" s="23" t="s">
        <v>200</v>
      </c>
      <c r="B4" s="23" t="s">
        <v>364</v>
      </c>
      <c r="C4" s="23" t="s">
        <v>365</v>
      </c>
      <c r="D4" s="23" t="s">
        <v>366</v>
      </c>
      <c r="E4" s="23" t="s">
        <v>367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368</v>
      </c>
      <c r="F5" s="23" t="s">
        <v>369</v>
      </c>
      <c r="G5" s="23" t="s">
        <v>370</v>
      </c>
      <c r="H5" s="23" t="s">
        <v>371</v>
      </c>
      <c r="I5" s="23" t="s">
        <v>372</v>
      </c>
      <c r="J5" s="23" t="s">
        <v>373</v>
      </c>
      <c r="K5" s="23" t="s">
        <v>374</v>
      </c>
      <c r="L5" s="23" t="s">
        <v>375</v>
      </c>
      <c r="M5" s="23" t="s">
        <v>376</v>
      </c>
    </row>
    <row r="6" ht="28.45" customHeight="1" spans="1:13">
      <c r="A6" s="30" t="s">
        <v>2</v>
      </c>
      <c r="B6" s="30" t="s">
        <v>4</v>
      </c>
      <c r="C6" s="31">
        <v>264.55</v>
      </c>
      <c r="D6" s="32"/>
      <c r="E6" s="32"/>
      <c r="F6" s="32"/>
      <c r="G6" s="32"/>
      <c r="H6" s="32"/>
      <c r="I6" s="32"/>
      <c r="J6" s="32"/>
      <c r="K6" s="32"/>
      <c r="L6" s="32"/>
      <c r="M6" s="32"/>
    </row>
    <row r="7" ht="43.1" customHeight="1" spans="1:13">
      <c r="A7" s="24" t="s">
        <v>153</v>
      </c>
      <c r="B7" s="24" t="s">
        <v>377</v>
      </c>
      <c r="C7" s="25">
        <v>6</v>
      </c>
      <c r="D7" s="24" t="s">
        <v>378</v>
      </c>
      <c r="E7" s="32" t="s">
        <v>379</v>
      </c>
      <c r="F7" s="24" t="s">
        <v>380</v>
      </c>
      <c r="G7" s="24" t="s">
        <v>381</v>
      </c>
      <c r="H7" s="24" t="s">
        <v>382</v>
      </c>
      <c r="I7" s="24" t="s">
        <v>381</v>
      </c>
      <c r="J7" s="24" t="s">
        <v>381</v>
      </c>
      <c r="K7" s="24" t="s">
        <v>383</v>
      </c>
      <c r="L7" s="24" t="s">
        <v>384</v>
      </c>
      <c r="M7" s="24"/>
    </row>
    <row r="8" ht="43.1" customHeight="1" spans="1:13">
      <c r="A8" s="24"/>
      <c r="B8" s="24"/>
      <c r="C8" s="25"/>
      <c r="D8" s="24"/>
      <c r="E8" s="32"/>
      <c r="F8" s="24" t="s">
        <v>385</v>
      </c>
      <c r="G8" s="24" t="s">
        <v>386</v>
      </c>
      <c r="H8" s="24" t="s">
        <v>382</v>
      </c>
      <c r="I8" s="24" t="s">
        <v>386</v>
      </c>
      <c r="J8" s="24" t="s">
        <v>386</v>
      </c>
      <c r="K8" s="24" t="s">
        <v>383</v>
      </c>
      <c r="L8" s="24" t="s">
        <v>384</v>
      </c>
      <c r="M8" s="24"/>
    </row>
    <row r="9" ht="43.1" customHeight="1" spans="1:13">
      <c r="A9" s="24"/>
      <c r="B9" s="24"/>
      <c r="C9" s="25"/>
      <c r="D9" s="24"/>
      <c r="E9" s="32" t="s">
        <v>387</v>
      </c>
      <c r="F9" s="24" t="s">
        <v>388</v>
      </c>
      <c r="G9" s="24" t="s">
        <v>389</v>
      </c>
      <c r="H9" s="24" t="s">
        <v>390</v>
      </c>
      <c r="I9" s="24" t="s">
        <v>389</v>
      </c>
      <c r="J9" s="24" t="s">
        <v>389</v>
      </c>
      <c r="K9" s="24" t="s">
        <v>391</v>
      </c>
      <c r="L9" s="24" t="s">
        <v>392</v>
      </c>
      <c r="M9" s="24"/>
    </row>
    <row r="10" ht="43.1" customHeight="1" spans="1:13">
      <c r="A10" s="24"/>
      <c r="B10" s="24"/>
      <c r="C10" s="25"/>
      <c r="D10" s="24"/>
      <c r="E10" s="32" t="s">
        <v>393</v>
      </c>
      <c r="F10" s="24" t="s">
        <v>394</v>
      </c>
      <c r="G10" s="24" t="s">
        <v>395</v>
      </c>
      <c r="H10" s="24" t="s">
        <v>396</v>
      </c>
      <c r="I10" s="24" t="s">
        <v>395</v>
      </c>
      <c r="J10" s="24" t="s">
        <v>395</v>
      </c>
      <c r="K10" s="24" t="s">
        <v>383</v>
      </c>
      <c r="L10" s="24" t="s">
        <v>397</v>
      </c>
      <c r="M10" s="24"/>
    </row>
    <row r="11" ht="43.1" customHeight="1" spans="1:13">
      <c r="A11" s="24"/>
      <c r="B11" s="24"/>
      <c r="C11" s="25"/>
      <c r="D11" s="24"/>
      <c r="E11" s="32" t="s">
        <v>398</v>
      </c>
      <c r="F11" s="24" t="s">
        <v>399</v>
      </c>
      <c r="G11" s="24" t="s">
        <v>400</v>
      </c>
      <c r="H11" s="24" t="s">
        <v>382</v>
      </c>
      <c r="I11" s="24" t="s">
        <v>400</v>
      </c>
      <c r="J11" s="24" t="s">
        <v>400</v>
      </c>
      <c r="K11" s="24" t="s">
        <v>383</v>
      </c>
      <c r="L11" s="24" t="s">
        <v>384</v>
      </c>
      <c r="M11" s="24"/>
    </row>
    <row r="12" ht="43.1" customHeight="1" spans="1:13">
      <c r="A12" s="24"/>
      <c r="B12" s="24"/>
      <c r="C12" s="25"/>
      <c r="D12" s="24"/>
      <c r="E12" s="32"/>
      <c r="F12" s="24" t="s">
        <v>401</v>
      </c>
      <c r="G12" s="24" t="s">
        <v>402</v>
      </c>
      <c r="H12" s="24" t="s">
        <v>403</v>
      </c>
      <c r="I12" s="24" t="s">
        <v>402</v>
      </c>
      <c r="J12" s="24" t="s">
        <v>402</v>
      </c>
      <c r="K12" s="24" t="s">
        <v>383</v>
      </c>
      <c r="L12" s="24" t="s">
        <v>384</v>
      </c>
      <c r="M12" s="24"/>
    </row>
    <row r="13" ht="43.1" customHeight="1" spans="1:13">
      <c r="A13" s="24"/>
      <c r="B13" s="24"/>
      <c r="C13" s="25"/>
      <c r="D13" s="24"/>
      <c r="E13" s="32"/>
      <c r="F13" s="24" t="s">
        <v>404</v>
      </c>
      <c r="G13" s="24" t="s">
        <v>405</v>
      </c>
      <c r="H13" s="24" t="s">
        <v>406</v>
      </c>
      <c r="I13" s="24" t="s">
        <v>405</v>
      </c>
      <c r="J13" s="24" t="s">
        <v>405</v>
      </c>
      <c r="K13" s="24" t="s">
        <v>407</v>
      </c>
      <c r="L13" s="24" t="s">
        <v>392</v>
      </c>
      <c r="M13" s="24"/>
    </row>
    <row r="14" ht="43.1" customHeight="1" spans="1:13">
      <c r="A14" s="24" t="s">
        <v>153</v>
      </c>
      <c r="B14" s="24" t="s">
        <v>408</v>
      </c>
      <c r="C14" s="25">
        <v>3.55</v>
      </c>
      <c r="D14" s="24" t="s">
        <v>409</v>
      </c>
      <c r="E14" s="32" t="s">
        <v>387</v>
      </c>
      <c r="F14" s="24" t="s">
        <v>388</v>
      </c>
      <c r="G14" s="24" t="s">
        <v>410</v>
      </c>
      <c r="H14" s="24" t="s">
        <v>411</v>
      </c>
      <c r="I14" s="24" t="s">
        <v>410</v>
      </c>
      <c r="J14" s="24" t="s">
        <v>410</v>
      </c>
      <c r="K14" s="24" t="s">
        <v>412</v>
      </c>
      <c r="L14" s="24" t="s">
        <v>392</v>
      </c>
      <c r="M14" s="24"/>
    </row>
    <row r="15" ht="43.1" customHeight="1" spans="1:13">
      <c r="A15" s="24"/>
      <c r="B15" s="24"/>
      <c r="C15" s="25"/>
      <c r="D15" s="24"/>
      <c r="E15" s="32"/>
      <c r="F15" s="24"/>
      <c r="G15" s="24" t="s">
        <v>413</v>
      </c>
      <c r="H15" s="24" t="s">
        <v>414</v>
      </c>
      <c r="I15" s="24" t="s">
        <v>413</v>
      </c>
      <c r="J15" s="24" t="s">
        <v>413</v>
      </c>
      <c r="K15" s="24" t="s">
        <v>412</v>
      </c>
      <c r="L15" s="24" t="s">
        <v>392</v>
      </c>
      <c r="M15" s="24"/>
    </row>
    <row r="16" ht="43.1" customHeight="1" spans="1:13">
      <c r="A16" s="24"/>
      <c r="B16" s="24"/>
      <c r="C16" s="25"/>
      <c r="D16" s="24"/>
      <c r="E16" s="32" t="s">
        <v>393</v>
      </c>
      <c r="F16" s="24" t="s">
        <v>394</v>
      </c>
      <c r="G16" s="24" t="s">
        <v>415</v>
      </c>
      <c r="H16" s="24" t="s">
        <v>396</v>
      </c>
      <c r="I16" s="24" t="s">
        <v>415</v>
      </c>
      <c r="J16" s="24" t="s">
        <v>415</v>
      </c>
      <c r="K16" s="24" t="s">
        <v>383</v>
      </c>
      <c r="L16" s="24" t="s">
        <v>416</v>
      </c>
      <c r="M16" s="24"/>
    </row>
    <row r="17" ht="43.1" customHeight="1" spans="1:13">
      <c r="A17" s="24"/>
      <c r="B17" s="24"/>
      <c r="C17" s="25"/>
      <c r="D17" s="24"/>
      <c r="E17" s="32" t="s">
        <v>379</v>
      </c>
      <c r="F17" s="24" t="s">
        <v>380</v>
      </c>
      <c r="G17" s="24" t="s">
        <v>417</v>
      </c>
      <c r="H17" s="24" t="s">
        <v>396</v>
      </c>
      <c r="I17" s="24" t="s">
        <v>417</v>
      </c>
      <c r="J17" s="24" t="s">
        <v>417</v>
      </c>
      <c r="K17" s="24" t="s">
        <v>383</v>
      </c>
      <c r="L17" s="24" t="s">
        <v>416</v>
      </c>
      <c r="M17" s="24"/>
    </row>
    <row r="18" ht="43.1" customHeight="1" spans="1:13">
      <c r="A18" s="24"/>
      <c r="B18" s="24"/>
      <c r="C18" s="25"/>
      <c r="D18" s="24"/>
      <c r="E18" s="32" t="s">
        <v>398</v>
      </c>
      <c r="F18" s="24" t="s">
        <v>404</v>
      </c>
      <c r="G18" s="24" t="s">
        <v>418</v>
      </c>
      <c r="H18" s="24" t="s">
        <v>419</v>
      </c>
      <c r="I18" s="24" t="s">
        <v>418</v>
      </c>
      <c r="J18" s="24" t="s">
        <v>418</v>
      </c>
      <c r="K18" s="24" t="s">
        <v>420</v>
      </c>
      <c r="L18" s="24" t="s">
        <v>392</v>
      </c>
      <c r="M18" s="24"/>
    </row>
    <row r="19" ht="43.1" customHeight="1" spans="1:13">
      <c r="A19" s="24"/>
      <c r="B19" s="24"/>
      <c r="C19" s="25"/>
      <c r="D19" s="24"/>
      <c r="E19" s="32"/>
      <c r="F19" s="24" t="s">
        <v>401</v>
      </c>
      <c r="G19" s="24" t="s">
        <v>421</v>
      </c>
      <c r="H19" s="24" t="s">
        <v>422</v>
      </c>
      <c r="I19" s="24" t="s">
        <v>421</v>
      </c>
      <c r="J19" s="24" t="s">
        <v>421</v>
      </c>
      <c r="K19" s="24" t="s">
        <v>383</v>
      </c>
      <c r="L19" s="24" t="s">
        <v>423</v>
      </c>
      <c r="M19" s="24"/>
    </row>
    <row r="20" ht="43.1" customHeight="1" spans="1:13">
      <c r="A20" s="24"/>
      <c r="B20" s="24"/>
      <c r="C20" s="25"/>
      <c r="D20" s="24"/>
      <c r="E20" s="32"/>
      <c r="F20" s="24" t="s">
        <v>399</v>
      </c>
      <c r="G20" s="24" t="s">
        <v>424</v>
      </c>
      <c r="H20" s="24" t="s">
        <v>396</v>
      </c>
      <c r="I20" s="24" t="s">
        <v>424</v>
      </c>
      <c r="J20" s="24" t="s">
        <v>424</v>
      </c>
      <c r="K20" s="24" t="s">
        <v>383</v>
      </c>
      <c r="L20" s="24" t="s">
        <v>416</v>
      </c>
      <c r="M20" s="24"/>
    </row>
    <row r="21" ht="43.1" customHeight="1" spans="1:13">
      <c r="A21" s="24" t="s">
        <v>153</v>
      </c>
      <c r="B21" s="24" t="s">
        <v>425</v>
      </c>
      <c r="C21" s="25">
        <v>230</v>
      </c>
      <c r="D21" s="24" t="s">
        <v>426</v>
      </c>
      <c r="E21" s="32" t="s">
        <v>387</v>
      </c>
      <c r="F21" s="24" t="s">
        <v>427</v>
      </c>
      <c r="G21" s="24" t="s">
        <v>428</v>
      </c>
      <c r="H21" s="24" t="s">
        <v>429</v>
      </c>
      <c r="I21" s="24" t="s">
        <v>428</v>
      </c>
      <c r="J21" s="24" t="s">
        <v>428</v>
      </c>
      <c r="K21" s="24" t="s">
        <v>383</v>
      </c>
      <c r="L21" s="24" t="s">
        <v>384</v>
      </c>
      <c r="M21" s="24"/>
    </row>
    <row r="22" ht="43.1" customHeight="1" spans="1:13">
      <c r="A22" s="24"/>
      <c r="B22" s="24"/>
      <c r="C22" s="25"/>
      <c r="D22" s="24"/>
      <c r="E22" s="32"/>
      <c r="F22" s="24" t="s">
        <v>388</v>
      </c>
      <c r="G22" s="24" t="s">
        <v>430</v>
      </c>
      <c r="H22" s="24" t="s">
        <v>431</v>
      </c>
      <c r="I22" s="24" t="s">
        <v>430</v>
      </c>
      <c r="J22" s="24" t="s">
        <v>430</v>
      </c>
      <c r="K22" s="24" t="s">
        <v>412</v>
      </c>
      <c r="L22" s="24" t="s">
        <v>392</v>
      </c>
      <c r="M22" s="24"/>
    </row>
    <row r="23" ht="43.1" customHeight="1" spans="1:13">
      <c r="A23" s="24"/>
      <c r="B23" s="24"/>
      <c r="C23" s="25"/>
      <c r="D23" s="24"/>
      <c r="E23" s="32"/>
      <c r="F23" s="24"/>
      <c r="G23" s="24" t="s">
        <v>432</v>
      </c>
      <c r="H23" s="24" t="s">
        <v>433</v>
      </c>
      <c r="I23" s="24" t="s">
        <v>432</v>
      </c>
      <c r="J23" s="24" t="s">
        <v>432</v>
      </c>
      <c r="K23" s="24" t="s">
        <v>412</v>
      </c>
      <c r="L23" s="24" t="s">
        <v>392</v>
      </c>
      <c r="M23" s="24"/>
    </row>
    <row r="24" ht="43.1" customHeight="1" spans="1:13">
      <c r="A24" s="24"/>
      <c r="B24" s="24"/>
      <c r="C24" s="25"/>
      <c r="D24" s="24"/>
      <c r="E24" s="32"/>
      <c r="F24" s="24"/>
      <c r="G24" s="24" t="s">
        <v>434</v>
      </c>
      <c r="H24" s="24" t="s">
        <v>435</v>
      </c>
      <c r="I24" s="24" t="s">
        <v>434</v>
      </c>
      <c r="J24" s="24" t="s">
        <v>434</v>
      </c>
      <c r="K24" s="24" t="s">
        <v>412</v>
      </c>
      <c r="L24" s="24" t="s">
        <v>392</v>
      </c>
      <c r="M24" s="24"/>
    </row>
    <row r="25" ht="43.1" customHeight="1" spans="1:13">
      <c r="A25" s="24"/>
      <c r="B25" s="24"/>
      <c r="C25" s="25"/>
      <c r="D25" s="24"/>
      <c r="E25" s="32"/>
      <c r="F25" s="24"/>
      <c r="G25" s="24" t="s">
        <v>436</v>
      </c>
      <c r="H25" s="24" t="s">
        <v>437</v>
      </c>
      <c r="I25" s="24" t="s">
        <v>436</v>
      </c>
      <c r="J25" s="24" t="s">
        <v>436</v>
      </c>
      <c r="K25" s="24" t="s">
        <v>412</v>
      </c>
      <c r="L25" s="24" t="s">
        <v>392</v>
      </c>
      <c r="M25" s="24"/>
    </row>
    <row r="26" ht="43.1" customHeight="1" spans="1:13">
      <c r="A26" s="24"/>
      <c r="B26" s="24"/>
      <c r="C26" s="25"/>
      <c r="D26" s="24"/>
      <c r="E26" s="32"/>
      <c r="F26" s="24"/>
      <c r="G26" s="24" t="s">
        <v>438</v>
      </c>
      <c r="H26" s="24" t="s">
        <v>439</v>
      </c>
      <c r="I26" s="24" t="s">
        <v>438</v>
      </c>
      <c r="J26" s="24" t="s">
        <v>438</v>
      </c>
      <c r="K26" s="24" t="s">
        <v>412</v>
      </c>
      <c r="L26" s="24" t="s">
        <v>392</v>
      </c>
      <c r="M26" s="24"/>
    </row>
    <row r="27" ht="43.1" customHeight="1" spans="1:13">
      <c r="A27" s="24"/>
      <c r="B27" s="24"/>
      <c r="C27" s="25"/>
      <c r="D27" s="24"/>
      <c r="E27" s="32" t="s">
        <v>393</v>
      </c>
      <c r="F27" s="24" t="s">
        <v>394</v>
      </c>
      <c r="G27" s="24" t="s">
        <v>415</v>
      </c>
      <c r="H27" s="24" t="s">
        <v>396</v>
      </c>
      <c r="I27" s="24" t="s">
        <v>415</v>
      </c>
      <c r="J27" s="24" t="s">
        <v>415</v>
      </c>
      <c r="K27" s="24" t="s">
        <v>383</v>
      </c>
      <c r="L27" s="24" t="s">
        <v>397</v>
      </c>
      <c r="M27" s="24"/>
    </row>
    <row r="28" ht="43.1" customHeight="1" spans="1:13">
      <c r="A28" s="24"/>
      <c r="B28" s="24"/>
      <c r="C28" s="25"/>
      <c r="D28" s="24"/>
      <c r="E28" s="32" t="s">
        <v>398</v>
      </c>
      <c r="F28" s="24" t="s">
        <v>399</v>
      </c>
      <c r="G28" s="24" t="s">
        <v>440</v>
      </c>
      <c r="H28" s="24" t="s">
        <v>403</v>
      </c>
      <c r="I28" s="24" t="s">
        <v>440</v>
      </c>
      <c r="J28" s="24" t="s">
        <v>440</v>
      </c>
      <c r="K28" s="24" t="s">
        <v>383</v>
      </c>
      <c r="L28" s="24" t="s">
        <v>384</v>
      </c>
      <c r="M28" s="24"/>
    </row>
    <row r="29" ht="43.1" customHeight="1" spans="1:13">
      <c r="A29" s="24"/>
      <c r="B29" s="24"/>
      <c r="C29" s="25"/>
      <c r="D29" s="24"/>
      <c r="E29" s="32"/>
      <c r="F29" s="24" t="s">
        <v>404</v>
      </c>
      <c r="G29" s="24" t="s">
        <v>441</v>
      </c>
      <c r="H29" s="24" t="s">
        <v>442</v>
      </c>
      <c r="I29" s="24" t="s">
        <v>441</v>
      </c>
      <c r="J29" s="24" t="s">
        <v>441</v>
      </c>
      <c r="K29" s="24" t="s">
        <v>165</v>
      </c>
      <c r="L29" s="24" t="s">
        <v>392</v>
      </c>
      <c r="M29" s="24"/>
    </row>
    <row r="30" ht="43.1" customHeight="1" spans="1:13">
      <c r="A30" s="24"/>
      <c r="B30" s="24"/>
      <c r="C30" s="25"/>
      <c r="D30" s="24"/>
      <c r="E30" s="32"/>
      <c r="F30" s="24" t="s">
        <v>401</v>
      </c>
      <c r="G30" s="24" t="s">
        <v>443</v>
      </c>
      <c r="H30" s="24" t="s">
        <v>396</v>
      </c>
      <c r="I30" s="24" t="s">
        <v>443</v>
      </c>
      <c r="J30" s="24" t="s">
        <v>443</v>
      </c>
      <c r="K30" s="24" t="s">
        <v>383</v>
      </c>
      <c r="L30" s="24" t="s">
        <v>397</v>
      </c>
      <c r="M30" s="24"/>
    </row>
    <row r="31" ht="43.1" customHeight="1" spans="1:13">
      <c r="A31" s="24"/>
      <c r="B31" s="24"/>
      <c r="C31" s="25"/>
      <c r="D31" s="24"/>
      <c r="E31" s="32" t="s">
        <v>379</v>
      </c>
      <c r="F31" s="24" t="s">
        <v>385</v>
      </c>
      <c r="G31" s="24" t="s">
        <v>444</v>
      </c>
      <c r="H31" s="24" t="s">
        <v>445</v>
      </c>
      <c r="I31" s="24" t="s">
        <v>444</v>
      </c>
      <c r="J31" s="24" t="s">
        <v>444</v>
      </c>
      <c r="K31" s="24" t="s">
        <v>383</v>
      </c>
      <c r="L31" s="24" t="s">
        <v>384</v>
      </c>
      <c r="M31" s="24"/>
    </row>
    <row r="32" ht="43.1" customHeight="1" spans="1:13">
      <c r="A32" s="24"/>
      <c r="B32" s="24"/>
      <c r="C32" s="25"/>
      <c r="D32" s="24"/>
      <c r="E32" s="32"/>
      <c r="F32" s="24" t="s">
        <v>380</v>
      </c>
      <c r="G32" s="24" t="s">
        <v>446</v>
      </c>
      <c r="H32" s="24" t="s">
        <v>447</v>
      </c>
      <c r="I32" s="24" t="s">
        <v>446</v>
      </c>
      <c r="J32" s="24" t="s">
        <v>446</v>
      </c>
      <c r="K32" s="24" t="s">
        <v>448</v>
      </c>
      <c r="L32" s="24" t="s">
        <v>384</v>
      </c>
      <c r="M32" s="24"/>
    </row>
    <row r="33" ht="43.1" customHeight="1" spans="1:13">
      <c r="A33" s="24" t="s">
        <v>153</v>
      </c>
      <c r="B33" s="24" t="s">
        <v>449</v>
      </c>
      <c r="C33" s="25">
        <v>17</v>
      </c>
      <c r="D33" s="24" t="s">
        <v>450</v>
      </c>
      <c r="E33" s="32" t="s">
        <v>398</v>
      </c>
      <c r="F33" s="24" t="s">
        <v>399</v>
      </c>
      <c r="G33" s="24" t="s">
        <v>451</v>
      </c>
      <c r="H33" s="24" t="s">
        <v>452</v>
      </c>
      <c r="I33" s="24" t="s">
        <v>451</v>
      </c>
      <c r="J33" s="24" t="s">
        <v>451</v>
      </c>
      <c r="K33" s="24" t="s">
        <v>453</v>
      </c>
      <c r="L33" s="24" t="s">
        <v>454</v>
      </c>
      <c r="M33" s="24"/>
    </row>
    <row r="34" ht="43.1" customHeight="1" spans="1:13">
      <c r="A34" s="24"/>
      <c r="B34" s="24"/>
      <c r="C34" s="25"/>
      <c r="D34" s="24"/>
      <c r="E34" s="32"/>
      <c r="F34" s="24" t="s">
        <v>404</v>
      </c>
      <c r="G34" s="24" t="s">
        <v>455</v>
      </c>
      <c r="H34" s="24" t="s">
        <v>456</v>
      </c>
      <c r="I34" s="24" t="s">
        <v>455</v>
      </c>
      <c r="J34" s="24" t="s">
        <v>455</v>
      </c>
      <c r="K34" s="24" t="s">
        <v>457</v>
      </c>
      <c r="L34" s="24" t="s">
        <v>392</v>
      </c>
      <c r="M34" s="24"/>
    </row>
    <row r="35" ht="43.1" customHeight="1" spans="1:13">
      <c r="A35" s="24"/>
      <c r="B35" s="24"/>
      <c r="C35" s="25"/>
      <c r="D35" s="24"/>
      <c r="E35" s="32"/>
      <c r="F35" s="24" t="s">
        <v>401</v>
      </c>
      <c r="G35" s="24" t="s">
        <v>443</v>
      </c>
      <c r="H35" s="24" t="s">
        <v>396</v>
      </c>
      <c r="I35" s="24" t="s">
        <v>443</v>
      </c>
      <c r="J35" s="24" t="s">
        <v>443</v>
      </c>
      <c r="K35" s="24" t="s">
        <v>383</v>
      </c>
      <c r="L35" s="24" t="s">
        <v>397</v>
      </c>
      <c r="M35" s="24"/>
    </row>
    <row r="36" ht="43.1" customHeight="1" spans="1:13">
      <c r="A36" s="24"/>
      <c r="B36" s="24"/>
      <c r="C36" s="25"/>
      <c r="D36" s="24"/>
      <c r="E36" s="32" t="s">
        <v>387</v>
      </c>
      <c r="F36" s="24" t="s">
        <v>388</v>
      </c>
      <c r="G36" s="24" t="s">
        <v>458</v>
      </c>
      <c r="H36" s="24" t="s">
        <v>435</v>
      </c>
      <c r="I36" s="24" t="s">
        <v>458</v>
      </c>
      <c r="J36" s="24" t="s">
        <v>458</v>
      </c>
      <c r="K36" s="24" t="s">
        <v>412</v>
      </c>
      <c r="L36" s="24" t="s">
        <v>392</v>
      </c>
      <c r="M36" s="24"/>
    </row>
    <row r="37" ht="43.1" customHeight="1" spans="1:13">
      <c r="A37" s="24"/>
      <c r="B37" s="24"/>
      <c r="C37" s="25"/>
      <c r="D37" s="24"/>
      <c r="E37" s="32"/>
      <c r="F37" s="24"/>
      <c r="G37" s="24" t="s">
        <v>459</v>
      </c>
      <c r="H37" s="24" t="s">
        <v>460</v>
      </c>
      <c r="I37" s="24" t="s">
        <v>459</v>
      </c>
      <c r="J37" s="24" t="s">
        <v>459</v>
      </c>
      <c r="K37" s="24" t="s">
        <v>412</v>
      </c>
      <c r="L37" s="24" t="s">
        <v>392</v>
      </c>
      <c r="M37" s="24"/>
    </row>
    <row r="38" ht="43.1" customHeight="1" spans="1:13">
      <c r="A38" s="24"/>
      <c r="B38" s="24"/>
      <c r="C38" s="25"/>
      <c r="D38" s="24"/>
      <c r="E38" s="32" t="s">
        <v>379</v>
      </c>
      <c r="F38" s="24" t="s">
        <v>380</v>
      </c>
      <c r="G38" s="24" t="s">
        <v>461</v>
      </c>
      <c r="H38" s="24" t="s">
        <v>445</v>
      </c>
      <c r="I38" s="24" t="s">
        <v>461</v>
      </c>
      <c r="J38" s="24" t="s">
        <v>461</v>
      </c>
      <c r="K38" s="24" t="s">
        <v>383</v>
      </c>
      <c r="L38" s="24" t="s">
        <v>384</v>
      </c>
      <c r="M38" s="24"/>
    </row>
    <row r="39" ht="43.1" customHeight="1" spans="1:13">
      <c r="A39" s="24"/>
      <c r="B39" s="24"/>
      <c r="C39" s="25"/>
      <c r="D39" s="24"/>
      <c r="E39" s="32"/>
      <c r="F39" s="24" t="s">
        <v>385</v>
      </c>
      <c r="G39" s="24" t="s">
        <v>462</v>
      </c>
      <c r="H39" s="24" t="s">
        <v>403</v>
      </c>
      <c r="I39" s="24" t="s">
        <v>462</v>
      </c>
      <c r="J39" s="24" t="s">
        <v>462</v>
      </c>
      <c r="K39" s="24" t="s">
        <v>383</v>
      </c>
      <c r="L39" s="24" t="s">
        <v>384</v>
      </c>
      <c r="M39" s="24"/>
    </row>
    <row r="40" ht="43.1" customHeight="1" spans="1:13">
      <c r="A40" s="24"/>
      <c r="B40" s="24"/>
      <c r="C40" s="25"/>
      <c r="D40" s="24"/>
      <c r="E40" s="32" t="s">
        <v>393</v>
      </c>
      <c r="F40" s="24" t="s">
        <v>394</v>
      </c>
      <c r="G40" s="24" t="s">
        <v>415</v>
      </c>
      <c r="H40" s="24" t="s">
        <v>396</v>
      </c>
      <c r="I40" s="24" t="s">
        <v>415</v>
      </c>
      <c r="J40" s="24" t="s">
        <v>415</v>
      </c>
      <c r="K40" s="24" t="s">
        <v>383</v>
      </c>
      <c r="L40" s="24" t="s">
        <v>397</v>
      </c>
      <c r="M40" s="24"/>
    </row>
    <row r="41" ht="43.1" customHeight="1" spans="1:13">
      <c r="A41" s="24" t="s">
        <v>153</v>
      </c>
      <c r="B41" s="24" t="s">
        <v>463</v>
      </c>
      <c r="C41" s="25">
        <v>8</v>
      </c>
      <c r="D41" s="24" t="s">
        <v>464</v>
      </c>
      <c r="E41" s="32" t="s">
        <v>387</v>
      </c>
      <c r="F41" s="24" t="s">
        <v>388</v>
      </c>
      <c r="G41" s="24" t="s">
        <v>465</v>
      </c>
      <c r="H41" s="24" t="s">
        <v>466</v>
      </c>
      <c r="I41" s="24" t="s">
        <v>465</v>
      </c>
      <c r="J41" s="24" t="s">
        <v>465</v>
      </c>
      <c r="K41" s="24" t="s">
        <v>412</v>
      </c>
      <c r="L41" s="24" t="s">
        <v>392</v>
      </c>
      <c r="M41" s="24"/>
    </row>
    <row r="42" ht="43.1" customHeight="1" spans="1:13">
      <c r="A42" s="24"/>
      <c r="B42" s="24"/>
      <c r="C42" s="25"/>
      <c r="D42" s="24"/>
      <c r="E42" s="32" t="s">
        <v>393</v>
      </c>
      <c r="F42" s="24" t="s">
        <v>394</v>
      </c>
      <c r="G42" s="24" t="s">
        <v>415</v>
      </c>
      <c r="H42" s="24" t="s">
        <v>396</v>
      </c>
      <c r="I42" s="24" t="s">
        <v>415</v>
      </c>
      <c r="J42" s="24" t="s">
        <v>415</v>
      </c>
      <c r="K42" s="24" t="s">
        <v>383</v>
      </c>
      <c r="L42" s="24" t="s">
        <v>397</v>
      </c>
      <c r="M42" s="24"/>
    </row>
    <row r="43" ht="43.1" customHeight="1" spans="1:13">
      <c r="A43" s="24"/>
      <c r="B43" s="24"/>
      <c r="C43" s="25"/>
      <c r="D43" s="24"/>
      <c r="E43" s="32" t="s">
        <v>379</v>
      </c>
      <c r="F43" s="24" t="s">
        <v>385</v>
      </c>
      <c r="G43" s="24" t="s">
        <v>467</v>
      </c>
      <c r="H43" s="24" t="s">
        <v>396</v>
      </c>
      <c r="I43" s="24" t="s">
        <v>467</v>
      </c>
      <c r="J43" s="24" t="s">
        <v>467</v>
      </c>
      <c r="K43" s="24" t="s">
        <v>383</v>
      </c>
      <c r="L43" s="24" t="s">
        <v>397</v>
      </c>
      <c r="M43" s="24"/>
    </row>
    <row r="44" ht="43.1" customHeight="1" spans="1:13">
      <c r="A44" s="24"/>
      <c r="B44" s="24"/>
      <c r="C44" s="25"/>
      <c r="D44" s="24"/>
      <c r="E44" s="32"/>
      <c r="F44" s="24" t="s">
        <v>380</v>
      </c>
      <c r="G44" s="24" t="s">
        <v>468</v>
      </c>
      <c r="H44" s="24" t="s">
        <v>382</v>
      </c>
      <c r="I44" s="24" t="s">
        <v>468</v>
      </c>
      <c r="J44" s="24" t="s">
        <v>468</v>
      </c>
      <c r="K44" s="24" t="s">
        <v>383</v>
      </c>
      <c r="L44" s="24" t="s">
        <v>384</v>
      </c>
      <c r="M44" s="24"/>
    </row>
    <row r="45" ht="43.1" customHeight="1" spans="1:13">
      <c r="A45" s="24"/>
      <c r="B45" s="24"/>
      <c r="C45" s="25"/>
      <c r="D45" s="24"/>
      <c r="E45" s="32" t="s">
        <v>398</v>
      </c>
      <c r="F45" s="24" t="s">
        <v>404</v>
      </c>
      <c r="G45" s="24" t="s">
        <v>469</v>
      </c>
      <c r="H45" s="24" t="s">
        <v>470</v>
      </c>
      <c r="I45" s="24" t="s">
        <v>469</v>
      </c>
      <c r="J45" s="24" t="s">
        <v>469</v>
      </c>
      <c r="K45" s="24" t="s">
        <v>407</v>
      </c>
      <c r="L45" s="24" t="s">
        <v>392</v>
      </c>
      <c r="M45" s="24"/>
    </row>
    <row r="46" ht="43.1" customHeight="1" spans="1:13">
      <c r="A46" s="24"/>
      <c r="B46" s="24"/>
      <c r="C46" s="25"/>
      <c r="D46" s="24"/>
      <c r="E46" s="32"/>
      <c r="F46" s="24" t="s">
        <v>401</v>
      </c>
      <c r="G46" s="24" t="s">
        <v>471</v>
      </c>
      <c r="H46" s="24" t="s">
        <v>396</v>
      </c>
      <c r="I46" s="24" t="s">
        <v>471</v>
      </c>
      <c r="J46" s="24" t="s">
        <v>471</v>
      </c>
      <c r="K46" s="24" t="s">
        <v>383</v>
      </c>
      <c r="L46" s="24" t="s">
        <v>397</v>
      </c>
      <c r="M46" s="24"/>
    </row>
    <row r="47" ht="43.1" customHeight="1" spans="1:13">
      <c r="A47" s="24"/>
      <c r="B47" s="24"/>
      <c r="C47" s="25"/>
      <c r="D47" s="24"/>
      <c r="E47" s="32"/>
      <c r="F47" s="24" t="s">
        <v>399</v>
      </c>
      <c r="G47" s="24" t="s">
        <v>472</v>
      </c>
      <c r="H47" s="24" t="s">
        <v>396</v>
      </c>
      <c r="I47" s="24" t="s">
        <v>472</v>
      </c>
      <c r="J47" s="24" t="s">
        <v>472</v>
      </c>
      <c r="K47" s="24" t="s">
        <v>383</v>
      </c>
      <c r="L47" s="24" t="s">
        <v>397</v>
      </c>
      <c r="M47" s="24"/>
    </row>
  </sheetData>
  <mergeCells count="43">
    <mergeCell ref="C2:M2"/>
    <mergeCell ref="A3:K3"/>
    <mergeCell ref="L3:M3"/>
    <mergeCell ref="E4:M4"/>
    <mergeCell ref="A4:A5"/>
    <mergeCell ref="A7:A13"/>
    <mergeCell ref="A14:A20"/>
    <mergeCell ref="A21:A32"/>
    <mergeCell ref="A33:A40"/>
    <mergeCell ref="A41:A47"/>
    <mergeCell ref="B4:B5"/>
    <mergeCell ref="B7:B13"/>
    <mergeCell ref="B14:B20"/>
    <mergeCell ref="B21:B32"/>
    <mergeCell ref="B33:B40"/>
    <mergeCell ref="B41:B47"/>
    <mergeCell ref="C4:C5"/>
    <mergeCell ref="C7:C13"/>
    <mergeCell ref="C14:C20"/>
    <mergeCell ref="C21:C32"/>
    <mergeCell ref="C33:C40"/>
    <mergeCell ref="C41:C47"/>
    <mergeCell ref="D4:D5"/>
    <mergeCell ref="D7:D13"/>
    <mergeCell ref="D14:D20"/>
    <mergeCell ref="D21:D32"/>
    <mergeCell ref="D33:D40"/>
    <mergeCell ref="D41:D47"/>
    <mergeCell ref="E7:E8"/>
    <mergeCell ref="E11:E13"/>
    <mergeCell ref="E14:E15"/>
    <mergeCell ref="E18:E20"/>
    <mergeCell ref="E21:E26"/>
    <mergeCell ref="E28:E30"/>
    <mergeCell ref="E31:E32"/>
    <mergeCell ref="E33:E35"/>
    <mergeCell ref="E36:E37"/>
    <mergeCell ref="E38:E39"/>
    <mergeCell ref="E43:E44"/>
    <mergeCell ref="E45:E47"/>
    <mergeCell ref="F14:F15"/>
    <mergeCell ref="F22:F26"/>
    <mergeCell ref="F36:F3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45" zoomScaleNormal="145" topLeftCell="A80" workbookViewId="0">
      <selection activeCell="A2" sqref="A2:P2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333333333333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21" t="s">
        <v>473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474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7" t="s">
        <v>31</v>
      </c>
      <c r="R2" s="27"/>
    </row>
    <row r="3" ht="21.55" customHeight="1" spans="1:18">
      <c r="A3" s="23" t="s">
        <v>327</v>
      </c>
      <c r="B3" s="23" t="s">
        <v>328</v>
      </c>
      <c r="C3" s="23" t="s">
        <v>475</v>
      </c>
      <c r="D3" s="23"/>
      <c r="E3" s="23"/>
      <c r="F3" s="23"/>
      <c r="G3" s="23"/>
      <c r="H3" s="23"/>
      <c r="I3" s="23"/>
      <c r="J3" s="23" t="s">
        <v>476</v>
      </c>
      <c r="K3" s="23" t="s">
        <v>477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365</v>
      </c>
      <c r="D4" s="23" t="s">
        <v>478</v>
      </c>
      <c r="E4" s="23"/>
      <c r="F4" s="23"/>
      <c r="G4" s="23"/>
      <c r="H4" s="23" t="s">
        <v>479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05" customHeight="1" spans="1:18">
      <c r="A5" s="23"/>
      <c r="B5" s="23"/>
      <c r="C5" s="23"/>
      <c r="D5" s="23" t="s">
        <v>137</v>
      </c>
      <c r="E5" s="23" t="s">
        <v>480</v>
      </c>
      <c r="F5" s="23" t="s">
        <v>141</v>
      </c>
      <c r="G5" s="23" t="s">
        <v>481</v>
      </c>
      <c r="H5" s="23" t="s">
        <v>158</v>
      </c>
      <c r="I5" s="23" t="s">
        <v>159</v>
      </c>
      <c r="J5" s="23"/>
      <c r="K5" s="23" t="s">
        <v>368</v>
      </c>
      <c r="L5" s="23" t="s">
        <v>369</v>
      </c>
      <c r="M5" s="23" t="s">
        <v>370</v>
      </c>
      <c r="N5" s="23" t="s">
        <v>375</v>
      </c>
      <c r="O5" s="23" t="s">
        <v>371</v>
      </c>
      <c r="P5" s="23" t="s">
        <v>482</v>
      </c>
      <c r="Q5" s="23" t="s">
        <v>483</v>
      </c>
      <c r="R5" s="23" t="s">
        <v>376</v>
      </c>
    </row>
    <row r="6" ht="19.8" customHeight="1" spans="1:18">
      <c r="A6" s="24" t="s">
        <v>2</v>
      </c>
      <c r="B6" s="24" t="s">
        <v>4</v>
      </c>
      <c r="C6" s="25">
        <v>838.778132</v>
      </c>
      <c r="D6" s="25">
        <v>838.778132</v>
      </c>
      <c r="E6" s="25"/>
      <c r="F6" s="25"/>
      <c r="G6" s="25"/>
      <c r="H6" s="25">
        <v>574.228132</v>
      </c>
      <c r="I6" s="25">
        <v>264.55</v>
      </c>
      <c r="J6" s="24"/>
      <c r="K6" s="26" t="s">
        <v>398</v>
      </c>
      <c r="L6" s="26" t="s">
        <v>484</v>
      </c>
      <c r="M6" s="26"/>
      <c r="N6" s="26"/>
      <c r="O6" s="26"/>
      <c r="P6" s="26"/>
      <c r="Q6" s="26"/>
      <c r="R6" s="26"/>
    </row>
    <row r="7" ht="22.4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485</v>
      </c>
      <c r="M7" s="26"/>
      <c r="N7" s="26"/>
      <c r="O7" s="26"/>
      <c r="P7" s="26"/>
      <c r="Q7" s="26"/>
      <c r="R7" s="26"/>
    </row>
    <row r="8" ht="18.95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379</v>
      </c>
      <c r="L8" s="26" t="s">
        <v>486</v>
      </c>
      <c r="M8" s="26"/>
      <c r="N8" s="26"/>
      <c r="O8" s="26"/>
      <c r="P8" s="26"/>
      <c r="Q8" s="26"/>
      <c r="R8" s="26"/>
    </row>
    <row r="9" ht="21.55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487</v>
      </c>
      <c r="M9" s="26"/>
      <c r="N9" s="26"/>
      <c r="O9" s="26"/>
      <c r="P9" s="26"/>
      <c r="Q9" s="26"/>
      <c r="R9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topLeftCell="A77" workbookViewId="0">
      <selection activeCell="A1" sqref="A1:E1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488</v>
      </c>
      <c r="B2" s="7" t="s">
        <v>489</v>
      </c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s="1" customFormat="1" ht="24" customHeight="1" spans="1:12">
      <c r="A3" s="8" t="s">
        <v>490</v>
      </c>
      <c r="B3" s="9"/>
      <c r="C3" s="8" t="s">
        <v>491</v>
      </c>
      <c r="D3" s="10"/>
      <c r="E3" s="9"/>
      <c r="F3" s="7"/>
      <c r="G3" s="7"/>
      <c r="H3" s="7"/>
      <c r="I3" s="7"/>
      <c r="J3" s="7"/>
      <c r="K3" s="18"/>
      <c r="L3" s="18"/>
    </row>
    <row r="4" s="2" customFormat="1" ht="24" customHeight="1" spans="1:5">
      <c r="A4" s="11" t="s">
        <v>156</v>
      </c>
      <c r="B4" s="11" t="s">
        <v>157</v>
      </c>
      <c r="C4" s="12" t="s">
        <v>134</v>
      </c>
      <c r="D4" s="12" t="s">
        <v>238</v>
      </c>
      <c r="E4" s="12" t="s">
        <v>239</v>
      </c>
    </row>
    <row r="5" s="1" customFormat="1" spans="1:5">
      <c r="A5" s="13">
        <v>301</v>
      </c>
      <c r="B5" s="14" t="s">
        <v>219</v>
      </c>
      <c r="C5" s="15">
        <f t="shared" ref="C5:C68" si="0">D5+E5</f>
        <v>283.924992</v>
      </c>
      <c r="D5" s="15">
        <f>SUM(D6:D18)</f>
        <v>283.924992</v>
      </c>
      <c r="E5" s="15">
        <f>SUM(E6:E18)</f>
        <v>0</v>
      </c>
    </row>
    <row r="6" s="1" customFormat="1" spans="1:5">
      <c r="A6" s="16">
        <v>30101</v>
      </c>
      <c r="B6" s="17" t="s">
        <v>492</v>
      </c>
      <c r="C6" s="15">
        <f t="shared" si="0"/>
        <v>131.6592</v>
      </c>
      <c r="D6" s="15">
        <f>'9工资福利'!H6</f>
        <v>131.6592</v>
      </c>
      <c r="E6" s="15"/>
    </row>
    <row r="7" s="1" customFormat="1" spans="1:5">
      <c r="A7" s="16">
        <v>30102</v>
      </c>
      <c r="B7" s="17" t="s">
        <v>493</v>
      </c>
      <c r="C7" s="15">
        <f t="shared" si="0"/>
        <v>70.272</v>
      </c>
      <c r="D7" s="15">
        <f>'9工资福利'!I6</f>
        <v>70.272</v>
      </c>
      <c r="E7" s="15"/>
    </row>
    <row r="8" s="1" customFormat="1" spans="1:5">
      <c r="A8" s="16">
        <v>30103</v>
      </c>
      <c r="B8" s="17" t="s">
        <v>494</v>
      </c>
      <c r="C8" s="15">
        <f t="shared" si="0"/>
        <v>10.9716</v>
      </c>
      <c r="D8" s="15">
        <f>'9工资福利'!J6</f>
        <v>10.9716</v>
      </c>
      <c r="E8" s="15"/>
    </row>
    <row r="9" s="1" customFormat="1" spans="1:5">
      <c r="A9" s="16">
        <v>30106</v>
      </c>
      <c r="B9" s="17" t="s">
        <v>495</v>
      </c>
      <c r="C9" s="15">
        <f t="shared" si="0"/>
        <v>0</v>
      </c>
      <c r="D9" s="15"/>
      <c r="E9" s="15"/>
    </row>
    <row r="10" s="1" customFormat="1" spans="1:5">
      <c r="A10" s="16">
        <v>30107</v>
      </c>
      <c r="B10" s="17" t="s">
        <v>496</v>
      </c>
      <c r="C10" s="15">
        <f t="shared" si="0"/>
        <v>0</v>
      </c>
      <c r="D10" s="15"/>
      <c r="E10" s="15"/>
    </row>
    <row r="11" s="1" customFormat="1" spans="1:5">
      <c r="A11" s="16">
        <v>30108</v>
      </c>
      <c r="B11" s="17" t="s">
        <v>497</v>
      </c>
      <c r="C11" s="15">
        <f t="shared" si="0"/>
        <v>34.064448</v>
      </c>
      <c r="D11" s="15">
        <f>'9工资福利'!M6</f>
        <v>34.064448</v>
      </c>
      <c r="E11" s="15"/>
    </row>
    <row r="12" s="1" customFormat="1" spans="1:5">
      <c r="A12" s="16">
        <v>30109</v>
      </c>
      <c r="B12" s="17" t="s">
        <v>498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499</v>
      </c>
      <c r="C13" s="15">
        <f t="shared" si="0"/>
        <v>11.409408</v>
      </c>
      <c r="D13" s="15">
        <f>'9工资福利'!O6</f>
        <v>11.409408</v>
      </c>
      <c r="E13" s="15"/>
    </row>
    <row r="14" s="1" customFormat="1" spans="1:5">
      <c r="A14" s="16">
        <v>30111</v>
      </c>
      <c r="B14" s="17" t="s">
        <v>500</v>
      </c>
      <c r="C14" s="15">
        <f t="shared" si="0"/>
        <v>0</v>
      </c>
      <c r="D14" s="15"/>
      <c r="E14" s="15"/>
    </row>
    <row r="15" s="1" customFormat="1" spans="1:5">
      <c r="A15" s="16">
        <v>30112</v>
      </c>
      <c r="B15" s="17" t="s">
        <v>501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502</v>
      </c>
      <c r="C16" s="15">
        <f t="shared" si="0"/>
        <v>25.548336</v>
      </c>
      <c r="D16" s="15">
        <f>'9工资福利'!R6</f>
        <v>25.548336</v>
      </c>
      <c r="E16" s="15"/>
    </row>
    <row r="17" s="1" customFormat="1" spans="1:5">
      <c r="A17" s="16">
        <v>30114</v>
      </c>
      <c r="B17" s="17" t="s">
        <v>503</v>
      </c>
      <c r="C17" s="15">
        <f t="shared" si="0"/>
        <v>0</v>
      </c>
      <c r="D17" s="15"/>
      <c r="E17" s="15"/>
    </row>
    <row r="18" s="1" customFormat="1" spans="1:5">
      <c r="A18" s="16">
        <v>30199</v>
      </c>
      <c r="B18" s="17" t="s">
        <v>504</v>
      </c>
      <c r="C18" s="15">
        <f t="shared" si="0"/>
        <v>0</v>
      </c>
      <c r="D18" s="15"/>
      <c r="E18" s="15"/>
    </row>
    <row r="19" s="1" customFormat="1" spans="1:5">
      <c r="A19" s="13">
        <v>302</v>
      </c>
      <c r="B19" s="14" t="s">
        <v>306</v>
      </c>
      <c r="C19" s="15">
        <f t="shared" si="0"/>
        <v>280.80514</v>
      </c>
      <c r="D19" s="15">
        <f>SUM(D20:D46)</f>
        <v>0</v>
      </c>
      <c r="E19" s="15">
        <f>SUM(E20:E46)</f>
        <v>280.80514</v>
      </c>
    </row>
    <row r="20" s="1" customFormat="1" spans="1:5">
      <c r="A20" s="16">
        <v>30201</v>
      </c>
      <c r="B20" s="17" t="s">
        <v>505</v>
      </c>
      <c r="C20" s="15">
        <f t="shared" si="0"/>
        <v>9.6</v>
      </c>
      <c r="D20" s="15"/>
      <c r="E20" s="15">
        <v>9.6</v>
      </c>
    </row>
    <row r="21" s="1" customFormat="1" spans="1:5">
      <c r="A21" s="16">
        <v>30202</v>
      </c>
      <c r="B21" s="17" t="s">
        <v>506</v>
      </c>
      <c r="C21" s="15">
        <f t="shared" si="0"/>
        <v>7</v>
      </c>
      <c r="D21" s="15"/>
      <c r="E21" s="15">
        <v>7</v>
      </c>
    </row>
    <row r="22" s="1" customFormat="1" spans="1:5">
      <c r="A22" s="16">
        <v>30203</v>
      </c>
      <c r="B22" s="17" t="s">
        <v>507</v>
      </c>
      <c r="C22" s="15">
        <f t="shared" si="0"/>
        <v>3</v>
      </c>
      <c r="D22" s="15"/>
      <c r="E22" s="15">
        <v>3</v>
      </c>
    </row>
    <row r="23" s="1" customFormat="1" spans="1:5">
      <c r="A23" s="16">
        <v>30204</v>
      </c>
      <c r="B23" s="17" t="s">
        <v>508</v>
      </c>
      <c r="C23" s="15">
        <f t="shared" si="0"/>
        <v>0</v>
      </c>
      <c r="D23" s="15"/>
      <c r="E23" s="15"/>
    </row>
    <row r="24" s="1" customFormat="1" spans="1:5">
      <c r="A24" s="16">
        <v>30205</v>
      </c>
      <c r="B24" s="17" t="s">
        <v>509</v>
      </c>
      <c r="C24" s="15">
        <f t="shared" si="0"/>
        <v>2</v>
      </c>
      <c r="D24" s="15"/>
      <c r="E24" s="15">
        <v>2</v>
      </c>
    </row>
    <row r="25" s="1" customFormat="1" spans="1:5">
      <c r="A25" s="16">
        <v>30206</v>
      </c>
      <c r="B25" s="17" t="s">
        <v>510</v>
      </c>
      <c r="C25" s="15">
        <f t="shared" si="0"/>
        <v>2</v>
      </c>
      <c r="D25" s="15"/>
      <c r="E25" s="15">
        <v>2</v>
      </c>
    </row>
    <row r="26" s="1" customFormat="1" spans="1:5">
      <c r="A26" s="16">
        <v>30207</v>
      </c>
      <c r="B26" s="17" t="s">
        <v>511</v>
      </c>
      <c r="C26" s="15">
        <f t="shared" si="0"/>
        <v>2</v>
      </c>
      <c r="D26" s="15"/>
      <c r="E26" s="15">
        <v>2</v>
      </c>
    </row>
    <row r="27" s="1" customFormat="1" spans="1:5">
      <c r="A27" s="16">
        <v>30208</v>
      </c>
      <c r="B27" s="17" t="s">
        <v>512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513</v>
      </c>
      <c r="C28" s="15">
        <f t="shared" si="0"/>
        <v>10</v>
      </c>
      <c r="D28" s="15"/>
      <c r="E28" s="15">
        <v>10</v>
      </c>
    </row>
    <row r="29" s="1" customFormat="1" spans="1:5">
      <c r="A29" s="16">
        <v>30211</v>
      </c>
      <c r="B29" s="17" t="s">
        <v>514</v>
      </c>
      <c r="C29" s="15">
        <f t="shared" si="0"/>
        <v>5</v>
      </c>
      <c r="D29" s="15"/>
      <c r="E29" s="15">
        <v>5</v>
      </c>
    </row>
    <row r="30" s="1" customFormat="1" spans="1:5">
      <c r="A30" s="16">
        <v>30212</v>
      </c>
      <c r="B30" s="17" t="s">
        <v>515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516</v>
      </c>
      <c r="C31" s="15">
        <f t="shared" si="0"/>
        <v>3</v>
      </c>
      <c r="D31" s="15"/>
      <c r="E31" s="15">
        <v>3</v>
      </c>
    </row>
    <row r="32" s="1" customFormat="1" spans="1:5">
      <c r="A32" s="16">
        <v>30214</v>
      </c>
      <c r="B32" s="17" t="s">
        <v>517</v>
      </c>
      <c r="C32" s="15">
        <f t="shared" si="0"/>
        <v>70</v>
      </c>
      <c r="D32" s="15"/>
      <c r="E32" s="15">
        <v>70</v>
      </c>
    </row>
    <row r="33" s="1" customFormat="1" spans="1:5">
      <c r="A33" s="16">
        <v>30215</v>
      </c>
      <c r="B33" s="17" t="s">
        <v>518</v>
      </c>
      <c r="C33" s="15">
        <f t="shared" si="0"/>
        <v>5</v>
      </c>
      <c r="D33" s="15"/>
      <c r="E33" s="15">
        <v>5</v>
      </c>
    </row>
    <row r="34" s="1" customFormat="1" spans="1:5">
      <c r="A34" s="16">
        <v>30216</v>
      </c>
      <c r="B34" s="17" t="s">
        <v>519</v>
      </c>
      <c r="C34" s="15">
        <f t="shared" si="0"/>
        <v>5</v>
      </c>
      <c r="D34" s="15"/>
      <c r="E34" s="15">
        <v>5</v>
      </c>
    </row>
    <row r="35" s="1" customFormat="1" spans="1:5">
      <c r="A35" s="16">
        <v>30217</v>
      </c>
      <c r="B35" s="17" t="s">
        <v>520</v>
      </c>
      <c r="C35" s="15">
        <f t="shared" si="0"/>
        <v>3</v>
      </c>
      <c r="D35" s="15"/>
      <c r="E35" s="15">
        <v>3</v>
      </c>
    </row>
    <row r="36" s="1" customFormat="1" spans="1:5">
      <c r="A36" s="16">
        <v>30218</v>
      </c>
      <c r="B36" s="17" t="s">
        <v>521</v>
      </c>
      <c r="C36" s="15">
        <f t="shared" si="0"/>
        <v>0</v>
      </c>
      <c r="D36" s="15"/>
      <c r="E36" s="15"/>
    </row>
    <row r="37" s="1" customFormat="1" spans="1:5">
      <c r="A37" s="16">
        <v>30224</v>
      </c>
      <c r="B37" s="17" t="s">
        <v>522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523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524</v>
      </c>
      <c r="C39" s="15">
        <f t="shared" si="0"/>
        <v>10</v>
      </c>
      <c r="D39" s="15"/>
      <c r="E39" s="15">
        <v>10</v>
      </c>
    </row>
    <row r="40" s="1" customFormat="1" spans="1:5">
      <c r="A40" s="16">
        <v>30227</v>
      </c>
      <c r="B40" s="17" t="s">
        <v>525</v>
      </c>
      <c r="C40" s="15">
        <f t="shared" si="0"/>
        <v>5</v>
      </c>
      <c r="D40" s="15"/>
      <c r="E40" s="15">
        <v>5</v>
      </c>
    </row>
    <row r="41" s="1" customFormat="1" spans="1:5">
      <c r="A41" s="16">
        <v>30228</v>
      </c>
      <c r="B41" s="17" t="s">
        <v>526</v>
      </c>
      <c r="C41" s="15">
        <f t="shared" si="0"/>
        <v>5.922056</v>
      </c>
      <c r="D41" s="15"/>
      <c r="E41" s="15">
        <v>5.922056</v>
      </c>
    </row>
    <row r="42" s="1" customFormat="1" spans="1:5">
      <c r="A42" s="16">
        <v>30229</v>
      </c>
      <c r="B42" s="17" t="s">
        <v>527</v>
      </c>
      <c r="C42" s="15">
        <f t="shared" si="0"/>
        <v>8.883084</v>
      </c>
      <c r="D42" s="15"/>
      <c r="E42" s="15">
        <v>8.883084</v>
      </c>
    </row>
    <row r="43" s="1" customFormat="1" spans="1:5">
      <c r="A43" s="16">
        <v>30231</v>
      </c>
      <c r="B43" s="17" t="s">
        <v>528</v>
      </c>
      <c r="C43" s="15">
        <f t="shared" si="0"/>
        <v>0</v>
      </c>
      <c r="D43" s="15"/>
      <c r="E43" s="15"/>
    </row>
    <row r="44" s="1" customFormat="1" spans="1:5">
      <c r="A44" s="16">
        <v>30239</v>
      </c>
      <c r="B44" s="17" t="s">
        <v>529</v>
      </c>
      <c r="C44" s="15">
        <f t="shared" si="0"/>
        <v>14</v>
      </c>
      <c r="D44" s="15"/>
      <c r="E44" s="15">
        <v>14</v>
      </c>
    </row>
    <row r="45" s="1" customFormat="1" spans="1:5">
      <c r="A45" s="16">
        <v>30240</v>
      </c>
      <c r="B45" s="17" t="s">
        <v>530</v>
      </c>
      <c r="C45" s="15">
        <f t="shared" si="0"/>
        <v>0</v>
      </c>
      <c r="D45" s="15"/>
      <c r="E45" s="15"/>
    </row>
    <row r="46" s="1" customFormat="1" spans="1:5">
      <c r="A46" s="16">
        <v>30299</v>
      </c>
      <c r="B46" s="17" t="s">
        <v>531</v>
      </c>
      <c r="C46" s="15">
        <f t="shared" si="0"/>
        <v>110.4</v>
      </c>
      <c r="D46" s="15"/>
      <c r="E46" s="15">
        <v>110.4</v>
      </c>
    </row>
    <row r="47" s="1" customFormat="1" spans="1:5">
      <c r="A47" s="13">
        <v>303</v>
      </c>
      <c r="B47" s="14" t="s">
        <v>211</v>
      </c>
      <c r="C47" s="15">
        <f t="shared" si="0"/>
        <v>9.498</v>
      </c>
      <c r="D47" s="15">
        <f>SUM(D48:D59)</f>
        <v>9.498</v>
      </c>
      <c r="E47" s="15">
        <f>SUM(E48:E59)</f>
        <v>0</v>
      </c>
    </row>
    <row r="48" s="1" customFormat="1" spans="1:5">
      <c r="A48" s="16">
        <v>30301</v>
      </c>
      <c r="B48" s="17" t="s">
        <v>532</v>
      </c>
      <c r="C48" s="15">
        <f t="shared" si="0"/>
        <v>3.126</v>
      </c>
      <c r="D48" s="15">
        <f>'11个人家庭'!G6</f>
        <v>3.126</v>
      </c>
      <c r="E48" s="15"/>
    </row>
    <row r="49" s="1" customFormat="1" spans="1:5">
      <c r="A49" s="16">
        <v>30302</v>
      </c>
      <c r="B49" s="17" t="s">
        <v>533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534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535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536</v>
      </c>
      <c r="C52" s="15">
        <f t="shared" si="0"/>
        <v>6.372</v>
      </c>
      <c r="D52" s="15">
        <f>'11个人家庭'!K6</f>
        <v>6.372</v>
      </c>
      <c r="E52" s="15"/>
    </row>
    <row r="53" s="1" customFormat="1" spans="1:5">
      <c r="A53" s="16">
        <v>30306</v>
      </c>
      <c r="B53" s="17" t="s">
        <v>537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538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539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540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541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542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543</v>
      </c>
      <c r="C59" s="15">
        <f t="shared" si="0"/>
        <v>0</v>
      </c>
      <c r="D59" s="15"/>
      <c r="E59" s="15"/>
    </row>
    <row r="60" s="1" customFormat="1" spans="1:5">
      <c r="A60" s="13">
        <v>307</v>
      </c>
      <c r="B60" s="14" t="s">
        <v>213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544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545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225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546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547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548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549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550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551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552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553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554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555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556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557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558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559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560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561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216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562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563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564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565</v>
      </c>
      <c r="C84" s="15">
        <f t="shared" si="1"/>
        <v>0</v>
      </c>
      <c r="D84" s="15"/>
      <c r="E84" s="15"/>
    </row>
    <row r="85" s="3" customFormat="1" spans="1:5">
      <c r="A85" s="12" t="s">
        <v>134</v>
      </c>
      <c r="B85" s="12"/>
      <c r="C85" s="19">
        <f>C80+C63+C60+C47+C19+C5</f>
        <v>574.228132</v>
      </c>
      <c r="D85" s="20">
        <f>D80+D63+D60+D47+D19+D5</f>
        <v>293.422992</v>
      </c>
      <c r="E85" s="20">
        <f>E80+E63+E60+E47+E19+E5</f>
        <v>280.80514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4" workbookViewId="0">
      <selection activeCell="D25" sqref="D25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8"/>
      <c r="H1" s="72"/>
    </row>
    <row r="2" ht="24.15" customHeight="1" spans="1:8">
      <c r="A2" s="73" t="s">
        <v>7</v>
      </c>
      <c r="B2" s="73"/>
      <c r="C2" s="73"/>
      <c r="D2" s="73"/>
      <c r="E2" s="73"/>
      <c r="F2" s="73"/>
      <c r="G2" s="73"/>
      <c r="H2" s="73"/>
    </row>
    <row r="3" ht="17.25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17.9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4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25" customHeight="1" spans="1:8">
      <c r="A6" s="32" t="s">
        <v>39</v>
      </c>
      <c r="B6" s="31">
        <f>540.778132+298</f>
        <v>838.778132</v>
      </c>
      <c r="C6" s="24" t="s">
        <v>40</v>
      </c>
      <c r="D6" s="39">
        <v>3.55</v>
      </c>
      <c r="E6" s="32" t="s">
        <v>41</v>
      </c>
      <c r="F6" s="31">
        <v>574.228132</v>
      </c>
      <c r="G6" s="24" t="s">
        <v>42</v>
      </c>
      <c r="H6" s="25">
        <v>283.924992</v>
      </c>
    </row>
    <row r="7" ht="16.25" customHeight="1" spans="1:8">
      <c r="A7" s="24" t="s">
        <v>43</v>
      </c>
      <c r="B7" s="25">
        <f>540.778132+298</f>
        <v>838.778132</v>
      </c>
      <c r="C7" s="24" t="s">
        <v>44</v>
      </c>
      <c r="D7" s="39"/>
      <c r="E7" s="24" t="s">
        <v>45</v>
      </c>
      <c r="F7" s="25">
        <v>283.924992</v>
      </c>
      <c r="G7" s="24" t="s">
        <v>46</v>
      </c>
      <c r="H7" s="25">
        <v>280.80514</v>
      </c>
    </row>
    <row r="8" ht="16.25" customHeight="1" spans="1:8">
      <c r="A8" s="32" t="s">
        <v>47</v>
      </c>
      <c r="B8" s="25"/>
      <c r="C8" s="24" t="s">
        <v>48</v>
      </c>
      <c r="D8" s="39"/>
      <c r="E8" s="24" t="s">
        <v>49</v>
      </c>
      <c r="F8" s="25">
        <v>280.80514</v>
      </c>
      <c r="G8" s="24" t="s">
        <v>50</v>
      </c>
      <c r="H8" s="25"/>
    </row>
    <row r="9" ht="16.25" customHeight="1" spans="1:8">
      <c r="A9" s="24" t="s">
        <v>51</v>
      </c>
      <c r="B9" s="25"/>
      <c r="C9" s="24" t="s">
        <v>52</v>
      </c>
      <c r="D9" s="39"/>
      <c r="E9" s="24" t="s">
        <v>53</v>
      </c>
      <c r="F9" s="25">
        <v>9.498</v>
      </c>
      <c r="G9" s="24" t="s">
        <v>54</v>
      </c>
      <c r="H9" s="25"/>
    </row>
    <row r="10" ht="16.25" customHeight="1" spans="1:8">
      <c r="A10" s="24" t="s">
        <v>55</v>
      </c>
      <c r="B10" s="25"/>
      <c r="C10" s="24" t="s">
        <v>56</v>
      </c>
      <c r="D10" s="39"/>
      <c r="E10" s="32" t="s">
        <v>57</v>
      </c>
      <c r="F10" s="31">
        <v>264.55</v>
      </c>
      <c r="G10" s="24" t="s">
        <v>58</v>
      </c>
      <c r="H10" s="25"/>
    </row>
    <row r="11" ht="16.25" customHeight="1" spans="1:8">
      <c r="A11" s="24" t="s">
        <v>59</v>
      </c>
      <c r="B11" s="25"/>
      <c r="C11" s="24" t="s">
        <v>60</v>
      </c>
      <c r="D11" s="39">
        <v>247</v>
      </c>
      <c r="E11" s="24" t="s">
        <v>61</v>
      </c>
      <c r="F11" s="25"/>
      <c r="G11" s="24" t="s">
        <v>62</v>
      </c>
      <c r="H11" s="25"/>
    </row>
    <row r="12" ht="16.25" customHeight="1" spans="1:8">
      <c r="A12" s="24" t="s">
        <v>63</v>
      </c>
      <c r="B12" s="25"/>
      <c r="C12" s="24" t="s">
        <v>64</v>
      </c>
      <c r="D12" s="39"/>
      <c r="E12" s="24" t="s">
        <v>65</v>
      </c>
      <c r="F12" s="25">
        <v>161</v>
      </c>
      <c r="G12" s="24" t="s">
        <v>66</v>
      </c>
      <c r="H12" s="25">
        <v>100</v>
      </c>
    </row>
    <row r="13" ht="16.25" customHeight="1" spans="1:8">
      <c r="A13" s="24" t="s">
        <v>67</v>
      </c>
      <c r="B13" s="25"/>
      <c r="C13" s="24" t="s">
        <v>68</v>
      </c>
      <c r="D13" s="39">
        <v>37.190448</v>
      </c>
      <c r="E13" s="24" t="s">
        <v>69</v>
      </c>
      <c r="F13" s="25">
        <v>3.55</v>
      </c>
      <c r="G13" s="24" t="s">
        <v>70</v>
      </c>
      <c r="H13" s="25"/>
    </row>
    <row r="14" ht="16.25" customHeight="1" spans="1:8">
      <c r="A14" s="24" t="s">
        <v>71</v>
      </c>
      <c r="B14" s="25"/>
      <c r="C14" s="24" t="s">
        <v>72</v>
      </c>
      <c r="D14" s="39"/>
      <c r="E14" s="24" t="s">
        <v>73</v>
      </c>
      <c r="F14" s="25"/>
      <c r="G14" s="24" t="s">
        <v>74</v>
      </c>
      <c r="H14" s="25">
        <v>13.048</v>
      </c>
    </row>
    <row r="15" ht="16.25" customHeight="1" spans="1:8">
      <c r="A15" s="24" t="s">
        <v>75</v>
      </c>
      <c r="B15" s="25"/>
      <c r="C15" s="24" t="s">
        <v>76</v>
      </c>
      <c r="D15" s="39">
        <v>11.409408</v>
      </c>
      <c r="E15" s="24" t="s">
        <v>77</v>
      </c>
      <c r="F15" s="25"/>
      <c r="G15" s="24" t="s">
        <v>78</v>
      </c>
      <c r="H15" s="25"/>
    </row>
    <row r="16" ht="16.25" customHeight="1" spans="1:8">
      <c r="A16" s="24" t="s">
        <v>79</v>
      </c>
      <c r="B16" s="25"/>
      <c r="C16" s="24" t="s">
        <v>80</v>
      </c>
      <c r="D16" s="39"/>
      <c r="E16" s="24" t="s">
        <v>81</v>
      </c>
      <c r="F16" s="25"/>
      <c r="G16" s="24" t="s">
        <v>82</v>
      </c>
      <c r="H16" s="25"/>
    </row>
    <row r="17" ht="16.25" customHeight="1" spans="1:8">
      <c r="A17" s="24" t="s">
        <v>83</v>
      </c>
      <c r="B17" s="25"/>
      <c r="C17" s="24" t="s">
        <v>84</v>
      </c>
      <c r="D17" s="39"/>
      <c r="E17" s="24" t="s">
        <v>85</v>
      </c>
      <c r="F17" s="25"/>
      <c r="G17" s="24" t="s">
        <v>86</v>
      </c>
      <c r="H17" s="25"/>
    </row>
    <row r="18" ht="16.25" customHeight="1" spans="1:8">
      <c r="A18" s="24" t="s">
        <v>87</v>
      </c>
      <c r="B18" s="25"/>
      <c r="C18" s="24" t="s">
        <v>88</v>
      </c>
      <c r="D18" s="39"/>
      <c r="E18" s="24" t="s">
        <v>89</v>
      </c>
      <c r="F18" s="25">
        <v>100</v>
      </c>
      <c r="G18" s="24" t="s">
        <v>90</v>
      </c>
      <c r="H18" s="25"/>
    </row>
    <row r="19" ht="16.25" customHeight="1" spans="1:8">
      <c r="A19" s="24" t="s">
        <v>91</v>
      </c>
      <c r="B19" s="25"/>
      <c r="C19" s="24" t="s">
        <v>92</v>
      </c>
      <c r="D19" s="39"/>
      <c r="E19" s="24" t="s">
        <v>93</v>
      </c>
      <c r="F19" s="25"/>
      <c r="G19" s="24" t="s">
        <v>94</v>
      </c>
      <c r="H19" s="25">
        <v>161</v>
      </c>
    </row>
    <row r="20" ht="16.25" customHeight="1" spans="1:8">
      <c r="A20" s="32" t="s">
        <v>95</v>
      </c>
      <c r="B20" s="31"/>
      <c r="C20" s="24" t="s">
        <v>96</v>
      </c>
      <c r="D20" s="39">
        <v>514.07994</v>
      </c>
      <c r="E20" s="24" t="s">
        <v>97</v>
      </c>
      <c r="F20" s="25"/>
      <c r="G20" s="24"/>
      <c r="H20" s="25"/>
    </row>
    <row r="21" ht="16.25" customHeight="1" spans="1:8">
      <c r="A21" s="32" t="s">
        <v>98</v>
      </c>
      <c r="B21" s="31"/>
      <c r="C21" s="24" t="s">
        <v>99</v>
      </c>
      <c r="D21" s="39"/>
      <c r="E21" s="32" t="s">
        <v>100</v>
      </c>
      <c r="F21" s="31"/>
      <c r="G21" s="24"/>
      <c r="H21" s="25"/>
    </row>
    <row r="22" ht="16.25" customHeight="1" spans="1:8">
      <c r="A22" s="32" t="s">
        <v>101</v>
      </c>
      <c r="B22" s="31"/>
      <c r="C22" s="24" t="s">
        <v>102</v>
      </c>
      <c r="D22" s="39"/>
      <c r="E22" s="24"/>
      <c r="F22" s="24"/>
      <c r="G22" s="24"/>
      <c r="H22" s="25"/>
    </row>
    <row r="23" ht="16.25" customHeight="1" spans="1:8">
      <c r="A23" s="32" t="s">
        <v>103</v>
      </c>
      <c r="B23" s="31"/>
      <c r="C23" s="24" t="s">
        <v>104</v>
      </c>
      <c r="D23" s="39"/>
      <c r="E23" s="24"/>
      <c r="F23" s="24"/>
      <c r="G23" s="24"/>
      <c r="H23" s="25"/>
    </row>
    <row r="24" ht="16.25" customHeight="1" spans="1:8">
      <c r="A24" s="32" t="s">
        <v>105</v>
      </c>
      <c r="B24" s="31"/>
      <c r="C24" s="24" t="s">
        <v>106</v>
      </c>
      <c r="D24" s="39"/>
      <c r="E24" s="24"/>
      <c r="F24" s="24"/>
      <c r="G24" s="24"/>
      <c r="H24" s="25"/>
    </row>
    <row r="25" ht="16.25" customHeight="1" spans="1:8">
      <c r="A25" s="24" t="s">
        <v>107</v>
      </c>
      <c r="B25" s="25"/>
      <c r="C25" s="24" t="s">
        <v>108</v>
      </c>
      <c r="D25" s="39">
        <v>25.548336</v>
      </c>
      <c r="E25" s="24"/>
      <c r="F25" s="24"/>
      <c r="G25" s="24"/>
      <c r="H25" s="25"/>
    </row>
    <row r="26" ht="16.25" customHeight="1" spans="1:8">
      <c r="A26" s="24" t="s">
        <v>109</v>
      </c>
      <c r="B26" s="25"/>
      <c r="C26" s="24" t="s">
        <v>110</v>
      </c>
      <c r="D26" s="39"/>
      <c r="E26" s="24"/>
      <c r="F26" s="24"/>
      <c r="G26" s="24"/>
      <c r="H26" s="25"/>
    </row>
    <row r="27" ht="16.25" customHeight="1" spans="1:8">
      <c r="A27" s="24" t="s">
        <v>111</v>
      </c>
      <c r="B27" s="25"/>
      <c r="C27" s="24" t="s">
        <v>112</v>
      </c>
      <c r="D27" s="39"/>
      <c r="E27" s="24"/>
      <c r="F27" s="24"/>
      <c r="G27" s="24"/>
      <c r="H27" s="25"/>
    </row>
    <row r="28" ht="16.25" customHeight="1" spans="1:8">
      <c r="A28" s="32" t="s">
        <v>113</v>
      </c>
      <c r="B28" s="31"/>
      <c r="C28" s="24" t="s">
        <v>114</v>
      </c>
      <c r="D28" s="39"/>
      <c r="E28" s="24"/>
      <c r="F28" s="24"/>
      <c r="G28" s="24"/>
      <c r="H28" s="25"/>
    </row>
    <row r="29" ht="16.25" customHeight="1" spans="1:8">
      <c r="A29" s="32" t="s">
        <v>115</v>
      </c>
      <c r="B29" s="31"/>
      <c r="C29" s="24" t="s">
        <v>116</v>
      </c>
      <c r="D29" s="39"/>
      <c r="E29" s="24"/>
      <c r="F29" s="24"/>
      <c r="G29" s="24"/>
      <c r="H29" s="25"/>
    </row>
    <row r="30" ht="16.25" customHeight="1" spans="1:8">
      <c r="A30" s="32" t="s">
        <v>117</v>
      </c>
      <c r="B30" s="31"/>
      <c r="C30" s="24" t="s">
        <v>118</v>
      </c>
      <c r="D30" s="39"/>
      <c r="E30" s="24"/>
      <c r="F30" s="24"/>
      <c r="G30" s="24"/>
      <c r="H30" s="25"/>
    </row>
    <row r="31" ht="16.25" customHeight="1" spans="1:8">
      <c r="A31" s="32" t="s">
        <v>119</v>
      </c>
      <c r="B31" s="31"/>
      <c r="C31" s="24" t="s">
        <v>120</v>
      </c>
      <c r="D31" s="39"/>
      <c r="E31" s="24"/>
      <c r="F31" s="24"/>
      <c r="G31" s="24"/>
      <c r="H31" s="25"/>
    </row>
    <row r="32" ht="16.25" customHeight="1" spans="1:8">
      <c r="A32" s="32" t="s">
        <v>121</v>
      </c>
      <c r="B32" s="31"/>
      <c r="C32" s="24" t="s">
        <v>122</v>
      </c>
      <c r="D32" s="39"/>
      <c r="E32" s="24"/>
      <c r="F32" s="24"/>
      <c r="G32" s="24"/>
      <c r="H32" s="25"/>
    </row>
    <row r="33" ht="16.25" customHeight="1" spans="1:8">
      <c r="A33" s="24"/>
      <c r="B33" s="24"/>
      <c r="C33" s="24" t="s">
        <v>123</v>
      </c>
      <c r="D33" s="39"/>
      <c r="E33" s="24"/>
      <c r="F33" s="24"/>
      <c r="G33" s="24"/>
      <c r="H33" s="24"/>
    </row>
    <row r="34" ht="16.25" customHeight="1" spans="1:8">
      <c r="A34" s="24"/>
      <c r="B34" s="24"/>
      <c r="C34" s="24" t="s">
        <v>124</v>
      </c>
      <c r="D34" s="39"/>
      <c r="E34" s="24"/>
      <c r="F34" s="24"/>
      <c r="G34" s="24"/>
      <c r="H34" s="24"/>
    </row>
    <row r="35" ht="16.25" customHeight="1" spans="1:8">
      <c r="A35" s="24"/>
      <c r="B35" s="24"/>
      <c r="C35" s="24" t="s">
        <v>125</v>
      </c>
      <c r="D35" s="39"/>
      <c r="E35" s="24"/>
      <c r="F35" s="24"/>
      <c r="G35" s="24"/>
      <c r="H35" s="24"/>
    </row>
    <row r="36" ht="16.25" customHeight="1" spans="1:8">
      <c r="A36" s="24"/>
      <c r="B36" s="24"/>
      <c r="C36" s="24"/>
      <c r="D36" s="24"/>
      <c r="E36" s="24"/>
      <c r="F36" s="24"/>
      <c r="G36" s="24"/>
      <c r="H36" s="24"/>
    </row>
    <row r="37" ht="16.25" customHeight="1" spans="1:8">
      <c r="A37" s="32" t="s">
        <v>126</v>
      </c>
      <c r="B37" s="31">
        <v>838.778132</v>
      </c>
      <c r="C37" s="32" t="s">
        <v>127</v>
      </c>
      <c r="D37" s="31">
        <v>838.778132</v>
      </c>
      <c r="E37" s="32" t="s">
        <v>127</v>
      </c>
      <c r="F37" s="31">
        <v>838.778132</v>
      </c>
      <c r="G37" s="32" t="s">
        <v>127</v>
      </c>
      <c r="H37" s="31">
        <v>838.778132</v>
      </c>
    </row>
    <row r="38" ht="16.25" customHeight="1" spans="1:8">
      <c r="A38" s="32" t="s">
        <v>128</v>
      </c>
      <c r="B38" s="31"/>
      <c r="C38" s="32" t="s">
        <v>129</v>
      </c>
      <c r="D38" s="31"/>
      <c r="E38" s="32" t="s">
        <v>129</v>
      </c>
      <c r="F38" s="31"/>
      <c r="G38" s="32" t="s">
        <v>129</v>
      </c>
      <c r="H38" s="31"/>
    </row>
    <row r="39" ht="16.25" customHeight="1" spans="1:8">
      <c r="A39" s="24"/>
      <c r="B39" s="25"/>
      <c r="C39" s="24"/>
      <c r="D39" s="25"/>
      <c r="E39" s="32"/>
      <c r="F39" s="31"/>
      <c r="G39" s="32"/>
      <c r="H39" s="31"/>
    </row>
    <row r="40" ht="16.25" customHeight="1" spans="1:8">
      <c r="A40" s="32" t="s">
        <v>130</v>
      </c>
      <c r="B40" s="31">
        <v>838.778132</v>
      </c>
      <c r="C40" s="32" t="s">
        <v>131</v>
      </c>
      <c r="D40" s="31">
        <v>838.778132</v>
      </c>
      <c r="E40" s="32" t="s">
        <v>131</v>
      </c>
      <c r="F40" s="31">
        <v>838.778132</v>
      </c>
      <c r="G40" s="32" t="s">
        <v>131</v>
      </c>
      <c r="H40" s="31">
        <v>838.778132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5" zoomScaleNormal="145" workbookViewId="0">
      <selection activeCell="H17" sqref="H17"/>
    </sheetView>
  </sheetViews>
  <sheetFormatPr defaultColWidth="10" defaultRowHeight="13.5"/>
  <cols>
    <col min="1" max="1" width="5.83333333333333" customWidth="1"/>
    <col min="2" max="2" width="8.63333333333333" customWidth="1"/>
    <col min="3" max="3" width="6.88333333333333" customWidth="1"/>
    <col min="4" max="5" width="6.38333333333333" customWidth="1"/>
    <col min="6" max="9" width="5.88333333333333" customWidth="1"/>
    <col min="10" max="13" width="6.63333333333333" customWidth="1"/>
    <col min="14" max="14" width="3.63333333333333" customWidth="1"/>
    <col min="15" max="17" width="5.75" customWidth="1"/>
    <col min="18" max="18" width="4.38333333333333" customWidth="1"/>
    <col min="19" max="19" width="4.63333333333333" customWidth="1"/>
    <col min="20" max="24" width="5.75" customWidth="1"/>
    <col min="25" max="25" width="4.13333333333333" customWidth="1"/>
    <col min="26" max="26" width="9.76666666666667" customWidth="1"/>
  </cols>
  <sheetData>
    <row r="1" ht="16.35" customHeight="1" spans="1:1">
      <c r="A1" s="28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4" customHeight="1" spans="1:25">
      <c r="A3" s="66" t="s">
        <v>30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22"/>
      <c r="V3" s="71" t="s">
        <v>31</v>
      </c>
      <c r="W3" s="71"/>
      <c r="X3" s="71"/>
      <c r="Y3" s="71"/>
    </row>
    <row r="4" ht="22.4" customHeight="1" spans="1:25">
      <c r="A4" s="67" t="s">
        <v>132</v>
      </c>
      <c r="B4" s="67" t="s">
        <v>133</v>
      </c>
      <c r="C4" s="67" t="s">
        <v>134</v>
      </c>
      <c r="D4" s="67" t="s">
        <v>135</v>
      </c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 t="s">
        <v>128</v>
      </c>
      <c r="T4" s="67"/>
      <c r="U4" s="67"/>
      <c r="V4" s="67"/>
      <c r="W4" s="67"/>
      <c r="X4" s="67"/>
      <c r="Y4" s="67"/>
    </row>
    <row r="5" ht="23" customHeight="1" spans="1:25">
      <c r="A5" s="67"/>
      <c r="B5" s="67"/>
      <c r="C5" s="67"/>
      <c r="D5" s="67" t="s">
        <v>136</v>
      </c>
      <c r="E5" s="67" t="s">
        <v>137</v>
      </c>
      <c r="F5" s="67" t="s">
        <v>138</v>
      </c>
      <c r="G5" s="67" t="s">
        <v>139</v>
      </c>
      <c r="H5" s="67" t="s">
        <v>140</v>
      </c>
      <c r="I5" s="67" t="s">
        <v>141</v>
      </c>
      <c r="J5" s="67" t="s">
        <v>142</v>
      </c>
      <c r="K5" s="67"/>
      <c r="L5" s="67"/>
      <c r="M5" s="67"/>
      <c r="N5" s="67" t="s">
        <v>143</v>
      </c>
      <c r="O5" s="67" t="s">
        <v>144</v>
      </c>
      <c r="P5" s="67" t="s">
        <v>145</v>
      </c>
      <c r="Q5" s="67" t="s">
        <v>146</v>
      </c>
      <c r="R5" s="67" t="s">
        <v>147</v>
      </c>
      <c r="S5" s="67" t="s">
        <v>136</v>
      </c>
      <c r="T5" s="67" t="s">
        <v>137</v>
      </c>
      <c r="U5" s="67" t="s">
        <v>138</v>
      </c>
      <c r="V5" s="67" t="s">
        <v>139</v>
      </c>
      <c r="W5" s="67" t="s">
        <v>140</v>
      </c>
      <c r="X5" s="67" t="s">
        <v>141</v>
      </c>
      <c r="Y5" s="67" t="s">
        <v>148</v>
      </c>
    </row>
    <row r="6" ht="34" customHeight="1" spans="1:25">
      <c r="A6" s="67"/>
      <c r="B6" s="67"/>
      <c r="C6" s="67"/>
      <c r="D6" s="67"/>
      <c r="E6" s="67"/>
      <c r="F6" s="67"/>
      <c r="G6" s="67"/>
      <c r="H6" s="67"/>
      <c r="I6" s="67"/>
      <c r="J6" s="67" t="s">
        <v>149</v>
      </c>
      <c r="K6" s="67" t="s">
        <v>150</v>
      </c>
      <c r="L6" s="67" t="s">
        <v>151</v>
      </c>
      <c r="M6" s="67" t="s">
        <v>140</v>
      </c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</row>
    <row r="7" ht="22.8" customHeight="1" spans="1:25">
      <c r="A7" s="68"/>
      <c r="B7" s="68" t="s">
        <v>134</v>
      </c>
      <c r="C7" s="69">
        <v>838.778132</v>
      </c>
      <c r="D7" s="69">
        <v>838.778132</v>
      </c>
      <c r="E7" s="69">
        <f>540.778132+298</f>
        <v>838.778132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</row>
    <row r="8" ht="31" customHeight="1" spans="1:25">
      <c r="A8" s="30" t="s">
        <v>152</v>
      </c>
      <c r="B8" s="30" t="s">
        <v>4</v>
      </c>
      <c r="C8" s="47">
        <v>838.778132</v>
      </c>
      <c r="D8" s="47">
        <v>838.778132</v>
      </c>
      <c r="E8" s="69">
        <f>540.778132+298</f>
        <v>838.778132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ht="31" customHeight="1" spans="1:25">
      <c r="A9" s="70" t="s">
        <v>153</v>
      </c>
      <c r="B9" s="70" t="s">
        <v>154</v>
      </c>
      <c r="C9" s="39">
        <v>838.778132</v>
      </c>
      <c r="D9" s="39">
        <v>838.778132</v>
      </c>
      <c r="E9" s="25">
        <f>540.778132+298</f>
        <v>838.778132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28"/>
    </row>
  </sheetData>
  <mergeCells count="27">
    <mergeCell ref="A2:Y2"/>
    <mergeCell ref="A3:T3"/>
    <mergeCell ref="V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zoomScale="115" zoomScaleNormal="115" topLeftCell="D1" workbookViewId="0">
      <selection activeCell="I13" sqref="I1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4">
      <c r="A1" s="28"/>
      <c r="D1" s="54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" customHeight="1" spans="1:11">
      <c r="A3" s="55" t="s">
        <v>30</v>
      </c>
      <c r="B3" s="55"/>
      <c r="C3" s="55"/>
      <c r="D3" s="55"/>
      <c r="E3" s="55"/>
      <c r="F3" s="55"/>
      <c r="G3" s="55"/>
      <c r="H3" s="55"/>
      <c r="I3" s="55"/>
      <c r="J3" s="55"/>
      <c r="K3" s="27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8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45"/>
      <c r="B6" s="45"/>
      <c r="C6" s="45"/>
      <c r="D6" s="56" t="s">
        <v>134</v>
      </c>
      <c r="E6" s="56"/>
      <c r="F6" s="57">
        <v>838.778132</v>
      </c>
      <c r="G6" s="57">
        <v>574.228132</v>
      </c>
      <c r="H6" s="57">
        <v>264.55</v>
      </c>
      <c r="I6" s="57"/>
      <c r="J6" s="56"/>
      <c r="K6" s="56"/>
    </row>
    <row r="7" ht="22.8" customHeight="1" spans="1:11">
      <c r="A7" s="58"/>
      <c r="B7" s="58"/>
      <c r="C7" s="58"/>
      <c r="D7" s="59" t="s">
        <v>152</v>
      </c>
      <c r="E7" s="59" t="s">
        <v>4</v>
      </c>
      <c r="F7" s="60">
        <v>838.778132</v>
      </c>
      <c r="G7" s="60">
        <v>574.228132</v>
      </c>
      <c r="H7" s="60">
        <v>264.55</v>
      </c>
      <c r="I7" s="60"/>
      <c r="J7" s="65"/>
      <c r="K7" s="65"/>
    </row>
    <row r="8" ht="22.8" customHeight="1" spans="1:11">
      <c r="A8" s="58"/>
      <c r="B8" s="58"/>
      <c r="C8" s="58"/>
      <c r="D8" s="59" t="s">
        <v>153</v>
      </c>
      <c r="E8" s="59" t="s">
        <v>154</v>
      </c>
      <c r="F8" s="60">
        <v>838.778132</v>
      </c>
      <c r="G8" s="60">
        <v>574.228132</v>
      </c>
      <c r="H8" s="60">
        <v>264.55</v>
      </c>
      <c r="I8" s="60"/>
      <c r="J8" s="65"/>
      <c r="K8" s="65"/>
    </row>
    <row r="9" ht="22.8" customHeight="1" spans="1:11">
      <c r="A9" s="61" t="s">
        <v>166</v>
      </c>
      <c r="B9" s="61" t="s">
        <v>167</v>
      </c>
      <c r="C9" s="61" t="s">
        <v>167</v>
      </c>
      <c r="D9" s="62" t="s">
        <v>168</v>
      </c>
      <c r="E9" s="63" t="s">
        <v>169</v>
      </c>
      <c r="F9" s="64">
        <v>3.55</v>
      </c>
      <c r="G9" s="64"/>
      <c r="H9" s="64">
        <v>3.55</v>
      </c>
      <c r="I9" s="64"/>
      <c r="J9" s="63"/>
      <c r="K9" s="63"/>
    </row>
    <row r="10" ht="22.8" customHeight="1" spans="1:11">
      <c r="A10" s="61" t="s">
        <v>170</v>
      </c>
      <c r="B10" s="61" t="s">
        <v>171</v>
      </c>
      <c r="C10" s="61" t="s">
        <v>167</v>
      </c>
      <c r="D10" s="62" t="s">
        <v>172</v>
      </c>
      <c r="E10" s="63" t="s">
        <v>173</v>
      </c>
      <c r="F10" s="64">
        <v>230</v>
      </c>
      <c r="G10" s="64"/>
      <c r="H10" s="64">
        <v>230</v>
      </c>
      <c r="I10" s="64"/>
      <c r="J10" s="63"/>
      <c r="K10" s="63"/>
    </row>
    <row r="11" ht="22.8" customHeight="1" spans="1:11">
      <c r="A11" s="61" t="s">
        <v>170</v>
      </c>
      <c r="B11" s="61" t="s">
        <v>174</v>
      </c>
      <c r="C11" s="61" t="s">
        <v>175</v>
      </c>
      <c r="D11" s="62" t="s">
        <v>176</v>
      </c>
      <c r="E11" s="63" t="s">
        <v>177</v>
      </c>
      <c r="F11" s="64">
        <v>17</v>
      </c>
      <c r="G11" s="64"/>
      <c r="H11" s="64">
        <v>17</v>
      </c>
      <c r="I11" s="64"/>
      <c r="J11" s="63"/>
      <c r="K11" s="63"/>
    </row>
    <row r="12" ht="22.8" customHeight="1" spans="1:11">
      <c r="A12" s="61" t="s">
        <v>178</v>
      </c>
      <c r="B12" s="61" t="s">
        <v>179</v>
      </c>
      <c r="C12" s="61" t="s">
        <v>180</v>
      </c>
      <c r="D12" s="62" t="s">
        <v>181</v>
      </c>
      <c r="E12" s="63" t="s">
        <v>182</v>
      </c>
      <c r="F12" s="64">
        <v>3.126</v>
      </c>
      <c r="G12" s="64">
        <v>3.126</v>
      </c>
      <c r="H12" s="64"/>
      <c r="I12" s="64"/>
      <c r="J12" s="63"/>
      <c r="K12" s="63"/>
    </row>
    <row r="13" ht="22.8" customHeight="1" spans="1:11">
      <c r="A13" s="61" t="s">
        <v>178</v>
      </c>
      <c r="B13" s="61" t="s">
        <v>179</v>
      </c>
      <c r="C13" s="61" t="s">
        <v>179</v>
      </c>
      <c r="D13" s="62" t="s">
        <v>183</v>
      </c>
      <c r="E13" s="63" t="s">
        <v>184</v>
      </c>
      <c r="F13" s="64">
        <v>34.064448</v>
      </c>
      <c r="G13" s="64">
        <v>34.064448</v>
      </c>
      <c r="H13" s="64"/>
      <c r="I13" s="64"/>
      <c r="J13" s="63"/>
      <c r="K13" s="63"/>
    </row>
    <row r="14" ht="22.8" customHeight="1" spans="1:11">
      <c r="A14" s="61" t="s">
        <v>185</v>
      </c>
      <c r="B14" s="61" t="s">
        <v>186</v>
      </c>
      <c r="C14" s="61" t="s">
        <v>180</v>
      </c>
      <c r="D14" s="62" t="s">
        <v>187</v>
      </c>
      <c r="E14" s="63" t="s">
        <v>188</v>
      </c>
      <c r="F14" s="64">
        <v>11.409408</v>
      </c>
      <c r="G14" s="64">
        <v>11.409408</v>
      </c>
      <c r="H14" s="64"/>
      <c r="I14" s="64"/>
      <c r="J14" s="63"/>
      <c r="K14" s="63"/>
    </row>
    <row r="15" ht="22.8" customHeight="1" spans="1:11">
      <c r="A15" s="61" t="s">
        <v>189</v>
      </c>
      <c r="B15" s="61" t="s">
        <v>179</v>
      </c>
      <c r="C15" s="61" t="s">
        <v>180</v>
      </c>
      <c r="D15" s="62" t="s">
        <v>190</v>
      </c>
      <c r="E15" s="63" t="s">
        <v>191</v>
      </c>
      <c r="F15" s="64">
        <v>500.07994</v>
      </c>
      <c r="G15" s="64">
        <v>500.07994</v>
      </c>
      <c r="H15" s="64"/>
      <c r="I15" s="64"/>
      <c r="J15" s="63"/>
      <c r="K15" s="63"/>
    </row>
    <row r="16" ht="22.8" customHeight="1" spans="1:11">
      <c r="A16" s="61" t="s">
        <v>189</v>
      </c>
      <c r="B16" s="61" t="s">
        <v>179</v>
      </c>
      <c r="C16" s="61" t="s">
        <v>175</v>
      </c>
      <c r="D16" s="62" t="s">
        <v>192</v>
      </c>
      <c r="E16" s="63" t="s">
        <v>193</v>
      </c>
      <c r="F16" s="64">
        <v>6</v>
      </c>
      <c r="G16" s="64"/>
      <c r="H16" s="64">
        <v>6</v>
      </c>
      <c r="I16" s="64"/>
      <c r="J16" s="63"/>
      <c r="K16" s="63"/>
    </row>
    <row r="17" ht="22.8" customHeight="1" spans="1:11">
      <c r="A17" s="61" t="s">
        <v>189</v>
      </c>
      <c r="B17" s="61" t="s">
        <v>194</v>
      </c>
      <c r="C17" s="61" t="s">
        <v>167</v>
      </c>
      <c r="D17" s="62" t="s">
        <v>195</v>
      </c>
      <c r="E17" s="63" t="s">
        <v>196</v>
      </c>
      <c r="F17" s="64">
        <v>8</v>
      </c>
      <c r="G17" s="64"/>
      <c r="H17" s="64">
        <v>8</v>
      </c>
      <c r="I17" s="64"/>
      <c r="J17" s="63"/>
      <c r="K17" s="63"/>
    </row>
    <row r="18" ht="22.8" customHeight="1" spans="1:11">
      <c r="A18" s="61" t="s">
        <v>197</v>
      </c>
      <c r="B18" s="61" t="s">
        <v>175</v>
      </c>
      <c r="C18" s="61" t="s">
        <v>180</v>
      </c>
      <c r="D18" s="62" t="s">
        <v>198</v>
      </c>
      <c r="E18" s="63" t="s">
        <v>199</v>
      </c>
      <c r="F18" s="64">
        <v>25.548336</v>
      </c>
      <c r="G18" s="64">
        <v>25.548336</v>
      </c>
      <c r="H18" s="64"/>
      <c r="I18" s="64"/>
      <c r="J18" s="63"/>
      <c r="K18" s="63"/>
    </row>
    <row r="19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15" zoomScaleNormal="115" workbookViewId="0">
      <pane xSplit="6" topLeftCell="G1" activePane="topRight" state="frozen"/>
      <selection/>
      <selection pane="topRight" activeCell="N23" sqref="N2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7.88333333333333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8"/>
    </row>
    <row r="2" ht="42.2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19.8" customHeight="1" spans="1:20">
      <c r="A4" s="36" t="s">
        <v>155</v>
      </c>
      <c r="B4" s="36"/>
      <c r="C4" s="36"/>
      <c r="D4" s="36" t="s">
        <v>200</v>
      </c>
      <c r="E4" s="36" t="s">
        <v>201</v>
      </c>
      <c r="F4" s="36" t="s">
        <v>202</v>
      </c>
      <c r="G4" s="36" t="s">
        <v>203</v>
      </c>
      <c r="H4" s="36" t="s">
        <v>204</v>
      </c>
      <c r="I4" s="36" t="s">
        <v>205</v>
      </c>
      <c r="J4" s="36" t="s">
        <v>206</v>
      </c>
      <c r="K4" s="36" t="s">
        <v>207</v>
      </c>
      <c r="L4" s="36" t="s">
        <v>208</v>
      </c>
      <c r="M4" s="36" t="s">
        <v>209</v>
      </c>
      <c r="N4" s="36" t="s">
        <v>210</v>
      </c>
      <c r="O4" s="36" t="s">
        <v>211</v>
      </c>
      <c r="P4" s="36" t="s">
        <v>212</v>
      </c>
      <c r="Q4" s="36" t="s">
        <v>213</v>
      </c>
      <c r="R4" s="36" t="s">
        <v>214</v>
      </c>
      <c r="S4" s="36" t="s">
        <v>215</v>
      </c>
      <c r="T4" s="36" t="s">
        <v>216</v>
      </c>
    </row>
    <row r="5" ht="20.7" customHeight="1" spans="1:20">
      <c r="A5" s="36" t="s">
        <v>163</v>
      </c>
      <c r="B5" s="36" t="s">
        <v>164</v>
      </c>
      <c r="C5" s="36" t="s">
        <v>165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22.8" customHeight="1" spans="1:20">
      <c r="A6" s="32"/>
      <c r="B6" s="32"/>
      <c r="C6" s="32"/>
      <c r="D6" s="32"/>
      <c r="E6" s="32" t="s">
        <v>134</v>
      </c>
      <c r="F6" s="31">
        <v>838.778132</v>
      </c>
      <c r="G6" s="51">
        <v>283.924992</v>
      </c>
      <c r="H6" s="51">
        <v>280.80514</v>
      </c>
      <c r="I6" s="31"/>
      <c r="J6" s="31"/>
      <c r="K6" s="31"/>
      <c r="L6" s="31"/>
      <c r="M6" s="31">
        <v>100</v>
      </c>
      <c r="N6" s="31"/>
      <c r="O6" s="31">
        <v>13.048</v>
      </c>
      <c r="P6" s="31"/>
      <c r="Q6" s="31"/>
      <c r="R6" s="31"/>
      <c r="S6" s="31"/>
      <c r="T6" s="31">
        <f>T7</f>
        <v>161</v>
      </c>
    </row>
    <row r="7" ht="22.8" customHeight="1" spans="1:20">
      <c r="A7" s="32"/>
      <c r="B7" s="32"/>
      <c r="C7" s="32"/>
      <c r="D7" s="30" t="s">
        <v>152</v>
      </c>
      <c r="E7" s="30" t="s">
        <v>4</v>
      </c>
      <c r="F7" s="31">
        <v>838.778132</v>
      </c>
      <c r="G7" s="51">
        <v>283.924992</v>
      </c>
      <c r="H7" s="51">
        <v>280.80514</v>
      </c>
      <c r="I7" s="31"/>
      <c r="J7" s="31"/>
      <c r="K7" s="31"/>
      <c r="L7" s="31"/>
      <c r="M7" s="31">
        <v>100</v>
      </c>
      <c r="N7" s="31"/>
      <c r="O7" s="31">
        <v>13.048</v>
      </c>
      <c r="P7" s="31"/>
      <c r="Q7" s="31"/>
      <c r="R7" s="31"/>
      <c r="S7" s="31"/>
      <c r="T7" s="31">
        <f>T8</f>
        <v>161</v>
      </c>
    </row>
    <row r="8" ht="22.8" customHeight="1" spans="1:20">
      <c r="A8" s="40"/>
      <c r="B8" s="40"/>
      <c r="C8" s="40"/>
      <c r="D8" s="38" t="s">
        <v>153</v>
      </c>
      <c r="E8" s="38" t="s">
        <v>154</v>
      </c>
      <c r="F8" s="53">
        <v>838.778132</v>
      </c>
      <c r="G8" s="51">
        <v>283.924992</v>
      </c>
      <c r="H8" s="51">
        <v>280.80514</v>
      </c>
      <c r="I8" s="53"/>
      <c r="J8" s="53"/>
      <c r="K8" s="53"/>
      <c r="L8" s="53"/>
      <c r="M8" s="53">
        <v>100</v>
      </c>
      <c r="N8" s="53"/>
      <c r="O8" s="53">
        <v>13.048</v>
      </c>
      <c r="P8" s="53"/>
      <c r="Q8" s="53"/>
      <c r="R8" s="53"/>
      <c r="S8" s="53"/>
      <c r="T8" s="53">
        <f>T14+T16+T17+T18</f>
        <v>161</v>
      </c>
    </row>
    <row r="9" ht="22.8" customHeight="1" spans="1:20">
      <c r="A9" s="41" t="s">
        <v>178</v>
      </c>
      <c r="B9" s="41" t="s">
        <v>179</v>
      </c>
      <c r="C9" s="41" t="s">
        <v>180</v>
      </c>
      <c r="D9" s="37" t="s">
        <v>217</v>
      </c>
      <c r="E9" s="42" t="s">
        <v>182</v>
      </c>
      <c r="F9" s="44">
        <v>3.126</v>
      </c>
      <c r="G9" s="52"/>
      <c r="H9" s="52"/>
      <c r="I9" s="44"/>
      <c r="J9" s="44"/>
      <c r="K9" s="44"/>
      <c r="L9" s="44"/>
      <c r="M9" s="44"/>
      <c r="N9" s="44"/>
      <c r="O9" s="44">
        <v>3.126</v>
      </c>
      <c r="P9" s="44"/>
      <c r="Q9" s="44"/>
      <c r="R9" s="44"/>
      <c r="S9" s="44"/>
      <c r="T9" s="44"/>
    </row>
    <row r="10" ht="22.8" customHeight="1" spans="1:20">
      <c r="A10" s="41" t="s">
        <v>189</v>
      </c>
      <c r="B10" s="41" t="s">
        <v>179</v>
      </c>
      <c r="C10" s="41" t="s">
        <v>180</v>
      </c>
      <c r="D10" s="37" t="s">
        <v>217</v>
      </c>
      <c r="E10" s="42" t="s">
        <v>191</v>
      </c>
      <c r="F10" s="44">
        <v>500.07994</v>
      </c>
      <c r="G10" s="52">
        <v>212.9028</v>
      </c>
      <c r="H10" s="52">
        <v>280.80514</v>
      </c>
      <c r="I10" s="44"/>
      <c r="J10" s="44"/>
      <c r="K10" s="44"/>
      <c r="L10" s="44"/>
      <c r="M10" s="44"/>
      <c r="N10" s="44"/>
      <c r="O10" s="44">
        <v>6.372</v>
      </c>
      <c r="P10" s="44"/>
      <c r="Q10" s="44"/>
      <c r="R10" s="44"/>
      <c r="S10" s="44"/>
      <c r="T10" s="44"/>
    </row>
    <row r="11" ht="22.8" customHeight="1" spans="1:20">
      <c r="A11" s="41" t="s">
        <v>178</v>
      </c>
      <c r="B11" s="41" t="s">
        <v>179</v>
      </c>
      <c r="C11" s="41" t="s">
        <v>179</v>
      </c>
      <c r="D11" s="37" t="s">
        <v>217</v>
      </c>
      <c r="E11" s="42" t="s">
        <v>184</v>
      </c>
      <c r="F11" s="44">
        <v>34.064448</v>
      </c>
      <c r="G11" s="52">
        <v>34.064448</v>
      </c>
      <c r="H11" s="52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ht="22.8" customHeight="1" spans="1:20">
      <c r="A12" s="41" t="s">
        <v>185</v>
      </c>
      <c r="B12" s="41" t="s">
        <v>186</v>
      </c>
      <c r="C12" s="41" t="s">
        <v>180</v>
      </c>
      <c r="D12" s="37" t="s">
        <v>217</v>
      </c>
      <c r="E12" s="42" t="s">
        <v>188</v>
      </c>
      <c r="F12" s="44">
        <v>11.409408</v>
      </c>
      <c r="G12" s="52">
        <v>11.409408</v>
      </c>
      <c r="H12" s="52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</row>
    <row r="13" ht="22.8" customHeight="1" spans="1:20">
      <c r="A13" s="41" t="s">
        <v>197</v>
      </c>
      <c r="B13" s="41" t="s">
        <v>175</v>
      </c>
      <c r="C13" s="41" t="s">
        <v>180</v>
      </c>
      <c r="D13" s="37" t="s">
        <v>217</v>
      </c>
      <c r="E13" s="42" t="s">
        <v>199</v>
      </c>
      <c r="F13" s="44">
        <v>25.548336</v>
      </c>
      <c r="G13" s="52">
        <v>25.548336</v>
      </c>
      <c r="H13" s="52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</row>
    <row r="14" ht="22.8" customHeight="1" spans="1:20">
      <c r="A14" s="41" t="s">
        <v>189</v>
      </c>
      <c r="B14" s="41" t="s">
        <v>179</v>
      </c>
      <c r="C14" s="41" t="s">
        <v>175</v>
      </c>
      <c r="D14" s="37" t="s">
        <v>217</v>
      </c>
      <c r="E14" s="42" t="s">
        <v>193</v>
      </c>
      <c r="F14" s="44">
        <v>6</v>
      </c>
      <c r="G14" s="52"/>
      <c r="H14" s="52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>
        <v>6</v>
      </c>
    </row>
    <row r="15" ht="22.8" customHeight="1" spans="1:20">
      <c r="A15" s="41" t="s">
        <v>166</v>
      </c>
      <c r="B15" s="41" t="s">
        <v>167</v>
      </c>
      <c r="C15" s="41" t="s">
        <v>167</v>
      </c>
      <c r="D15" s="37" t="s">
        <v>217</v>
      </c>
      <c r="E15" s="42" t="s">
        <v>169</v>
      </c>
      <c r="F15" s="44">
        <v>3.55</v>
      </c>
      <c r="G15" s="52"/>
      <c r="H15" s="52"/>
      <c r="I15" s="44"/>
      <c r="J15" s="44"/>
      <c r="K15" s="44"/>
      <c r="L15" s="44"/>
      <c r="M15" s="44"/>
      <c r="N15" s="44"/>
      <c r="O15" s="44">
        <v>3.55</v>
      </c>
      <c r="P15" s="44"/>
      <c r="Q15" s="44"/>
      <c r="R15" s="44"/>
      <c r="S15" s="44"/>
      <c r="T15" s="44"/>
    </row>
    <row r="16" ht="22.8" customHeight="1" spans="1:20">
      <c r="A16" s="41" t="s">
        <v>170</v>
      </c>
      <c r="B16" s="41" t="s">
        <v>171</v>
      </c>
      <c r="C16" s="41" t="s">
        <v>167</v>
      </c>
      <c r="D16" s="37" t="s">
        <v>217</v>
      </c>
      <c r="E16" s="42" t="s">
        <v>173</v>
      </c>
      <c r="F16" s="44">
        <v>230</v>
      </c>
      <c r="G16" s="52"/>
      <c r="H16" s="52"/>
      <c r="I16" s="44"/>
      <c r="J16" s="44"/>
      <c r="K16" s="44"/>
      <c r="L16" s="44"/>
      <c r="M16" s="44">
        <v>100</v>
      </c>
      <c r="N16" s="44"/>
      <c r="O16" s="44"/>
      <c r="P16" s="44"/>
      <c r="Q16" s="44"/>
      <c r="R16" s="44"/>
      <c r="S16" s="44"/>
      <c r="T16" s="44">
        <v>130</v>
      </c>
    </row>
    <row r="17" ht="22.8" customHeight="1" spans="1:20">
      <c r="A17" s="41" t="s">
        <v>170</v>
      </c>
      <c r="B17" s="41" t="s">
        <v>174</v>
      </c>
      <c r="C17" s="41" t="s">
        <v>175</v>
      </c>
      <c r="D17" s="37" t="s">
        <v>217</v>
      </c>
      <c r="E17" s="42" t="s">
        <v>177</v>
      </c>
      <c r="F17" s="44">
        <v>17</v>
      </c>
      <c r="G17" s="52"/>
      <c r="H17" s="52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>
        <v>17</v>
      </c>
    </row>
    <row r="18" ht="22.8" customHeight="1" spans="1:20">
      <c r="A18" s="41" t="s">
        <v>189</v>
      </c>
      <c r="B18" s="41" t="s">
        <v>194</v>
      </c>
      <c r="C18" s="41" t="s">
        <v>167</v>
      </c>
      <c r="D18" s="37" t="s">
        <v>217</v>
      </c>
      <c r="E18" s="42" t="s">
        <v>196</v>
      </c>
      <c r="F18" s="44">
        <v>8</v>
      </c>
      <c r="G18" s="52"/>
      <c r="H18" s="52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>
        <v>8</v>
      </c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zoomScale="115" zoomScaleNormal="115" workbookViewId="0">
      <pane xSplit="6" topLeftCell="G1" activePane="topRight" state="frozen"/>
      <selection/>
      <selection pane="topRight" activeCell="O16" sqref="O16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7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1">
      <c r="A1" s="28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15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7" t="s">
        <v>31</v>
      </c>
      <c r="U3" s="27"/>
    </row>
    <row r="4" ht="22.4" customHeight="1" spans="1:21">
      <c r="A4" s="36" t="s">
        <v>155</v>
      </c>
      <c r="B4" s="36"/>
      <c r="C4" s="36"/>
      <c r="D4" s="36" t="s">
        <v>200</v>
      </c>
      <c r="E4" s="36" t="s">
        <v>201</v>
      </c>
      <c r="F4" s="36" t="s">
        <v>218</v>
      </c>
      <c r="G4" s="36" t="s">
        <v>158</v>
      </c>
      <c r="H4" s="36"/>
      <c r="I4" s="36"/>
      <c r="J4" s="36"/>
      <c r="K4" s="36" t="s">
        <v>159</v>
      </c>
      <c r="L4" s="36"/>
      <c r="M4" s="36"/>
      <c r="N4" s="36"/>
      <c r="O4" s="36"/>
      <c r="P4" s="36"/>
      <c r="Q4" s="36"/>
      <c r="R4" s="36"/>
      <c r="S4" s="36"/>
      <c r="T4" s="36"/>
      <c r="U4" s="36"/>
    </row>
    <row r="5" ht="39.65" customHeight="1" spans="1:21">
      <c r="A5" s="36" t="s">
        <v>163</v>
      </c>
      <c r="B5" s="36" t="s">
        <v>164</v>
      </c>
      <c r="C5" s="36" t="s">
        <v>165</v>
      </c>
      <c r="D5" s="36"/>
      <c r="E5" s="36"/>
      <c r="F5" s="36"/>
      <c r="G5" s="36" t="s">
        <v>134</v>
      </c>
      <c r="H5" s="36" t="s">
        <v>219</v>
      </c>
      <c r="I5" s="36" t="s">
        <v>220</v>
      </c>
      <c r="J5" s="36" t="s">
        <v>211</v>
      </c>
      <c r="K5" s="36" t="s">
        <v>134</v>
      </c>
      <c r="L5" s="36" t="s">
        <v>221</v>
      </c>
      <c r="M5" s="36" t="s">
        <v>222</v>
      </c>
      <c r="N5" s="36" t="s">
        <v>223</v>
      </c>
      <c r="O5" s="36" t="s">
        <v>213</v>
      </c>
      <c r="P5" s="36" t="s">
        <v>224</v>
      </c>
      <c r="Q5" s="36" t="s">
        <v>225</v>
      </c>
      <c r="R5" s="36" t="s">
        <v>226</v>
      </c>
      <c r="S5" s="36" t="s">
        <v>209</v>
      </c>
      <c r="T5" s="36" t="s">
        <v>212</v>
      </c>
      <c r="U5" s="36" t="s">
        <v>216</v>
      </c>
    </row>
    <row r="6" ht="22.8" customHeight="1" spans="1:21">
      <c r="A6" s="32"/>
      <c r="B6" s="32"/>
      <c r="C6" s="32"/>
      <c r="D6" s="32"/>
      <c r="E6" s="32" t="s">
        <v>134</v>
      </c>
      <c r="F6" s="31">
        <f>G6+K6</f>
        <v>838.778132</v>
      </c>
      <c r="G6" s="31">
        <f>G7</f>
        <v>574.228132</v>
      </c>
      <c r="H6" s="51">
        <v>283.924992</v>
      </c>
      <c r="I6" s="51">
        <v>280.80514</v>
      </c>
      <c r="J6" s="31">
        <v>9.498</v>
      </c>
      <c r="K6" s="31">
        <v>264.55</v>
      </c>
      <c r="L6" s="31"/>
      <c r="M6" s="31">
        <v>161</v>
      </c>
      <c r="N6" s="31">
        <v>3.55</v>
      </c>
      <c r="O6" s="31"/>
      <c r="P6" s="31"/>
      <c r="Q6" s="31"/>
      <c r="R6" s="31"/>
      <c r="S6" s="31">
        <v>100</v>
      </c>
      <c r="T6" s="31"/>
      <c r="U6" s="31"/>
    </row>
    <row r="7" ht="22.8" customHeight="1" spans="1:21">
      <c r="A7" s="32"/>
      <c r="B7" s="32"/>
      <c r="C7" s="32"/>
      <c r="D7" s="30" t="s">
        <v>152</v>
      </c>
      <c r="E7" s="30" t="s">
        <v>4</v>
      </c>
      <c r="F7" s="47">
        <f>G7+K7</f>
        <v>838.778132</v>
      </c>
      <c r="G7" s="31">
        <f>G8</f>
        <v>574.228132</v>
      </c>
      <c r="H7" s="51">
        <v>283.924992</v>
      </c>
      <c r="I7" s="51">
        <v>280.80514</v>
      </c>
      <c r="J7" s="31">
        <v>9.498</v>
      </c>
      <c r="K7" s="31">
        <v>264.55</v>
      </c>
      <c r="L7" s="31">
        <v>0</v>
      </c>
      <c r="M7" s="31">
        <v>161</v>
      </c>
      <c r="N7" s="31">
        <v>3.55</v>
      </c>
      <c r="O7" s="31"/>
      <c r="P7" s="31"/>
      <c r="Q7" s="31"/>
      <c r="R7" s="31"/>
      <c r="S7" s="31">
        <v>100</v>
      </c>
      <c r="T7" s="31"/>
      <c r="U7" s="31"/>
    </row>
    <row r="8" ht="22.8" customHeight="1" spans="1:21">
      <c r="A8" s="40"/>
      <c r="B8" s="40"/>
      <c r="C8" s="40"/>
      <c r="D8" s="38" t="s">
        <v>153</v>
      </c>
      <c r="E8" s="38" t="s">
        <v>154</v>
      </c>
      <c r="F8" s="47">
        <f>G8+K8</f>
        <v>838.778132</v>
      </c>
      <c r="G8" s="31">
        <f>G9+G10+G11+G12+G13</f>
        <v>574.228132</v>
      </c>
      <c r="H8" s="51">
        <v>283.924992</v>
      </c>
      <c r="I8" s="51">
        <v>280.80514</v>
      </c>
      <c r="J8" s="31">
        <v>9.498</v>
      </c>
      <c r="K8" s="31">
        <v>264.55</v>
      </c>
      <c r="L8" s="31">
        <v>0</v>
      </c>
      <c r="M8" s="31">
        <v>161</v>
      </c>
      <c r="N8" s="31">
        <v>3.55</v>
      </c>
      <c r="O8" s="31"/>
      <c r="P8" s="31"/>
      <c r="Q8" s="31"/>
      <c r="R8" s="31"/>
      <c r="S8" s="31">
        <v>100</v>
      </c>
      <c r="T8" s="31"/>
      <c r="U8" s="31"/>
    </row>
    <row r="9" ht="22.8" customHeight="1" spans="1:21">
      <c r="A9" s="41" t="s">
        <v>178</v>
      </c>
      <c r="B9" s="41" t="s">
        <v>179</v>
      </c>
      <c r="C9" s="41" t="s">
        <v>180</v>
      </c>
      <c r="D9" s="37" t="s">
        <v>217</v>
      </c>
      <c r="E9" s="42" t="s">
        <v>182</v>
      </c>
      <c r="F9" s="39">
        <v>3.126</v>
      </c>
      <c r="G9" s="25">
        <v>3.126</v>
      </c>
      <c r="H9" s="52"/>
      <c r="I9" s="52"/>
      <c r="J9" s="25">
        <v>3.126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</row>
    <row r="10" ht="22.8" customHeight="1" spans="1:21">
      <c r="A10" s="41" t="s">
        <v>189</v>
      </c>
      <c r="B10" s="41" t="s">
        <v>179</v>
      </c>
      <c r="C10" s="41" t="s">
        <v>180</v>
      </c>
      <c r="D10" s="37" t="s">
        <v>217</v>
      </c>
      <c r="E10" s="42" t="s">
        <v>191</v>
      </c>
      <c r="F10" s="39">
        <v>500.07994</v>
      </c>
      <c r="G10" s="25">
        <v>500.07994</v>
      </c>
      <c r="H10" s="52">
        <v>212.9028</v>
      </c>
      <c r="I10" s="52">
        <v>280.80514</v>
      </c>
      <c r="J10" s="25">
        <v>6.372</v>
      </c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ht="22.8" customHeight="1" spans="1:21">
      <c r="A11" s="41" t="s">
        <v>178</v>
      </c>
      <c r="B11" s="41" t="s">
        <v>179</v>
      </c>
      <c r="C11" s="41" t="s">
        <v>179</v>
      </c>
      <c r="D11" s="37" t="s">
        <v>217</v>
      </c>
      <c r="E11" s="42" t="s">
        <v>184</v>
      </c>
      <c r="F11" s="39">
        <v>34.064448</v>
      </c>
      <c r="G11" s="25">
        <v>34.064448</v>
      </c>
      <c r="H11" s="52">
        <v>34.064448</v>
      </c>
      <c r="I11" s="52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ht="22.8" customHeight="1" spans="1:21">
      <c r="A12" s="41" t="s">
        <v>185</v>
      </c>
      <c r="B12" s="41" t="s">
        <v>186</v>
      </c>
      <c r="C12" s="41" t="s">
        <v>180</v>
      </c>
      <c r="D12" s="37" t="s">
        <v>217</v>
      </c>
      <c r="E12" s="42" t="s">
        <v>188</v>
      </c>
      <c r="F12" s="39">
        <v>11.409408</v>
      </c>
      <c r="G12" s="25">
        <v>11.409408</v>
      </c>
      <c r="H12" s="52">
        <v>11.409408</v>
      </c>
      <c r="I12" s="52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ht="22.8" customHeight="1" spans="1:21">
      <c r="A13" s="41" t="s">
        <v>197</v>
      </c>
      <c r="B13" s="41" t="s">
        <v>175</v>
      </c>
      <c r="C13" s="41" t="s">
        <v>180</v>
      </c>
      <c r="D13" s="37" t="s">
        <v>217</v>
      </c>
      <c r="E13" s="42" t="s">
        <v>199</v>
      </c>
      <c r="F13" s="39">
        <v>25.548336</v>
      </c>
      <c r="G13" s="25">
        <v>25.548336</v>
      </c>
      <c r="H13" s="52">
        <v>25.548336</v>
      </c>
      <c r="I13" s="52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</row>
    <row r="14" ht="22.8" customHeight="1" spans="1:21">
      <c r="A14" s="41" t="s">
        <v>189</v>
      </c>
      <c r="B14" s="41" t="s">
        <v>179</v>
      </c>
      <c r="C14" s="41" t="s">
        <v>175</v>
      </c>
      <c r="D14" s="37" t="s">
        <v>217</v>
      </c>
      <c r="E14" s="42" t="s">
        <v>193</v>
      </c>
      <c r="F14" s="39">
        <v>6</v>
      </c>
      <c r="G14" s="25"/>
      <c r="H14" s="52"/>
      <c r="I14" s="52"/>
      <c r="J14" s="25"/>
      <c r="K14" s="25">
        <v>6</v>
      </c>
      <c r="L14" s="25"/>
      <c r="M14" s="25">
        <v>6</v>
      </c>
      <c r="N14" s="25"/>
      <c r="O14" s="25"/>
      <c r="P14" s="25"/>
      <c r="Q14" s="25"/>
      <c r="R14" s="25"/>
      <c r="S14" s="25"/>
      <c r="T14" s="25"/>
      <c r="U14" s="25"/>
    </row>
    <row r="15" ht="22.8" customHeight="1" spans="1:21">
      <c r="A15" s="41" t="s">
        <v>166</v>
      </c>
      <c r="B15" s="41" t="s">
        <v>167</v>
      </c>
      <c r="C15" s="41" t="s">
        <v>167</v>
      </c>
      <c r="D15" s="37" t="s">
        <v>217</v>
      </c>
      <c r="E15" s="42" t="s">
        <v>169</v>
      </c>
      <c r="F15" s="39">
        <v>3.55</v>
      </c>
      <c r="G15" s="25"/>
      <c r="H15" s="52"/>
      <c r="I15" s="52"/>
      <c r="J15" s="25"/>
      <c r="K15" s="25">
        <v>3.55</v>
      </c>
      <c r="L15" s="25"/>
      <c r="M15" s="25"/>
      <c r="N15" s="25">
        <v>3.55</v>
      </c>
      <c r="O15" s="25"/>
      <c r="P15" s="25"/>
      <c r="Q15" s="25"/>
      <c r="R15" s="25"/>
      <c r="S15" s="25"/>
      <c r="T15" s="25"/>
      <c r="U15" s="25"/>
    </row>
    <row r="16" ht="22.8" customHeight="1" spans="1:21">
      <c r="A16" s="41" t="s">
        <v>170</v>
      </c>
      <c r="B16" s="41" t="s">
        <v>171</v>
      </c>
      <c r="C16" s="41" t="s">
        <v>167</v>
      </c>
      <c r="D16" s="37" t="s">
        <v>217</v>
      </c>
      <c r="E16" s="42" t="s">
        <v>173</v>
      </c>
      <c r="F16" s="39">
        <v>230</v>
      </c>
      <c r="G16" s="25"/>
      <c r="H16" s="52"/>
      <c r="I16" s="52"/>
      <c r="J16" s="25"/>
      <c r="K16" s="25">
        <v>230</v>
      </c>
      <c r="L16" s="25"/>
      <c r="M16" s="25">
        <v>130</v>
      </c>
      <c r="N16" s="25"/>
      <c r="O16" s="25"/>
      <c r="P16" s="25"/>
      <c r="Q16" s="25"/>
      <c r="R16" s="25"/>
      <c r="S16" s="25">
        <v>100</v>
      </c>
      <c r="T16" s="25"/>
      <c r="U16" s="25"/>
    </row>
    <row r="17" ht="22.8" customHeight="1" spans="1:21">
      <c r="A17" s="41" t="s">
        <v>170</v>
      </c>
      <c r="B17" s="41" t="s">
        <v>174</v>
      </c>
      <c r="C17" s="41" t="s">
        <v>175</v>
      </c>
      <c r="D17" s="37" t="s">
        <v>217</v>
      </c>
      <c r="E17" s="42" t="s">
        <v>177</v>
      </c>
      <c r="F17" s="39">
        <v>17</v>
      </c>
      <c r="G17" s="25"/>
      <c r="H17" s="52"/>
      <c r="I17" s="52"/>
      <c r="J17" s="25"/>
      <c r="K17" s="25">
        <v>17</v>
      </c>
      <c r="L17" s="25"/>
      <c r="M17" s="25">
        <v>17</v>
      </c>
      <c r="N17" s="25"/>
      <c r="O17" s="25"/>
      <c r="P17" s="25"/>
      <c r="Q17" s="25"/>
      <c r="R17" s="25"/>
      <c r="S17" s="25"/>
      <c r="T17" s="25"/>
      <c r="U17" s="25"/>
    </row>
    <row r="18" ht="22.8" customHeight="1" spans="1:21">
      <c r="A18" s="41" t="s">
        <v>189</v>
      </c>
      <c r="B18" s="41" t="s">
        <v>194</v>
      </c>
      <c r="C18" s="41" t="s">
        <v>167</v>
      </c>
      <c r="D18" s="37" t="s">
        <v>217</v>
      </c>
      <c r="E18" s="42" t="s">
        <v>196</v>
      </c>
      <c r="F18" s="39">
        <v>8</v>
      </c>
      <c r="G18" s="25"/>
      <c r="H18" s="52"/>
      <c r="I18" s="52"/>
      <c r="J18" s="25"/>
      <c r="K18" s="25">
        <v>8</v>
      </c>
      <c r="L18" s="25"/>
      <c r="M18" s="25">
        <v>8</v>
      </c>
      <c r="N18" s="25"/>
      <c r="O18" s="25"/>
      <c r="P18" s="25"/>
      <c r="Q18" s="25"/>
      <c r="R18" s="25"/>
      <c r="S18" s="25"/>
      <c r="T18" s="25"/>
      <c r="U18" s="2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zoomScale="115" zoomScaleNormal="115" workbookViewId="0">
      <selection activeCell="G14" sqref="G14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31.9" customHeight="1" spans="1:4">
      <c r="A1" s="21" t="s">
        <v>12</v>
      </c>
      <c r="B1" s="21"/>
      <c r="C1" s="21"/>
      <c r="D1" s="21"/>
    </row>
    <row r="2" ht="18.95" customHeight="1" spans="1:5">
      <c r="A2" s="22" t="s">
        <v>30</v>
      </c>
      <c r="B2" s="22"/>
      <c r="C2" s="22"/>
      <c r="D2" s="27" t="s">
        <v>31</v>
      </c>
      <c r="E2" s="28"/>
    </row>
    <row r="3" ht="20.2" customHeight="1" spans="1:5">
      <c r="A3" s="23" t="s">
        <v>32</v>
      </c>
      <c r="B3" s="23"/>
      <c r="C3" s="23" t="s">
        <v>33</v>
      </c>
      <c r="D3" s="23"/>
      <c r="E3" s="34"/>
    </row>
    <row r="4" ht="20.2" customHeight="1" spans="1:5">
      <c r="A4" s="23" t="s">
        <v>34</v>
      </c>
      <c r="B4" s="23" t="s">
        <v>35</v>
      </c>
      <c r="C4" s="23" t="s">
        <v>34</v>
      </c>
      <c r="D4" s="23" t="s">
        <v>35</v>
      </c>
      <c r="E4" s="34"/>
    </row>
    <row r="5" ht="20.2" customHeight="1" spans="1:5">
      <c r="A5" s="32" t="s">
        <v>227</v>
      </c>
      <c r="B5" s="31">
        <v>838.778132</v>
      </c>
      <c r="C5" s="32" t="s">
        <v>228</v>
      </c>
      <c r="D5" s="47">
        <v>838.778132</v>
      </c>
      <c r="E5" s="35"/>
    </row>
    <row r="6" ht="20.2" customHeight="1" spans="1:5">
      <c r="A6" s="24" t="s">
        <v>229</v>
      </c>
      <c r="B6" s="25">
        <v>838.778132</v>
      </c>
      <c r="C6" s="24" t="s">
        <v>40</v>
      </c>
      <c r="D6" s="39">
        <v>3.55</v>
      </c>
      <c r="E6" s="35"/>
    </row>
    <row r="7" ht="20.2" customHeight="1" spans="1:5">
      <c r="A7" s="24" t="s">
        <v>230</v>
      </c>
      <c r="B7" s="25">
        <v>838.778132</v>
      </c>
      <c r="C7" s="24" t="s">
        <v>44</v>
      </c>
      <c r="D7" s="39"/>
      <c r="E7" s="35"/>
    </row>
    <row r="8" ht="31.05" customHeight="1" spans="1:5">
      <c r="A8" s="24" t="s">
        <v>47</v>
      </c>
      <c r="B8" s="25"/>
      <c r="C8" s="24" t="s">
        <v>48</v>
      </c>
      <c r="D8" s="39"/>
      <c r="E8" s="35"/>
    </row>
    <row r="9" ht="20.2" customHeight="1" spans="1:5">
      <c r="A9" s="24" t="s">
        <v>231</v>
      </c>
      <c r="B9" s="25"/>
      <c r="C9" s="24" t="s">
        <v>52</v>
      </c>
      <c r="D9" s="39"/>
      <c r="E9" s="35"/>
    </row>
    <row r="10" ht="20.2" customHeight="1" spans="1:5">
      <c r="A10" s="24" t="s">
        <v>232</v>
      </c>
      <c r="B10" s="25"/>
      <c r="C10" s="24" t="s">
        <v>56</v>
      </c>
      <c r="D10" s="39"/>
      <c r="E10" s="35"/>
    </row>
    <row r="11" ht="20.2" customHeight="1" spans="1:5">
      <c r="A11" s="24" t="s">
        <v>233</v>
      </c>
      <c r="B11" s="25"/>
      <c r="C11" s="24" t="s">
        <v>60</v>
      </c>
      <c r="D11" s="39">
        <v>247</v>
      </c>
      <c r="E11" s="35"/>
    </row>
    <row r="12" ht="20.2" customHeight="1" spans="1:5">
      <c r="A12" s="32" t="s">
        <v>234</v>
      </c>
      <c r="B12" s="31"/>
      <c r="C12" s="24" t="s">
        <v>64</v>
      </c>
      <c r="D12" s="39"/>
      <c r="E12" s="35"/>
    </row>
    <row r="13" ht="20.2" customHeight="1" spans="1:5">
      <c r="A13" s="24" t="s">
        <v>229</v>
      </c>
      <c r="B13" s="25"/>
      <c r="C13" s="24" t="s">
        <v>68</v>
      </c>
      <c r="D13" s="39">
        <v>37.190448</v>
      </c>
      <c r="E13" s="35"/>
    </row>
    <row r="14" ht="20.2" customHeight="1" spans="1:5">
      <c r="A14" s="24" t="s">
        <v>231</v>
      </c>
      <c r="B14" s="25"/>
      <c r="C14" s="24" t="s">
        <v>72</v>
      </c>
      <c r="D14" s="39"/>
      <c r="E14" s="35"/>
    </row>
    <row r="15" ht="20.2" customHeight="1" spans="1:5">
      <c r="A15" s="24" t="s">
        <v>232</v>
      </c>
      <c r="B15" s="25"/>
      <c r="C15" s="24" t="s">
        <v>76</v>
      </c>
      <c r="D15" s="39">
        <v>11.409408</v>
      </c>
      <c r="E15" s="35"/>
    </row>
    <row r="16" ht="20.2" customHeight="1" spans="1:5">
      <c r="A16" s="24" t="s">
        <v>233</v>
      </c>
      <c r="B16" s="25"/>
      <c r="C16" s="24" t="s">
        <v>80</v>
      </c>
      <c r="D16" s="39"/>
      <c r="E16" s="35"/>
    </row>
    <row r="17" ht="20.2" customHeight="1" spans="1:5">
      <c r="A17" s="24"/>
      <c r="B17" s="25"/>
      <c r="C17" s="24" t="s">
        <v>84</v>
      </c>
      <c r="D17" s="39"/>
      <c r="E17" s="35"/>
    </row>
    <row r="18" ht="20.2" customHeight="1" spans="1:5">
      <c r="A18" s="24"/>
      <c r="B18" s="24"/>
      <c r="C18" s="24" t="s">
        <v>88</v>
      </c>
      <c r="D18" s="39"/>
      <c r="E18" s="35"/>
    </row>
    <row r="19" ht="20.2" customHeight="1" spans="1:5">
      <c r="A19" s="24"/>
      <c r="B19" s="24"/>
      <c r="C19" s="24" t="s">
        <v>92</v>
      </c>
      <c r="D19" s="39"/>
      <c r="E19" s="35"/>
    </row>
    <row r="20" ht="20.2" customHeight="1" spans="1:5">
      <c r="A20" s="24"/>
      <c r="B20" s="24"/>
      <c r="C20" s="24" t="s">
        <v>96</v>
      </c>
      <c r="D20" s="39">
        <v>514.07994</v>
      </c>
      <c r="E20" s="35"/>
    </row>
    <row r="21" ht="20.2" customHeight="1" spans="1:5">
      <c r="A21" s="24"/>
      <c r="B21" s="24"/>
      <c r="C21" s="24" t="s">
        <v>99</v>
      </c>
      <c r="D21" s="39"/>
      <c r="E21" s="35"/>
    </row>
    <row r="22" ht="20.2" customHeight="1" spans="1:5">
      <c r="A22" s="24"/>
      <c r="B22" s="24"/>
      <c r="C22" s="24" t="s">
        <v>102</v>
      </c>
      <c r="D22" s="39"/>
      <c r="E22" s="35"/>
    </row>
    <row r="23" ht="20.2" customHeight="1" spans="1:5">
      <c r="A23" s="24"/>
      <c r="B23" s="24"/>
      <c r="C23" s="24" t="s">
        <v>104</v>
      </c>
      <c r="D23" s="39"/>
      <c r="E23" s="35"/>
    </row>
    <row r="24" ht="20.2" customHeight="1" spans="1:5">
      <c r="A24" s="24"/>
      <c r="B24" s="24"/>
      <c r="C24" s="24" t="s">
        <v>106</v>
      </c>
      <c r="D24" s="39"/>
      <c r="E24" s="35"/>
    </row>
    <row r="25" ht="20.2" customHeight="1" spans="1:5">
      <c r="A25" s="24"/>
      <c r="B25" s="24"/>
      <c r="C25" s="24" t="s">
        <v>108</v>
      </c>
      <c r="D25" s="39">
        <v>25.548336</v>
      </c>
      <c r="E25" s="35"/>
    </row>
    <row r="26" ht="20.2" customHeight="1" spans="1:5">
      <c r="A26" s="24"/>
      <c r="B26" s="24"/>
      <c r="C26" s="24" t="s">
        <v>110</v>
      </c>
      <c r="D26" s="39"/>
      <c r="E26" s="35"/>
    </row>
    <row r="27" ht="20.2" customHeight="1" spans="1:5">
      <c r="A27" s="24"/>
      <c r="B27" s="24"/>
      <c r="C27" s="24" t="s">
        <v>112</v>
      </c>
      <c r="D27" s="39"/>
      <c r="E27" s="35"/>
    </row>
    <row r="28" ht="20.2" customHeight="1" spans="1:5">
      <c r="A28" s="24"/>
      <c r="B28" s="24"/>
      <c r="C28" s="24" t="s">
        <v>114</v>
      </c>
      <c r="D28" s="39"/>
      <c r="E28" s="35"/>
    </row>
    <row r="29" ht="20.2" customHeight="1" spans="1:5">
      <c r="A29" s="24"/>
      <c r="B29" s="24"/>
      <c r="C29" s="24" t="s">
        <v>116</v>
      </c>
      <c r="D29" s="39"/>
      <c r="E29" s="35"/>
    </row>
    <row r="30" ht="20.2" customHeight="1" spans="1:5">
      <c r="A30" s="24"/>
      <c r="B30" s="24"/>
      <c r="C30" s="24" t="s">
        <v>118</v>
      </c>
      <c r="D30" s="39"/>
      <c r="E30" s="35"/>
    </row>
    <row r="31" ht="20.2" customHeight="1" spans="1:5">
      <c r="A31" s="24"/>
      <c r="B31" s="24"/>
      <c r="C31" s="24" t="s">
        <v>120</v>
      </c>
      <c r="D31" s="39"/>
      <c r="E31" s="35"/>
    </row>
    <row r="32" ht="20.2" customHeight="1" spans="1:5">
      <c r="A32" s="24"/>
      <c r="B32" s="24"/>
      <c r="C32" s="24" t="s">
        <v>122</v>
      </c>
      <c r="D32" s="39"/>
      <c r="E32" s="35"/>
    </row>
    <row r="33" ht="20.2" customHeight="1" spans="1:5">
      <c r="A33" s="24"/>
      <c r="B33" s="24"/>
      <c r="C33" s="24" t="s">
        <v>123</v>
      </c>
      <c r="D33" s="39"/>
      <c r="E33" s="35"/>
    </row>
    <row r="34" ht="20.2" customHeight="1" spans="1:5">
      <c r="A34" s="24"/>
      <c r="B34" s="24"/>
      <c r="C34" s="24" t="s">
        <v>124</v>
      </c>
      <c r="D34" s="39"/>
      <c r="E34" s="35"/>
    </row>
    <row r="35" ht="20.2" customHeight="1" spans="1:5">
      <c r="A35" s="24"/>
      <c r="B35" s="24"/>
      <c r="C35" s="24" t="s">
        <v>125</v>
      </c>
      <c r="D35" s="39"/>
      <c r="E35" s="35"/>
    </row>
    <row r="36" ht="20.2" customHeight="1" spans="1:5">
      <c r="A36" s="24"/>
      <c r="B36" s="24"/>
      <c r="C36" s="24"/>
      <c r="D36" s="24"/>
      <c r="E36" s="35"/>
    </row>
    <row r="37" ht="20.2" customHeight="1" spans="1:5">
      <c r="A37" s="32"/>
      <c r="B37" s="32"/>
      <c r="C37" s="32" t="s">
        <v>235</v>
      </c>
      <c r="D37" s="31"/>
      <c r="E37" s="50"/>
    </row>
    <row r="38" ht="20.2" customHeight="1" spans="1:5">
      <c r="A38" s="32"/>
      <c r="B38" s="32"/>
      <c r="C38" s="32"/>
      <c r="D38" s="32"/>
      <c r="E38" s="50"/>
    </row>
    <row r="39" ht="20.2" customHeight="1" spans="1:5">
      <c r="A39" s="36" t="s">
        <v>236</v>
      </c>
      <c r="B39" s="31">
        <v>838.778132</v>
      </c>
      <c r="C39" s="36" t="s">
        <v>237</v>
      </c>
      <c r="D39" s="47">
        <v>838.778132</v>
      </c>
      <c r="E39" s="50"/>
    </row>
  </sheetData>
  <mergeCells count="4">
    <mergeCell ref="A1:D1"/>
    <mergeCell ref="A2:C2"/>
    <mergeCell ref="A3:B3"/>
    <mergeCell ref="C3:D3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zoomScale="115" zoomScaleNormal="115" workbookViewId="0">
      <selection activeCell="F21" sqref="F21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28"/>
      <c r="D1" s="28"/>
    </row>
    <row r="2" ht="43.1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7" t="s">
        <v>31</v>
      </c>
      <c r="K3" s="27"/>
    </row>
    <row r="4" ht="25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/>
      <c r="I4" s="23"/>
      <c r="J4" s="23"/>
      <c r="K4" s="23" t="s">
        <v>159</v>
      </c>
    </row>
    <row r="5" ht="20.7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238</v>
      </c>
      <c r="I5" s="23"/>
      <c r="J5" s="23" t="s">
        <v>239</v>
      </c>
      <c r="K5" s="23"/>
    </row>
    <row r="6" ht="28.45" customHeight="1" spans="1:11">
      <c r="A6" s="23" t="s">
        <v>163</v>
      </c>
      <c r="B6" s="23" t="s">
        <v>164</v>
      </c>
      <c r="C6" s="23" t="s">
        <v>165</v>
      </c>
      <c r="D6" s="23"/>
      <c r="E6" s="23"/>
      <c r="F6" s="23"/>
      <c r="G6" s="23"/>
      <c r="H6" s="23" t="s">
        <v>219</v>
      </c>
      <c r="I6" s="23" t="s">
        <v>211</v>
      </c>
      <c r="J6" s="23"/>
      <c r="K6" s="23"/>
    </row>
    <row r="7" ht="22.8" customHeight="1" spans="1:11">
      <c r="A7" s="24"/>
      <c r="B7" s="24"/>
      <c r="C7" s="24"/>
      <c r="D7" s="32"/>
      <c r="E7" s="32" t="s">
        <v>134</v>
      </c>
      <c r="F7" s="31">
        <v>838.778132</v>
      </c>
      <c r="G7" s="31">
        <v>574.228132</v>
      </c>
      <c r="H7" s="31">
        <v>283.924992</v>
      </c>
      <c r="I7" s="31">
        <v>9.498</v>
      </c>
      <c r="J7" s="31">
        <v>280.80514</v>
      </c>
      <c r="K7" s="31">
        <v>264.55</v>
      </c>
    </row>
    <row r="8" ht="22.8" customHeight="1" spans="1:11">
      <c r="A8" s="24"/>
      <c r="B8" s="24"/>
      <c r="C8" s="24"/>
      <c r="D8" s="30" t="s">
        <v>152</v>
      </c>
      <c r="E8" s="30" t="s">
        <v>4</v>
      </c>
      <c r="F8" s="31">
        <v>838.778132</v>
      </c>
      <c r="G8" s="31">
        <v>574.228132</v>
      </c>
      <c r="H8" s="31">
        <v>283.924992</v>
      </c>
      <c r="I8" s="31">
        <v>9.498</v>
      </c>
      <c r="J8" s="31">
        <v>280.80514</v>
      </c>
      <c r="K8" s="31">
        <v>264.55</v>
      </c>
    </row>
    <row r="9" ht="22.8" customHeight="1" spans="1:11">
      <c r="A9" s="24"/>
      <c r="B9" s="24"/>
      <c r="C9" s="24"/>
      <c r="D9" s="38" t="s">
        <v>153</v>
      </c>
      <c r="E9" s="38" t="s">
        <v>4</v>
      </c>
      <c r="F9" s="31">
        <v>838.778132</v>
      </c>
      <c r="G9" s="31">
        <v>574.228132</v>
      </c>
      <c r="H9" s="31">
        <v>283.924992</v>
      </c>
      <c r="I9" s="31">
        <v>9.498</v>
      </c>
      <c r="J9" s="31">
        <v>280.80514</v>
      </c>
      <c r="K9" s="31">
        <v>264.55</v>
      </c>
    </row>
    <row r="10" ht="22.8" customHeight="1" spans="1:11">
      <c r="A10" s="41" t="s">
        <v>166</v>
      </c>
      <c r="B10" s="24"/>
      <c r="C10" s="24"/>
      <c r="D10" s="38">
        <v>201</v>
      </c>
      <c r="E10" s="38" t="s">
        <v>240</v>
      </c>
      <c r="F10" s="25">
        <v>3.55</v>
      </c>
      <c r="G10" s="25"/>
      <c r="H10" s="39"/>
      <c r="I10" s="39"/>
      <c r="J10" s="39"/>
      <c r="K10" s="39">
        <v>3.55</v>
      </c>
    </row>
    <row r="11" ht="22.8" customHeight="1" spans="1:11">
      <c r="A11" s="41" t="s">
        <v>166</v>
      </c>
      <c r="B11" s="41" t="s">
        <v>167</v>
      </c>
      <c r="C11" s="24"/>
      <c r="D11" s="38">
        <v>20199</v>
      </c>
      <c r="E11" s="38" t="s">
        <v>241</v>
      </c>
      <c r="F11" s="25">
        <v>3.55</v>
      </c>
      <c r="G11" s="25"/>
      <c r="H11" s="39"/>
      <c r="I11" s="39"/>
      <c r="J11" s="39"/>
      <c r="K11" s="39">
        <v>3.55</v>
      </c>
    </row>
    <row r="12" ht="22.8" customHeight="1" spans="1:11">
      <c r="A12" s="41" t="s">
        <v>166</v>
      </c>
      <c r="B12" s="41" t="s">
        <v>167</v>
      </c>
      <c r="C12" s="41" t="s">
        <v>167</v>
      </c>
      <c r="D12" s="49">
        <v>2019999</v>
      </c>
      <c r="E12" s="24" t="s">
        <v>241</v>
      </c>
      <c r="F12" s="25">
        <v>3.55</v>
      </c>
      <c r="G12" s="25"/>
      <c r="H12" s="39"/>
      <c r="I12" s="39"/>
      <c r="J12" s="39"/>
      <c r="K12" s="39">
        <v>3.55</v>
      </c>
    </row>
    <row r="13" ht="22.8" customHeight="1" spans="1:11">
      <c r="A13" s="41" t="s">
        <v>170</v>
      </c>
      <c r="B13" s="41"/>
      <c r="C13" s="41"/>
      <c r="D13" s="37">
        <v>206</v>
      </c>
      <c r="E13" s="24" t="s">
        <v>242</v>
      </c>
      <c r="F13" s="25">
        <f t="shared" ref="F13:K13" si="0">F14+F16</f>
        <v>247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247</v>
      </c>
    </row>
    <row r="14" ht="22.8" customHeight="1" spans="1:11">
      <c r="A14" s="41" t="s">
        <v>170</v>
      </c>
      <c r="B14" s="41" t="s">
        <v>171</v>
      </c>
      <c r="C14" s="41"/>
      <c r="D14" s="37">
        <v>20604</v>
      </c>
      <c r="E14" s="24" t="s">
        <v>243</v>
      </c>
      <c r="F14" s="25">
        <v>230</v>
      </c>
      <c r="G14" s="25"/>
      <c r="H14" s="39"/>
      <c r="I14" s="39"/>
      <c r="J14" s="39"/>
      <c r="K14" s="39">
        <v>230</v>
      </c>
    </row>
    <row r="15" ht="22.8" customHeight="1" spans="1:11">
      <c r="A15" s="41" t="s">
        <v>170</v>
      </c>
      <c r="B15" s="41" t="s">
        <v>171</v>
      </c>
      <c r="C15" s="41" t="s">
        <v>167</v>
      </c>
      <c r="D15" s="49">
        <v>2060499</v>
      </c>
      <c r="E15" s="24" t="s">
        <v>244</v>
      </c>
      <c r="F15" s="25">
        <v>230</v>
      </c>
      <c r="G15" s="25"/>
      <c r="H15" s="39"/>
      <c r="I15" s="39"/>
      <c r="J15" s="39"/>
      <c r="K15" s="39">
        <v>230</v>
      </c>
    </row>
    <row r="16" ht="22.8" customHeight="1" spans="1:11">
      <c r="A16" s="41" t="s">
        <v>170</v>
      </c>
      <c r="B16" s="41" t="s">
        <v>174</v>
      </c>
      <c r="C16" s="41"/>
      <c r="D16" s="37">
        <v>20607</v>
      </c>
      <c r="E16" s="24" t="s">
        <v>245</v>
      </c>
      <c r="F16" s="25">
        <v>17</v>
      </c>
      <c r="G16" s="25"/>
      <c r="H16" s="39"/>
      <c r="I16" s="39"/>
      <c r="J16" s="39"/>
      <c r="K16" s="39">
        <v>17</v>
      </c>
    </row>
    <row r="17" ht="22.8" customHeight="1" spans="1:11">
      <c r="A17" s="41" t="s">
        <v>170</v>
      </c>
      <c r="B17" s="41" t="s">
        <v>174</v>
      </c>
      <c r="C17" s="41" t="s">
        <v>175</v>
      </c>
      <c r="D17" s="49">
        <v>2060702</v>
      </c>
      <c r="E17" s="24" t="s">
        <v>246</v>
      </c>
      <c r="F17" s="25">
        <v>17</v>
      </c>
      <c r="G17" s="25"/>
      <c r="H17" s="39"/>
      <c r="I17" s="39"/>
      <c r="J17" s="39"/>
      <c r="K17" s="39">
        <v>17</v>
      </c>
    </row>
    <row r="18" ht="22.8" customHeight="1" spans="1:11">
      <c r="A18" s="41" t="s">
        <v>178</v>
      </c>
      <c r="B18" s="41"/>
      <c r="C18" s="41"/>
      <c r="D18" s="37">
        <v>208</v>
      </c>
      <c r="E18" s="24" t="s">
        <v>247</v>
      </c>
      <c r="F18" s="25">
        <f t="shared" ref="F18:K18" si="1">F19</f>
        <v>37.190448</v>
      </c>
      <c r="G18" s="25">
        <f t="shared" si="1"/>
        <v>37.190448</v>
      </c>
      <c r="H18" s="25">
        <f t="shared" si="1"/>
        <v>34.064448</v>
      </c>
      <c r="I18" s="25">
        <f t="shared" si="1"/>
        <v>3.126</v>
      </c>
      <c r="J18" s="25">
        <f t="shared" si="1"/>
        <v>0</v>
      </c>
      <c r="K18" s="25">
        <f t="shared" si="1"/>
        <v>0</v>
      </c>
    </row>
    <row r="19" ht="22.8" customHeight="1" spans="1:11">
      <c r="A19" s="41" t="s">
        <v>178</v>
      </c>
      <c r="B19" s="41" t="s">
        <v>179</v>
      </c>
      <c r="C19" s="41"/>
      <c r="D19" s="37">
        <v>20805</v>
      </c>
      <c r="E19" s="24" t="s">
        <v>248</v>
      </c>
      <c r="F19" s="25">
        <f t="shared" ref="F19:K19" si="2">F20+F21</f>
        <v>37.190448</v>
      </c>
      <c r="G19" s="25">
        <f t="shared" si="2"/>
        <v>37.190448</v>
      </c>
      <c r="H19" s="25">
        <f t="shared" si="2"/>
        <v>34.064448</v>
      </c>
      <c r="I19" s="25">
        <f t="shared" si="2"/>
        <v>3.126</v>
      </c>
      <c r="J19" s="25">
        <f t="shared" si="2"/>
        <v>0</v>
      </c>
      <c r="K19" s="25">
        <f t="shared" si="2"/>
        <v>0</v>
      </c>
    </row>
    <row r="20" ht="22.8" customHeight="1" spans="1:11">
      <c r="A20" s="41" t="s">
        <v>178</v>
      </c>
      <c r="B20" s="41" t="s">
        <v>179</v>
      </c>
      <c r="C20" s="41" t="s">
        <v>180</v>
      </c>
      <c r="D20" s="49">
        <v>2080501</v>
      </c>
      <c r="E20" s="24" t="s">
        <v>249</v>
      </c>
      <c r="F20" s="25">
        <v>3.126</v>
      </c>
      <c r="G20" s="25">
        <v>3.126</v>
      </c>
      <c r="H20" s="39"/>
      <c r="I20" s="39">
        <v>3.126</v>
      </c>
      <c r="J20" s="39"/>
      <c r="K20" s="39"/>
    </row>
    <row r="21" ht="22.8" customHeight="1" spans="1:11">
      <c r="A21" s="41" t="s">
        <v>178</v>
      </c>
      <c r="B21" s="41" t="s">
        <v>179</v>
      </c>
      <c r="C21" s="41" t="s">
        <v>179</v>
      </c>
      <c r="D21" s="49">
        <v>2080505</v>
      </c>
      <c r="E21" s="24" t="s">
        <v>250</v>
      </c>
      <c r="F21" s="25">
        <v>34.064448</v>
      </c>
      <c r="G21" s="25">
        <v>34.064448</v>
      </c>
      <c r="H21" s="39">
        <v>34.064448</v>
      </c>
      <c r="I21" s="39"/>
      <c r="J21" s="39"/>
      <c r="K21" s="39"/>
    </row>
    <row r="22" ht="22.8" customHeight="1" spans="1:11">
      <c r="A22" s="41" t="s">
        <v>185</v>
      </c>
      <c r="B22" s="41"/>
      <c r="C22" s="41"/>
      <c r="D22" s="37">
        <v>210</v>
      </c>
      <c r="E22" s="24" t="s">
        <v>251</v>
      </c>
      <c r="F22" s="25">
        <v>11.409408</v>
      </c>
      <c r="G22" s="25">
        <v>11.409408</v>
      </c>
      <c r="H22" s="39">
        <v>11.409408</v>
      </c>
      <c r="I22" s="39"/>
      <c r="J22" s="39"/>
      <c r="K22" s="39"/>
    </row>
    <row r="23" ht="22.8" customHeight="1" spans="1:11">
      <c r="A23" s="41" t="s">
        <v>185</v>
      </c>
      <c r="B23" s="41" t="s">
        <v>186</v>
      </c>
      <c r="C23" s="41"/>
      <c r="D23" s="37">
        <v>21011</v>
      </c>
      <c r="E23" s="24" t="s">
        <v>252</v>
      </c>
      <c r="F23" s="25">
        <v>11.409408</v>
      </c>
      <c r="G23" s="25">
        <v>11.409408</v>
      </c>
      <c r="H23" s="39">
        <v>11.409408</v>
      </c>
      <c r="I23" s="39"/>
      <c r="J23" s="39"/>
      <c r="K23" s="39"/>
    </row>
    <row r="24" ht="22.8" customHeight="1" spans="1:11">
      <c r="A24" s="41" t="s">
        <v>185</v>
      </c>
      <c r="B24" s="41" t="s">
        <v>186</v>
      </c>
      <c r="C24" s="41" t="s">
        <v>180</v>
      </c>
      <c r="D24" s="49">
        <v>2101101</v>
      </c>
      <c r="E24" s="24" t="s">
        <v>253</v>
      </c>
      <c r="F24" s="25">
        <v>11.409408</v>
      </c>
      <c r="G24" s="25">
        <v>11.409408</v>
      </c>
      <c r="H24" s="39">
        <v>11.409408</v>
      </c>
      <c r="I24" s="39"/>
      <c r="J24" s="39"/>
      <c r="K24" s="39"/>
    </row>
    <row r="25" ht="22.8" customHeight="1" spans="1:11">
      <c r="A25" s="41" t="s">
        <v>189</v>
      </c>
      <c r="B25" s="41"/>
      <c r="C25" s="41"/>
      <c r="D25" s="37">
        <v>215</v>
      </c>
      <c r="E25" s="24" t="s">
        <v>254</v>
      </c>
      <c r="F25" s="25">
        <f t="shared" ref="F25:K25" si="3">F26+F29</f>
        <v>514.07994</v>
      </c>
      <c r="G25" s="25">
        <f t="shared" si="3"/>
        <v>500.07994</v>
      </c>
      <c r="H25" s="25">
        <f t="shared" si="3"/>
        <v>212.9028</v>
      </c>
      <c r="I25" s="25">
        <f t="shared" si="3"/>
        <v>6.372</v>
      </c>
      <c r="J25" s="25">
        <f t="shared" si="3"/>
        <v>280.80514</v>
      </c>
      <c r="K25" s="25">
        <f t="shared" si="3"/>
        <v>14</v>
      </c>
    </row>
    <row r="26" ht="22.8" customHeight="1" spans="1:11">
      <c r="A26" s="41" t="s">
        <v>189</v>
      </c>
      <c r="B26" s="41" t="s">
        <v>179</v>
      </c>
      <c r="C26" s="41"/>
      <c r="D26" s="37">
        <v>21505</v>
      </c>
      <c r="E26" s="24" t="s">
        <v>255</v>
      </c>
      <c r="F26" s="25">
        <f t="shared" ref="F26:K26" si="4">F27+F28</f>
        <v>506.07994</v>
      </c>
      <c r="G26" s="25">
        <f t="shared" si="4"/>
        <v>500.07994</v>
      </c>
      <c r="H26" s="25">
        <f t="shared" si="4"/>
        <v>212.9028</v>
      </c>
      <c r="I26" s="25">
        <f t="shared" si="4"/>
        <v>6.372</v>
      </c>
      <c r="J26" s="25">
        <f t="shared" si="4"/>
        <v>280.80514</v>
      </c>
      <c r="K26" s="25">
        <f t="shared" si="4"/>
        <v>6</v>
      </c>
    </row>
    <row r="27" ht="22.8" customHeight="1" spans="1:11">
      <c r="A27" s="41" t="s">
        <v>189</v>
      </c>
      <c r="B27" s="41" t="s">
        <v>179</v>
      </c>
      <c r="C27" s="41" t="s">
        <v>180</v>
      </c>
      <c r="D27" s="49">
        <v>2150501</v>
      </c>
      <c r="E27" s="24" t="s">
        <v>256</v>
      </c>
      <c r="F27" s="25">
        <v>500.07994</v>
      </c>
      <c r="G27" s="25">
        <v>500.07994</v>
      </c>
      <c r="H27" s="39">
        <v>212.9028</v>
      </c>
      <c r="I27" s="39">
        <v>6.372</v>
      </c>
      <c r="J27" s="39">
        <v>280.80514</v>
      </c>
      <c r="K27" s="39"/>
    </row>
    <row r="28" ht="22.8" customHeight="1" spans="1:11">
      <c r="A28" s="41" t="s">
        <v>189</v>
      </c>
      <c r="B28" s="41" t="s">
        <v>179</v>
      </c>
      <c r="C28" s="41" t="s">
        <v>175</v>
      </c>
      <c r="D28" s="49">
        <v>2150502</v>
      </c>
      <c r="E28" s="24" t="s">
        <v>257</v>
      </c>
      <c r="F28" s="25">
        <v>6</v>
      </c>
      <c r="G28" s="25"/>
      <c r="H28" s="39"/>
      <c r="I28" s="39"/>
      <c r="J28" s="39"/>
      <c r="K28" s="39">
        <v>6</v>
      </c>
    </row>
    <row r="29" ht="22.8" customHeight="1" spans="1:11">
      <c r="A29" s="41" t="s">
        <v>189</v>
      </c>
      <c r="B29" s="41" t="s">
        <v>194</v>
      </c>
      <c r="C29" s="41"/>
      <c r="D29" s="37">
        <v>21508</v>
      </c>
      <c r="E29" s="24" t="s">
        <v>258</v>
      </c>
      <c r="F29" s="25">
        <v>8</v>
      </c>
      <c r="G29" s="25"/>
      <c r="H29" s="39"/>
      <c r="I29" s="39"/>
      <c r="J29" s="39"/>
      <c r="K29" s="39">
        <v>8</v>
      </c>
    </row>
    <row r="30" ht="22.8" customHeight="1" spans="1:11">
      <c r="A30" s="41" t="s">
        <v>189</v>
      </c>
      <c r="B30" s="41" t="s">
        <v>194</v>
      </c>
      <c r="C30" s="41" t="s">
        <v>167</v>
      </c>
      <c r="D30" s="49">
        <v>2150899</v>
      </c>
      <c r="E30" s="24" t="s">
        <v>259</v>
      </c>
      <c r="F30" s="25">
        <v>8</v>
      </c>
      <c r="G30" s="25"/>
      <c r="H30" s="39"/>
      <c r="I30" s="39"/>
      <c r="J30" s="39"/>
      <c r="K30" s="39">
        <v>8</v>
      </c>
    </row>
    <row r="31" ht="22.8" customHeight="1" spans="1:11">
      <c r="A31" s="41" t="s">
        <v>197</v>
      </c>
      <c r="B31" s="41"/>
      <c r="C31" s="41"/>
      <c r="D31" s="37">
        <v>221</v>
      </c>
      <c r="E31" s="24" t="s">
        <v>260</v>
      </c>
      <c r="F31" s="25">
        <v>25.548336</v>
      </c>
      <c r="G31" s="25">
        <v>25.548336</v>
      </c>
      <c r="H31" s="39">
        <v>25.548336</v>
      </c>
      <c r="I31" s="39"/>
      <c r="J31" s="39"/>
      <c r="K31" s="39"/>
    </row>
    <row r="32" ht="22.8" customHeight="1" spans="1:11">
      <c r="A32" s="41" t="s">
        <v>197</v>
      </c>
      <c r="B32" s="41" t="s">
        <v>175</v>
      </c>
      <c r="C32" s="41"/>
      <c r="D32" s="37">
        <v>22102</v>
      </c>
      <c r="E32" s="24" t="s">
        <v>261</v>
      </c>
      <c r="F32" s="25">
        <v>25.548336</v>
      </c>
      <c r="G32" s="25">
        <v>25.548336</v>
      </c>
      <c r="H32" s="39">
        <v>25.548336</v>
      </c>
      <c r="I32" s="39"/>
      <c r="J32" s="39"/>
      <c r="K32" s="39"/>
    </row>
    <row r="33" ht="22.8" customHeight="1" spans="1:11">
      <c r="A33" s="41" t="s">
        <v>197</v>
      </c>
      <c r="B33" s="41" t="s">
        <v>175</v>
      </c>
      <c r="C33" s="41" t="s">
        <v>180</v>
      </c>
      <c r="D33" s="49">
        <v>2210201</v>
      </c>
      <c r="E33" s="24" t="s">
        <v>262</v>
      </c>
      <c r="F33" s="25">
        <v>25.548336</v>
      </c>
      <c r="G33" s="25">
        <v>25.548336</v>
      </c>
      <c r="H33" s="39">
        <v>25.548336</v>
      </c>
      <c r="I33" s="39"/>
      <c r="J33" s="39"/>
      <c r="K33" s="3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洛</cp:lastModifiedBy>
  <dcterms:created xsi:type="dcterms:W3CDTF">2022-03-09T03:19:00Z</dcterms:created>
  <dcterms:modified xsi:type="dcterms:W3CDTF">2023-09-24T11:36:23Z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9B137BEE9A644E799A630C4856513B31</vt:lpwstr>
  </property>
  <property fmtid="{D5CDD505-2E9C-101B-9397-08002B2CF9AE}" pid="3" name="KSOProductBuildVer">
    <vt:lpwstr>2052-11.1.0.10009</vt:lpwstr>
  </property>
  <property fmtid="{D5CDD505-2E9C-101B-9397-08002B2CF9AE}" pid="4" name="KSOReadingLayout">
    <vt:bool>true</vt:bool>
  </property>
</Properties>
</file>