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907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<sst xmlns="http://schemas.openxmlformats.org/spreadsheetml/2006/main" count="1603" uniqueCount="544">
  <si>
    <t>2022年部门预算公开表</t>
  </si>
  <si>
    <t>单位编码：</t>
  </si>
  <si>
    <t>116001</t>
  </si>
  <si>
    <t>单位名称：</t>
  </si>
  <si>
    <t>醴陵市公安局交通警察大队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</si>
  <si>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</si>
  <si>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</si>
  <si>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</si>
  <si>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</si>
  <si>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</si>
  <si>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</si>
  <si>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</si>
  <si>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</si>
  <si>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</si>
  <si>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</si>
  <si>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</si>
  <si>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</si>
  <si>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</si>
  <si>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</si>
  <si>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</si>
  <si>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</si>
  <si>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</si>
  <si>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</si>
  <si>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</si>
  <si>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</si>
  <si>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</si>
  <si>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</si>
  <si>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</si>
  <si>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</si>
  <si>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</si>
  <si>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单位：116001-醴陵市公安局交通警察大队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</si>
  <si>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</si>
  <si>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</si>
  <si>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</si>
  <si>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</si>
  <si>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</si>
  <si>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</si>
  <si>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</si>
  <si>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</si>
  <si>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</si>
  <si>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</si>
  <si>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</si>
  <si>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</si>
  <si>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</si>
  <si>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</si>
  <si>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</si>
  <si>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</si>
  <si>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</si>
  <si>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</si>
  <si>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</si>
  <si>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</si>
  <si>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</si>
  <si>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</si>
  <si>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</si>
  <si>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</si>
  <si>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</si>
  <si>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</si>
  <si>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</si>
  <si>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</si>
  <si>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</si>
  <si>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</si>
  <si>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</si>
  <si>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</si>
  <si>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</si>
  <si>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</si>
  <si>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</si>
  <si>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</si>
  <si>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</si>
  <si>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</si>
  <si>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</si>
  <si>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</si>
  <si>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</si>
  <si>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</si>
  <si>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</si>
  <si>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</si>
  <si>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</si>
  <si>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</si>
  <si>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</si>
  <si>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</si>
  <si>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</si>
  <si>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</si>
  <si>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</si>
  <si>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</si>
  <si>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</si>
  <si>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</si>
  <si>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</si>
  <si>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</si>
  <si>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</si>
  <si>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</si>
  <si>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</si>
  <si>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</si>
  <si>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</si>
  <si>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</si>
  <si>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</si>
  <si>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</si>
  <si>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</si>
  <si>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</si>
  <si>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</si>
  <si>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</si>
  <si>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</si>
  <si>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</si>
  <si>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</si>
  <si>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</si>
  <si>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</si>
  <si>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</si>
  <si>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</si>
  <si>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</si>
  <si>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</si>
  <si>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</si>
  <si>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</si>
  <si>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</si>
  <si>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</si>
  <si>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</si>
  <si>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</si>
  <si>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</si>
  <si>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</si>
  <si>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</si>
  <si>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</si>
  <si>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</si>
  <si>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</si>
  <si>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</si>
  <si>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</si>
  <si>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</si>
  <si>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</si>
  <si>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</si>
  <si>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</si>
  <si>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</si>
  <si>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</si>
  <si>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</si>
  <si>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</si>
  <si>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</si>
  <si>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</si>
  <si>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</si>
  <si>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</si>
  <si>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</si>
  <si>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</si>
  <si>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</si>
  <si>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</si>
  <si>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</si>
  <si>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</si>
  <si>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</si>
  <si>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</si>
  <si>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</si>
  <si>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</si>
  <si>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</si>
  <si>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</si>
  <si>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</si>
  <si>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</si>
  <si>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</si>
  <si>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</si>
  <si>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</si>
  <si>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</si>
  <si>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116</t>
  </si>
  <si>
    <t xml:space="preserve">  116001</t>
  </si>
  <si>
    <t xml:space="preserve">  醴陵市公安局交通警察大队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</si>
  <si>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</si>
  <si>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</si>
  <si>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</si>
  <si>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</si>
  <si>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</si>
  <si>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</si>
  <si>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</si>
  <si>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</si>
  <si>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</si>
  <si>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</si>
  <si>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</si>
  <si>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</si>
  <si>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</si>
  <si>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</si>
  <si>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</si>
  <si>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 xml:space="preserve">    2010101</t>
  </si>
  <si>
    <t xml:space="preserve">    行政运行</t>
  </si>
  <si>
    <t>02</t>
  </si>
  <si>
    <t>政协事务</t>
  </si>
  <si>
    <t xml:space="preserve">    2010201</t>
  </si>
  <si>
    <t>204</t>
  </si>
  <si>
    <t>公共安全支出</t>
  </si>
  <si>
    <t>公安</t>
  </si>
  <si>
    <t xml:space="preserve">    2040201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</si>
  <si>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</si>
  <si>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</si>
  <si>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</si>
  <si>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</si>
  <si>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</si>
  <si>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</si>
  <si>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</si>
  <si>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</si>
  <si>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</si>
  <si>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</si>
  <si>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</si>
  <si>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</si>
  <si>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</si>
  <si>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</si>
  <si>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</si>
  <si>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</si>
  <si>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</si>
  <si>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</si>
  <si>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</si>
  <si>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</si>
  <si>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</si>
  <si>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</si>
  <si>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</si>
  <si>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</si>
  <si>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</si>
  <si>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</si>
  <si>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</si>
  <si>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</si>
  <si>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</si>
  <si>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</si>
  <si>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</si>
  <si>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</si>
  <si>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</si>
  <si>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</si>
  <si>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</si>
  <si>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</si>
  <si>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</si>
  <si>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</si>
  <si>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</si>
  <si>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</si>
  <si>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</si>
  <si>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</si>
  <si>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</si>
  <si>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</si>
  <si>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</si>
  <si>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</si>
  <si>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</si>
  <si>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</si>
  <si>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</si>
  <si>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</si>
  <si>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</si>
  <si>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</si>
  <si>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</si>
  <si>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</si>
  <si>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</si>
  <si>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</si>
  <si>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</si>
  <si>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</si>
  <si>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2010201</t>
  </si>
  <si>
    <t xml:space="preserve">     2040201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</si>
  <si>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</si>
  <si>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</si>
  <si>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</si>
  <si>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</si>
  <si>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</si>
  <si>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</si>
  <si>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</si>
  <si>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</si>
  <si>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</si>
  <si>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</si>
  <si>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</si>
  <si>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</si>
  <si>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</si>
  <si>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</si>
  <si>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</si>
  <si>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</si>
  <si>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</si>
  <si>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</si>
  <si>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</si>
  <si>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</si>
  <si>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</si>
  <si>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</si>
  <si>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</si>
  <si>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</si>
  <si>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</si>
  <si>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</si>
  <si>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</si>
  <si>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</si>
  <si>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</si>
  <si>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</si>
  <si>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</si>
  <si>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</si>
  <si>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</si>
  <si>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</si>
  <si>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</si>
  <si>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</si>
  <si>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</si>
  <si>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</si>
  <si>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</si>
  <si>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</si>
  <si>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</si>
  <si>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</si>
  <si>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</si>
  <si>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</si>
  <si>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</si>
  <si>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</si>
  <si>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</si>
  <si>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</si>
  <si>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</si>
  <si>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</si>
  <si>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</si>
  <si>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</si>
  <si>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</si>
  <si>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</si>
  <si>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</si>
  <si>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</si>
  <si>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租赁费</t>
  </si>
  <si>
    <t>专用材料费</t>
  </si>
  <si>
    <t>被装购置费</t>
  </si>
  <si>
    <t>劳务费</t>
  </si>
  <si>
    <t>工会经费</t>
  </si>
  <si>
    <t>福利费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</si>
  <si>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</si>
  <si>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</si>
  <si>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</si>
  <si>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</si>
  <si>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</si>
  <si>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</si>
  <si>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</si>
  <si>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</si>
  <si>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</si>
  <si>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</si>
  <si>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</si>
  <si>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</si>
  <si>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</si>
  <si>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</si>
  <si>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</si>
  <si>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</si>
  <si>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</si>
  <si>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</si>
  <si>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</si>
  <si>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</si>
  <si>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</si>
  <si>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</si>
  <si>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</si>
  <si>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</si>
  <si>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</si>
  <si>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116001</t>
  </si>
  <si>
    <t>特定目标类基建专项</t>
  </si>
  <si>
    <t xml:space="preserve">   基建专项</t>
  </si>
  <si>
    <t>特定目标类交警上级转移支付</t>
  </si>
  <si>
    <t xml:space="preserve">   交警上级转移支付</t>
  </si>
  <si>
    <t>特定目标类交通频道运行费</t>
  </si>
  <si>
    <t xml:space="preserve">   交通频道运行费</t>
  </si>
  <si>
    <t>特定目标类交通设施维护专项</t>
  </si>
  <si>
    <t xml:space="preserve">   交通设施维护专项</t>
  </si>
  <si>
    <t>特定目标类交通事故鉴定专项</t>
  </si>
  <si>
    <t xml:space="preserve">   交通事故鉴定专项</t>
  </si>
  <si>
    <t>特定目标类逃逸救助专项</t>
  </si>
  <si>
    <t xml:space="preserve">   逃逸救助专项</t>
  </si>
  <si>
    <t>特定目标类违法车辆停放场地租赁费</t>
  </si>
  <si>
    <t xml:space="preserve">   违法车辆停放场地租赁费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</si>
  <si>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</si>
  <si>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</si>
  <si>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</si>
  <si>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</si>
  <si>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</si>
  <si>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</si>
  <si>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</si>
  <si>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</si>
  <si>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</si>
  <si>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</si>
  <si>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</si>
  <si>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</si>
  <si>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</si>
  <si>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</si>
  <si>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基建专项</t>
  </si>
  <si>
    <t>农村中队业务用房建设，服务好人民群众办事</t>
  </si>
  <si>
    <t>效益指标</t>
  </si>
  <si>
    <t>社会效益指标</t>
  </si>
  <si>
    <t>保障人民群众生命财产安全</t>
  </si>
  <si>
    <t>100%</t>
  </si>
  <si>
    <t>百分比</t>
  </si>
  <si>
    <t>定性</t>
  </si>
  <si>
    <t>产出指标</t>
  </si>
  <si>
    <t>数量指标</t>
  </si>
  <si>
    <t>中队营房建设</t>
  </si>
  <si>
    <t>1</t>
  </si>
  <si>
    <t>个</t>
  </si>
  <si>
    <t>时效指标</t>
  </si>
  <si>
    <t>时效性</t>
  </si>
  <si>
    <t>质量指标</t>
  </si>
  <si>
    <t>成本指标</t>
  </si>
  <si>
    <t>经济成本指标</t>
  </si>
  <si>
    <t>项目工程</t>
  </si>
  <si>
    <t>3000000</t>
  </si>
  <si>
    <t>目资金项</t>
  </si>
  <si>
    <t>元</t>
  </si>
  <si>
    <t>满意度指标</t>
  </si>
  <si>
    <t>服务对象满意度指标</t>
  </si>
  <si>
    <t>服务好人民群众办事</t>
  </si>
  <si>
    <t xml:space="preserve">  交警上级转移支付</t>
  </si>
  <si>
    <t>提高警用装备标准，保证办案质量，确保各类警情及时精准处置。</t>
  </si>
  <si>
    <t>受理案件及时性</t>
  </si>
  <si>
    <t>是</t>
  </si>
  <si>
    <t>是否及时</t>
  </si>
  <si>
    <t>支持市县（区）公安机关数量</t>
  </si>
  <si>
    <t>装备配备达标率</t>
  </si>
  <si>
    <t>中央和省级上级转移支付资金</t>
  </si>
  <si>
    <t>2245200</t>
  </si>
  <si>
    <t>执法规范化水平有效提升</t>
  </si>
  <si>
    <t>是否提升</t>
  </si>
  <si>
    <t>服务对象满意度</t>
  </si>
  <si>
    <t xml:space="preserve">  交通频道运行费</t>
  </si>
  <si>
    <t>做好交通安全宣传工作</t>
  </si>
  <si>
    <t>交通频道运行经费</t>
  </si>
  <si>
    <t>100000</t>
  </si>
  <si>
    <t>交通安全宣传</t>
  </si>
  <si>
    <t>230</t>
  </si>
  <si>
    <t>交通安全宣传次数</t>
  </si>
  <si>
    <t>次</t>
  </si>
  <si>
    <t>提供实时路况信息</t>
  </si>
  <si>
    <t>提供交通路况信息</t>
  </si>
  <si>
    <t>条</t>
  </si>
  <si>
    <t>安全意识增强</t>
  </si>
  <si>
    <t>90%</t>
  </si>
  <si>
    <t xml:space="preserve">  交通设施维护专项</t>
  </si>
  <si>
    <t>道路交通安全管理，维护公路治安秩序</t>
  </si>
  <si>
    <t>交通标志、标线</t>
  </si>
  <si>
    <t>10000</t>
  </si>
  <si>
    <t>交通标志、标线数量</t>
  </si>
  <si>
    <t>及时</t>
  </si>
  <si>
    <t>维护公路治安秩序</t>
  </si>
  <si>
    <t>交通设施维修（护）费</t>
  </si>
  <si>
    <t>1000000</t>
  </si>
  <si>
    <t>公众满意度</t>
  </si>
  <si>
    <t xml:space="preserve">  交通事故鉴定专项</t>
  </si>
  <si>
    <t>维护交通秩序，提高交通事故案件破案率</t>
  </si>
  <si>
    <t>鉴定结果</t>
  </si>
  <si>
    <t>鉴定时效</t>
  </si>
  <si>
    <t>交通事故鉴定</t>
  </si>
  <si>
    <t>1000</t>
  </si>
  <si>
    <t>交通事故鉴定次数</t>
  </si>
  <si>
    <t>维护好交通秩序</t>
  </si>
  <si>
    <t>维护交通秩序</t>
  </si>
  <si>
    <t>交通事故鉴定费</t>
  </si>
  <si>
    <t>570000</t>
  </si>
  <si>
    <t xml:space="preserve">  逃逸救助专项</t>
  </si>
  <si>
    <t>做好事故逃逸救助工作</t>
  </si>
  <si>
    <t>救助对象</t>
  </si>
  <si>
    <t>救助对象人数</t>
  </si>
  <si>
    <t>30</t>
  </si>
  <si>
    <t>人</t>
  </si>
  <si>
    <t>救助及时率</t>
  </si>
  <si>
    <t>救助资金</t>
  </si>
  <si>
    <t>救助对象满意度</t>
  </si>
  <si>
    <t>救助对象满意率</t>
  </si>
  <si>
    <t xml:space="preserve">  违法车辆停放场地租赁费</t>
  </si>
  <si>
    <t>停放违法车辆数量</t>
  </si>
  <si>
    <t>500</t>
  </si>
  <si>
    <t>台</t>
  </si>
  <si>
    <t>停放违法车辆</t>
  </si>
  <si>
    <t>停放违法车辆及时率</t>
  </si>
  <si>
    <t>场地租赁费</t>
  </si>
  <si>
    <t>120000</t>
  </si>
  <si>
    <t>整体支出绩效目标表</t>
  </si>
  <si>
    <t>单位：醴陵市公安局交通警察大队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</si>
  <si>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</si>
  <si>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</si>
  <si>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</si>
  <si>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</si>
  <si>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</si>
  <si>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</si>
  <si>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</si>
  <si>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</si>
  <si>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</si>
  <si>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事故下降、道路畅通，业务提质、能力提升。</t>
  </si>
  <si>
    <t>重点工作任务完成</t>
  </si>
  <si>
    <t>党的二十大交通安保</t>
  </si>
  <si>
    <t>是否</t>
  </si>
  <si>
    <t>完成了重点工作任务</t>
  </si>
  <si>
    <t>履职目标实现</t>
  </si>
  <si>
    <t>交通事故下降、业务能力提升</t>
  </si>
  <si>
    <t>履职效益</t>
  </si>
  <si>
    <t>维护交通秩序,改善交通环境</t>
  </si>
  <si>
    <t>维护了交通秩序改善了交通环境</t>
  </si>
  <si>
    <t>满意度</t>
  </si>
  <si>
    <t>公众安全感、服务对象满意感指数</t>
  </si>
  <si>
    <t>公众安全感、服务对象满意感度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</si>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</sst>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2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12" borderId="10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1"/>
      <c r="B4" s="82"/>
      <c r="C4" s="29"/>
      <c r="D4" s="81" t="s">
        <v>1</v>
      </c>
      <c r="E4" s="82" t="s">
        <v>2</v>
      </c>
      <c r="F4" s="82"/>
      <c r="G4" s="82"/>
      <c r="H4" s="82"/>
      <c r="I4" s="29"/>
    </row>
    <row r="5" ht="54.3" customHeight="1" spans="1:9">
      <c r="A5" s="81"/>
      <c r="B5" s="82"/>
      <c r="C5" s="29"/>
      <c r="D5" s="81" t="s">
        <v>3</v>
      </c>
      <c r="E5" s="82" t="s">
        <v>4</v>
      </c>
      <c r="F5" s="82"/>
      <c r="G5" s="82"/>
      <c r="H5" s="82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P13" sqref="P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155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199</v>
      </c>
      <c r="H4" s="23"/>
      <c r="I4" s="23"/>
      <c r="J4" s="23"/>
      <c r="K4" s="23"/>
      <c r="L4" s="23" t="s">
        <v>203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242</v>
      </c>
      <c r="I5" s="23" t="s">
        <v>243</v>
      </c>
      <c r="J5" s="23" t="s">
        <v>244</v>
      </c>
      <c r="K5" s="23" t="s">
        <v>245</v>
      </c>
      <c r="L5" s="23" t="s">
        <v>134</v>
      </c>
      <c r="M5" s="23" t="s">
        <v>215</v>
      </c>
      <c r="N5" s="23" t="s">
        <v>246</v>
      </c>
    </row>
    <row r="6" ht="22.8" customHeight="1" spans="1:14">
      <c r="A6" s="33"/>
      <c r="B6" s="33"/>
      <c r="C6" s="33"/>
      <c r="D6" s="33"/>
      <c r="E6" s="33" t="s">
        <v>134</v>
      </c>
      <c r="F6" s="47">
        <v>1343.14</v>
      </c>
      <c r="G6" s="47">
        <v>1343.14</v>
      </c>
      <c r="H6" s="47">
        <v>642.8422</v>
      </c>
      <c r="I6" s="47">
        <v>130.665184</v>
      </c>
      <c r="J6" s="47">
        <v>77.141064</v>
      </c>
      <c r="K6" s="47">
        <v>492.5</v>
      </c>
      <c r="L6" s="47"/>
      <c r="M6" s="47"/>
      <c r="N6" s="47"/>
    </row>
    <row r="7" ht="22.8" customHeight="1" spans="1:14">
      <c r="A7" s="33"/>
      <c r="B7" s="33"/>
      <c r="C7" s="33"/>
      <c r="D7" s="31" t="s">
        <v>152</v>
      </c>
      <c r="E7" s="31" t="s">
        <v>4</v>
      </c>
      <c r="F7" s="47">
        <v>1343.14</v>
      </c>
      <c r="G7" s="47">
        <v>1343.14</v>
      </c>
      <c r="H7" s="47">
        <v>642.8422</v>
      </c>
      <c r="I7" s="47">
        <v>130.665184</v>
      </c>
      <c r="J7" s="47">
        <v>77.141064</v>
      </c>
      <c r="K7" s="47">
        <v>492.5</v>
      </c>
      <c r="L7" s="47"/>
      <c r="M7" s="47"/>
      <c r="N7" s="47"/>
    </row>
    <row r="8" ht="22.8" customHeight="1" spans="1:14">
      <c r="A8" s="33"/>
      <c r="B8" s="33"/>
      <c r="C8" s="33"/>
      <c r="D8" s="39" t="s">
        <v>153</v>
      </c>
      <c r="E8" s="39" t="s">
        <v>154</v>
      </c>
      <c r="F8" s="47">
        <v>1343.14</v>
      </c>
      <c r="G8" s="47">
        <v>1343.14</v>
      </c>
      <c r="H8" s="47">
        <v>642.8422</v>
      </c>
      <c r="I8" s="47">
        <v>130.665184</v>
      </c>
      <c r="J8" s="47">
        <v>77.141064</v>
      </c>
      <c r="K8" s="47">
        <v>492.5</v>
      </c>
      <c r="L8" s="47"/>
      <c r="M8" s="47"/>
      <c r="N8" s="47"/>
    </row>
    <row r="9" s="45" customFormat="1" ht="22.8" customHeight="1" spans="1:14">
      <c r="A9" s="42" t="s">
        <v>175</v>
      </c>
      <c r="B9" s="42"/>
      <c r="C9" s="42"/>
      <c r="D9" s="38" t="s">
        <v>213</v>
      </c>
      <c r="E9" s="48" t="s">
        <v>176</v>
      </c>
      <c r="F9" s="53">
        <f t="shared" ref="F9:F13" si="0">+F10</f>
        <v>1135.3422</v>
      </c>
      <c r="G9" s="53">
        <f>+G10</f>
        <v>1135.3422</v>
      </c>
      <c r="H9" s="49">
        <f>+H10</f>
        <v>642.8422</v>
      </c>
      <c r="I9" s="49">
        <f>+I10</f>
        <v>0</v>
      </c>
      <c r="J9" s="49">
        <f>+J10</f>
        <v>0</v>
      </c>
      <c r="K9" s="49">
        <f>+K10</f>
        <v>492.5</v>
      </c>
      <c r="L9" s="53"/>
      <c r="M9" s="49"/>
      <c r="N9" s="49"/>
    </row>
    <row r="10" s="45" customFormat="1" ht="22.8" customHeight="1" spans="1:14">
      <c r="A10" s="42" t="s">
        <v>175</v>
      </c>
      <c r="B10" s="42" t="s">
        <v>172</v>
      </c>
      <c r="C10" s="42"/>
      <c r="D10" s="38" t="s">
        <v>213</v>
      </c>
      <c r="E10" s="48" t="s">
        <v>177</v>
      </c>
      <c r="F10" s="53">
        <f t="shared" si="0"/>
        <v>1135.3422</v>
      </c>
      <c r="G10" s="53">
        <f>+G11</f>
        <v>1135.3422</v>
      </c>
      <c r="H10" s="49">
        <f>+H11</f>
        <v>642.8422</v>
      </c>
      <c r="I10" s="49">
        <f>+I11</f>
        <v>0</v>
      </c>
      <c r="J10" s="49">
        <f>+J11</f>
        <v>0</v>
      </c>
      <c r="K10" s="49">
        <f>+K11</f>
        <v>492.5</v>
      </c>
      <c r="L10" s="53"/>
      <c r="M10" s="49"/>
      <c r="N10" s="49"/>
    </row>
    <row r="11" s="45" customFormat="1" ht="22.8" customHeight="1" spans="1:14">
      <c r="A11" s="42" t="s">
        <v>175</v>
      </c>
      <c r="B11" s="42" t="s">
        <v>172</v>
      </c>
      <c r="C11" s="42" t="s">
        <v>168</v>
      </c>
      <c r="D11" s="38" t="s">
        <v>213</v>
      </c>
      <c r="E11" s="48" t="s">
        <v>171</v>
      </c>
      <c r="F11" s="53">
        <v>1135.3422</v>
      </c>
      <c r="G11" s="53">
        <v>1135.3422</v>
      </c>
      <c r="H11" s="49">
        <v>642.8422</v>
      </c>
      <c r="I11" s="49"/>
      <c r="J11" s="49"/>
      <c r="K11" s="49">
        <v>492.5</v>
      </c>
      <c r="L11" s="53"/>
      <c r="M11" s="49"/>
      <c r="N11" s="49"/>
    </row>
    <row r="12" s="45" customFormat="1" ht="22.8" customHeight="1" spans="1:14">
      <c r="A12" s="42" t="s">
        <v>179</v>
      </c>
      <c r="B12" s="42"/>
      <c r="C12" s="42"/>
      <c r="D12" s="38" t="s">
        <v>213</v>
      </c>
      <c r="E12" s="48" t="s">
        <v>180</v>
      </c>
      <c r="F12" s="53">
        <f t="shared" si="0"/>
        <v>102.854752</v>
      </c>
      <c r="G12" s="53">
        <f>+G13</f>
        <v>102.854752</v>
      </c>
      <c r="H12" s="49">
        <f>+H13</f>
        <v>0</v>
      </c>
      <c r="I12" s="49">
        <f>+I13</f>
        <v>102.854752</v>
      </c>
      <c r="J12" s="49"/>
      <c r="K12" s="49"/>
      <c r="L12" s="53"/>
      <c r="M12" s="49"/>
      <c r="N12" s="49"/>
    </row>
    <row r="13" s="45" customFormat="1" ht="22.8" customHeight="1" spans="1:14">
      <c r="A13" s="42" t="s">
        <v>179</v>
      </c>
      <c r="B13" s="42" t="s">
        <v>181</v>
      </c>
      <c r="C13" s="42"/>
      <c r="D13" s="38" t="s">
        <v>213</v>
      </c>
      <c r="E13" s="48" t="s">
        <v>182</v>
      </c>
      <c r="F13" s="53">
        <f t="shared" si="0"/>
        <v>102.854752</v>
      </c>
      <c r="G13" s="53">
        <f>+G14</f>
        <v>102.854752</v>
      </c>
      <c r="H13" s="49">
        <f>+H14</f>
        <v>0</v>
      </c>
      <c r="I13" s="49">
        <f>+I14</f>
        <v>102.854752</v>
      </c>
      <c r="J13" s="49"/>
      <c r="K13" s="49"/>
      <c r="L13" s="53"/>
      <c r="M13" s="49"/>
      <c r="N13" s="49"/>
    </row>
    <row r="14" s="45" customFormat="1" ht="22.8" customHeight="1" spans="1:14">
      <c r="A14" s="42" t="s">
        <v>179</v>
      </c>
      <c r="B14" s="42" t="s">
        <v>181</v>
      </c>
      <c r="C14" s="42" t="s">
        <v>181</v>
      </c>
      <c r="D14" s="38" t="s">
        <v>213</v>
      </c>
      <c r="E14" s="48" t="s">
        <v>184</v>
      </c>
      <c r="F14" s="53">
        <v>102.854752</v>
      </c>
      <c r="G14" s="53">
        <v>102.854752</v>
      </c>
      <c r="H14" s="49"/>
      <c r="I14" s="49">
        <v>102.854752</v>
      </c>
      <c r="J14" s="49"/>
      <c r="K14" s="49"/>
      <c r="L14" s="53"/>
      <c r="M14" s="49"/>
      <c r="N14" s="49"/>
    </row>
    <row r="15" s="45" customFormat="1" ht="22.8" customHeight="1" spans="1:14">
      <c r="A15" s="42" t="s">
        <v>185</v>
      </c>
      <c r="B15" s="42"/>
      <c r="C15" s="42"/>
      <c r="D15" s="38" t="s">
        <v>213</v>
      </c>
      <c r="E15" s="48" t="s">
        <v>186</v>
      </c>
      <c r="F15" s="53">
        <f t="shared" ref="F15:F19" si="1">+F16</f>
        <v>27.810432</v>
      </c>
      <c r="G15" s="53">
        <f>+G16</f>
        <v>27.810432</v>
      </c>
      <c r="H15" s="49">
        <f>+H16</f>
        <v>0</v>
      </c>
      <c r="I15" s="49">
        <f>+I16</f>
        <v>27.810432</v>
      </c>
      <c r="J15" s="49"/>
      <c r="K15" s="49"/>
      <c r="L15" s="53"/>
      <c r="M15" s="49"/>
      <c r="N15" s="49"/>
    </row>
    <row r="16" s="45" customFormat="1" ht="22.8" customHeight="1" spans="1:14">
      <c r="A16" s="42" t="s">
        <v>185</v>
      </c>
      <c r="B16" s="42" t="s">
        <v>187</v>
      </c>
      <c r="C16" s="42"/>
      <c r="D16" s="38" t="s">
        <v>213</v>
      </c>
      <c r="E16" s="48" t="s">
        <v>188</v>
      </c>
      <c r="F16" s="53">
        <f t="shared" si="1"/>
        <v>27.810432</v>
      </c>
      <c r="G16" s="53">
        <f>+G17</f>
        <v>27.810432</v>
      </c>
      <c r="H16" s="49">
        <f>+H17</f>
        <v>0</v>
      </c>
      <c r="I16" s="49">
        <f>+I17</f>
        <v>27.810432</v>
      </c>
      <c r="J16" s="49"/>
      <c r="K16" s="49"/>
      <c r="L16" s="53"/>
      <c r="M16" s="49"/>
      <c r="N16" s="49"/>
    </row>
    <row r="17" s="45" customFormat="1" ht="22.8" customHeight="1" spans="1:14">
      <c r="A17" s="42" t="s">
        <v>185</v>
      </c>
      <c r="B17" s="42" t="s">
        <v>187</v>
      </c>
      <c r="C17" s="42" t="s">
        <v>168</v>
      </c>
      <c r="D17" s="38" t="s">
        <v>213</v>
      </c>
      <c r="E17" s="48" t="s">
        <v>190</v>
      </c>
      <c r="F17" s="53">
        <v>27.810432</v>
      </c>
      <c r="G17" s="53">
        <v>27.810432</v>
      </c>
      <c r="H17" s="49"/>
      <c r="I17" s="49">
        <v>27.810432</v>
      </c>
      <c r="J17" s="49"/>
      <c r="K17" s="49"/>
      <c r="L17" s="53"/>
      <c r="M17" s="49"/>
      <c r="N17" s="49"/>
    </row>
    <row r="18" s="45" customFormat="1" ht="22.8" customHeight="1" spans="1:14">
      <c r="A18" s="42" t="s">
        <v>191</v>
      </c>
      <c r="B18" s="42"/>
      <c r="C18" s="42"/>
      <c r="D18" s="38" t="s">
        <v>213</v>
      </c>
      <c r="E18" s="48" t="s">
        <v>192</v>
      </c>
      <c r="F18" s="53">
        <f t="shared" si="1"/>
        <v>77.141064</v>
      </c>
      <c r="G18" s="53">
        <f>+G19</f>
        <v>77.141064</v>
      </c>
      <c r="H18" s="49">
        <f>+H19</f>
        <v>0</v>
      </c>
      <c r="I18" s="49">
        <f>+I19</f>
        <v>0</v>
      </c>
      <c r="J18" s="49">
        <f>+J19</f>
        <v>77.141064</v>
      </c>
      <c r="K18" s="49"/>
      <c r="L18" s="53"/>
      <c r="M18" s="49"/>
      <c r="N18" s="49"/>
    </row>
    <row r="19" s="45" customFormat="1" ht="22.8" customHeight="1" spans="1:14">
      <c r="A19" s="42" t="s">
        <v>191</v>
      </c>
      <c r="B19" s="42" t="s">
        <v>172</v>
      </c>
      <c r="C19" s="42"/>
      <c r="D19" s="38" t="s">
        <v>213</v>
      </c>
      <c r="E19" s="48" t="s">
        <v>193</v>
      </c>
      <c r="F19" s="53">
        <f t="shared" si="1"/>
        <v>77.141064</v>
      </c>
      <c r="G19" s="53">
        <f>+G20</f>
        <v>77.141064</v>
      </c>
      <c r="H19" s="49">
        <f>+H20</f>
        <v>0</v>
      </c>
      <c r="I19" s="49">
        <f>+I20</f>
        <v>0</v>
      </c>
      <c r="J19" s="49">
        <f>+J20</f>
        <v>77.141064</v>
      </c>
      <c r="K19" s="49"/>
      <c r="L19" s="53"/>
      <c r="M19" s="49"/>
      <c r="N19" s="49"/>
    </row>
    <row r="20" s="45" customFormat="1" ht="22.8" customHeight="1" spans="1:14">
      <c r="A20" s="42" t="s">
        <v>191</v>
      </c>
      <c r="B20" s="42" t="s">
        <v>172</v>
      </c>
      <c r="C20" s="42" t="s">
        <v>168</v>
      </c>
      <c r="D20" s="38" t="s">
        <v>213</v>
      </c>
      <c r="E20" s="48" t="s">
        <v>195</v>
      </c>
      <c r="F20" s="53">
        <v>77.141064</v>
      </c>
      <c r="G20" s="53">
        <v>77.141064</v>
      </c>
      <c r="H20" s="49"/>
      <c r="I20" s="49"/>
      <c r="J20" s="49">
        <v>77.141064</v>
      </c>
      <c r="K20" s="49"/>
      <c r="L20" s="53"/>
      <c r="M20" s="49"/>
      <c r="N20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247</v>
      </c>
      <c r="H4" s="23"/>
      <c r="I4" s="23"/>
      <c r="J4" s="23"/>
      <c r="K4" s="23"/>
      <c r="L4" s="23" t="s">
        <v>248</v>
      </c>
      <c r="M4" s="23"/>
      <c r="N4" s="23"/>
      <c r="O4" s="23"/>
      <c r="P4" s="23"/>
      <c r="Q4" s="23"/>
      <c r="R4" s="23" t="s">
        <v>244</v>
      </c>
      <c r="S4" s="23" t="s">
        <v>249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252</v>
      </c>
      <c r="K5" s="23" t="s">
        <v>253</v>
      </c>
      <c r="L5" s="23" t="s">
        <v>134</v>
      </c>
      <c r="M5" s="23" t="s">
        <v>254</v>
      </c>
      <c r="N5" s="23" t="s">
        <v>255</v>
      </c>
      <c r="O5" s="23" t="s">
        <v>256</v>
      </c>
      <c r="P5" s="23" t="s">
        <v>257</v>
      </c>
      <c r="Q5" s="23" t="s">
        <v>258</v>
      </c>
      <c r="R5" s="23"/>
      <c r="S5" s="23" t="s">
        <v>134</v>
      </c>
      <c r="T5" s="23" t="s">
        <v>259</v>
      </c>
      <c r="U5" s="23" t="s">
        <v>260</v>
      </c>
      <c r="V5" s="23" t="s">
        <v>245</v>
      </c>
    </row>
    <row r="6" ht="22.8" customHeight="1" spans="1:22">
      <c r="A6" s="33"/>
      <c r="B6" s="33"/>
      <c r="C6" s="33"/>
      <c r="D6" s="33"/>
      <c r="E6" s="33" t="s">
        <v>134</v>
      </c>
      <c r="F6" s="32">
        <v>1343.14</v>
      </c>
      <c r="G6" s="32">
        <v>642.8422</v>
      </c>
      <c r="H6" s="32">
        <v>435.2808</v>
      </c>
      <c r="I6" s="32">
        <v>171.288</v>
      </c>
      <c r="J6" s="32">
        <v>36.2734</v>
      </c>
      <c r="K6" s="32"/>
      <c r="L6" s="32">
        <v>130.665184</v>
      </c>
      <c r="M6" s="32">
        <v>102.854752</v>
      </c>
      <c r="N6" s="32"/>
      <c r="O6" s="32">
        <v>27.810432</v>
      </c>
      <c r="P6" s="32"/>
      <c r="Q6" s="32"/>
      <c r="R6" s="32">
        <v>77.141064</v>
      </c>
      <c r="S6" s="32">
        <v>492.5</v>
      </c>
      <c r="T6" s="32"/>
      <c r="U6" s="32"/>
      <c r="V6" s="32">
        <v>492.5</v>
      </c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32">
        <v>1343.14</v>
      </c>
      <c r="G7" s="32">
        <v>642.8422</v>
      </c>
      <c r="H7" s="32">
        <v>435.2808</v>
      </c>
      <c r="I7" s="32">
        <v>171.288</v>
      </c>
      <c r="J7" s="32">
        <v>36.2734</v>
      </c>
      <c r="K7" s="32"/>
      <c r="L7" s="32">
        <v>130.665184</v>
      </c>
      <c r="M7" s="32">
        <v>102.854752</v>
      </c>
      <c r="N7" s="32"/>
      <c r="O7" s="32">
        <v>27.810432</v>
      </c>
      <c r="P7" s="32"/>
      <c r="Q7" s="32"/>
      <c r="R7" s="32">
        <v>77.141064</v>
      </c>
      <c r="S7" s="32">
        <v>492.5</v>
      </c>
      <c r="T7" s="32"/>
      <c r="U7" s="32"/>
      <c r="V7" s="32">
        <v>492.5</v>
      </c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32">
        <v>1343.14</v>
      </c>
      <c r="G8" s="32">
        <v>642.8422</v>
      </c>
      <c r="H8" s="32">
        <v>435.2808</v>
      </c>
      <c r="I8" s="32">
        <v>171.288</v>
      </c>
      <c r="J8" s="32">
        <v>36.2734</v>
      </c>
      <c r="K8" s="32"/>
      <c r="L8" s="32">
        <v>130.665184</v>
      </c>
      <c r="M8" s="32">
        <v>102.854752</v>
      </c>
      <c r="N8" s="32"/>
      <c r="O8" s="32">
        <v>27.810432</v>
      </c>
      <c r="P8" s="32"/>
      <c r="Q8" s="32"/>
      <c r="R8" s="32">
        <v>77.141064</v>
      </c>
      <c r="S8" s="32">
        <v>492.5</v>
      </c>
      <c r="T8" s="32"/>
      <c r="U8" s="32"/>
      <c r="V8" s="32">
        <v>492.5</v>
      </c>
    </row>
    <row r="9" s="45" customFormat="1" ht="22.8" customHeight="1" spans="1:22">
      <c r="A9" s="42" t="s">
        <v>175</v>
      </c>
      <c r="B9" s="42"/>
      <c r="C9" s="42"/>
      <c r="D9" s="38" t="s">
        <v>213</v>
      </c>
      <c r="E9" s="48" t="s">
        <v>176</v>
      </c>
      <c r="F9" s="53">
        <f t="shared" ref="F9:F13" si="0">+F10</f>
        <v>1135.3422</v>
      </c>
      <c r="G9" s="49">
        <f t="shared" ref="G9:V9" si="1">+G10</f>
        <v>642.8422</v>
      </c>
      <c r="H9" s="49">
        <f t="shared" si="1"/>
        <v>435.2808</v>
      </c>
      <c r="I9" s="49">
        <f t="shared" si="1"/>
        <v>171.288</v>
      </c>
      <c r="J9" s="49">
        <f t="shared" si="1"/>
        <v>36.2734</v>
      </c>
      <c r="K9" s="49">
        <f t="shared" si="1"/>
        <v>0</v>
      </c>
      <c r="L9" s="53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53">
        <f t="shared" si="1"/>
        <v>492.5</v>
      </c>
      <c r="T9" s="49">
        <f t="shared" si="1"/>
        <v>0</v>
      </c>
      <c r="U9" s="49">
        <f t="shared" si="1"/>
        <v>0</v>
      </c>
      <c r="V9" s="49">
        <f t="shared" si="1"/>
        <v>492.5</v>
      </c>
    </row>
    <row r="10" s="45" customFormat="1" ht="22.8" customHeight="1" spans="1:22">
      <c r="A10" s="42" t="s">
        <v>175</v>
      </c>
      <c r="B10" s="42" t="s">
        <v>172</v>
      </c>
      <c r="C10" s="42"/>
      <c r="D10" s="38" t="s">
        <v>213</v>
      </c>
      <c r="E10" s="48" t="s">
        <v>177</v>
      </c>
      <c r="F10" s="53">
        <f t="shared" si="0"/>
        <v>1135.3422</v>
      </c>
      <c r="G10" s="49">
        <f t="shared" ref="G10:V10" si="2">+G11</f>
        <v>642.8422</v>
      </c>
      <c r="H10" s="49">
        <f t="shared" si="2"/>
        <v>435.2808</v>
      </c>
      <c r="I10" s="49">
        <f t="shared" si="2"/>
        <v>171.288</v>
      </c>
      <c r="J10" s="49">
        <f t="shared" si="2"/>
        <v>36.2734</v>
      </c>
      <c r="K10" s="49">
        <f t="shared" si="2"/>
        <v>0</v>
      </c>
      <c r="L10" s="53">
        <f t="shared" si="2"/>
        <v>0</v>
      </c>
      <c r="M10" s="49">
        <f t="shared" si="2"/>
        <v>0</v>
      </c>
      <c r="N10" s="49">
        <f t="shared" si="2"/>
        <v>0</v>
      </c>
      <c r="O10" s="49">
        <f t="shared" si="2"/>
        <v>0</v>
      </c>
      <c r="P10" s="49">
        <f t="shared" si="2"/>
        <v>0</v>
      </c>
      <c r="Q10" s="49">
        <f t="shared" si="2"/>
        <v>0</v>
      </c>
      <c r="R10" s="49">
        <f t="shared" si="2"/>
        <v>0</v>
      </c>
      <c r="S10" s="53">
        <f t="shared" si="2"/>
        <v>492.5</v>
      </c>
      <c r="T10" s="49">
        <f t="shared" si="2"/>
        <v>0</v>
      </c>
      <c r="U10" s="49">
        <f t="shared" si="2"/>
        <v>0</v>
      </c>
      <c r="V10" s="49">
        <f t="shared" si="2"/>
        <v>492.5</v>
      </c>
    </row>
    <row r="11" s="45" customFormat="1" ht="22.8" customHeight="1" spans="1:22">
      <c r="A11" s="42" t="s">
        <v>175</v>
      </c>
      <c r="B11" s="42" t="s">
        <v>172</v>
      </c>
      <c r="C11" s="42" t="s">
        <v>168</v>
      </c>
      <c r="D11" s="38" t="s">
        <v>213</v>
      </c>
      <c r="E11" s="48" t="s">
        <v>171</v>
      </c>
      <c r="F11" s="53">
        <v>1135.3422</v>
      </c>
      <c r="G11" s="49">
        <v>642.8422</v>
      </c>
      <c r="H11" s="49">
        <v>435.2808</v>
      </c>
      <c r="I11" s="49">
        <v>171.288</v>
      </c>
      <c r="J11" s="49">
        <v>36.2734</v>
      </c>
      <c r="K11" s="49"/>
      <c r="L11" s="53"/>
      <c r="M11" s="49"/>
      <c r="N11" s="49"/>
      <c r="O11" s="49"/>
      <c r="P11" s="49"/>
      <c r="Q11" s="49"/>
      <c r="R11" s="49"/>
      <c r="S11" s="53">
        <v>492.5</v>
      </c>
      <c r="T11" s="49"/>
      <c r="U11" s="49"/>
      <c r="V11" s="49">
        <v>492.5</v>
      </c>
    </row>
    <row r="12" s="45" customFormat="1" ht="22.8" customHeight="1" spans="1:22">
      <c r="A12" s="42" t="s">
        <v>179</v>
      </c>
      <c r="B12" s="42"/>
      <c r="C12" s="42"/>
      <c r="D12" s="38" t="s">
        <v>213</v>
      </c>
      <c r="E12" s="48" t="s">
        <v>180</v>
      </c>
      <c r="F12" s="53">
        <f t="shared" si="0"/>
        <v>102.854752</v>
      </c>
      <c r="G12" s="49">
        <f t="shared" ref="G12:M12" si="3">+G13</f>
        <v>0</v>
      </c>
      <c r="H12" s="49">
        <f t="shared" si="3"/>
        <v>0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53">
        <f t="shared" si="3"/>
        <v>102.854752</v>
      </c>
      <c r="M12" s="49">
        <f t="shared" si="3"/>
        <v>102.854752</v>
      </c>
      <c r="N12" s="49"/>
      <c r="O12" s="49"/>
      <c r="P12" s="49"/>
      <c r="Q12" s="49"/>
      <c r="R12" s="49"/>
      <c r="S12" s="53"/>
      <c r="T12" s="49"/>
      <c r="U12" s="49"/>
      <c r="V12" s="49"/>
    </row>
    <row r="13" s="45" customFormat="1" ht="22.8" customHeight="1" spans="1:22">
      <c r="A13" s="42" t="s">
        <v>179</v>
      </c>
      <c r="B13" s="42" t="s">
        <v>181</v>
      </c>
      <c r="C13" s="42"/>
      <c r="D13" s="38" t="s">
        <v>213</v>
      </c>
      <c r="E13" s="48" t="s">
        <v>182</v>
      </c>
      <c r="F13" s="53">
        <f t="shared" si="0"/>
        <v>102.854752</v>
      </c>
      <c r="G13" s="49">
        <f t="shared" ref="G13:M13" si="4">+G14</f>
        <v>0</v>
      </c>
      <c r="H13" s="49">
        <f t="shared" si="4"/>
        <v>0</v>
      </c>
      <c r="I13" s="49">
        <f t="shared" si="4"/>
        <v>0</v>
      </c>
      <c r="J13" s="49">
        <f t="shared" si="4"/>
        <v>0</v>
      </c>
      <c r="K13" s="49">
        <f t="shared" si="4"/>
        <v>0</v>
      </c>
      <c r="L13" s="53">
        <f t="shared" si="4"/>
        <v>102.854752</v>
      </c>
      <c r="M13" s="49">
        <f t="shared" si="4"/>
        <v>102.854752</v>
      </c>
      <c r="N13" s="49"/>
      <c r="O13" s="49"/>
      <c r="P13" s="49"/>
      <c r="Q13" s="49"/>
      <c r="R13" s="49"/>
      <c r="S13" s="53"/>
      <c r="T13" s="49"/>
      <c r="U13" s="49"/>
      <c r="V13" s="49"/>
    </row>
    <row r="14" s="45" customFormat="1" ht="22.8" customHeight="1" spans="1:22">
      <c r="A14" s="42" t="s">
        <v>179</v>
      </c>
      <c r="B14" s="42" t="s">
        <v>181</v>
      </c>
      <c r="C14" s="42" t="s">
        <v>181</v>
      </c>
      <c r="D14" s="38" t="s">
        <v>213</v>
      </c>
      <c r="E14" s="48" t="s">
        <v>184</v>
      </c>
      <c r="F14" s="53">
        <v>102.854752</v>
      </c>
      <c r="G14" s="49"/>
      <c r="H14" s="49"/>
      <c r="I14" s="49"/>
      <c r="J14" s="49"/>
      <c r="K14" s="49"/>
      <c r="L14" s="53">
        <v>102.854752</v>
      </c>
      <c r="M14" s="49">
        <v>102.854752</v>
      </c>
      <c r="N14" s="49"/>
      <c r="O14" s="49"/>
      <c r="P14" s="49"/>
      <c r="Q14" s="49"/>
      <c r="R14" s="49"/>
      <c r="S14" s="53"/>
      <c r="T14" s="49"/>
      <c r="U14" s="49"/>
      <c r="V14" s="49"/>
    </row>
    <row r="15" s="45" customFormat="1" ht="22.8" customHeight="1" spans="1:22">
      <c r="A15" s="42" t="s">
        <v>185</v>
      </c>
      <c r="B15" s="42"/>
      <c r="C15" s="42"/>
      <c r="D15" s="38" t="s">
        <v>213</v>
      </c>
      <c r="E15" s="48" t="s">
        <v>186</v>
      </c>
      <c r="F15" s="53">
        <f t="shared" ref="F15:F19" si="5">+F16</f>
        <v>27.810432</v>
      </c>
      <c r="G15" s="49">
        <f t="shared" ref="G15:O15" si="6">+G16</f>
        <v>0</v>
      </c>
      <c r="H15" s="49">
        <f t="shared" si="6"/>
        <v>0</v>
      </c>
      <c r="I15" s="49">
        <f t="shared" si="6"/>
        <v>0</v>
      </c>
      <c r="J15" s="49">
        <f t="shared" si="6"/>
        <v>0</v>
      </c>
      <c r="K15" s="49">
        <f t="shared" si="6"/>
        <v>0</v>
      </c>
      <c r="L15" s="53">
        <f t="shared" si="6"/>
        <v>27.810432</v>
      </c>
      <c r="M15" s="49">
        <f t="shared" si="6"/>
        <v>0</v>
      </c>
      <c r="N15" s="49">
        <f t="shared" si="6"/>
        <v>0</v>
      </c>
      <c r="O15" s="49">
        <f t="shared" si="6"/>
        <v>27.810432</v>
      </c>
      <c r="P15" s="49"/>
      <c r="Q15" s="49"/>
      <c r="R15" s="49"/>
      <c r="S15" s="53"/>
      <c r="T15" s="49"/>
      <c r="U15" s="49"/>
      <c r="V15" s="49"/>
    </row>
    <row r="16" s="45" customFormat="1" ht="22.8" customHeight="1" spans="1:22">
      <c r="A16" s="42" t="s">
        <v>185</v>
      </c>
      <c r="B16" s="42" t="s">
        <v>187</v>
      </c>
      <c r="C16" s="42"/>
      <c r="D16" s="38" t="s">
        <v>213</v>
      </c>
      <c r="E16" s="48" t="s">
        <v>188</v>
      </c>
      <c r="F16" s="53">
        <f t="shared" si="5"/>
        <v>27.810432</v>
      </c>
      <c r="G16" s="49">
        <f t="shared" ref="G16:O16" si="7">+G17</f>
        <v>0</v>
      </c>
      <c r="H16" s="49">
        <f t="shared" si="7"/>
        <v>0</v>
      </c>
      <c r="I16" s="49">
        <f t="shared" si="7"/>
        <v>0</v>
      </c>
      <c r="J16" s="49">
        <f t="shared" si="7"/>
        <v>0</v>
      </c>
      <c r="K16" s="49">
        <f t="shared" si="7"/>
        <v>0</v>
      </c>
      <c r="L16" s="53">
        <f t="shared" si="7"/>
        <v>27.810432</v>
      </c>
      <c r="M16" s="49">
        <f t="shared" si="7"/>
        <v>0</v>
      </c>
      <c r="N16" s="49">
        <f t="shared" si="7"/>
        <v>0</v>
      </c>
      <c r="O16" s="49">
        <f t="shared" si="7"/>
        <v>27.810432</v>
      </c>
      <c r="P16" s="49"/>
      <c r="Q16" s="49"/>
      <c r="R16" s="49"/>
      <c r="S16" s="53"/>
      <c r="T16" s="49"/>
      <c r="U16" s="49"/>
      <c r="V16" s="49"/>
    </row>
    <row r="17" s="45" customFormat="1" ht="22.8" customHeight="1" spans="1:22">
      <c r="A17" s="42" t="s">
        <v>185</v>
      </c>
      <c r="B17" s="42" t="s">
        <v>187</v>
      </c>
      <c r="C17" s="42" t="s">
        <v>168</v>
      </c>
      <c r="D17" s="38" t="s">
        <v>213</v>
      </c>
      <c r="E17" s="48" t="s">
        <v>190</v>
      </c>
      <c r="F17" s="53">
        <v>27.810432</v>
      </c>
      <c r="G17" s="49"/>
      <c r="H17" s="49"/>
      <c r="I17" s="49"/>
      <c r="J17" s="49"/>
      <c r="K17" s="49"/>
      <c r="L17" s="53">
        <v>27.810432</v>
      </c>
      <c r="M17" s="49"/>
      <c r="N17" s="49"/>
      <c r="O17" s="49">
        <v>27.810432</v>
      </c>
      <c r="P17" s="49"/>
      <c r="Q17" s="49"/>
      <c r="R17" s="49"/>
      <c r="S17" s="53"/>
      <c r="T17" s="49"/>
      <c r="U17" s="49"/>
      <c r="V17" s="49"/>
    </row>
    <row r="18" s="45" customFormat="1" ht="22.8" customHeight="1" spans="1:22">
      <c r="A18" s="42" t="s">
        <v>191</v>
      </c>
      <c r="B18" s="42"/>
      <c r="C18" s="42"/>
      <c r="D18" s="38" t="s">
        <v>213</v>
      </c>
      <c r="E18" s="48" t="s">
        <v>192</v>
      </c>
      <c r="F18" s="53">
        <f t="shared" si="5"/>
        <v>77.141064</v>
      </c>
      <c r="G18" s="49">
        <f t="shared" ref="G18:R18" si="8">+G19</f>
        <v>0</v>
      </c>
      <c r="H18" s="49">
        <f t="shared" si="8"/>
        <v>0</v>
      </c>
      <c r="I18" s="49">
        <f t="shared" si="8"/>
        <v>0</v>
      </c>
      <c r="J18" s="49">
        <f t="shared" si="8"/>
        <v>0</v>
      </c>
      <c r="K18" s="49">
        <f t="shared" si="8"/>
        <v>0</v>
      </c>
      <c r="L18" s="53">
        <f t="shared" si="8"/>
        <v>0</v>
      </c>
      <c r="M18" s="49">
        <f t="shared" si="8"/>
        <v>0</v>
      </c>
      <c r="N18" s="49">
        <f t="shared" si="8"/>
        <v>0</v>
      </c>
      <c r="O18" s="49">
        <f t="shared" si="8"/>
        <v>0</v>
      </c>
      <c r="P18" s="49">
        <f t="shared" si="8"/>
        <v>0</v>
      </c>
      <c r="Q18" s="49">
        <f t="shared" si="8"/>
        <v>0</v>
      </c>
      <c r="R18" s="49">
        <f t="shared" si="8"/>
        <v>77.141064</v>
      </c>
      <c r="S18" s="53"/>
      <c r="T18" s="49"/>
      <c r="U18" s="49"/>
      <c r="V18" s="49"/>
    </row>
    <row r="19" s="45" customFormat="1" ht="22.8" customHeight="1" spans="1:22">
      <c r="A19" s="42" t="s">
        <v>191</v>
      </c>
      <c r="B19" s="42" t="s">
        <v>172</v>
      </c>
      <c r="C19" s="42"/>
      <c r="D19" s="38" t="s">
        <v>213</v>
      </c>
      <c r="E19" s="48" t="s">
        <v>193</v>
      </c>
      <c r="F19" s="53">
        <f t="shared" si="5"/>
        <v>77.141064</v>
      </c>
      <c r="G19" s="49">
        <f t="shared" ref="G19:R19" si="9">+G20</f>
        <v>0</v>
      </c>
      <c r="H19" s="49">
        <f t="shared" si="9"/>
        <v>0</v>
      </c>
      <c r="I19" s="49">
        <f t="shared" si="9"/>
        <v>0</v>
      </c>
      <c r="J19" s="49">
        <f t="shared" si="9"/>
        <v>0</v>
      </c>
      <c r="K19" s="49">
        <f t="shared" si="9"/>
        <v>0</v>
      </c>
      <c r="L19" s="53">
        <f t="shared" si="9"/>
        <v>0</v>
      </c>
      <c r="M19" s="49">
        <f t="shared" si="9"/>
        <v>0</v>
      </c>
      <c r="N19" s="49">
        <f t="shared" si="9"/>
        <v>0</v>
      </c>
      <c r="O19" s="49">
        <f t="shared" si="9"/>
        <v>0</v>
      </c>
      <c r="P19" s="49">
        <f t="shared" si="9"/>
        <v>0</v>
      </c>
      <c r="Q19" s="49">
        <f t="shared" si="9"/>
        <v>0</v>
      </c>
      <c r="R19" s="49">
        <f t="shared" si="9"/>
        <v>77.141064</v>
      </c>
      <c r="S19" s="53"/>
      <c r="T19" s="49"/>
      <c r="U19" s="49"/>
      <c r="V19" s="49"/>
    </row>
    <row r="20" s="45" customFormat="1" ht="22.8" customHeight="1" spans="1:22">
      <c r="A20" s="42" t="s">
        <v>191</v>
      </c>
      <c r="B20" s="42" t="s">
        <v>172</v>
      </c>
      <c r="C20" s="42" t="s">
        <v>168</v>
      </c>
      <c r="D20" s="38" t="s">
        <v>213</v>
      </c>
      <c r="E20" s="48" t="s">
        <v>195</v>
      </c>
      <c r="F20" s="53">
        <v>77.141064</v>
      </c>
      <c r="G20" s="49"/>
      <c r="H20" s="49"/>
      <c r="I20" s="49"/>
      <c r="J20" s="49"/>
      <c r="K20" s="49"/>
      <c r="L20" s="53"/>
      <c r="M20" s="49"/>
      <c r="N20" s="49"/>
      <c r="O20" s="49"/>
      <c r="P20" s="49"/>
      <c r="Q20" s="49"/>
      <c r="R20" s="49">
        <v>77.141064</v>
      </c>
      <c r="S20" s="53"/>
      <c r="T20" s="49"/>
      <c r="U20" s="49"/>
      <c r="V20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$A9:$XFD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196</v>
      </c>
      <c r="E4" s="23" t="s">
        <v>197</v>
      </c>
      <c r="F4" s="23" t="s">
        <v>261</v>
      </c>
      <c r="G4" s="23" t="s">
        <v>262</v>
      </c>
      <c r="H4" s="23" t="s">
        <v>263</v>
      </c>
      <c r="I4" s="23" t="s">
        <v>264</v>
      </c>
      <c r="J4" s="23" t="s">
        <v>265</v>
      </c>
      <c r="K4" s="23" t="s">
        <v>266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0.828</v>
      </c>
      <c r="G6" s="32"/>
      <c r="H6" s="32"/>
      <c r="I6" s="32"/>
      <c r="J6" s="32"/>
      <c r="K6" s="32">
        <v>0.828</v>
      </c>
    </row>
    <row r="7" ht="22.8" customHeight="1" spans="1:11">
      <c r="A7" s="33"/>
      <c r="B7" s="33"/>
      <c r="C7" s="33"/>
      <c r="D7" s="31" t="s">
        <v>152</v>
      </c>
      <c r="E7" s="31" t="s">
        <v>4</v>
      </c>
      <c r="F7" s="32">
        <v>0.828</v>
      </c>
      <c r="G7" s="32"/>
      <c r="H7" s="32"/>
      <c r="I7" s="32"/>
      <c r="J7" s="32"/>
      <c r="K7" s="32">
        <v>0.828</v>
      </c>
    </row>
    <row r="8" ht="22.8" customHeight="1" spans="1:11">
      <c r="A8" s="51"/>
      <c r="B8" s="52"/>
      <c r="C8" s="52"/>
      <c r="D8" s="31">
        <v>116001</v>
      </c>
      <c r="E8" s="31" t="s">
        <v>4</v>
      </c>
      <c r="F8" s="32">
        <v>0.828</v>
      </c>
      <c r="G8" s="32"/>
      <c r="H8" s="32"/>
      <c r="I8" s="32"/>
      <c r="J8" s="32"/>
      <c r="K8" s="32">
        <v>0.828</v>
      </c>
    </row>
    <row r="9" customFormat="1" ht="22.8" customHeight="1" spans="1:11">
      <c r="A9" s="42" t="s">
        <v>175</v>
      </c>
      <c r="B9" s="42"/>
      <c r="C9" s="42"/>
      <c r="D9" s="38" t="s">
        <v>213</v>
      </c>
      <c r="E9" s="24" t="s">
        <v>176</v>
      </c>
      <c r="F9" s="25">
        <f>+F10</f>
        <v>0.828</v>
      </c>
      <c r="G9" s="25"/>
      <c r="H9" s="25"/>
      <c r="I9" s="25"/>
      <c r="J9" s="25"/>
      <c r="K9" s="25">
        <v>0.828</v>
      </c>
    </row>
    <row r="10" customFormat="1" ht="22.8" customHeight="1" spans="1:11">
      <c r="A10" s="42" t="s">
        <v>175</v>
      </c>
      <c r="B10" s="42" t="s">
        <v>172</v>
      </c>
      <c r="C10" s="42"/>
      <c r="D10" s="38" t="s">
        <v>213</v>
      </c>
      <c r="E10" s="24" t="s">
        <v>177</v>
      </c>
      <c r="F10" s="25">
        <f>+F11</f>
        <v>0.828</v>
      </c>
      <c r="G10" s="25"/>
      <c r="H10" s="25"/>
      <c r="I10" s="25"/>
      <c r="J10" s="25"/>
      <c r="K10" s="25">
        <v>0.828</v>
      </c>
    </row>
    <row r="11" ht="22.8" customHeight="1" spans="1:11">
      <c r="A11" s="42">
        <v>204</v>
      </c>
      <c r="B11" s="42" t="s">
        <v>172</v>
      </c>
      <c r="C11" s="42" t="s">
        <v>168</v>
      </c>
      <c r="D11" s="38" t="s">
        <v>213</v>
      </c>
      <c r="E11" s="24" t="s">
        <v>171</v>
      </c>
      <c r="F11" s="25">
        <v>0.828</v>
      </c>
      <c r="G11" s="25"/>
      <c r="H11" s="25"/>
      <c r="I11" s="25"/>
      <c r="J11" s="25"/>
      <c r="K11" s="25">
        <v>0.828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$A9:$XFD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196</v>
      </c>
      <c r="E4" s="23" t="s">
        <v>197</v>
      </c>
      <c r="F4" s="23" t="s">
        <v>261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271</v>
      </c>
      <c r="L4" s="23" t="s">
        <v>272</v>
      </c>
      <c r="M4" s="23" t="s">
        <v>273</v>
      </c>
      <c r="N4" s="23" t="s">
        <v>263</v>
      </c>
      <c r="O4" s="23" t="s">
        <v>274</v>
      </c>
      <c r="P4" s="23" t="s">
        <v>275</v>
      </c>
      <c r="Q4" s="23" t="s">
        <v>264</v>
      </c>
      <c r="R4" s="23" t="s">
        <v>266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0.828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0.828</v>
      </c>
    </row>
    <row r="7" ht="22.8" customHeight="1" spans="1:18">
      <c r="A7" s="33"/>
      <c r="B7" s="33"/>
      <c r="C7" s="33"/>
      <c r="D7" s="31" t="s">
        <v>152</v>
      </c>
      <c r="E7" s="31" t="s">
        <v>4</v>
      </c>
      <c r="F7" s="32">
        <v>0.828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0.828</v>
      </c>
    </row>
    <row r="8" ht="22.8" customHeight="1" spans="1:18">
      <c r="A8" s="51"/>
      <c r="B8" s="52"/>
      <c r="C8" s="52"/>
      <c r="D8" s="31">
        <v>116001</v>
      </c>
      <c r="E8" s="31" t="s">
        <v>4</v>
      </c>
      <c r="F8" s="32">
        <v>0.828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0.828</v>
      </c>
    </row>
    <row r="9" customFormat="1" ht="22.8" customHeight="1" spans="1:18">
      <c r="A9" s="42" t="s">
        <v>175</v>
      </c>
      <c r="B9" s="42"/>
      <c r="C9" s="42"/>
      <c r="D9" s="38" t="s">
        <v>213</v>
      </c>
      <c r="E9" s="24" t="s">
        <v>176</v>
      </c>
      <c r="F9" s="25">
        <f>+F10</f>
        <v>0.83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25">
        <f>R10</f>
        <v>0.83</v>
      </c>
    </row>
    <row r="10" customFormat="1" ht="22.8" customHeight="1" spans="1:18">
      <c r="A10" s="42" t="s">
        <v>175</v>
      </c>
      <c r="B10" s="42" t="s">
        <v>172</v>
      </c>
      <c r="C10" s="42"/>
      <c r="D10" s="38" t="s">
        <v>213</v>
      </c>
      <c r="E10" s="24" t="s">
        <v>177</v>
      </c>
      <c r="F10" s="25">
        <f>+F11</f>
        <v>0.83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25">
        <f>R11</f>
        <v>0.83</v>
      </c>
    </row>
    <row r="11" ht="22.8" customHeight="1" spans="1:18">
      <c r="A11" s="42">
        <v>204</v>
      </c>
      <c r="B11" s="42" t="s">
        <v>172</v>
      </c>
      <c r="C11" s="42" t="s">
        <v>168</v>
      </c>
      <c r="D11" s="38" t="s">
        <v>213</v>
      </c>
      <c r="E11" s="24" t="s">
        <v>171</v>
      </c>
      <c r="F11" s="25">
        <v>0.83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25">
        <v>0.83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9" sqref="$A9:$XFD1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20" width="5.63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31</v>
      </c>
      <c r="T3" s="50"/>
    </row>
    <row r="4" ht="28.45" customHeight="1" spans="1:20">
      <c r="A4" s="23" t="s">
        <v>155</v>
      </c>
      <c r="B4" s="23"/>
      <c r="C4" s="23"/>
      <c r="D4" s="23" t="s">
        <v>196</v>
      </c>
      <c r="E4" s="23" t="s">
        <v>197</v>
      </c>
      <c r="F4" s="23" t="s">
        <v>261</v>
      </c>
      <c r="G4" s="23" t="s">
        <v>200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203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276</v>
      </c>
      <c r="I5" s="23" t="s">
        <v>277</v>
      </c>
      <c r="J5" s="23" t="s">
        <v>278</v>
      </c>
      <c r="K5" s="23" t="s">
        <v>279</v>
      </c>
      <c r="L5" s="23" t="s">
        <v>280</v>
      </c>
      <c r="M5" s="23" t="s">
        <v>281</v>
      </c>
      <c r="N5" s="23" t="s">
        <v>282</v>
      </c>
      <c r="O5" s="23" t="s">
        <v>283</v>
      </c>
      <c r="P5" s="23" t="s">
        <v>284</v>
      </c>
      <c r="Q5" s="23" t="s">
        <v>285</v>
      </c>
      <c r="R5" s="23" t="s">
        <v>134</v>
      </c>
      <c r="S5" s="23" t="s">
        <v>286</v>
      </c>
      <c r="T5" s="23" t="s">
        <v>246</v>
      </c>
    </row>
    <row r="6" ht="22.8" customHeight="1" spans="1:20">
      <c r="A6" s="33"/>
      <c r="B6" s="33"/>
      <c r="C6" s="33"/>
      <c r="D6" s="33"/>
      <c r="E6" s="33" t="s">
        <v>134</v>
      </c>
      <c r="F6" s="47">
        <v>1519.68211</v>
      </c>
      <c r="G6" s="47">
        <v>1519.68211</v>
      </c>
      <c r="H6" s="47">
        <v>266.68211</v>
      </c>
      <c r="I6" s="47">
        <v>10</v>
      </c>
      <c r="J6" s="47">
        <v>10</v>
      </c>
      <c r="K6" s="47">
        <v>40</v>
      </c>
      <c r="L6" s="47">
        <v>200</v>
      </c>
      <c r="M6" s="47">
        <v>2</v>
      </c>
      <c r="N6" s="47"/>
      <c r="O6" s="47">
        <v>88</v>
      </c>
      <c r="P6" s="47">
        <v>50</v>
      </c>
      <c r="Q6" s="47">
        <v>853</v>
      </c>
      <c r="R6" s="47"/>
      <c r="S6" s="47"/>
      <c r="T6" s="47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47">
        <v>1519.68211</v>
      </c>
      <c r="G7" s="47">
        <v>1519.68211</v>
      </c>
      <c r="H7" s="47">
        <v>266.68211</v>
      </c>
      <c r="I7" s="47">
        <v>10</v>
      </c>
      <c r="J7" s="47">
        <v>10</v>
      </c>
      <c r="K7" s="47">
        <v>40</v>
      </c>
      <c r="L7" s="47">
        <v>200</v>
      </c>
      <c r="M7" s="47">
        <v>2</v>
      </c>
      <c r="N7" s="47"/>
      <c r="O7" s="47">
        <v>88</v>
      </c>
      <c r="P7" s="47">
        <v>50</v>
      </c>
      <c r="Q7" s="47">
        <v>853</v>
      </c>
      <c r="R7" s="47"/>
      <c r="S7" s="47"/>
      <c r="T7" s="47"/>
    </row>
    <row r="8" ht="22.8" customHeight="1" spans="1:20">
      <c r="A8" s="33"/>
      <c r="B8" s="33"/>
      <c r="C8" s="33"/>
      <c r="D8" s="39" t="s">
        <v>153</v>
      </c>
      <c r="E8" s="39" t="s">
        <v>154</v>
      </c>
      <c r="F8" s="47">
        <v>1519.68211</v>
      </c>
      <c r="G8" s="47">
        <v>1519.68211</v>
      </c>
      <c r="H8" s="47">
        <v>266.68211</v>
      </c>
      <c r="I8" s="47">
        <v>10</v>
      </c>
      <c r="J8" s="47">
        <v>10</v>
      </c>
      <c r="K8" s="47">
        <v>40</v>
      </c>
      <c r="L8" s="47">
        <v>200</v>
      </c>
      <c r="M8" s="47">
        <v>2</v>
      </c>
      <c r="N8" s="47"/>
      <c r="O8" s="47">
        <v>88</v>
      </c>
      <c r="P8" s="47">
        <v>50</v>
      </c>
      <c r="Q8" s="47">
        <v>853</v>
      </c>
      <c r="R8" s="47"/>
      <c r="S8" s="47"/>
      <c r="T8" s="47"/>
    </row>
    <row r="9" s="45" customFormat="1" ht="22.8" customHeight="1" spans="1:20">
      <c r="A9" s="42" t="s">
        <v>166</v>
      </c>
      <c r="B9" s="42"/>
      <c r="C9" s="42"/>
      <c r="D9" s="38" t="s">
        <v>213</v>
      </c>
      <c r="E9" s="48" t="s">
        <v>167</v>
      </c>
      <c r="F9" s="49">
        <f>F10+F12</f>
        <v>50</v>
      </c>
      <c r="G9" s="49">
        <f>G10+G12</f>
        <v>50</v>
      </c>
      <c r="H9" s="49">
        <f>H10+H12</f>
        <v>40</v>
      </c>
      <c r="I9" s="49">
        <f t="shared" ref="I9:Q9" si="0">I10+I12</f>
        <v>10</v>
      </c>
      <c r="J9" s="49">
        <f t="shared" si="0"/>
        <v>0</v>
      </c>
      <c r="K9" s="49">
        <f t="shared" si="0"/>
        <v>0</v>
      </c>
      <c r="L9" s="49">
        <f t="shared" si="0"/>
        <v>0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49">
        <f t="shared" si="0"/>
        <v>0</v>
      </c>
      <c r="Q9" s="49">
        <f t="shared" si="0"/>
        <v>0</v>
      </c>
      <c r="R9" s="49"/>
      <c r="S9" s="49"/>
      <c r="T9" s="49"/>
    </row>
    <row r="10" s="45" customFormat="1" ht="22.8" customHeight="1" spans="1:20">
      <c r="A10" s="42" t="s">
        <v>166</v>
      </c>
      <c r="B10" s="42" t="s">
        <v>168</v>
      </c>
      <c r="C10" s="42"/>
      <c r="D10" s="38" t="s">
        <v>213</v>
      </c>
      <c r="E10" s="48" t="s">
        <v>169</v>
      </c>
      <c r="F10" s="49">
        <f>F11</f>
        <v>40</v>
      </c>
      <c r="G10" s="49">
        <f>G11</f>
        <v>40</v>
      </c>
      <c r="H10" s="49">
        <f>H11</f>
        <v>40</v>
      </c>
      <c r="I10" s="49">
        <f t="shared" ref="I10:Q10" si="1">I11</f>
        <v>0</v>
      </c>
      <c r="J10" s="49">
        <f t="shared" si="1"/>
        <v>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/>
      <c r="S10" s="49"/>
      <c r="T10" s="49"/>
    </row>
    <row r="11" s="45" customFormat="1" ht="22.8" customHeight="1" spans="1:20">
      <c r="A11" s="42" t="s">
        <v>166</v>
      </c>
      <c r="B11" s="42" t="s">
        <v>168</v>
      </c>
      <c r="C11" s="42" t="s">
        <v>168</v>
      </c>
      <c r="D11" s="38" t="s">
        <v>213</v>
      </c>
      <c r="E11" s="48" t="s">
        <v>171</v>
      </c>
      <c r="F11" s="49">
        <v>40</v>
      </c>
      <c r="G11" s="49">
        <v>40</v>
      </c>
      <c r="H11" s="49">
        <v>40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="45" customFormat="1" ht="22.8" customHeight="1" spans="1:20">
      <c r="A12" s="42" t="s">
        <v>166</v>
      </c>
      <c r="B12" s="42" t="s">
        <v>172</v>
      </c>
      <c r="C12" s="42"/>
      <c r="D12" s="38" t="s">
        <v>213</v>
      </c>
      <c r="E12" s="48" t="s">
        <v>173</v>
      </c>
      <c r="F12" s="49">
        <f>+F13</f>
        <v>10</v>
      </c>
      <c r="G12" s="49">
        <f>+G13</f>
        <v>10</v>
      </c>
      <c r="H12" s="49">
        <f>+H13</f>
        <v>0</v>
      </c>
      <c r="I12" s="49">
        <f>+I13</f>
        <v>10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="45" customFormat="1" ht="22.8" customHeight="1" spans="1:20">
      <c r="A13" s="42" t="s">
        <v>166</v>
      </c>
      <c r="B13" s="42" t="s">
        <v>172</v>
      </c>
      <c r="C13" s="42" t="s">
        <v>168</v>
      </c>
      <c r="D13" s="38" t="s">
        <v>213</v>
      </c>
      <c r="E13" s="48" t="s">
        <v>171</v>
      </c>
      <c r="F13" s="49">
        <v>10</v>
      </c>
      <c r="G13" s="49">
        <v>10</v>
      </c>
      <c r="H13" s="49"/>
      <c r="I13" s="49">
        <v>10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="45" customFormat="1" ht="22.8" customHeight="1" spans="1:20">
      <c r="A14" s="42" t="s">
        <v>175</v>
      </c>
      <c r="B14" s="42"/>
      <c r="C14" s="42"/>
      <c r="D14" s="38" t="s">
        <v>213</v>
      </c>
      <c r="E14" s="48" t="s">
        <v>176</v>
      </c>
      <c r="F14" s="49">
        <f>+F15</f>
        <v>1469.68211</v>
      </c>
      <c r="G14" s="49">
        <f t="shared" ref="G14:Q14" si="2">+G15</f>
        <v>1469.68211</v>
      </c>
      <c r="H14" s="49">
        <f t="shared" si="2"/>
        <v>226.68211</v>
      </c>
      <c r="I14" s="49">
        <f t="shared" si="2"/>
        <v>0</v>
      </c>
      <c r="J14" s="49">
        <f t="shared" si="2"/>
        <v>10</v>
      </c>
      <c r="K14" s="49">
        <f t="shared" si="2"/>
        <v>40</v>
      </c>
      <c r="L14" s="49">
        <f t="shared" si="2"/>
        <v>200</v>
      </c>
      <c r="M14" s="49">
        <f t="shared" si="2"/>
        <v>2</v>
      </c>
      <c r="N14" s="49">
        <f t="shared" si="2"/>
        <v>0</v>
      </c>
      <c r="O14" s="49">
        <f t="shared" si="2"/>
        <v>88</v>
      </c>
      <c r="P14" s="49">
        <f t="shared" si="2"/>
        <v>50</v>
      </c>
      <c r="Q14" s="49">
        <f t="shared" si="2"/>
        <v>853</v>
      </c>
      <c r="R14" s="49"/>
      <c r="S14" s="49"/>
      <c r="T14" s="49"/>
    </row>
    <row r="15" s="45" customFormat="1" ht="22.8" customHeight="1" spans="1:20">
      <c r="A15" s="42" t="s">
        <v>175</v>
      </c>
      <c r="B15" s="42" t="s">
        <v>172</v>
      </c>
      <c r="C15" s="42"/>
      <c r="D15" s="38" t="s">
        <v>213</v>
      </c>
      <c r="E15" s="48" t="s">
        <v>177</v>
      </c>
      <c r="F15" s="49">
        <f>+F16</f>
        <v>1469.68211</v>
      </c>
      <c r="G15" s="49">
        <f t="shared" ref="G15:Q15" si="3">+G16</f>
        <v>1469.68211</v>
      </c>
      <c r="H15" s="49">
        <f t="shared" si="3"/>
        <v>226.68211</v>
      </c>
      <c r="I15" s="49">
        <f t="shared" si="3"/>
        <v>0</v>
      </c>
      <c r="J15" s="49">
        <f t="shared" si="3"/>
        <v>10</v>
      </c>
      <c r="K15" s="49">
        <f t="shared" si="3"/>
        <v>40</v>
      </c>
      <c r="L15" s="49">
        <f t="shared" si="3"/>
        <v>200</v>
      </c>
      <c r="M15" s="49">
        <f t="shared" si="3"/>
        <v>2</v>
      </c>
      <c r="N15" s="49">
        <f t="shared" si="3"/>
        <v>0</v>
      </c>
      <c r="O15" s="49">
        <f t="shared" si="3"/>
        <v>88</v>
      </c>
      <c r="P15" s="49">
        <f t="shared" si="3"/>
        <v>50</v>
      </c>
      <c r="Q15" s="49">
        <f t="shared" si="3"/>
        <v>853</v>
      </c>
      <c r="R15" s="49"/>
      <c r="S15" s="49"/>
      <c r="T15" s="49"/>
    </row>
    <row r="16" s="45" customFormat="1" ht="22.8" customHeight="1" spans="1:20">
      <c r="A16" s="42" t="s">
        <v>175</v>
      </c>
      <c r="B16" s="42" t="s">
        <v>172</v>
      </c>
      <c r="C16" s="42" t="s">
        <v>168</v>
      </c>
      <c r="D16" s="38" t="s">
        <v>213</v>
      </c>
      <c r="E16" s="48" t="s">
        <v>171</v>
      </c>
      <c r="F16" s="49">
        <v>1469.68211</v>
      </c>
      <c r="G16" s="49">
        <v>1469.68211</v>
      </c>
      <c r="H16" s="49">
        <v>226.68211</v>
      </c>
      <c r="I16" s="49"/>
      <c r="J16" s="49">
        <v>10</v>
      </c>
      <c r="K16" s="49">
        <v>40</v>
      </c>
      <c r="L16" s="49">
        <v>200</v>
      </c>
      <c r="M16" s="49">
        <v>2</v>
      </c>
      <c r="N16" s="49"/>
      <c r="O16" s="49">
        <v>88</v>
      </c>
      <c r="P16" s="49">
        <v>50</v>
      </c>
      <c r="Q16" s="49">
        <v>853</v>
      </c>
      <c r="R16" s="49"/>
      <c r="S16" s="49"/>
      <c r="T16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A9" sqref="$A9:$XFD16"/>
    </sheetView>
  </sheetViews>
  <sheetFormatPr defaultColWidth="10" defaultRowHeight="13.5"/>
  <cols>
    <col min="1" max="3" width="4" customWidth="1"/>
    <col min="4" max="4" width="7.63333333333333" customWidth="1"/>
    <col min="5" max="5" width="10.6333333333333" customWidth="1"/>
    <col min="6" max="6" width="7" customWidth="1"/>
    <col min="7" max="9" width="6.13333333333333" customWidth="1"/>
    <col min="10" max="26" width="6" customWidth="1"/>
    <col min="27" max="28" width="9.76666666666667" customWidth="1"/>
  </cols>
  <sheetData>
    <row r="1" ht="16.35" customHeight="1" spans="1:1">
      <c r="A1" s="29"/>
    </row>
    <row r="2" ht="43.95" customHeight="1" spans="1:26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24.15" customHeight="1" spans="1:26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8"/>
    </row>
    <row r="4" ht="25" customHeight="1" spans="1:26">
      <c r="A4" s="23" t="s">
        <v>155</v>
      </c>
      <c r="B4" s="23"/>
      <c r="C4" s="23"/>
      <c r="D4" s="23" t="s">
        <v>196</v>
      </c>
      <c r="E4" s="23" t="s">
        <v>197</v>
      </c>
      <c r="F4" s="23" t="s">
        <v>287</v>
      </c>
      <c r="G4" s="23" t="s">
        <v>288</v>
      </c>
      <c r="H4" s="23" t="s">
        <v>289</v>
      </c>
      <c r="I4" s="23" t="s">
        <v>290</v>
      </c>
      <c r="J4" s="23" t="s">
        <v>291</v>
      </c>
      <c r="K4" s="23" t="s">
        <v>292</v>
      </c>
      <c r="L4" s="23" t="s">
        <v>293</v>
      </c>
      <c r="M4" s="23" t="s">
        <v>294</v>
      </c>
      <c r="N4" s="23" t="s">
        <v>284</v>
      </c>
      <c r="O4" s="23" t="s">
        <v>295</v>
      </c>
      <c r="P4" s="23" t="s">
        <v>277</v>
      </c>
      <c r="Q4" s="23" t="s">
        <v>278</v>
      </c>
      <c r="R4" s="23" t="s">
        <v>281</v>
      </c>
      <c r="S4" s="23" t="s">
        <v>296</v>
      </c>
      <c r="T4" s="23" t="s">
        <v>297</v>
      </c>
      <c r="U4" s="23" t="s">
        <v>298</v>
      </c>
      <c r="V4" s="23" t="s">
        <v>280</v>
      </c>
      <c r="W4" s="23" t="s">
        <v>299</v>
      </c>
      <c r="X4" s="23" t="s">
        <v>300</v>
      </c>
      <c r="Y4" s="23" t="s">
        <v>283</v>
      </c>
      <c r="Z4" s="23" t="s">
        <v>285</v>
      </c>
    </row>
    <row r="5" ht="21.55" customHeight="1" spans="1:26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8" customHeight="1" spans="1:26">
      <c r="A6" s="37"/>
      <c r="B6" s="46"/>
      <c r="C6" s="46"/>
      <c r="D6" s="24"/>
      <c r="E6" s="24" t="s">
        <v>134</v>
      </c>
      <c r="F6" s="47">
        <v>1519.68211</v>
      </c>
      <c r="G6" s="47">
        <v>73.4</v>
      </c>
      <c r="H6" s="47">
        <v>10</v>
      </c>
      <c r="I6" s="47">
        <v>5</v>
      </c>
      <c r="J6" s="47">
        <v>40</v>
      </c>
      <c r="K6" s="47">
        <v>40</v>
      </c>
      <c r="L6" s="47">
        <v>18</v>
      </c>
      <c r="M6" s="47">
        <v>3</v>
      </c>
      <c r="N6" s="47">
        <v>50</v>
      </c>
      <c r="O6" s="47">
        <v>30</v>
      </c>
      <c r="P6" s="47">
        <v>10</v>
      </c>
      <c r="Q6" s="47">
        <v>10</v>
      </c>
      <c r="R6" s="47">
        <v>2</v>
      </c>
      <c r="S6" s="47">
        <v>20</v>
      </c>
      <c r="T6" s="47">
        <v>20</v>
      </c>
      <c r="U6" s="47">
        <v>180</v>
      </c>
      <c r="V6" s="47">
        <v>20</v>
      </c>
      <c r="W6" s="47">
        <v>21.912844</v>
      </c>
      <c r="X6" s="47">
        <v>25.369266</v>
      </c>
      <c r="Y6" s="47">
        <v>88</v>
      </c>
      <c r="Z6" s="47">
        <v>853</v>
      </c>
    </row>
    <row r="7" ht="22.8" customHeight="1" spans="1:26">
      <c r="A7" s="33"/>
      <c r="B7" s="33"/>
      <c r="C7" s="33"/>
      <c r="D7" s="31" t="s">
        <v>152</v>
      </c>
      <c r="E7" s="31" t="s">
        <v>4</v>
      </c>
      <c r="F7" s="47">
        <v>1519.68211</v>
      </c>
      <c r="G7" s="47">
        <v>73.4</v>
      </c>
      <c r="H7" s="47">
        <v>10</v>
      </c>
      <c r="I7" s="47">
        <v>5</v>
      </c>
      <c r="J7" s="47">
        <v>40</v>
      </c>
      <c r="K7" s="47">
        <v>40</v>
      </c>
      <c r="L7" s="47">
        <v>18</v>
      </c>
      <c r="M7" s="47">
        <v>3</v>
      </c>
      <c r="N7" s="47">
        <v>50</v>
      </c>
      <c r="O7" s="47">
        <v>30</v>
      </c>
      <c r="P7" s="47">
        <v>10</v>
      </c>
      <c r="Q7" s="47">
        <v>10</v>
      </c>
      <c r="R7" s="47">
        <v>2</v>
      </c>
      <c r="S7" s="47">
        <v>20</v>
      </c>
      <c r="T7" s="47">
        <v>20</v>
      </c>
      <c r="U7" s="47">
        <v>180</v>
      </c>
      <c r="V7" s="47">
        <v>20</v>
      </c>
      <c r="W7" s="47">
        <v>21.912844</v>
      </c>
      <c r="X7" s="47">
        <v>25.369266</v>
      </c>
      <c r="Y7" s="47">
        <v>88</v>
      </c>
      <c r="Z7" s="47">
        <v>853</v>
      </c>
    </row>
    <row r="8" ht="22.8" customHeight="1" spans="1:26">
      <c r="A8" s="33"/>
      <c r="B8" s="33"/>
      <c r="C8" s="33"/>
      <c r="D8" s="39" t="s">
        <v>153</v>
      </c>
      <c r="E8" s="39" t="s">
        <v>154</v>
      </c>
      <c r="F8" s="47">
        <v>1519.68211</v>
      </c>
      <c r="G8" s="47">
        <v>73.4</v>
      </c>
      <c r="H8" s="47">
        <v>10</v>
      </c>
      <c r="I8" s="47">
        <v>5</v>
      </c>
      <c r="J8" s="47">
        <v>40</v>
      </c>
      <c r="K8" s="47">
        <v>40</v>
      </c>
      <c r="L8" s="47">
        <v>18</v>
      </c>
      <c r="M8" s="47">
        <v>3</v>
      </c>
      <c r="N8" s="47">
        <v>50</v>
      </c>
      <c r="O8" s="47">
        <v>30</v>
      </c>
      <c r="P8" s="47">
        <v>10</v>
      </c>
      <c r="Q8" s="47">
        <v>10</v>
      </c>
      <c r="R8" s="47">
        <v>2</v>
      </c>
      <c r="S8" s="47">
        <v>20</v>
      </c>
      <c r="T8" s="47">
        <v>20</v>
      </c>
      <c r="U8" s="47">
        <v>180</v>
      </c>
      <c r="V8" s="47">
        <v>20</v>
      </c>
      <c r="W8" s="47">
        <v>21.912844</v>
      </c>
      <c r="X8" s="47">
        <v>25.369266</v>
      </c>
      <c r="Y8" s="47">
        <v>88</v>
      </c>
      <c r="Z8" s="47">
        <v>853</v>
      </c>
    </row>
    <row r="9" s="45" customFormat="1" ht="22.8" customHeight="1" spans="1:26">
      <c r="A9" s="42" t="s">
        <v>166</v>
      </c>
      <c r="B9" s="42"/>
      <c r="C9" s="42"/>
      <c r="D9" s="38" t="s">
        <v>213</v>
      </c>
      <c r="E9" s="48" t="s">
        <v>167</v>
      </c>
      <c r="F9" s="49">
        <f>F10+F12</f>
        <v>50</v>
      </c>
      <c r="G9" s="49">
        <f t="shared" ref="G9:Z9" si="0">G10+G12</f>
        <v>0</v>
      </c>
      <c r="H9" s="49">
        <f t="shared" si="0"/>
        <v>0</v>
      </c>
      <c r="I9" s="49">
        <f t="shared" si="0"/>
        <v>0</v>
      </c>
      <c r="J9" s="49">
        <f t="shared" si="0"/>
        <v>40</v>
      </c>
      <c r="K9" s="49">
        <f t="shared" si="0"/>
        <v>0</v>
      </c>
      <c r="L9" s="49">
        <f t="shared" si="0"/>
        <v>0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49">
        <f t="shared" si="0"/>
        <v>10</v>
      </c>
      <c r="Q9" s="49">
        <f t="shared" si="0"/>
        <v>0</v>
      </c>
      <c r="R9" s="49">
        <f t="shared" si="0"/>
        <v>0</v>
      </c>
      <c r="S9" s="49">
        <f t="shared" si="0"/>
        <v>0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0</v>
      </c>
      <c r="Y9" s="49">
        <f t="shared" si="0"/>
        <v>0</v>
      </c>
      <c r="Z9" s="49">
        <f t="shared" si="0"/>
        <v>0</v>
      </c>
    </row>
    <row r="10" s="45" customFormat="1" ht="22.8" customHeight="1" spans="1:26">
      <c r="A10" s="42" t="s">
        <v>166</v>
      </c>
      <c r="B10" s="42" t="s">
        <v>168</v>
      </c>
      <c r="C10" s="42"/>
      <c r="D10" s="38" t="s">
        <v>213</v>
      </c>
      <c r="E10" s="48" t="s">
        <v>169</v>
      </c>
      <c r="F10" s="49">
        <f>F11</f>
        <v>40</v>
      </c>
      <c r="G10" s="49">
        <f t="shared" ref="G10:Z10" si="1">G11</f>
        <v>0</v>
      </c>
      <c r="H10" s="49">
        <f t="shared" si="1"/>
        <v>0</v>
      </c>
      <c r="I10" s="49">
        <f t="shared" si="1"/>
        <v>0</v>
      </c>
      <c r="J10" s="49">
        <f t="shared" si="1"/>
        <v>40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49">
        <f t="shared" si="1"/>
        <v>0</v>
      </c>
      <c r="T10" s="49">
        <f t="shared" si="1"/>
        <v>0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0</v>
      </c>
    </row>
    <row r="11" s="45" customFormat="1" ht="22.8" customHeight="1" spans="1:26">
      <c r="A11" s="42" t="s">
        <v>166</v>
      </c>
      <c r="B11" s="42" t="s">
        <v>168</v>
      </c>
      <c r="C11" s="42" t="s">
        <v>168</v>
      </c>
      <c r="D11" s="38" t="s">
        <v>213</v>
      </c>
      <c r="E11" s="48" t="s">
        <v>171</v>
      </c>
      <c r="F11" s="49">
        <v>40</v>
      </c>
      <c r="G11" s="49"/>
      <c r="H11" s="49"/>
      <c r="I11" s="49"/>
      <c r="J11" s="49">
        <v>40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="45" customFormat="1" ht="22.8" customHeight="1" spans="1:26">
      <c r="A12" s="42" t="s">
        <v>166</v>
      </c>
      <c r="B12" s="42" t="s">
        <v>172</v>
      </c>
      <c r="C12" s="42"/>
      <c r="D12" s="38" t="s">
        <v>213</v>
      </c>
      <c r="E12" s="48" t="s">
        <v>173</v>
      </c>
      <c r="F12" s="49">
        <f t="shared" ref="F12:F15" si="2">+F13</f>
        <v>10</v>
      </c>
      <c r="G12" s="49">
        <f t="shared" ref="G12:Z12" si="3">+G13</f>
        <v>0</v>
      </c>
      <c r="H12" s="49">
        <f t="shared" si="3"/>
        <v>0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49">
        <f t="shared" si="3"/>
        <v>0</v>
      </c>
      <c r="P12" s="49">
        <f t="shared" si="3"/>
        <v>10</v>
      </c>
      <c r="Q12" s="49">
        <f t="shared" si="3"/>
        <v>0</v>
      </c>
      <c r="R12" s="49">
        <f t="shared" si="3"/>
        <v>0</v>
      </c>
      <c r="S12" s="49">
        <f t="shared" si="3"/>
        <v>0</v>
      </c>
      <c r="T12" s="49">
        <f t="shared" si="3"/>
        <v>0</v>
      </c>
      <c r="U12" s="49">
        <f t="shared" si="3"/>
        <v>0</v>
      </c>
      <c r="V12" s="49">
        <f t="shared" si="3"/>
        <v>0</v>
      </c>
      <c r="W12" s="49">
        <f t="shared" si="3"/>
        <v>0</v>
      </c>
      <c r="X12" s="49">
        <f t="shared" si="3"/>
        <v>0</v>
      </c>
      <c r="Y12" s="49">
        <f t="shared" si="3"/>
        <v>0</v>
      </c>
      <c r="Z12" s="49">
        <f t="shared" si="3"/>
        <v>0</v>
      </c>
    </row>
    <row r="13" s="45" customFormat="1" ht="22.8" customHeight="1" spans="1:26">
      <c r="A13" s="42" t="s">
        <v>166</v>
      </c>
      <c r="B13" s="42" t="s">
        <v>172</v>
      </c>
      <c r="C13" s="42" t="s">
        <v>168</v>
      </c>
      <c r="D13" s="38" t="s">
        <v>213</v>
      </c>
      <c r="E13" s="48" t="s">
        <v>171</v>
      </c>
      <c r="F13" s="49">
        <v>10</v>
      </c>
      <c r="G13" s="49"/>
      <c r="H13" s="49"/>
      <c r="I13" s="49"/>
      <c r="J13" s="49"/>
      <c r="K13" s="49"/>
      <c r="L13" s="49"/>
      <c r="M13" s="49"/>
      <c r="N13" s="49"/>
      <c r="O13" s="49"/>
      <c r="P13" s="49">
        <v>10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="45" customFormat="1" ht="22.8" customHeight="1" spans="1:26">
      <c r="A14" s="42" t="s">
        <v>175</v>
      </c>
      <c r="B14" s="42"/>
      <c r="C14" s="42"/>
      <c r="D14" s="38" t="s">
        <v>213</v>
      </c>
      <c r="E14" s="48" t="s">
        <v>176</v>
      </c>
      <c r="F14" s="49">
        <f t="shared" si="2"/>
        <v>1469.68211</v>
      </c>
      <c r="G14" s="49">
        <f t="shared" ref="G14:Z14" si="4">+G15</f>
        <v>73.4</v>
      </c>
      <c r="H14" s="49">
        <f t="shared" si="4"/>
        <v>10</v>
      </c>
      <c r="I14" s="49">
        <f t="shared" si="4"/>
        <v>5</v>
      </c>
      <c r="J14" s="49">
        <f t="shared" si="4"/>
        <v>0</v>
      </c>
      <c r="K14" s="49">
        <f t="shared" si="4"/>
        <v>40</v>
      </c>
      <c r="L14" s="49">
        <f t="shared" si="4"/>
        <v>18</v>
      </c>
      <c r="M14" s="49">
        <f t="shared" si="4"/>
        <v>3</v>
      </c>
      <c r="N14" s="49">
        <f t="shared" si="4"/>
        <v>50</v>
      </c>
      <c r="O14" s="49">
        <f t="shared" si="4"/>
        <v>30</v>
      </c>
      <c r="P14" s="49">
        <f t="shared" si="4"/>
        <v>0</v>
      </c>
      <c r="Q14" s="49">
        <f t="shared" si="4"/>
        <v>10</v>
      </c>
      <c r="R14" s="49">
        <f t="shared" si="4"/>
        <v>2</v>
      </c>
      <c r="S14" s="49">
        <f t="shared" si="4"/>
        <v>20</v>
      </c>
      <c r="T14" s="49">
        <f t="shared" si="4"/>
        <v>20</v>
      </c>
      <c r="U14" s="49">
        <f t="shared" si="4"/>
        <v>180</v>
      </c>
      <c r="V14" s="49">
        <f t="shared" si="4"/>
        <v>20</v>
      </c>
      <c r="W14" s="49">
        <f t="shared" si="4"/>
        <v>21.912844</v>
      </c>
      <c r="X14" s="49">
        <f t="shared" si="4"/>
        <v>25.369266</v>
      </c>
      <c r="Y14" s="49">
        <f t="shared" si="4"/>
        <v>88</v>
      </c>
      <c r="Z14" s="49">
        <f t="shared" si="4"/>
        <v>853</v>
      </c>
    </row>
    <row r="15" s="45" customFormat="1" ht="22.8" customHeight="1" spans="1:26">
      <c r="A15" s="42" t="s">
        <v>175</v>
      </c>
      <c r="B15" s="42" t="s">
        <v>172</v>
      </c>
      <c r="C15" s="42"/>
      <c r="D15" s="38" t="s">
        <v>213</v>
      </c>
      <c r="E15" s="48" t="s">
        <v>177</v>
      </c>
      <c r="F15" s="49">
        <f t="shared" si="2"/>
        <v>1469.68211</v>
      </c>
      <c r="G15" s="49">
        <f t="shared" ref="G15:Z15" si="5">+G16</f>
        <v>73.4</v>
      </c>
      <c r="H15" s="49">
        <f t="shared" si="5"/>
        <v>10</v>
      </c>
      <c r="I15" s="49">
        <f t="shared" si="5"/>
        <v>5</v>
      </c>
      <c r="J15" s="49">
        <f t="shared" si="5"/>
        <v>0</v>
      </c>
      <c r="K15" s="49">
        <f t="shared" si="5"/>
        <v>40</v>
      </c>
      <c r="L15" s="49">
        <f t="shared" si="5"/>
        <v>18</v>
      </c>
      <c r="M15" s="49">
        <f t="shared" si="5"/>
        <v>3</v>
      </c>
      <c r="N15" s="49">
        <f t="shared" si="5"/>
        <v>50</v>
      </c>
      <c r="O15" s="49">
        <f t="shared" si="5"/>
        <v>30</v>
      </c>
      <c r="P15" s="49">
        <f t="shared" si="5"/>
        <v>0</v>
      </c>
      <c r="Q15" s="49">
        <f t="shared" si="5"/>
        <v>10</v>
      </c>
      <c r="R15" s="49">
        <f t="shared" si="5"/>
        <v>2</v>
      </c>
      <c r="S15" s="49">
        <f t="shared" si="5"/>
        <v>20</v>
      </c>
      <c r="T15" s="49">
        <f t="shared" si="5"/>
        <v>20</v>
      </c>
      <c r="U15" s="49">
        <f t="shared" si="5"/>
        <v>180</v>
      </c>
      <c r="V15" s="49">
        <f t="shared" si="5"/>
        <v>20</v>
      </c>
      <c r="W15" s="49">
        <f t="shared" si="5"/>
        <v>21.912844</v>
      </c>
      <c r="X15" s="49">
        <f t="shared" si="5"/>
        <v>25.369266</v>
      </c>
      <c r="Y15" s="49">
        <f t="shared" si="5"/>
        <v>88</v>
      </c>
      <c r="Z15" s="49">
        <f t="shared" si="5"/>
        <v>853</v>
      </c>
    </row>
    <row r="16" s="45" customFormat="1" ht="22.8" customHeight="1" spans="1:26">
      <c r="A16" s="42" t="s">
        <v>175</v>
      </c>
      <c r="B16" s="42" t="s">
        <v>172</v>
      </c>
      <c r="C16" s="42" t="s">
        <v>168</v>
      </c>
      <c r="D16" s="38" t="s">
        <v>213</v>
      </c>
      <c r="E16" s="48" t="s">
        <v>171</v>
      </c>
      <c r="F16" s="49">
        <v>1469.68211</v>
      </c>
      <c r="G16" s="49">
        <v>73.4</v>
      </c>
      <c r="H16" s="49">
        <v>10</v>
      </c>
      <c r="I16" s="49">
        <v>5</v>
      </c>
      <c r="J16" s="49"/>
      <c r="K16" s="49">
        <v>40</v>
      </c>
      <c r="L16" s="49">
        <v>18</v>
      </c>
      <c r="M16" s="49">
        <v>3</v>
      </c>
      <c r="N16" s="49">
        <v>50</v>
      </c>
      <c r="O16" s="49">
        <v>30</v>
      </c>
      <c r="P16" s="49"/>
      <c r="Q16" s="49">
        <v>10</v>
      </c>
      <c r="R16" s="49">
        <v>2</v>
      </c>
      <c r="S16" s="49">
        <v>20</v>
      </c>
      <c r="T16" s="49">
        <v>20</v>
      </c>
      <c r="U16" s="49">
        <v>180</v>
      </c>
      <c r="V16" s="49">
        <v>20</v>
      </c>
      <c r="W16" s="49">
        <v>21.912844</v>
      </c>
      <c r="X16" s="49">
        <v>25.369266</v>
      </c>
      <c r="Y16" s="49">
        <v>88</v>
      </c>
      <c r="Z16" s="49">
        <v>853</v>
      </c>
    </row>
  </sheetData>
  <mergeCells count="26">
    <mergeCell ref="A2:Z2"/>
    <mergeCell ref="A3:Y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3" sqref="D2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301</v>
      </c>
      <c r="B4" s="23" t="s">
        <v>302</v>
      </c>
      <c r="C4" s="23" t="s">
        <v>303</v>
      </c>
      <c r="D4" s="23" t="s">
        <v>304</v>
      </c>
      <c r="E4" s="23" t="s">
        <v>305</v>
      </c>
      <c r="F4" s="23"/>
      <c r="G4" s="23"/>
      <c r="H4" s="23" t="s">
        <v>306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307</v>
      </c>
      <c r="G5" s="23" t="s">
        <v>308</v>
      </c>
      <c r="H5" s="23"/>
    </row>
    <row r="6" ht="22.8" customHeight="1" spans="1:8">
      <c r="A6" s="33"/>
      <c r="B6" s="33" t="s">
        <v>134</v>
      </c>
      <c r="C6" s="32">
        <v>115</v>
      </c>
      <c r="D6" s="32"/>
      <c r="E6" s="32">
        <v>113</v>
      </c>
      <c r="F6" s="32">
        <v>25</v>
      </c>
      <c r="G6" s="32">
        <v>88</v>
      </c>
      <c r="H6" s="32">
        <v>2</v>
      </c>
    </row>
    <row r="7" ht="22.8" customHeight="1" spans="1:8">
      <c r="A7" s="31" t="s">
        <v>152</v>
      </c>
      <c r="B7" s="31" t="s">
        <v>4</v>
      </c>
      <c r="C7" s="32">
        <v>115</v>
      </c>
      <c r="D7" s="32"/>
      <c r="E7" s="32">
        <v>113</v>
      </c>
      <c r="F7" s="32">
        <v>25</v>
      </c>
      <c r="G7" s="32">
        <v>88</v>
      </c>
      <c r="H7" s="32">
        <v>2</v>
      </c>
    </row>
    <row r="8" ht="22.8" customHeight="1" spans="1:8">
      <c r="A8" s="38" t="s">
        <v>153</v>
      </c>
      <c r="B8" s="38" t="s">
        <v>154</v>
      </c>
      <c r="C8" s="40">
        <v>115</v>
      </c>
      <c r="D8" s="40"/>
      <c r="E8" s="25">
        <v>113</v>
      </c>
      <c r="F8" s="40">
        <v>25</v>
      </c>
      <c r="G8" s="40">
        <v>88</v>
      </c>
      <c r="H8" s="40">
        <v>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309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27.6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4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196</v>
      </c>
      <c r="E4" s="23" t="s">
        <v>197</v>
      </c>
      <c r="F4" s="23" t="s">
        <v>198</v>
      </c>
      <c r="G4" s="23" t="s">
        <v>199</v>
      </c>
      <c r="H4" s="23" t="s">
        <v>200</v>
      </c>
      <c r="I4" s="23" t="s">
        <v>201</v>
      </c>
      <c r="J4" s="23" t="s">
        <v>202</v>
      </c>
      <c r="K4" s="23" t="s">
        <v>203</v>
      </c>
      <c r="L4" s="23" t="s">
        <v>204</v>
      </c>
      <c r="M4" s="23" t="s">
        <v>205</v>
      </c>
      <c r="N4" s="23" t="s">
        <v>206</v>
      </c>
      <c r="O4" s="23" t="s">
        <v>207</v>
      </c>
      <c r="P4" s="23" t="s">
        <v>208</v>
      </c>
      <c r="Q4" s="23" t="s">
        <v>209</v>
      </c>
      <c r="R4" s="23" t="s">
        <v>210</v>
      </c>
      <c r="S4" s="23" t="s">
        <v>211</v>
      </c>
      <c r="T4" s="23" t="s">
        <v>212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155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215</v>
      </c>
      <c r="I5" s="23" t="s">
        <v>216</v>
      </c>
      <c r="J5" s="23" t="s">
        <v>207</v>
      </c>
      <c r="K5" s="23" t="s">
        <v>134</v>
      </c>
      <c r="L5" s="23" t="s">
        <v>218</v>
      </c>
      <c r="M5" s="23" t="s">
        <v>219</v>
      </c>
      <c r="N5" s="23" t="s">
        <v>209</v>
      </c>
      <c r="O5" s="23" t="s">
        <v>220</v>
      </c>
      <c r="P5" s="23" t="s">
        <v>221</v>
      </c>
      <c r="Q5" s="23" t="s">
        <v>222</v>
      </c>
      <c r="R5" s="23" t="s">
        <v>205</v>
      </c>
      <c r="S5" s="23" t="s">
        <v>208</v>
      </c>
      <c r="T5" s="23" t="s">
        <v>212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71" customWidth="1"/>
    <col min="2" max="2" width="9.88333333333333" style="71" customWidth="1"/>
    <col min="3" max="3" width="52.3833333333333" style="71" customWidth="1"/>
    <col min="4" max="4" width="9.75" style="71" customWidth="1"/>
    <col min="5" max="16384" width="10" style="7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2" t="s">
        <v>6</v>
      </c>
      <c r="C3" s="72"/>
    </row>
    <row r="4" ht="32.65" customHeight="1" spans="2:3">
      <c r="B4" s="73">
        <v>1</v>
      </c>
      <c r="C4" s="74" t="s">
        <v>7</v>
      </c>
    </row>
    <row r="5" ht="32.65" customHeight="1" spans="2:3">
      <c r="B5" s="73">
        <v>2</v>
      </c>
      <c r="C5" s="75" t="s">
        <v>8</v>
      </c>
    </row>
    <row r="6" ht="32.65" customHeight="1" spans="2:3">
      <c r="B6" s="73">
        <v>3</v>
      </c>
      <c r="C6" s="74" t="s">
        <v>9</v>
      </c>
    </row>
    <row r="7" ht="32.65" customHeight="1" spans="2:3">
      <c r="B7" s="73">
        <v>4</v>
      </c>
      <c r="C7" s="74" t="s">
        <v>10</v>
      </c>
    </row>
    <row r="8" ht="32.65" customHeight="1" spans="2:3">
      <c r="B8" s="73">
        <v>5</v>
      </c>
      <c r="C8" s="74" t="s">
        <v>11</v>
      </c>
    </row>
    <row r="9" ht="32.65" customHeight="1" spans="2:3">
      <c r="B9" s="73">
        <v>6</v>
      </c>
      <c r="C9" s="74" t="s">
        <v>12</v>
      </c>
    </row>
    <row r="10" ht="32.65" customHeight="1" spans="2:3">
      <c r="B10" s="73">
        <v>7</v>
      </c>
      <c r="C10" s="74" t="s">
        <v>13</v>
      </c>
    </row>
    <row r="11" ht="32.65" customHeight="1" spans="2:3">
      <c r="B11" s="73">
        <v>8</v>
      </c>
      <c r="C11" s="74" t="s">
        <v>14</v>
      </c>
    </row>
    <row r="12" ht="32.65" customHeight="1" spans="2:3">
      <c r="B12" s="73">
        <v>9</v>
      </c>
      <c r="C12" s="74" t="s">
        <v>15</v>
      </c>
    </row>
    <row r="13" ht="32.65" customHeight="1" spans="2:3">
      <c r="B13" s="73">
        <v>10</v>
      </c>
      <c r="C13" s="74" t="s">
        <v>16</v>
      </c>
    </row>
    <row r="14" ht="32.65" customHeight="1" spans="2:3">
      <c r="B14" s="73">
        <v>11</v>
      </c>
      <c r="C14" s="74" t="s">
        <v>17</v>
      </c>
    </row>
    <row r="15" ht="32.65" customHeight="1" spans="2:3">
      <c r="B15" s="73">
        <v>12</v>
      </c>
      <c r="C15" s="74" t="s">
        <v>18</v>
      </c>
    </row>
    <row r="16" ht="32.65" customHeight="1" spans="2:3">
      <c r="B16" s="73">
        <v>13</v>
      </c>
      <c r="C16" s="74" t="s">
        <v>19</v>
      </c>
    </row>
    <row r="17" ht="32.65" customHeight="1" spans="2:3">
      <c r="B17" s="73">
        <v>14</v>
      </c>
      <c r="C17" s="74" t="s">
        <v>20</v>
      </c>
    </row>
    <row r="18" ht="32.65" customHeight="1" spans="2:3">
      <c r="B18" s="73">
        <v>15</v>
      </c>
      <c r="C18" s="74" t="s">
        <v>21</v>
      </c>
    </row>
    <row r="19" ht="32.65" customHeight="1" spans="2:3">
      <c r="B19" s="73">
        <v>16</v>
      </c>
      <c r="C19" s="74" t="s">
        <v>22</v>
      </c>
    </row>
    <row r="20" ht="32.65" customHeight="1" spans="2:3">
      <c r="B20" s="73">
        <v>17</v>
      </c>
      <c r="C20" s="74" t="s">
        <v>23</v>
      </c>
    </row>
    <row r="21" ht="32.65" customHeight="1" spans="2:3">
      <c r="B21" s="73">
        <v>18</v>
      </c>
      <c r="C21" s="74" t="s">
        <v>24</v>
      </c>
    </row>
    <row r="22" ht="32.65" customHeight="1" spans="2:3">
      <c r="B22" s="73">
        <v>19</v>
      </c>
      <c r="C22" s="74" t="s">
        <v>25</v>
      </c>
    </row>
    <row r="23" ht="32.65" customHeight="1" spans="2:3">
      <c r="B23" s="73">
        <v>20</v>
      </c>
      <c r="C23" s="74" t="s">
        <v>26</v>
      </c>
    </row>
    <row r="24" ht="32.65" customHeight="1" spans="2:3">
      <c r="B24" s="73">
        <v>21</v>
      </c>
      <c r="C24" s="74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310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23.25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234</v>
      </c>
      <c r="F5" s="23"/>
      <c r="G5" s="23" t="s">
        <v>235</v>
      </c>
      <c r="H5" s="23"/>
    </row>
    <row r="6" ht="35.35" customHeight="1" spans="1:8">
      <c r="A6" s="23"/>
      <c r="B6" s="23"/>
      <c r="C6" s="23"/>
      <c r="D6" s="23"/>
      <c r="E6" s="23" t="s">
        <v>215</v>
      </c>
      <c r="F6" s="23" t="s">
        <v>207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05" customHeight="1" spans="1:15">
      <c r="A4" s="23" t="s">
        <v>196</v>
      </c>
      <c r="B4" s="35"/>
      <c r="C4" s="23" t="s">
        <v>313</v>
      </c>
      <c r="D4" s="23" t="s">
        <v>314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315</v>
      </c>
      <c r="O4" s="23"/>
    </row>
    <row r="5" ht="31.9" customHeight="1" spans="1:15">
      <c r="A5" s="23"/>
      <c r="B5" s="35"/>
      <c r="C5" s="23"/>
      <c r="D5" s="23" t="s">
        <v>316</v>
      </c>
      <c r="E5" s="23" t="s">
        <v>137</v>
      </c>
      <c r="F5" s="23"/>
      <c r="G5" s="23"/>
      <c r="H5" s="23"/>
      <c r="I5" s="23"/>
      <c r="J5" s="23"/>
      <c r="K5" s="23" t="s">
        <v>317</v>
      </c>
      <c r="L5" s="23" t="s">
        <v>139</v>
      </c>
      <c r="M5" s="23" t="s">
        <v>140</v>
      </c>
      <c r="N5" s="23" t="s">
        <v>318</v>
      </c>
      <c r="O5" s="23" t="s">
        <v>319</v>
      </c>
    </row>
    <row r="6" ht="44.85" customHeight="1" spans="1:15">
      <c r="A6" s="23"/>
      <c r="B6" s="35"/>
      <c r="C6" s="23"/>
      <c r="D6" s="23"/>
      <c r="E6" s="23" t="s">
        <v>320</v>
      </c>
      <c r="F6" s="23" t="s">
        <v>321</v>
      </c>
      <c r="G6" s="23" t="s">
        <v>322</v>
      </c>
      <c r="H6" s="23" t="s">
        <v>323</v>
      </c>
      <c r="I6" s="23" t="s">
        <v>324</v>
      </c>
      <c r="J6" s="23" t="s">
        <v>325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730.52</v>
      </c>
      <c r="E7" s="32">
        <v>730.52</v>
      </c>
      <c r="F7" s="32">
        <v>241.52</v>
      </c>
      <c r="G7" s="32">
        <v>489</v>
      </c>
      <c r="H7" s="32"/>
      <c r="I7" s="32"/>
      <c r="J7" s="32"/>
      <c r="K7" s="32"/>
      <c r="L7" s="32"/>
      <c r="M7" s="32"/>
      <c r="N7" s="32">
        <v>730.52</v>
      </c>
      <c r="O7" s="33"/>
    </row>
    <row r="8" ht="22.8" customHeight="1" spans="1:15">
      <c r="A8" s="31" t="s">
        <v>152</v>
      </c>
      <c r="B8" s="36"/>
      <c r="C8" s="31" t="s">
        <v>4</v>
      </c>
      <c r="D8" s="32">
        <v>730.52</v>
      </c>
      <c r="E8" s="32">
        <v>730.52</v>
      </c>
      <c r="F8" s="32">
        <v>241.52</v>
      </c>
      <c r="G8" s="32">
        <v>489</v>
      </c>
      <c r="H8" s="32"/>
      <c r="I8" s="32"/>
      <c r="J8" s="32"/>
      <c r="K8" s="32"/>
      <c r="L8" s="32"/>
      <c r="M8" s="32"/>
      <c r="N8" s="32">
        <v>730.52</v>
      </c>
      <c r="O8" s="33"/>
    </row>
    <row r="9" ht="22.8" customHeight="1" spans="1:15">
      <c r="A9" s="38" t="s">
        <v>326</v>
      </c>
      <c r="B9" s="36" t="s">
        <v>327</v>
      </c>
      <c r="C9" s="38" t="s">
        <v>328</v>
      </c>
      <c r="D9" s="25">
        <v>300</v>
      </c>
      <c r="E9" s="25">
        <v>300</v>
      </c>
      <c r="F9" s="25"/>
      <c r="G9" s="25">
        <v>300</v>
      </c>
      <c r="H9" s="25"/>
      <c r="I9" s="25"/>
      <c r="J9" s="25"/>
      <c r="K9" s="25"/>
      <c r="L9" s="25"/>
      <c r="M9" s="25"/>
      <c r="N9" s="25">
        <v>300</v>
      </c>
      <c r="O9" s="24"/>
    </row>
    <row r="10" ht="22.8" customHeight="1" spans="1:15">
      <c r="A10" s="38" t="s">
        <v>326</v>
      </c>
      <c r="B10" s="36" t="s">
        <v>329</v>
      </c>
      <c r="C10" s="38" t="s">
        <v>330</v>
      </c>
      <c r="D10" s="25">
        <v>224.52</v>
      </c>
      <c r="E10" s="25">
        <v>224.52</v>
      </c>
      <c r="F10" s="25">
        <v>224.52</v>
      </c>
      <c r="G10" s="25"/>
      <c r="H10" s="25"/>
      <c r="I10" s="25"/>
      <c r="J10" s="25"/>
      <c r="K10" s="25"/>
      <c r="L10" s="25"/>
      <c r="M10" s="25"/>
      <c r="N10" s="25">
        <v>224.52</v>
      </c>
      <c r="O10" s="24"/>
    </row>
    <row r="11" ht="22.8" customHeight="1" spans="1:15">
      <c r="A11" s="38" t="s">
        <v>326</v>
      </c>
      <c r="B11" s="36" t="s">
        <v>331</v>
      </c>
      <c r="C11" s="38" t="s">
        <v>332</v>
      </c>
      <c r="D11" s="25">
        <v>15</v>
      </c>
      <c r="E11" s="25">
        <v>15</v>
      </c>
      <c r="F11" s="25">
        <v>5</v>
      </c>
      <c r="G11" s="25">
        <v>10</v>
      </c>
      <c r="H11" s="25"/>
      <c r="I11" s="25"/>
      <c r="J11" s="25"/>
      <c r="K11" s="25"/>
      <c r="L11" s="25"/>
      <c r="M11" s="25"/>
      <c r="N11" s="25">
        <v>15</v>
      </c>
      <c r="O11" s="24"/>
    </row>
    <row r="12" ht="22.8" customHeight="1" spans="1:15">
      <c r="A12" s="38" t="s">
        <v>326</v>
      </c>
      <c r="B12" s="36" t="s">
        <v>333</v>
      </c>
      <c r="C12" s="38" t="s">
        <v>334</v>
      </c>
      <c r="D12" s="25">
        <v>100</v>
      </c>
      <c r="E12" s="25">
        <v>100</v>
      </c>
      <c r="F12" s="25"/>
      <c r="G12" s="25">
        <v>100</v>
      </c>
      <c r="H12" s="25"/>
      <c r="I12" s="25"/>
      <c r="J12" s="25"/>
      <c r="K12" s="25"/>
      <c r="L12" s="25"/>
      <c r="M12" s="25"/>
      <c r="N12" s="25">
        <v>100</v>
      </c>
      <c r="O12" s="24"/>
    </row>
    <row r="13" ht="22.8" customHeight="1" spans="1:15">
      <c r="A13" s="38" t="s">
        <v>326</v>
      </c>
      <c r="B13" s="36" t="s">
        <v>335</v>
      </c>
      <c r="C13" s="38" t="s">
        <v>336</v>
      </c>
      <c r="D13" s="25">
        <v>63</v>
      </c>
      <c r="E13" s="25">
        <v>63</v>
      </c>
      <c r="F13" s="25">
        <v>6</v>
      </c>
      <c r="G13" s="25">
        <v>57</v>
      </c>
      <c r="H13" s="25"/>
      <c r="I13" s="25"/>
      <c r="J13" s="25"/>
      <c r="K13" s="25"/>
      <c r="L13" s="25"/>
      <c r="M13" s="25"/>
      <c r="N13" s="25">
        <v>63</v>
      </c>
      <c r="O13" s="24"/>
    </row>
    <row r="14" ht="22.8" customHeight="1" spans="1:15">
      <c r="A14" s="38" t="s">
        <v>326</v>
      </c>
      <c r="B14" s="36" t="s">
        <v>337</v>
      </c>
      <c r="C14" s="38" t="s">
        <v>338</v>
      </c>
      <c r="D14" s="25">
        <v>10</v>
      </c>
      <c r="E14" s="25">
        <v>10</v>
      </c>
      <c r="F14" s="25"/>
      <c r="G14" s="25">
        <v>10</v>
      </c>
      <c r="H14" s="25"/>
      <c r="I14" s="25"/>
      <c r="J14" s="25"/>
      <c r="K14" s="25"/>
      <c r="L14" s="25"/>
      <c r="M14" s="25"/>
      <c r="N14" s="25">
        <v>10</v>
      </c>
      <c r="O14" s="24"/>
    </row>
    <row r="15" ht="22.8" customHeight="1" spans="1:15">
      <c r="A15" s="38" t="s">
        <v>326</v>
      </c>
      <c r="B15" s="36" t="s">
        <v>339</v>
      </c>
      <c r="C15" s="38" t="s">
        <v>340</v>
      </c>
      <c r="D15" s="25">
        <v>18</v>
      </c>
      <c r="E15" s="25">
        <v>18</v>
      </c>
      <c r="F15" s="25">
        <v>6</v>
      </c>
      <c r="G15" s="25">
        <v>12</v>
      </c>
      <c r="H15" s="25"/>
      <c r="I15" s="25"/>
      <c r="J15" s="25"/>
      <c r="K15" s="25"/>
      <c r="L15" s="25"/>
      <c r="M15" s="25"/>
      <c r="N15" s="25">
        <v>18</v>
      </c>
      <c r="O15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9" workbookViewId="0">
      <selection activeCell="A1" sqref="A1"/>
    </sheetView>
  </sheetViews>
  <sheetFormatPr defaultColWidth="10" defaultRowHeight="13.5"/>
  <cols>
    <col min="1" max="1" width="6.78333333333333" customWidth="1"/>
    <col min="2" max="2" width="12.6333333333333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341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196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45" customHeight="1" spans="1:13">
      <c r="A6" s="31" t="s">
        <v>2</v>
      </c>
      <c r="B6" s="31" t="s">
        <v>4</v>
      </c>
      <c r="C6" s="32">
        <v>730.52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153</v>
      </c>
      <c r="B7" s="24" t="s">
        <v>355</v>
      </c>
      <c r="C7" s="25">
        <v>300</v>
      </c>
      <c r="D7" s="24" t="s">
        <v>356</v>
      </c>
      <c r="E7" s="33" t="s">
        <v>357</v>
      </c>
      <c r="F7" s="24" t="s">
        <v>358</v>
      </c>
      <c r="G7" s="24" t="s">
        <v>359</v>
      </c>
      <c r="H7" s="24" t="s">
        <v>360</v>
      </c>
      <c r="I7" s="24" t="s">
        <v>359</v>
      </c>
      <c r="J7" s="24" t="s">
        <v>359</v>
      </c>
      <c r="K7" s="24" t="s">
        <v>361</v>
      </c>
      <c r="L7" s="24" t="s">
        <v>362</v>
      </c>
      <c r="M7" s="24"/>
    </row>
    <row r="8" ht="43.1" customHeight="1" spans="1:13">
      <c r="A8" s="24"/>
      <c r="B8" s="24"/>
      <c r="C8" s="25"/>
      <c r="D8" s="24"/>
      <c r="E8" s="33" t="s">
        <v>363</v>
      </c>
      <c r="F8" s="24" t="s">
        <v>364</v>
      </c>
      <c r="G8" s="24" t="s">
        <v>365</v>
      </c>
      <c r="H8" s="24" t="s">
        <v>366</v>
      </c>
      <c r="I8" s="24" t="s">
        <v>365</v>
      </c>
      <c r="J8" s="24" t="s">
        <v>365</v>
      </c>
      <c r="K8" s="24" t="s">
        <v>367</v>
      </c>
      <c r="L8" s="24" t="s">
        <v>362</v>
      </c>
      <c r="M8" s="24"/>
    </row>
    <row r="9" ht="43.1" customHeight="1" spans="1:13">
      <c r="A9" s="24"/>
      <c r="B9" s="24"/>
      <c r="C9" s="25"/>
      <c r="D9" s="24"/>
      <c r="E9" s="33"/>
      <c r="F9" s="24" t="s">
        <v>368</v>
      </c>
      <c r="G9" s="24" t="s">
        <v>369</v>
      </c>
      <c r="H9" s="24" t="s">
        <v>360</v>
      </c>
      <c r="I9" s="24" t="s">
        <v>369</v>
      </c>
      <c r="J9" s="24" t="s">
        <v>369</v>
      </c>
      <c r="K9" s="24" t="s">
        <v>361</v>
      </c>
      <c r="L9" s="24" t="s">
        <v>362</v>
      </c>
      <c r="M9" s="24"/>
    </row>
    <row r="10" ht="43.1" customHeight="1" spans="1:13">
      <c r="A10" s="24"/>
      <c r="B10" s="24"/>
      <c r="C10" s="25"/>
      <c r="D10" s="24"/>
      <c r="E10" s="33"/>
      <c r="F10" s="24" t="s">
        <v>370</v>
      </c>
      <c r="G10" s="24" t="s">
        <v>365</v>
      </c>
      <c r="H10" s="24" t="s">
        <v>360</v>
      </c>
      <c r="I10" s="24" t="s">
        <v>365</v>
      </c>
      <c r="J10" s="24" t="s">
        <v>365</v>
      </c>
      <c r="K10" s="24" t="s">
        <v>361</v>
      </c>
      <c r="L10" s="24" t="s">
        <v>362</v>
      </c>
      <c r="M10" s="24"/>
    </row>
    <row r="11" ht="43.1" customHeight="1" spans="1:13">
      <c r="A11" s="24"/>
      <c r="B11" s="24"/>
      <c r="C11" s="25"/>
      <c r="D11" s="24"/>
      <c r="E11" s="33" t="s">
        <v>371</v>
      </c>
      <c r="F11" s="24" t="s">
        <v>372</v>
      </c>
      <c r="G11" s="24" t="s">
        <v>373</v>
      </c>
      <c r="H11" s="24" t="s">
        <v>374</v>
      </c>
      <c r="I11" s="24" t="s">
        <v>375</v>
      </c>
      <c r="J11" s="24" t="s">
        <v>373</v>
      </c>
      <c r="K11" s="24" t="s">
        <v>376</v>
      </c>
      <c r="L11" s="24" t="s">
        <v>362</v>
      </c>
      <c r="M11" s="24"/>
    </row>
    <row r="12" ht="43.1" customHeight="1" spans="1:13">
      <c r="A12" s="24"/>
      <c r="B12" s="24"/>
      <c r="C12" s="25"/>
      <c r="D12" s="24"/>
      <c r="E12" s="33" t="s">
        <v>377</v>
      </c>
      <c r="F12" s="24" t="s">
        <v>378</v>
      </c>
      <c r="G12" s="24" t="s">
        <v>379</v>
      </c>
      <c r="H12" s="24" t="s">
        <v>360</v>
      </c>
      <c r="I12" s="24" t="s">
        <v>379</v>
      </c>
      <c r="J12" s="24" t="s">
        <v>379</v>
      </c>
      <c r="K12" s="24" t="s">
        <v>361</v>
      </c>
      <c r="L12" s="24" t="s">
        <v>362</v>
      </c>
      <c r="M12" s="24"/>
    </row>
    <row r="13" ht="43.1" customHeight="1" spans="1:13">
      <c r="A13" s="24" t="s">
        <v>153</v>
      </c>
      <c r="B13" s="24" t="s">
        <v>380</v>
      </c>
      <c r="C13" s="25">
        <v>224.52</v>
      </c>
      <c r="D13" s="24" t="s">
        <v>381</v>
      </c>
      <c r="E13" s="33" t="s">
        <v>363</v>
      </c>
      <c r="F13" s="24" t="s">
        <v>368</v>
      </c>
      <c r="G13" s="24" t="s">
        <v>382</v>
      </c>
      <c r="H13" s="24" t="s">
        <v>383</v>
      </c>
      <c r="I13" s="24" t="s">
        <v>384</v>
      </c>
      <c r="J13" s="24" t="s">
        <v>382</v>
      </c>
      <c r="K13" s="24" t="s">
        <v>361</v>
      </c>
      <c r="L13" s="24" t="s">
        <v>362</v>
      </c>
      <c r="M13" s="24"/>
    </row>
    <row r="14" ht="43.1" customHeight="1" spans="1:13">
      <c r="A14" s="24"/>
      <c r="B14" s="24"/>
      <c r="C14" s="25"/>
      <c r="D14" s="24"/>
      <c r="E14" s="33"/>
      <c r="F14" s="24" t="s">
        <v>364</v>
      </c>
      <c r="G14" s="24" t="s">
        <v>385</v>
      </c>
      <c r="H14" s="24" t="s">
        <v>366</v>
      </c>
      <c r="I14" s="24" t="s">
        <v>385</v>
      </c>
      <c r="J14" s="24" t="s">
        <v>385</v>
      </c>
      <c r="K14" s="24" t="s">
        <v>367</v>
      </c>
      <c r="L14" s="24" t="s">
        <v>362</v>
      </c>
      <c r="M14" s="24"/>
    </row>
    <row r="15" ht="43.1" customHeight="1" spans="1:13">
      <c r="A15" s="24"/>
      <c r="B15" s="24"/>
      <c r="C15" s="25"/>
      <c r="D15" s="24"/>
      <c r="E15" s="33"/>
      <c r="F15" s="24" t="s">
        <v>370</v>
      </c>
      <c r="G15" s="24" t="s">
        <v>386</v>
      </c>
      <c r="H15" s="24" t="s">
        <v>360</v>
      </c>
      <c r="I15" s="24" t="s">
        <v>386</v>
      </c>
      <c r="J15" s="24" t="s">
        <v>386</v>
      </c>
      <c r="K15" s="24" t="s">
        <v>361</v>
      </c>
      <c r="L15" s="24" t="s">
        <v>362</v>
      </c>
      <c r="M15" s="24"/>
    </row>
    <row r="16" ht="43.1" customHeight="1" spans="1:13">
      <c r="A16" s="24"/>
      <c r="B16" s="24"/>
      <c r="C16" s="25"/>
      <c r="D16" s="24"/>
      <c r="E16" s="33" t="s">
        <v>371</v>
      </c>
      <c r="F16" s="24" t="s">
        <v>372</v>
      </c>
      <c r="G16" s="24" t="s">
        <v>387</v>
      </c>
      <c r="H16" s="24" t="s">
        <v>388</v>
      </c>
      <c r="I16" s="24" t="s">
        <v>387</v>
      </c>
      <c r="J16" s="24" t="s">
        <v>387</v>
      </c>
      <c r="K16" s="24" t="s">
        <v>376</v>
      </c>
      <c r="L16" s="24" t="s">
        <v>362</v>
      </c>
      <c r="M16" s="24"/>
    </row>
    <row r="17" ht="43.1" customHeight="1" spans="1:13">
      <c r="A17" s="24"/>
      <c r="B17" s="24"/>
      <c r="C17" s="25"/>
      <c r="D17" s="24"/>
      <c r="E17" s="33" t="s">
        <v>357</v>
      </c>
      <c r="F17" s="24" t="s">
        <v>358</v>
      </c>
      <c r="G17" s="24" t="s">
        <v>389</v>
      </c>
      <c r="H17" s="24" t="s">
        <v>383</v>
      </c>
      <c r="I17" s="24" t="s">
        <v>390</v>
      </c>
      <c r="J17" s="24" t="s">
        <v>389</v>
      </c>
      <c r="K17" s="24" t="s">
        <v>361</v>
      </c>
      <c r="L17" s="24" t="s">
        <v>362</v>
      </c>
      <c r="M17" s="24"/>
    </row>
    <row r="18" ht="43.1" customHeight="1" spans="1:13">
      <c r="A18" s="24"/>
      <c r="B18" s="24"/>
      <c r="C18" s="25"/>
      <c r="D18" s="24"/>
      <c r="E18" s="33" t="s">
        <v>377</v>
      </c>
      <c r="F18" s="24" t="s">
        <v>378</v>
      </c>
      <c r="G18" s="24" t="s">
        <v>391</v>
      </c>
      <c r="H18" s="24" t="s">
        <v>360</v>
      </c>
      <c r="I18" s="24" t="s">
        <v>391</v>
      </c>
      <c r="J18" s="24" t="s">
        <v>391</v>
      </c>
      <c r="K18" s="24" t="s">
        <v>361</v>
      </c>
      <c r="L18" s="24" t="s">
        <v>362</v>
      </c>
      <c r="M18" s="24"/>
    </row>
    <row r="19" ht="43.1" customHeight="1" spans="1:13">
      <c r="A19" s="24" t="s">
        <v>153</v>
      </c>
      <c r="B19" s="24" t="s">
        <v>392</v>
      </c>
      <c r="C19" s="25">
        <v>15</v>
      </c>
      <c r="D19" s="24" t="s">
        <v>393</v>
      </c>
      <c r="E19" s="33" t="s">
        <v>377</v>
      </c>
      <c r="F19" s="24" t="s">
        <v>378</v>
      </c>
      <c r="G19" s="24" t="s">
        <v>391</v>
      </c>
      <c r="H19" s="24" t="s">
        <v>360</v>
      </c>
      <c r="I19" s="24" t="s">
        <v>391</v>
      </c>
      <c r="J19" s="24" t="s">
        <v>391</v>
      </c>
      <c r="K19" s="24" t="s">
        <v>361</v>
      </c>
      <c r="L19" s="24" t="s">
        <v>362</v>
      </c>
      <c r="M19" s="24"/>
    </row>
    <row r="20" ht="43.1" customHeight="1" spans="1:13">
      <c r="A20" s="24"/>
      <c r="B20" s="24"/>
      <c r="C20" s="25"/>
      <c r="D20" s="24"/>
      <c r="E20" s="33" t="s">
        <v>371</v>
      </c>
      <c r="F20" s="24" t="s">
        <v>372</v>
      </c>
      <c r="G20" s="24" t="s">
        <v>394</v>
      </c>
      <c r="H20" s="24" t="s">
        <v>395</v>
      </c>
      <c r="I20" s="24" t="s">
        <v>394</v>
      </c>
      <c r="J20" s="24" t="s">
        <v>394</v>
      </c>
      <c r="K20" s="24" t="s">
        <v>376</v>
      </c>
      <c r="L20" s="24" t="s">
        <v>362</v>
      </c>
      <c r="M20" s="24"/>
    </row>
    <row r="21" ht="43.1" customHeight="1" spans="1:13">
      <c r="A21" s="24"/>
      <c r="B21" s="24"/>
      <c r="C21" s="25"/>
      <c r="D21" s="24"/>
      <c r="E21" s="33" t="s">
        <v>363</v>
      </c>
      <c r="F21" s="24" t="s">
        <v>370</v>
      </c>
      <c r="G21" s="24" t="s">
        <v>396</v>
      </c>
      <c r="H21" s="24" t="s">
        <v>360</v>
      </c>
      <c r="I21" s="24" t="s">
        <v>396</v>
      </c>
      <c r="J21" s="24" t="s">
        <v>396</v>
      </c>
      <c r="K21" s="24" t="s">
        <v>361</v>
      </c>
      <c r="L21" s="24" t="s">
        <v>362</v>
      </c>
      <c r="M21" s="24"/>
    </row>
    <row r="22" ht="43.1" customHeight="1" spans="1:13">
      <c r="A22" s="24"/>
      <c r="B22" s="24"/>
      <c r="C22" s="25"/>
      <c r="D22" s="24"/>
      <c r="E22" s="33"/>
      <c r="F22" s="24" t="s">
        <v>364</v>
      </c>
      <c r="G22" s="24" t="s">
        <v>396</v>
      </c>
      <c r="H22" s="24" t="s">
        <v>397</v>
      </c>
      <c r="I22" s="24" t="s">
        <v>398</v>
      </c>
      <c r="J22" s="24" t="s">
        <v>396</v>
      </c>
      <c r="K22" s="24" t="s">
        <v>399</v>
      </c>
      <c r="L22" s="24" t="s">
        <v>362</v>
      </c>
      <c r="M22" s="24"/>
    </row>
    <row r="23" ht="43.1" customHeight="1" spans="1:13">
      <c r="A23" s="24"/>
      <c r="B23" s="24"/>
      <c r="C23" s="25"/>
      <c r="D23" s="24"/>
      <c r="E23" s="33"/>
      <c r="F23" s="24" t="s">
        <v>368</v>
      </c>
      <c r="G23" s="24" t="s">
        <v>400</v>
      </c>
      <c r="H23" s="24" t="s">
        <v>360</v>
      </c>
      <c r="I23" s="24" t="s">
        <v>401</v>
      </c>
      <c r="J23" s="24" t="s">
        <v>400</v>
      </c>
      <c r="K23" s="24" t="s">
        <v>402</v>
      </c>
      <c r="L23" s="24" t="s">
        <v>362</v>
      </c>
      <c r="M23" s="24"/>
    </row>
    <row r="24" ht="43.1" customHeight="1" spans="1:13">
      <c r="A24" s="24"/>
      <c r="B24" s="24"/>
      <c r="C24" s="25"/>
      <c r="D24" s="24"/>
      <c r="E24" s="33" t="s">
        <v>357</v>
      </c>
      <c r="F24" s="24" t="s">
        <v>358</v>
      </c>
      <c r="G24" s="24" t="s">
        <v>403</v>
      </c>
      <c r="H24" s="24" t="s">
        <v>404</v>
      </c>
      <c r="I24" s="24" t="s">
        <v>403</v>
      </c>
      <c r="J24" s="24" t="s">
        <v>403</v>
      </c>
      <c r="K24" s="24" t="s">
        <v>361</v>
      </c>
      <c r="L24" s="24" t="s">
        <v>362</v>
      </c>
      <c r="M24" s="24"/>
    </row>
    <row r="25" ht="43.1" customHeight="1" spans="1:13">
      <c r="A25" s="24" t="s">
        <v>153</v>
      </c>
      <c r="B25" s="24" t="s">
        <v>405</v>
      </c>
      <c r="C25" s="25">
        <v>100</v>
      </c>
      <c r="D25" s="24" t="s">
        <v>406</v>
      </c>
      <c r="E25" s="33" t="s">
        <v>363</v>
      </c>
      <c r="F25" s="24" t="s">
        <v>364</v>
      </c>
      <c r="G25" s="24" t="s">
        <v>407</v>
      </c>
      <c r="H25" s="24" t="s">
        <v>408</v>
      </c>
      <c r="I25" s="24" t="s">
        <v>409</v>
      </c>
      <c r="J25" s="24" t="s">
        <v>407</v>
      </c>
      <c r="K25" s="24" t="s">
        <v>402</v>
      </c>
      <c r="L25" s="24" t="s">
        <v>362</v>
      </c>
      <c r="M25" s="24"/>
    </row>
    <row r="26" ht="43.1" customHeight="1" spans="1:13">
      <c r="A26" s="24"/>
      <c r="B26" s="24"/>
      <c r="C26" s="25"/>
      <c r="D26" s="24"/>
      <c r="E26" s="33"/>
      <c r="F26" s="24" t="s">
        <v>368</v>
      </c>
      <c r="G26" s="24" t="s">
        <v>360</v>
      </c>
      <c r="H26" s="24" t="s">
        <v>360</v>
      </c>
      <c r="I26" s="24" t="s">
        <v>369</v>
      </c>
      <c r="J26" s="24" t="s">
        <v>360</v>
      </c>
      <c r="K26" s="24" t="s">
        <v>410</v>
      </c>
      <c r="L26" s="24" t="s">
        <v>362</v>
      </c>
      <c r="M26" s="24"/>
    </row>
    <row r="27" ht="43.1" customHeight="1" spans="1:13">
      <c r="A27" s="24"/>
      <c r="B27" s="24"/>
      <c r="C27" s="25"/>
      <c r="D27" s="24"/>
      <c r="E27" s="33"/>
      <c r="F27" s="24" t="s">
        <v>370</v>
      </c>
      <c r="G27" s="24" t="s">
        <v>407</v>
      </c>
      <c r="H27" s="24" t="s">
        <v>360</v>
      </c>
      <c r="I27" s="24" t="s">
        <v>407</v>
      </c>
      <c r="J27" s="24" t="s">
        <v>407</v>
      </c>
      <c r="K27" s="24" t="s">
        <v>402</v>
      </c>
      <c r="L27" s="24" t="s">
        <v>362</v>
      </c>
      <c r="M27" s="24"/>
    </row>
    <row r="28" ht="43.1" customHeight="1" spans="1:13">
      <c r="A28" s="24"/>
      <c r="B28" s="24"/>
      <c r="C28" s="25"/>
      <c r="D28" s="24"/>
      <c r="E28" s="33" t="s">
        <v>357</v>
      </c>
      <c r="F28" s="24" t="s">
        <v>358</v>
      </c>
      <c r="G28" s="24" t="s">
        <v>411</v>
      </c>
      <c r="H28" s="24" t="s">
        <v>360</v>
      </c>
      <c r="I28" s="24" t="s">
        <v>411</v>
      </c>
      <c r="J28" s="24" t="s">
        <v>411</v>
      </c>
      <c r="K28" s="24" t="s">
        <v>361</v>
      </c>
      <c r="L28" s="24" t="s">
        <v>362</v>
      </c>
      <c r="M28" s="24"/>
    </row>
    <row r="29" ht="43.1" customHeight="1" spans="1:13">
      <c r="A29" s="24"/>
      <c r="B29" s="24"/>
      <c r="C29" s="25"/>
      <c r="D29" s="24"/>
      <c r="E29" s="33" t="s">
        <v>371</v>
      </c>
      <c r="F29" s="24" t="s">
        <v>372</v>
      </c>
      <c r="G29" s="24" t="s">
        <v>412</v>
      </c>
      <c r="H29" s="24" t="s">
        <v>413</v>
      </c>
      <c r="I29" s="24" t="s">
        <v>412</v>
      </c>
      <c r="J29" s="24" t="s">
        <v>412</v>
      </c>
      <c r="K29" s="24" t="s">
        <v>376</v>
      </c>
      <c r="L29" s="24" t="s">
        <v>362</v>
      </c>
      <c r="M29" s="24"/>
    </row>
    <row r="30" ht="43.1" customHeight="1" spans="1:13">
      <c r="A30" s="24"/>
      <c r="B30" s="24"/>
      <c r="C30" s="25"/>
      <c r="D30" s="24"/>
      <c r="E30" s="33" t="s">
        <v>377</v>
      </c>
      <c r="F30" s="24" t="s">
        <v>378</v>
      </c>
      <c r="G30" s="24" t="s">
        <v>414</v>
      </c>
      <c r="H30" s="24" t="s">
        <v>360</v>
      </c>
      <c r="I30" s="24" t="s">
        <v>414</v>
      </c>
      <c r="J30" s="24" t="s">
        <v>414</v>
      </c>
      <c r="K30" s="24" t="s">
        <v>361</v>
      </c>
      <c r="L30" s="24" t="s">
        <v>362</v>
      </c>
      <c r="M30" s="24"/>
    </row>
    <row r="31" ht="43.1" customHeight="1" spans="1:13">
      <c r="A31" s="24" t="s">
        <v>153</v>
      </c>
      <c r="B31" s="24" t="s">
        <v>415</v>
      </c>
      <c r="C31" s="25">
        <v>63</v>
      </c>
      <c r="D31" s="24" t="s">
        <v>416</v>
      </c>
      <c r="E31" s="33" t="s">
        <v>363</v>
      </c>
      <c r="F31" s="24" t="s">
        <v>370</v>
      </c>
      <c r="G31" s="24" t="s">
        <v>417</v>
      </c>
      <c r="H31" s="24" t="s">
        <v>360</v>
      </c>
      <c r="I31" s="24" t="s">
        <v>417</v>
      </c>
      <c r="J31" s="24" t="s">
        <v>417</v>
      </c>
      <c r="K31" s="24" t="s">
        <v>361</v>
      </c>
      <c r="L31" s="24" t="s">
        <v>362</v>
      </c>
      <c r="M31" s="24"/>
    </row>
    <row r="32" ht="43.1" customHeight="1" spans="1:13">
      <c r="A32" s="24"/>
      <c r="B32" s="24"/>
      <c r="C32" s="25"/>
      <c r="D32" s="24"/>
      <c r="E32" s="33"/>
      <c r="F32" s="24" t="s">
        <v>368</v>
      </c>
      <c r="G32" s="24" t="s">
        <v>418</v>
      </c>
      <c r="H32" s="24" t="s">
        <v>360</v>
      </c>
      <c r="I32" s="24" t="s">
        <v>418</v>
      </c>
      <c r="J32" s="24" t="s">
        <v>418</v>
      </c>
      <c r="K32" s="24" t="s">
        <v>361</v>
      </c>
      <c r="L32" s="24" t="s">
        <v>362</v>
      </c>
      <c r="M32" s="24"/>
    </row>
    <row r="33" ht="43.1" customHeight="1" spans="1:13">
      <c r="A33" s="24"/>
      <c r="B33" s="24"/>
      <c r="C33" s="25"/>
      <c r="D33" s="24"/>
      <c r="E33" s="33"/>
      <c r="F33" s="24" t="s">
        <v>364</v>
      </c>
      <c r="G33" s="24" t="s">
        <v>419</v>
      </c>
      <c r="H33" s="24" t="s">
        <v>420</v>
      </c>
      <c r="I33" s="24" t="s">
        <v>421</v>
      </c>
      <c r="J33" s="24" t="s">
        <v>419</v>
      </c>
      <c r="K33" s="24" t="s">
        <v>399</v>
      </c>
      <c r="L33" s="24" t="s">
        <v>362</v>
      </c>
      <c r="M33" s="24"/>
    </row>
    <row r="34" ht="43.1" customHeight="1" spans="1:13">
      <c r="A34" s="24"/>
      <c r="B34" s="24"/>
      <c r="C34" s="25"/>
      <c r="D34" s="24"/>
      <c r="E34" s="33" t="s">
        <v>357</v>
      </c>
      <c r="F34" s="24" t="s">
        <v>358</v>
      </c>
      <c r="G34" s="24" t="s">
        <v>422</v>
      </c>
      <c r="H34" s="24" t="s">
        <v>360</v>
      </c>
      <c r="I34" s="24" t="s">
        <v>423</v>
      </c>
      <c r="J34" s="24" t="s">
        <v>422</v>
      </c>
      <c r="K34" s="24" t="s">
        <v>361</v>
      </c>
      <c r="L34" s="24" t="s">
        <v>362</v>
      </c>
      <c r="M34" s="24"/>
    </row>
    <row r="35" ht="43.1" customHeight="1" spans="1:13">
      <c r="A35" s="24"/>
      <c r="B35" s="24"/>
      <c r="C35" s="25"/>
      <c r="D35" s="24"/>
      <c r="E35" s="33" t="s">
        <v>377</v>
      </c>
      <c r="F35" s="24" t="s">
        <v>378</v>
      </c>
      <c r="G35" s="24" t="s">
        <v>391</v>
      </c>
      <c r="H35" s="24" t="s">
        <v>360</v>
      </c>
      <c r="I35" s="24" t="s">
        <v>391</v>
      </c>
      <c r="J35" s="24" t="s">
        <v>391</v>
      </c>
      <c r="K35" s="24" t="s">
        <v>361</v>
      </c>
      <c r="L35" s="24" t="s">
        <v>362</v>
      </c>
      <c r="M35" s="24"/>
    </row>
    <row r="36" ht="43.1" customHeight="1" spans="1:13">
      <c r="A36" s="24"/>
      <c r="B36" s="24"/>
      <c r="C36" s="25"/>
      <c r="D36" s="24"/>
      <c r="E36" s="33" t="s">
        <v>371</v>
      </c>
      <c r="F36" s="24" t="s">
        <v>372</v>
      </c>
      <c r="G36" s="24" t="s">
        <v>424</v>
      </c>
      <c r="H36" s="24" t="s">
        <v>425</v>
      </c>
      <c r="I36" s="24" t="s">
        <v>424</v>
      </c>
      <c r="J36" s="24" t="s">
        <v>424</v>
      </c>
      <c r="K36" s="24" t="s">
        <v>376</v>
      </c>
      <c r="L36" s="24" t="s">
        <v>362</v>
      </c>
      <c r="M36" s="24"/>
    </row>
    <row r="37" ht="43.1" customHeight="1" spans="1:13">
      <c r="A37" s="24" t="s">
        <v>153</v>
      </c>
      <c r="B37" s="24" t="s">
        <v>426</v>
      </c>
      <c r="C37" s="25">
        <v>10</v>
      </c>
      <c r="D37" s="24" t="s">
        <v>427</v>
      </c>
      <c r="E37" s="33" t="s">
        <v>363</v>
      </c>
      <c r="F37" s="24" t="s">
        <v>370</v>
      </c>
      <c r="G37" s="24" t="s">
        <v>428</v>
      </c>
      <c r="H37" s="24" t="s">
        <v>360</v>
      </c>
      <c r="I37" s="24" t="s">
        <v>428</v>
      </c>
      <c r="J37" s="24" t="s">
        <v>428</v>
      </c>
      <c r="K37" s="24" t="s">
        <v>361</v>
      </c>
      <c r="L37" s="24" t="s">
        <v>362</v>
      </c>
      <c r="M37" s="24"/>
    </row>
    <row r="38" ht="43.1" customHeight="1" spans="1:13">
      <c r="A38" s="24"/>
      <c r="B38" s="24"/>
      <c r="C38" s="25"/>
      <c r="D38" s="24"/>
      <c r="E38" s="33"/>
      <c r="F38" s="24" t="s">
        <v>364</v>
      </c>
      <c r="G38" s="24" t="s">
        <v>429</v>
      </c>
      <c r="H38" s="24" t="s">
        <v>430</v>
      </c>
      <c r="I38" s="24" t="s">
        <v>429</v>
      </c>
      <c r="J38" s="24" t="s">
        <v>429</v>
      </c>
      <c r="K38" s="24" t="s">
        <v>431</v>
      </c>
      <c r="L38" s="24" t="s">
        <v>362</v>
      </c>
      <c r="M38" s="24"/>
    </row>
    <row r="39" ht="43.1" customHeight="1" spans="1:13">
      <c r="A39" s="24"/>
      <c r="B39" s="24"/>
      <c r="C39" s="25"/>
      <c r="D39" s="24"/>
      <c r="E39" s="33"/>
      <c r="F39" s="24" t="s">
        <v>368</v>
      </c>
      <c r="G39" s="24" t="s">
        <v>432</v>
      </c>
      <c r="H39" s="24" t="s">
        <v>360</v>
      </c>
      <c r="I39" s="24" t="s">
        <v>432</v>
      </c>
      <c r="J39" s="24" t="s">
        <v>432</v>
      </c>
      <c r="K39" s="24" t="s">
        <v>361</v>
      </c>
      <c r="L39" s="24" t="s">
        <v>362</v>
      </c>
      <c r="M39" s="24"/>
    </row>
    <row r="40" ht="43.1" customHeight="1" spans="1:13">
      <c r="A40" s="24"/>
      <c r="B40" s="24"/>
      <c r="C40" s="25"/>
      <c r="D40" s="24"/>
      <c r="E40" s="33" t="s">
        <v>371</v>
      </c>
      <c r="F40" s="24" t="s">
        <v>372</v>
      </c>
      <c r="G40" s="24" t="s">
        <v>433</v>
      </c>
      <c r="H40" s="24" t="s">
        <v>395</v>
      </c>
      <c r="I40" s="24" t="s">
        <v>433</v>
      </c>
      <c r="J40" s="24" t="s">
        <v>433</v>
      </c>
      <c r="K40" s="24" t="s">
        <v>376</v>
      </c>
      <c r="L40" s="24" t="s">
        <v>362</v>
      </c>
      <c r="M40" s="24"/>
    </row>
    <row r="41" ht="43.1" customHeight="1" spans="1:13">
      <c r="A41" s="24"/>
      <c r="B41" s="24"/>
      <c r="C41" s="25"/>
      <c r="D41" s="24"/>
      <c r="E41" s="33" t="s">
        <v>377</v>
      </c>
      <c r="F41" s="24" t="s">
        <v>378</v>
      </c>
      <c r="G41" s="24" t="s">
        <v>434</v>
      </c>
      <c r="H41" s="24" t="s">
        <v>360</v>
      </c>
      <c r="I41" s="24" t="s">
        <v>434</v>
      </c>
      <c r="J41" s="24" t="s">
        <v>434</v>
      </c>
      <c r="K41" s="24" t="s">
        <v>361</v>
      </c>
      <c r="L41" s="24" t="s">
        <v>362</v>
      </c>
      <c r="M41" s="24"/>
    </row>
    <row r="42" ht="43.1" customHeight="1" spans="1:13">
      <c r="A42" s="24"/>
      <c r="B42" s="24"/>
      <c r="C42" s="25"/>
      <c r="D42" s="24"/>
      <c r="E42" s="33" t="s">
        <v>357</v>
      </c>
      <c r="F42" s="24" t="s">
        <v>358</v>
      </c>
      <c r="G42" s="24" t="s">
        <v>435</v>
      </c>
      <c r="H42" s="24" t="s">
        <v>360</v>
      </c>
      <c r="I42" s="24" t="s">
        <v>434</v>
      </c>
      <c r="J42" s="24" t="s">
        <v>435</v>
      </c>
      <c r="K42" s="24" t="s">
        <v>361</v>
      </c>
      <c r="L42" s="24" t="s">
        <v>362</v>
      </c>
      <c r="M42" s="24"/>
    </row>
    <row r="43" ht="43.1" customHeight="1" spans="1:13">
      <c r="A43" s="24" t="s">
        <v>153</v>
      </c>
      <c r="B43" s="24" t="s">
        <v>436</v>
      </c>
      <c r="C43" s="25">
        <v>18</v>
      </c>
      <c r="D43" s="24" t="s">
        <v>423</v>
      </c>
      <c r="E43" s="33" t="s">
        <v>377</v>
      </c>
      <c r="F43" s="24" t="s">
        <v>378</v>
      </c>
      <c r="G43" s="24" t="s">
        <v>391</v>
      </c>
      <c r="H43" s="24" t="s">
        <v>360</v>
      </c>
      <c r="I43" s="24" t="s">
        <v>391</v>
      </c>
      <c r="J43" s="24" t="s">
        <v>391</v>
      </c>
      <c r="K43" s="24" t="s">
        <v>361</v>
      </c>
      <c r="L43" s="24" t="s">
        <v>362</v>
      </c>
      <c r="M43" s="24"/>
    </row>
    <row r="44" ht="43.1" customHeight="1" spans="1:13">
      <c r="A44" s="24"/>
      <c r="B44" s="24"/>
      <c r="C44" s="25"/>
      <c r="D44" s="24"/>
      <c r="E44" s="33" t="s">
        <v>363</v>
      </c>
      <c r="F44" s="24" t="s">
        <v>364</v>
      </c>
      <c r="G44" s="24" t="s">
        <v>437</v>
      </c>
      <c r="H44" s="24" t="s">
        <v>438</v>
      </c>
      <c r="I44" s="24" t="s">
        <v>437</v>
      </c>
      <c r="J44" s="24" t="s">
        <v>437</v>
      </c>
      <c r="K44" s="24" t="s">
        <v>439</v>
      </c>
      <c r="L44" s="24" t="s">
        <v>362</v>
      </c>
      <c r="M44" s="24"/>
    </row>
    <row r="45" ht="43.1" customHeight="1" spans="1:13">
      <c r="A45" s="24"/>
      <c r="B45" s="24"/>
      <c r="C45" s="25"/>
      <c r="D45" s="24"/>
      <c r="E45" s="33"/>
      <c r="F45" s="24" t="s">
        <v>370</v>
      </c>
      <c r="G45" s="24" t="s">
        <v>440</v>
      </c>
      <c r="H45" s="24" t="s">
        <v>360</v>
      </c>
      <c r="I45" s="24" t="s">
        <v>440</v>
      </c>
      <c r="J45" s="24" t="s">
        <v>440</v>
      </c>
      <c r="K45" s="24" t="s">
        <v>361</v>
      </c>
      <c r="L45" s="24" t="s">
        <v>362</v>
      </c>
      <c r="M45" s="24"/>
    </row>
    <row r="46" ht="43.1" customHeight="1" spans="1:13">
      <c r="A46" s="24"/>
      <c r="B46" s="24"/>
      <c r="C46" s="25"/>
      <c r="D46" s="24"/>
      <c r="E46" s="33"/>
      <c r="F46" s="24" t="s">
        <v>368</v>
      </c>
      <c r="G46" s="24" t="s">
        <v>441</v>
      </c>
      <c r="H46" s="24" t="s">
        <v>360</v>
      </c>
      <c r="I46" s="24" t="s">
        <v>441</v>
      </c>
      <c r="J46" s="24" t="s">
        <v>441</v>
      </c>
      <c r="K46" s="24" t="s">
        <v>361</v>
      </c>
      <c r="L46" s="24" t="s">
        <v>362</v>
      </c>
      <c r="M46" s="24"/>
    </row>
    <row r="47" ht="43.1" customHeight="1" spans="1:13">
      <c r="A47" s="24"/>
      <c r="B47" s="24"/>
      <c r="C47" s="25"/>
      <c r="D47" s="24"/>
      <c r="E47" s="33" t="s">
        <v>371</v>
      </c>
      <c r="F47" s="24" t="s">
        <v>372</v>
      </c>
      <c r="G47" s="24" t="s">
        <v>442</v>
      </c>
      <c r="H47" s="24" t="s">
        <v>443</v>
      </c>
      <c r="I47" s="24" t="s">
        <v>442</v>
      </c>
      <c r="J47" s="24" t="s">
        <v>442</v>
      </c>
      <c r="K47" s="24" t="s">
        <v>376</v>
      </c>
      <c r="L47" s="24" t="s">
        <v>362</v>
      </c>
      <c r="M47" s="24"/>
    </row>
    <row r="48" ht="43.1" customHeight="1" spans="1:13">
      <c r="A48" s="24"/>
      <c r="B48" s="24"/>
      <c r="C48" s="25"/>
      <c r="D48" s="24"/>
      <c r="E48" s="33" t="s">
        <v>357</v>
      </c>
      <c r="F48" s="24" t="s">
        <v>358</v>
      </c>
      <c r="G48" s="24" t="s">
        <v>423</v>
      </c>
      <c r="H48" s="24" t="s">
        <v>360</v>
      </c>
      <c r="I48" s="24" t="s">
        <v>423</v>
      </c>
      <c r="J48" s="24" t="s">
        <v>423</v>
      </c>
      <c r="K48" s="24" t="s">
        <v>361</v>
      </c>
      <c r="L48" s="24" t="s">
        <v>362</v>
      </c>
      <c r="M48" s="24"/>
    </row>
  </sheetData>
  <mergeCells count="4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B4:B5"/>
    <mergeCell ref="B7:B12"/>
    <mergeCell ref="B13:B18"/>
    <mergeCell ref="B19:B24"/>
    <mergeCell ref="B25:B30"/>
    <mergeCell ref="B31:B36"/>
    <mergeCell ref="B37:B42"/>
    <mergeCell ref="B43:B48"/>
    <mergeCell ref="C4:C5"/>
    <mergeCell ref="C7:C12"/>
    <mergeCell ref="C13:C18"/>
    <mergeCell ref="C19:C24"/>
    <mergeCell ref="C25:C30"/>
    <mergeCell ref="C31:C36"/>
    <mergeCell ref="C37:C42"/>
    <mergeCell ref="C43:C48"/>
    <mergeCell ref="D4:D5"/>
    <mergeCell ref="D7:D12"/>
    <mergeCell ref="D13:D18"/>
    <mergeCell ref="D19:D24"/>
    <mergeCell ref="D25:D30"/>
    <mergeCell ref="D31:D36"/>
    <mergeCell ref="D37:D42"/>
    <mergeCell ref="D43:D48"/>
    <mergeCell ref="E8:E10"/>
    <mergeCell ref="E13:E15"/>
    <mergeCell ref="E21:E23"/>
    <mergeCell ref="E25:E27"/>
    <mergeCell ref="E31:E33"/>
    <mergeCell ref="E37:E39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18" sqref="R18"/>
    </sheetView>
  </sheetViews>
  <sheetFormatPr defaultColWidth="10" defaultRowHeight="13.5"/>
  <cols>
    <col min="1" max="1" width="6.24166666666667" customWidth="1"/>
    <col min="2" max="2" width="8.63333333333333" customWidth="1"/>
    <col min="3" max="3" width="8.41666666666667" customWidth="1"/>
    <col min="4" max="4" width="8.5" customWidth="1"/>
    <col min="5" max="7" width="5.75" customWidth="1"/>
    <col min="8" max="8" width="7.13333333333333" customWidth="1"/>
    <col min="9" max="9" width="8" customWidth="1"/>
    <col min="10" max="10" width="15.6333333333333" customWidth="1"/>
    <col min="11" max="11" width="7.05833333333333" customWidth="1"/>
    <col min="12" max="12" width="11.1333333333333" customWidth="1"/>
    <col min="13" max="13" width="9.76666666666667" customWidth="1"/>
    <col min="14" max="14" width="7.25" customWidth="1"/>
    <col min="15" max="16" width="8.75" customWidth="1"/>
    <col min="17" max="17" width="6.88333333333333" customWidth="1"/>
    <col min="18" max="18" width="8.75" customWidth="1"/>
    <col min="19" max="19" width="9.76666666666667" customWidth="1"/>
  </cols>
  <sheetData>
    <row r="1" ht="42.25" customHeight="1" spans="1:18">
      <c r="A1" s="21" t="s">
        <v>444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301</v>
      </c>
      <c r="B3" s="23" t="s">
        <v>302</v>
      </c>
      <c r="C3" s="23" t="s">
        <v>446</v>
      </c>
      <c r="D3" s="23"/>
      <c r="E3" s="23"/>
      <c r="F3" s="23"/>
      <c r="G3" s="23"/>
      <c r="H3" s="23"/>
      <c r="I3" s="23"/>
      <c r="J3" s="23" t="s">
        <v>447</v>
      </c>
      <c r="K3" s="23" t="s">
        <v>448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449</v>
      </c>
      <c r="E4" s="23"/>
      <c r="F4" s="23"/>
      <c r="G4" s="23"/>
      <c r="H4" s="23" t="s">
        <v>450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9" customHeight="1" spans="1:18">
      <c r="A5" s="23"/>
      <c r="B5" s="23"/>
      <c r="C5" s="23"/>
      <c r="D5" s="23" t="s">
        <v>137</v>
      </c>
      <c r="E5" s="23" t="s">
        <v>451</v>
      </c>
      <c r="F5" s="23" t="s">
        <v>141</v>
      </c>
      <c r="G5" s="23" t="s">
        <v>452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453</v>
      </c>
      <c r="Q5" s="23" t="s">
        <v>454</v>
      </c>
      <c r="R5" s="23" t="s">
        <v>354</v>
      </c>
    </row>
    <row r="6" ht="30" customHeight="1" spans="1:18">
      <c r="A6" s="24" t="s">
        <v>2</v>
      </c>
      <c r="B6" s="24" t="s">
        <v>4</v>
      </c>
      <c r="C6" s="25">
        <v>3594.17</v>
      </c>
      <c r="D6" s="25">
        <v>3594.17</v>
      </c>
      <c r="E6" s="25"/>
      <c r="F6" s="25"/>
      <c r="G6" s="25"/>
      <c r="H6" s="25">
        <v>2863.65</v>
      </c>
      <c r="I6" s="25">
        <v>730.52</v>
      </c>
      <c r="J6" s="24" t="s">
        <v>455</v>
      </c>
      <c r="K6" s="26" t="s">
        <v>363</v>
      </c>
      <c r="L6" s="26" t="s">
        <v>456</v>
      </c>
      <c r="M6" s="26" t="s">
        <v>457</v>
      </c>
      <c r="N6" s="26" t="s">
        <v>362</v>
      </c>
      <c r="O6" s="26" t="s">
        <v>383</v>
      </c>
      <c r="P6" s="26" t="s">
        <v>458</v>
      </c>
      <c r="Q6" s="26" t="s">
        <v>459</v>
      </c>
      <c r="R6" s="26"/>
    </row>
    <row r="7" ht="39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460</v>
      </c>
      <c r="M7" s="26" t="s">
        <v>455</v>
      </c>
      <c r="N7" s="26" t="s">
        <v>362</v>
      </c>
      <c r="O7" s="26" t="s">
        <v>383</v>
      </c>
      <c r="P7" s="26" t="s">
        <v>458</v>
      </c>
      <c r="Q7" s="26" t="s">
        <v>461</v>
      </c>
      <c r="R7" s="26"/>
    </row>
    <row r="8" ht="36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357</v>
      </c>
      <c r="L8" s="26" t="s">
        <v>462</v>
      </c>
      <c r="M8" s="26" t="s">
        <v>463</v>
      </c>
      <c r="N8" s="26" t="s">
        <v>362</v>
      </c>
      <c r="O8" s="26" t="s">
        <v>383</v>
      </c>
      <c r="P8" s="26" t="s">
        <v>458</v>
      </c>
      <c r="Q8" s="26" t="s">
        <v>464</v>
      </c>
      <c r="R8" s="26"/>
    </row>
    <row r="9" ht="30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465</v>
      </c>
      <c r="M9" s="26" t="s">
        <v>466</v>
      </c>
      <c r="N9" s="26" t="s">
        <v>362</v>
      </c>
      <c r="O9" s="27">
        <v>0.95</v>
      </c>
      <c r="P9" s="26" t="s">
        <v>361</v>
      </c>
      <c r="Q9" s="26" t="s">
        <v>467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F28" sqref="F2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单位：116001-醴陵市公安局交通警察大队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468</v>
      </c>
      <c r="B3" s="9"/>
      <c r="C3" s="8" t="s">
        <v>469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234</v>
      </c>
      <c r="E4" s="12" t="s">
        <v>235</v>
      </c>
    </row>
    <row r="5" spans="1:5">
      <c r="A5" s="13">
        <v>301</v>
      </c>
      <c r="B5" s="14" t="s">
        <v>215</v>
      </c>
      <c r="C5" s="15">
        <f t="shared" ref="C5:C68" si="0">D5+E5</f>
        <v>1343.148448</v>
      </c>
      <c r="D5" s="15">
        <f>SUM(D6:D18)</f>
        <v>1343.148448</v>
      </c>
      <c r="E5" s="15">
        <f>SUM(E6:E18)</f>
        <v>0</v>
      </c>
    </row>
    <row r="6" spans="1:5">
      <c r="A6" s="16">
        <v>30101</v>
      </c>
      <c r="B6" s="17" t="s">
        <v>470</v>
      </c>
      <c r="C6" s="15">
        <f t="shared" si="0"/>
        <v>435.2808</v>
      </c>
      <c r="D6" s="15">
        <f>'9工资福利'!H6</f>
        <v>435.2808</v>
      </c>
      <c r="E6" s="15"/>
    </row>
    <row r="7" spans="1:5">
      <c r="A7" s="16">
        <v>30102</v>
      </c>
      <c r="B7" s="17" t="s">
        <v>471</v>
      </c>
      <c r="C7" s="15">
        <f t="shared" si="0"/>
        <v>171.288</v>
      </c>
      <c r="D7" s="15">
        <f>'9工资福利'!I6</f>
        <v>171.288</v>
      </c>
      <c r="E7" s="15"/>
    </row>
    <row r="8" spans="1:5">
      <c r="A8" s="16">
        <v>30103</v>
      </c>
      <c r="B8" s="17" t="s">
        <v>472</v>
      </c>
      <c r="C8" s="15">
        <f t="shared" si="0"/>
        <v>36.2734</v>
      </c>
      <c r="D8" s="15">
        <f>'9工资福利'!J6</f>
        <v>36.2734</v>
      </c>
      <c r="E8" s="15"/>
    </row>
    <row r="9" spans="1:5">
      <c r="A9" s="16">
        <v>30106</v>
      </c>
      <c r="B9" s="17" t="s">
        <v>473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474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475</v>
      </c>
      <c r="C11" s="15">
        <f t="shared" si="0"/>
        <v>102.854752</v>
      </c>
      <c r="D11" s="15">
        <f>'9工资福利'!M6</f>
        <v>102.854752</v>
      </c>
      <c r="E11" s="15"/>
    </row>
    <row r="12" spans="1:5">
      <c r="A12" s="16">
        <v>30109</v>
      </c>
      <c r="B12" s="17" t="s">
        <v>476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477</v>
      </c>
      <c r="C13" s="15">
        <f t="shared" si="0"/>
        <v>27.810432</v>
      </c>
      <c r="D13" s="15">
        <f>'9工资福利'!O6</f>
        <v>27.810432</v>
      </c>
      <c r="E13" s="15"/>
    </row>
    <row r="14" spans="1:5">
      <c r="A14" s="16">
        <v>30111</v>
      </c>
      <c r="B14" s="17" t="s">
        <v>478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479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480</v>
      </c>
      <c r="C16" s="15">
        <f t="shared" si="0"/>
        <v>77.141064</v>
      </c>
      <c r="D16" s="15">
        <f>'9工资福利'!R6</f>
        <v>77.141064</v>
      </c>
      <c r="E16" s="15"/>
    </row>
    <row r="17" spans="1:5">
      <c r="A17" s="16">
        <v>30114</v>
      </c>
      <c r="B17" s="17" t="s">
        <v>481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482</v>
      </c>
      <c r="C18" s="15">
        <f t="shared" si="0"/>
        <v>492.5</v>
      </c>
      <c r="D18" s="15">
        <f>'9工资福利'!V6</f>
        <v>492.5</v>
      </c>
      <c r="E18" s="15"/>
    </row>
    <row r="19" spans="1:5">
      <c r="A19" s="13">
        <v>302</v>
      </c>
      <c r="B19" s="14" t="s">
        <v>286</v>
      </c>
      <c r="C19" s="15">
        <f t="shared" si="0"/>
        <v>1519.68211</v>
      </c>
      <c r="D19" s="15">
        <f>SUM(D20:D46)</f>
        <v>0</v>
      </c>
      <c r="E19" s="15">
        <f>SUM(E20:E46)</f>
        <v>1519.68211</v>
      </c>
    </row>
    <row r="20" spans="1:5">
      <c r="A20" s="16">
        <v>30201</v>
      </c>
      <c r="B20" s="17" t="s">
        <v>483</v>
      </c>
      <c r="C20" s="15">
        <f t="shared" si="0"/>
        <v>73.4</v>
      </c>
      <c r="D20" s="15"/>
      <c r="E20" s="15">
        <f>'13商品服务'!G6</f>
        <v>73.4</v>
      </c>
    </row>
    <row r="21" spans="1:5">
      <c r="A21" s="16">
        <v>30202</v>
      </c>
      <c r="B21" s="17" t="s">
        <v>484</v>
      </c>
      <c r="C21" s="15">
        <f t="shared" si="0"/>
        <v>10</v>
      </c>
      <c r="D21" s="15"/>
      <c r="E21" s="15">
        <f>'13商品服务'!H6</f>
        <v>10</v>
      </c>
    </row>
    <row r="22" spans="1:5">
      <c r="A22" s="16">
        <v>30203</v>
      </c>
      <c r="B22" s="17" t="s">
        <v>485</v>
      </c>
      <c r="C22" s="15">
        <f t="shared" si="0"/>
        <v>5</v>
      </c>
      <c r="D22" s="15"/>
      <c r="E22" s="15">
        <f>'13商品服务'!I6</f>
        <v>5</v>
      </c>
    </row>
    <row r="23" spans="1:5">
      <c r="A23" s="16">
        <v>30204</v>
      </c>
      <c r="B23" s="17" t="s">
        <v>486</v>
      </c>
      <c r="C23" s="15">
        <f t="shared" si="0"/>
        <v>40</v>
      </c>
      <c r="D23" s="15"/>
      <c r="E23" s="15">
        <f>'13商品服务'!J6</f>
        <v>40</v>
      </c>
    </row>
    <row r="24" spans="1:5">
      <c r="A24" s="16">
        <v>30205</v>
      </c>
      <c r="B24" s="17" t="s">
        <v>487</v>
      </c>
      <c r="C24" s="15">
        <f t="shared" si="0"/>
        <v>40</v>
      </c>
      <c r="D24" s="15"/>
      <c r="E24" s="15">
        <f>'13商品服务'!K6</f>
        <v>40</v>
      </c>
    </row>
    <row r="25" spans="1:5">
      <c r="A25" s="16">
        <v>30206</v>
      </c>
      <c r="B25" s="17" t="s">
        <v>488</v>
      </c>
      <c r="C25" s="15">
        <f t="shared" si="0"/>
        <v>18</v>
      </c>
      <c r="D25" s="15"/>
      <c r="E25" s="15">
        <f>'13商品服务'!L6</f>
        <v>18</v>
      </c>
    </row>
    <row r="26" spans="1:5">
      <c r="A26" s="16">
        <v>30207</v>
      </c>
      <c r="B26" s="17" t="s">
        <v>489</v>
      </c>
      <c r="C26" s="15">
        <f t="shared" si="0"/>
        <v>3</v>
      </c>
      <c r="D26" s="15"/>
      <c r="E26" s="15">
        <f>'13商品服务'!M6</f>
        <v>3</v>
      </c>
    </row>
    <row r="27" spans="1:5">
      <c r="A27" s="16">
        <v>30208</v>
      </c>
      <c r="B27" s="17" t="s">
        <v>490</v>
      </c>
      <c r="C27" s="15">
        <f t="shared" si="0"/>
        <v>50</v>
      </c>
      <c r="D27" s="15"/>
      <c r="E27" s="15">
        <f>'13商品服务'!N6</f>
        <v>50</v>
      </c>
    </row>
    <row r="28" spans="1:5">
      <c r="A28" s="16">
        <v>30209</v>
      </c>
      <c r="B28" s="17" t="s">
        <v>491</v>
      </c>
      <c r="C28" s="15">
        <f t="shared" si="0"/>
        <v>30</v>
      </c>
      <c r="D28" s="15"/>
      <c r="E28" s="15">
        <f>'13商品服务'!O6</f>
        <v>30</v>
      </c>
    </row>
    <row r="29" spans="1:5">
      <c r="A29" s="16">
        <v>30211</v>
      </c>
      <c r="B29" s="17" t="s">
        <v>492</v>
      </c>
      <c r="C29" s="15">
        <f t="shared" si="0"/>
        <v>10</v>
      </c>
      <c r="D29" s="15"/>
      <c r="E29" s="15">
        <f>'13商品服务'!P6</f>
        <v>10</v>
      </c>
    </row>
    <row r="30" spans="1:5">
      <c r="A30" s="16">
        <v>30212</v>
      </c>
      <c r="B30" s="17" t="s">
        <v>493</v>
      </c>
      <c r="C30" s="15">
        <f t="shared" si="0"/>
        <v>10</v>
      </c>
      <c r="D30" s="15"/>
      <c r="E30" s="15">
        <f>'13商品服务'!Q6</f>
        <v>10</v>
      </c>
    </row>
    <row r="31" spans="1:5">
      <c r="A31" s="16">
        <v>30213</v>
      </c>
      <c r="B31" s="17" t="s">
        <v>494</v>
      </c>
      <c r="C31" s="15">
        <f t="shared" si="0"/>
        <v>2</v>
      </c>
      <c r="D31" s="15"/>
      <c r="E31" s="15">
        <f>'13商品服务'!R6</f>
        <v>2</v>
      </c>
    </row>
    <row r="32" spans="1:5">
      <c r="A32" s="16">
        <v>30214</v>
      </c>
      <c r="B32" s="17" t="s">
        <v>495</v>
      </c>
      <c r="C32" s="15">
        <f t="shared" si="0"/>
        <v>20</v>
      </c>
      <c r="D32" s="15"/>
      <c r="E32" s="15">
        <f>'13商品服务'!S6</f>
        <v>20</v>
      </c>
    </row>
    <row r="33" spans="1:5">
      <c r="A33" s="16">
        <v>30215</v>
      </c>
      <c r="B33" s="17" t="s">
        <v>496</v>
      </c>
      <c r="C33" s="15">
        <f t="shared" si="0"/>
        <v>20</v>
      </c>
      <c r="D33" s="15"/>
      <c r="E33" s="15">
        <f>'13商品服务'!T6</f>
        <v>20</v>
      </c>
    </row>
    <row r="34" spans="1:5">
      <c r="A34" s="16">
        <v>30216</v>
      </c>
      <c r="B34" s="17" t="s">
        <v>497</v>
      </c>
      <c r="C34" s="15">
        <f t="shared" si="0"/>
        <v>180</v>
      </c>
      <c r="D34" s="15"/>
      <c r="E34" s="15">
        <f>'13商品服务'!U6</f>
        <v>180</v>
      </c>
    </row>
    <row r="35" spans="1:5">
      <c r="A35" s="16">
        <v>30217</v>
      </c>
      <c r="B35" s="17" t="s">
        <v>498</v>
      </c>
      <c r="C35" s="15">
        <f t="shared" si="0"/>
        <v>20</v>
      </c>
      <c r="D35" s="15"/>
      <c r="E35" s="15">
        <f>'13商品服务'!V6</f>
        <v>20</v>
      </c>
    </row>
    <row r="36" spans="1:5">
      <c r="A36" s="16">
        <v>30218</v>
      </c>
      <c r="B36" s="17" t="s">
        <v>499</v>
      </c>
      <c r="C36" s="15">
        <f t="shared" si="0"/>
        <v>21.912844</v>
      </c>
      <c r="D36" s="15"/>
      <c r="E36" s="15">
        <f>'13商品服务'!W6</f>
        <v>21.912844</v>
      </c>
    </row>
    <row r="37" spans="1:5">
      <c r="A37" s="16">
        <v>30224</v>
      </c>
      <c r="B37" s="17" t="s">
        <v>500</v>
      </c>
      <c r="C37" s="15">
        <f t="shared" si="0"/>
        <v>25.369266</v>
      </c>
      <c r="D37" s="15"/>
      <c r="E37" s="15">
        <f>'13商品服务'!X6</f>
        <v>25.369266</v>
      </c>
    </row>
    <row r="38" spans="1:5">
      <c r="A38" s="16">
        <v>30225</v>
      </c>
      <c r="B38" s="17" t="s">
        <v>501</v>
      </c>
      <c r="C38" s="15">
        <f t="shared" si="0"/>
        <v>88</v>
      </c>
      <c r="D38" s="15"/>
      <c r="E38" s="15">
        <f>'13商品服务'!Y6</f>
        <v>88</v>
      </c>
    </row>
    <row r="39" spans="1:5">
      <c r="A39" s="16">
        <v>30226</v>
      </c>
      <c r="B39" s="17" t="s">
        <v>502</v>
      </c>
      <c r="C39" s="15">
        <f t="shared" si="0"/>
        <v>853</v>
      </c>
      <c r="D39" s="15"/>
      <c r="E39" s="15">
        <f>'13商品服务'!Z6</f>
        <v>853</v>
      </c>
    </row>
    <row r="40" spans="1:5">
      <c r="A40" s="16">
        <v>30227</v>
      </c>
      <c r="B40" s="17" t="s">
        <v>503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504</v>
      </c>
      <c r="C41" s="15">
        <f t="shared" si="0"/>
        <v>0</v>
      </c>
      <c r="D41" s="15"/>
      <c r="E41" s="15">
        <f>'13商品服务'!AB6</f>
        <v>0</v>
      </c>
    </row>
    <row r="42" spans="1:5">
      <c r="A42" s="16">
        <v>30229</v>
      </c>
      <c r="B42" s="17" t="s">
        <v>505</v>
      </c>
      <c r="C42" s="15">
        <f t="shared" si="0"/>
        <v>0</v>
      </c>
      <c r="D42" s="15"/>
      <c r="E42" s="15">
        <f>'13商品服务'!AC6</f>
        <v>0</v>
      </c>
    </row>
    <row r="43" spans="1:5">
      <c r="A43" s="16">
        <v>30231</v>
      </c>
      <c r="B43" s="17" t="s">
        <v>506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507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508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509</v>
      </c>
      <c r="C46" s="15">
        <f t="shared" si="0"/>
        <v>0</v>
      </c>
      <c r="D46" s="15"/>
      <c r="E46" s="15">
        <f>'13商品服务'!AG6</f>
        <v>0</v>
      </c>
    </row>
    <row r="47" spans="1:5">
      <c r="A47" s="13">
        <v>303</v>
      </c>
      <c r="B47" s="14" t="s">
        <v>207</v>
      </c>
      <c r="C47" s="15">
        <f t="shared" si="0"/>
        <v>0.828</v>
      </c>
      <c r="D47" s="15">
        <f>SUM(D48:D59)</f>
        <v>0.828</v>
      </c>
      <c r="E47" s="15">
        <f>SUM(E48:E59)</f>
        <v>0</v>
      </c>
    </row>
    <row r="48" spans="1:5">
      <c r="A48" s="16">
        <v>30301</v>
      </c>
      <c r="B48" s="17" t="s">
        <v>510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511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512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513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514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515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516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517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518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519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520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521</v>
      </c>
      <c r="C59" s="15">
        <f t="shared" si="0"/>
        <v>0.828</v>
      </c>
      <c r="D59" s="15">
        <f>'11个人家庭'!R6</f>
        <v>0.828</v>
      </c>
      <c r="E59" s="15"/>
    </row>
    <row r="60" spans="1:5">
      <c r="A60" s="13">
        <v>307</v>
      </c>
      <c r="B60" s="14" t="s">
        <v>209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522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523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524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525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526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527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528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529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530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531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532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533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534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535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536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537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538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539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540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541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542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543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2863.658558</v>
      </c>
      <c r="D85" s="20">
        <f>D80+D63+D60+D47+D19+D5</f>
        <v>1343.976448</v>
      </c>
      <c r="E85" s="20">
        <f>E80+E63+E60+E47+E19+E5</f>
        <v>1519.68211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4" sqref="D1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9"/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32">
        <v>3594.17</v>
      </c>
      <c r="C6" s="24" t="s">
        <v>40</v>
      </c>
      <c r="D6" s="40">
        <v>50</v>
      </c>
      <c r="E6" s="33" t="s">
        <v>41</v>
      </c>
      <c r="F6" s="32">
        <v>2863.65</v>
      </c>
      <c r="G6" s="24" t="s">
        <v>42</v>
      </c>
      <c r="H6" s="25">
        <v>1343.14</v>
      </c>
    </row>
    <row r="7" ht="16.25" customHeight="1" spans="1:8">
      <c r="A7" s="24" t="s">
        <v>43</v>
      </c>
      <c r="B7" s="25">
        <v>1693.17</v>
      </c>
      <c r="C7" s="24" t="s">
        <v>44</v>
      </c>
      <c r="D7" s="40"/>
      <c r="E7" s="24" t="s">
        <v>45</v>
      </c>
      <c r="F7" s="25">
        <v>1343.14</v>
      </c>
      <c r="G7" s="24" t="s">
        <v>46</v>
      </c>
      <c r="H7" s="25">
        <v>1905.20211</v>
      </c>
    </row>
    <row r="8" ht="16.25" customHeight="1" spans="1:8">
      <c r="A8" s="33" t="s">
        <v>47</v>
      </c>
      <c r="B8" s="32">
        <v>1901</v>
      </c>
      <c r="C8" s="24" t="s">
        <v>48</v>
      </c>
      <c r="D8" s="40"/>
      <c r="E8" s="24" t="s">
        <v>49</v>
      </c>
      <c r="F8" s="25">
        <v>1519.68211</v>
      </c>
      <c r="G8" s="24" t="s">
        <v>50</v>
      </c>
      <c r="H8" s="25">
        <v>345</v>
      </c>
    </row>
    <row r="9" ht="16.25" customHeight="1" spans="1:8">
      <c r="A9" s="24" t="s">
        <v>51</v>
      </c>
      <c r="B9" s="25">
        <v>89</v>
      </c>
      <c r="C9" s="24" t="s">
        <v>52</v>
      </c>
      <c r="D9" s="40">
        <v>3336.368</v>
      </c>
      <c r="E9" s="24" t="s">
        <v>53</v>
      </c>
      <c r="F9" s="25">
        <v>0.828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730.52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>
        <v>24.52</v>
      </c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406</v>
      </c>
      <c r="G12" s="24" t="s">
        <v>66</v>
      </c>
      <c r="H12" s="25"/>
    </row>
    <row r="13" ht="16.25" customHeight="1" spans="1:8">
      <c r="A13" s="24" t="s">
        <v>67</v>
      </c>
      <c r="B13" s="25">
        <v>1812</v>
      </c>
      <c r="C13" s="24" t="s">
        <v>68</v>
      </c>
      <c r="D13" s="40">
        <v>102.854752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0.828</v>
      </c>
    </row>
    <row r="15" ht="16.25" customHeight="1" spans="1:8">
      <c r="A15" s="24" t="s">
        <v>75</v>
      </c>
      <c r="B15" s="25"/>
      <c r="C15" s="24" t="s">
        <v>76</v>
      </c>
      <c r="D15" s="40">
        <v>27.810432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>
        <v>300</v>
      </c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>
        <v>77.141064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3594.17</v>
      </c>
      <c r="C37" s="33" t="s">
        <v>127</v>
      </c>
      <c r="D37" s="32">
        <v>3594.17</v>
      </c>
      <c r="E37" s="33" t="s">
        <v>127</v>
      </c>
      <c r="F37" s="32">
        <f>F10+F6</f>
        <v>3594.17</v>
      </c>
      <c r="G37" s="33" t="s">
        <v>127</v>
      </c>
      <c r="H37" s="32">
        <v>3594.17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25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3594.17</v>
      </c>
      <c r="C40" s="33" t="s">
        <v>131</v>
      </c>
      <c r="D40" s="32">
        <v>3594.17</v>
      </c>
      <c r="E40" s="33" t="s">
        <v>131</v>
      </c>
      <c r="F40" s="32">
        <v>3594.17</v>
      </c>
      <c r="G40" s="33" t="s">
        <v>131</v>
      </c>
      <c r="H40" s="32">
        <v>3594.17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388888888888889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0" sqref="G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7">
        <v>3594.17</v>
      </c>
      <c r="D7" s="47">
        <v>3594.17</v>
      </c>
      <c r="E7" s="47">
        <v>3594.17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31" t="s">
        <v>152</v>
      </c>
      <c r="B8" s="31" t="s">
        <v>4</v>
      </c>
      <c r="C8" s="47">
        <v>3594.17</v>
      </c>
      <c r="D8" s="47">
        <v>3594.17</v>
      </c>
      <c r="E8" s="47">
        <v>3594.17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68" t="s">
        <v>153</v>
      </c>
      <c r="B9" s="68" t="s">
        <v>154</v>
      </c>
      <c r="C9" s="40">
        <v>3594.17</v>
      </c>
      <c r="D9" s="40">
        <v>3594.17</v>
      </c>
      <c r="E9" s="25">
        <v>3594.17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G8" workbookViewId="0">
      <selection activeCell="J22" sqref="J2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9"/>
      <c r="D1" s="56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6"/>
      <c r="B6" s="46"/>
      <c r="C6" s="46"/>
      <c r="D6" s="58" t="s">
        <v>134</v>
      </c>
      <c r="E6" s="58"/>
      <c r="F6" s="59">
        <v>3594.17</v>
      </c>
      <c r="G6" s="59">
        <v>2863.65</v>
      </c>
      <c r="H6" s="59">
        <v>730.52</v>
      </c>
      <c r="I6" s="59"/>
      <c r="J6" s="58"/>
      <c r="K6" s="58"/>
    </row>
    <row r="7" ht="22.8" customHeight="1" spans="1:11">
      <c r="A7" s="60"/>
      <c r="B7" s="60"/>
      <c r="C7" s="60"/>
      <c r="D7" s="61" t="s">
        <v>152</v>
      </c>
      <c r="E7" s="61" t="s">
        <v>4</v>
      </c>
      <c r="F7" s="62">
        <v>3594.17</v>
      </c>
      <c r="G7" s="59">
        <v>2863.65</v>
      </c>
      <c r="H7" s="62">
        <v>730.52</v>
      </c>
      <c r="I7" s="62"/>
      <c r="J7" s="67"/>
      <c r="K7" s="67"/>
    </row>
    <row r="8" ht="22.8" customHeight="1" spans="1:11">
      <c r="A8" s="60"/>
      <c r="B8" s="60"/>
      <c r="C8" s="60"/>
      <c r="D8" s="61" t="s">
        <v>153</v>
      </c>
      <c r="E8" s="61" t="s">
        <v>154</v>
      </c>
      <c r="F8" s="62">
        <v>3594.17</v>
      </c>
      <c r="G8" s="59">
        <v>2863.65</v>
      </c>
      <c r="H8" s="62">
        <v>730.52</v>
      </c>
      <c r="I8" s="62"/>
      <c r="J8" s="67"/>
      <c r="K8" s="67"/>
    </row>
    <row r="9" s="45" customFormat="1" ht="22.8" customHeight="1" spans="1:11">
      <c r="A9" s="63" t="s">
        <v>166</v>
      </c>
      <c r="B9" s="63"/>
      <c r="C9" s="63"/>
      <c r="D9" s="64">
        <v>201</v>
      </c>
      <c r="E9" s="65" t="s">
        <v>167</v>
      </c>
      <c r="F9" s="66">
        <f>F10+F12</f>
        <v>50</v>
      </c>
      <c r="G9" s="66">
        <f>G10+G12</f>
        <v>50</v>
      </c>
      <c r="H9" s="66">
        <f>H10+H12</f>
        <v>0</v>
      </c>
      <c r="I9" s="66"/>
      <c r="J9" s="65"/>
      <c r="K9" s="65"/>
    </row>
    <row r="10" s="45" customFormat="1" ht="22.8" customHeight="1" spans="1:11">
      <c r="A10" s="63" t="s">
        <v>166</v>
      </c>
      <c r="B10" s="63" t="s">
        <v>168</v>
      </c>
      <c r="C10" s="63"/>
      <c r="D10" s="64">
        <v>20101</v>
      </c>
      <c r="E10" s="65" t="s">
        <v>169</v>
      </c>
      <c r="F10" s="66">
        <f>F11</f>
        <v>40</v>
      </c>
      <c r="G10" s="66">
        <f>G11</f>
        <v>40</v>
      </c>
      <c r="H10" s="66">
        <f>H11</f>
        <v>0</v>
      </c>
      <c r="I10" s="66"/>
      <c r="J10" s="65"/>
      <c r="K10" s="65"/>
    </row>
    <row r="11" s="45" customFormat="1" ht="22.8" customHeight="1" spans="1:11">
      <c r="A11" s="63" t="s">
        <v>166</v>
      </c>
      <c r="B11" s="63" t="s">
        <v>168</v>
      </c>
      <c r="C11" s="63" t="s">
        <v>168</v>
      </c>
      <c r="D11" s="64" t="s">
        <v>170</v>
      </c>
      <c r="E11" s="65" t="s">
        <v>171</v>
      </c>
      <c r="F11" s="66">
        <v>40</v>
      </c>
      <c r="G11" s="66">
        <v>40</v>
      </c>
      <c r="H11" s="66"/>
      <c r="I11" s="66"/>
      <c r="J11" s="65"/>
      <c r="K11" s="65"/>
    </row>
    <row r="12" s="45" customFormat="1" ht="22.8" customHeight="1" spans="1:11">
      <c r="A12" s="63" t="s">
        <v>166</v>
      </c>
      <c r="B12" s="63" t="s">
        <v>172</v>
      </c>
      <c r="C12" s="63"/>
      <c r="D12" s="64">
        <v>20102</v>
      </c>
      <c r="E12" s="65" t="s">
        <v>173</v>
      </c>
      <c r="F12" s="66">
        <f t="shared" ref="F12:F18" si="0">+F13</f>
        <v>10</v>
      </c>
      <c r="G12" s="66">
        <f>+G13</f>
        <v>10</v>
      </c>
      <c r="H12" s="66">
        <f>+H13</f>
        <v>0</v>
      </c>
      <c r="I12" s="66"/>
      <c r="J12" s="65"/>
      <c r="K12" s="65"/>
    </row>
    <row r="13" s="45" customFormat="1" ht="22.8" customHeight="1" spans="1:11">
      <c r="A13" s="63" t="s">
        <v>166</v>
      </c>
      <c r="B13" s="63" t="s">
        <v>172</v>
      </c>
      <c r="C13" s="63" t="s">
        <v>168</v>
      </c>
      <c r="D13" s="64" t="s">
        <v>174</v>
      </c>
      <c r="E13" s="65" t="s">
        <v>171</v>
      </c>
      <c r="F13" s="66">
        <v>10</v>
      </c>
      <c r="G13" s="66">
        <v>10</v>
      </c>
      <c r="H13" s="66"/>
      <c r="I13" s="66"/>
      <c r="J13" s="65"/>
      <c r="K13" s="65"/>
    </row>
    <row r="14" s="45" customFormat="1" ht="22.8" customHeight="1" spans="1:11">
      <c r="A14" s="63" t="s">
        <v>175</v>
      </c>
      <c r="B14" s="63"/>
      <c r="C14" s="63"/>
      <c r="D14" s="64">
        <v>204</v>
      </c>
      <c r="E14" s="65" t="s">
        <v>176</v>
      </c>
      <c r="F14" s="66">
        <f t="shared" si="0"/>
        <v>3336.368</v>
      </c>
      <c r="G14" s="66">
        <f>+G15</f>
        <v>2605.848</v>
      </c>
      <c r="H14" s="66">
        <f>+H15</f>
        <v>730.52</v>
      </c>
      <c r="I14" s="66"/>
      <c r="J14" s="65"/>
      <c r="K14" s="65"/>
    </row>
    <row r="15" s="45" customFormat="1" ht="22.8" customHeight="1" spans="1:11">
      <c r="A15" s="63" t="s">
        <v>175</v>
      </c>
      <c r="B15" s="63" t="s">
        <v>172</v>
      </c>
      <c r="C15" s="63"/>
      <c r="D15" s="64">
        <v>20402</v>
      </c>
      <c r="E15" s="65" t="s">
        <v>177</v>
      </c>
      <c r="F15" s="66">
        <f t="shared" si="0"/>
        <v>3336.368</v>
      </c>
      <c r="G15" s="66">
        <f>+G16</f>
        <v>2605.848</v>
      </c>
      <c r="H15" s="66">
        <f>+H16</f>
        <v>730.52</v>
      </c>
      <c r="I15" s="66"/>
      <c r="J15" s="65"/>
      <c r="K15" s="65"/>
    </row>
    <row r="16" s="45" customFormat="1" ht="22.8" customHeight="1" spans="1:11">
      <c r="A16" s="63" t="s">
        <v>175</v>
      </c>
      <c r="B16" s="63" t="s">
        <v>172</v>
      </c>
      <c r="C16" s="63" t="s">
        <v>168</v>
      </c>
      <c r="D16" s="64" t="s">
        <v>178</v>
      </c>
      <c r="E16" s="65" t="s">
        <v>171</v>
      </c>
      <c r="F16" s="66">
        <v>3336.368</v>
      </c>
      <c r="G16" s="66">
        <v>2605.848</v>
      </c>
      <c r="H16" s="66">
        <v>730.52</v>
      </c>
      <c r="I16" s="66"/>
      <c r="J16" s="65"/>
      <c r="K16" s="65"/>
    </row>
    <row r="17" s="45" customFormat="1" ht="22.8" customHeight="1" spans="1:11">
      <c r="A17" s="63" t="s">
        <v>179</v>
      </c>
      <c r="B17" s="63"/>
      <c r="C17" s="63"/>
      <c r="D17" s="64">
        <v>208</v>
      </c>
      <c r="E17" s="65" t="s">
        <v>180</v>
      </c>
      <c r="F17" s="66">
        <f t="shared" si="0"/>
        <v>102.854752</v>
      </c>
      <c r="G17" s="66">
        <f>+G18</f>
        <v>102.854752</v>
      </c>
      <c r="H17" s="66"/>
      <c r="I17" s="66"/>
      <c r="J17" s="65"/>
      <c r="K17" s="65"/>
    </row>
    <row r="18" s="45" customFormat="1" ht="22.8" customHeight="1" spans="1:11">
      <c r="A18" s="63" t="s">
        <v>179</v>
      </c>
      <c r="B18" s="63" t="s">
        <v>181</v>
      </c>
      <c r="C18" s="63"/>
      <c r="D18" s="64">
        <v>20805</v>
      </c>
      <c r="E18" s="65" t="s">
        <v>182</v>
      </c>
      <c r="F18" s="66">
        <f t="shared" si="0"/>
        <v>102.854752</v>
      </c>
      <c r="G18" s="66">
        <f>+G19</f>
        <v>102.854752</v>
      </c>
      <c r="H18" s="66"/>
      <c r="I18" s="66"/>
      <c r="J18" s="65"/>
      <c r="K18" s="65"/>
    </row>
    <row r="19" s="45" customFormat="1" ht="22.8" customHeight="1" spans="1:11">
      <c r="A19" s="63" t="s">
        <v>179</v>
      </c>
      <c r="B19" s="63" t="s">
        <v>181</v>
      </c>
      <c r="C19" s="63" t="s">
        <v>181</v>
      </c>
      <c r="D19" s="64" t="s">
        <v>183</v>
      </c>
      <c r="E19" s="65" t="s">
        <v>184</v>
      </c>
      <c r="F19" s="66">
        <v>102.854752</v>
      </c>
      <c r="G19" s="66">
        <v>102.854752</v>
      </c>
      <c r="H19" s="66"/>
      <c r="I19" s="66"/>
      <c r="J19" s="65"/>
      <c r="K19" s="65"/>
    </row>
    <row r="20" s="45" customFormat="1" ht="22.8" customHeight="1" spans="1:11">
      <c r="A20" s="63" t="s">
        <v>185</v>
      </c>
      <c r="B20" s="63"/>
      <c r="C20" s="63"/>
      <c r="D20" s="64">
        <v>210</v>
      </c>
      <c r="E20" s="65" t="s">
        <v>186</v>
      </c>
      <c r="F20" s="66">
        <f t="shared" ref="F20:F24" si="1">+F21</f>
        <v>27.810432</v>
      </c>
      <c r="G20" s="66">
        <f>+G21</f>
        <v>27.810432</v>
      </c>
      <c r="H20" s="66"/>
      <c r="I20" s="66"/>
      <c r="J20" s="65"/>
      <c r="K20" s="65"/>
    </row>
    <row r="21" s="45" customFormat="1" ht="22.8" customHeight="1" spans="1:11">
      <c r="A21" s="63" t="s">
        <v>185</v>
      </c>
      <c r="B21" s="63" t="s">
        <v>187</v>
      </c>
      <c r="C21" s="63"/>
      <c r="D21" s="64">
        <v>21011</v>
      </c>
      <c r="E21" s="65" t="s">
        <v>188</v>
      </c>
      <c r="F21" s="66">
        <f t="shared" si="1"/>
        <v>27.810432</v>
      </c>
      <c r="G21" s="66">
        <f>+G22</f>
        <v>27.810432</v>
      </c>
      <c r="H21" s="66"/>
      <c r="I21" s="66"/>
      <c r="J21" s="65"/>
      <c r="K21" s="65"/>
    </row>
    <row r="22" s="45" customFormat="1" ht="22.8" customHeight="1" spans="1:11">
      <c r="A22" s="63" t="s">
        <v>185</v>
      </c>
      <c r="B22" s="63" t="s">
        <v>187</v>
      </c>
      <c r="C22" s="63" t="s">
        <v>168</v>
      </c>
      <c r="D22" s="64" t="s">
        <v>189</v>
      </c>
      <c r="E22" s="65" t="s">
        <v>190</v>
      </c>
      <c r="F22" s="66">
        <v>27.810432</v>
      </c>
      <c r="G22" s="66">
        <v>27.810432</v>
      </c>
      <c r="H22" s="66"/>
      <c r="I22" s="66"/>
      <c r="J22" s="65"/>
      <c r="K22" s="65"/>
    </row>
    <row r="23" s="45" customFormat="1" ht="22.8" customHeight="1" spans="1:11">
      <c r="A23" s="63" t="s">
        <v>191</v>
      </c>
      <c r="B23" s="63"/>
      <c r="C23" s="63"/>
      <c r="D23" s="64">
        <v>221</v>
      </c>
      <c r="E23" s="65" t="s">
        <v>192</v>
      </c>
      <c r="F23" s="66">
        <f t="shared" si="1"/>
        <v>77.141064</v>
      </c>
      <c r="G23" s="66">
        <f>+G24</f>
        <v>77.141064</v>
      </c>
      <c r="H23" s="66"/>
      <c r="I23" s="66"/>
      <c r="J23" s="65"/>
      <c r="K23" s="65"/>
    </row>
    <row r="24" s="45" customFormat="1" ht="22.8" customHeight="1" spans="1:11">
      <c r="A24" s="63" t="s">
        <v>191</v>
      </c>
      <c r="B24" s="63" t="s">
        <v>172</v>
      </c>
      <c r="C24" s="63"/>
      <c r="D24" s="64">
        <v>22102</v>
      </c>
      <c r="E24" s="65" t="s">
        <v>193</v>
      </c>
      <c r="F24" s="66">
        <f t="shared" si="1"/>
        <v>77.141064</v>
      </c>
      <c r="G24" s="66">
        <f>+G25</f>
        <v>77.141064</v>
      </c>
      <c r="H24" s="66"/>
      <c r="I24" s="66"/>
      <c r="J24" s="65"/>
      <c r="K24" s="65"/>
    </row>
    <row r="25" s="45" customFormat="1" ht="22.8" customHeight="1" spans="1:11">
      <c r="A25" s="63" t="s">
        <v>191</v>
      </c>
      <c r="B25" s="63" t="s">
        <v>172</v>
      </c>
      <c r="C25" s="63" t="s">
        <v>168</v>
      </c>
      <c r="D25" s="64" t="s">
        <v>194</v>
      </c>
      <c r="E25" s="65" t="s">
        <v>195</v>
      </c>
      <c r="F25" s="66">
        <v>77.141064</v>
      </c>
      <c r="G25" s="66">
        <v>77.141064</v>
      </c>
      <c r="H25" s="66"/>
      <c r="I25" s="66"/>
      <c r="J25" s="65"/>
      <c r="K25" s="6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8" workbookViewId="0">
      <selection activeCell="R21" sqref="R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9" width="7.18333333333333" customWidth="1"/>
    <col min="10" max="20" width="6.25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7" t="s">
        <v>155</v>
      </c>
      <c r="B4" s="37"/>
      <c r="C4" s="37"/>
      <c r="D4" s="37" t="s">
        <v>196</v>
      </c>
      <c r="E4" s="37" t="s">
        <v>197</v>
      </c>
      <c r="F4" s="37" t="s">
        <v>198</v>
      </c>
      <c r="G4" s="37" t="s">
        <v>199</v>
      </c>
      <c r="H4" s="37" t="s">
        <v>200</v>
      </c>
      <c r="I4" s="37" t="s">
        <v>201</v>
      </c>
      <c r="J4" s="37" t="s">
        <v>202</v>
      </c>
      <c r="K4" s="37" t="s">
        <v>203</v>
      </c>
      <c r="L4" s="37" t="s">
        <v>204</v>
      </c>
      <c r="M4" s="37" t="s">
        <v>205</v>
      </c>
      <c r="N4" s="37" t="s">
        <v>206</v>
      </c>
      <c r="O4" s="37" t="s">
        <v>207</v>
      </c>
      <c r="P4" s="37" t="s">
        <v>208</v>
      </c>
      <c r="Q4" s="37" t="s">
        <v>209</v>
      </c>
      <c r="R4" s="37" t="s">
        <v>210</v>
      </c>
      <c r="S4" s="37" t="s">
        <v>211</v>
      </c>
      <c r="T4" s="37" t="s">
        <v>212</v>
      </c>
    </row>
    <row r="5" ht="20.7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55">
        <v>3594.17</v>
      </c>
      <c r="G6" s="32">
        <v>1957.668448</v>
      </c>
      <c r="H6" s="32">
        <v>1290.68211</v>
      </c>
      <c r="I6" s="32">
        <v>345</v>
      </c>
      <c r="J6" s="32"/>
      <c r="K6" s="32"/>
      <c r="L6" s="32"/>
      <c r="M6" s="32"/>
      <c r="N6" s="32"/>
      <c r="O6" s="32">
        <v>0.828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55">
        <v>3594.17</v>
      </c>
      <c r="G7" s="32">
        <v>1957.668448</v>
      </c>
      <c r="H7" s="32">
        <v>1290.68211</v>
      </c>
      <c r="I7" s="32">
        <v>345</v>
      </c>
      <c r="J7" s="32"/>
      <c r="K7" s="32"/>
      <c r="L7" s="32"/>
      <c r="M7" s="32"/>
      <c r="N7" s="32"/>
      <c r="O7" s="32">
        <v>0.828</v>
      </c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153</v>
      </c>
      <c r="E8" s="39" t="s">
        <v>154</v>
      </c>
      <c r="F8" s="55">
        <v>3594.17</v>
      </c>
      <c r="G8" s="55">
        <v>1957.668448</v>
      </c>
      <c r="H8" s="55">
        <v>1290.68211</v>
      </c>
      <c r="I8" s="55">
        <v>345</v>
      </c>
      <c r="J8" s="55"/>
      <c r="K8" s="55"/>
      <c r="L8" s="55"/>
      <c r="M8" s="55"/>
      <c r="N8" s="55"/>
      <c r="O8" s="55">
        <v>0.828</v>
      </c>
      <c r="P8" s="55"/>
      <c r="Q8" s="55"/>
      <c r="R8" s="55"/>
      <c r="S8" s="55"/>
      <c r="T8" s="55"/>
    </row>
    <row r="9" s="45" customFormat="1" ht="22.8" customHeight="1" spans="1:20">
      <c r="A9" s="42" t="s">
        <v>166</v>
      </c>
      <c r="B9" s="42"/>
      <c r="C9" s="42"/>
      <c r="D9" s="38" t="s">
        <v>213</v>
      </c>
      <c r="E9" s="43" t="s">
        <v>167</v>
      </c>
      <c r="F9" s="44">
        <f>F10+F12</f>
        <v>50</v>
      </c>
      <c r="G9" s="44">
        <f t="shared" ref="G9:O9" si="0">G10+G12</f>
        <v>0</v>
      </c>
      <c r="H9" s="44">
        <f t="shared" si="0"/>
        <v>50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0</v>
      </c>
      <c r="P9" s="44"/>
      <c r="Q9" s="44"/>
      <c r="R9" s="44"/>
      <c r="S9" s="44"/>
      <c r="T9" s="44"/>
    </row>
    <row r="10" s="45" customFormat="1" ht="22.8" customHeight="1" spans="1:20">
      <c r="A10" s="42" t="s">
        <v>166</v>
      </c>
      <c r="B10" s="42" t="s">
        <v>168</v>
      </c>
      <c r="C10" s="42"/>
      <c r="D10" s="38" t="s">
        <v>213</v>
      </c>
      <c r="E10" s="43" t="s">
        <v>169</v>
      </c>
      <c r="F10" s="44">
        <f>F11</f>
        <v>40</v>
      </c>
      <c r="G10" s="44">
        <f t="shared" ref="G10:O10" si="1">G11</f>
        <v>0</v>
      </c>
      <c r="H10" s="44">
        <f t="shared" si="1"/>
        <v>40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44">
        <f t="shared" si="1"/>
        <v>0</v>
      </c>
      <c r="O10" s="44">
        <f t="shared" si="1"/>
        <v>0</v>
      </c>
      <c r="P10" s="44"/>
      <c r="Q10" s="44"/>
      <c r="R10" s="44"/>
      <c r="S10" s="44"/>
      <c r="T10" s="44"/>
    </row>
    <row r="11" s="45" customFormat="1" ht="22.8" customHeight="1" spans="1:20">
      <c r="A11" s="42" t="s">
        <v>166</v>
      </c>
      <c r="B11" s="42" t="s">
        <v>168</v>
      </c>
      <c r="C11" s="42" t="s">
        <v>168</v>
      </c>
      <c r="D11" s="38" t="s">
        <v>213</v>
      </c>
      <c r="E11" s="43" t="s">
        <v>171</v>
      </c>
      <c r="F11" s="44">
        <v>40</v>
      </c>
      <c r="G11" s="44"/>
      <c r="H11" s="44">
        <v>40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5" customFormat="1" ht="22.8" customHeight="1" spans="1:20">
      <c r="A12" s="42" t="s">
        <v>166</v>
      </c>
      <c r="B12" s="42" t="s">
        <v>172</v>
      </c>
      <c r="C12" s="42"/>
      <c r="D12" s="38" t="s">
        <v>213</v>
      </c>
      <c r="E12" s="43" t="s">
        <v>173</v>
      </c>
      <c r="F12" s="44">
        <f t="shared" ref="F12:F15" si="2">+F13</f>
        <v>10</v>
      </c>
      <c r="G12" s="44">
        <f t="shared" ref="G12:O12" si="3">+G13</f>
        <v>0</v>
      </c>
      <c r="H12" s="44">
        <f t="shared" si="3"/>
        <v>10</v>
      </c>
      <c r="I12" s="44">
        <f t="shared" si="3"/>
        <v>0</v>
      </c>
      <c r="J12" s="44">
        <f t="shared" si="3"/>
        <v>0</v>
      </c>
      <c r="K12" s="44">
        <f t="shared" si="3"/>
        <v>0</v>
      </c>
      <c r="L12" s="44">
        <f t="shared" si="3"/>
        <v>0</v>
      </c>
      <c r="M12" s="44">
        <f t="shared" si="3"/>
        <v>0</v>
      </c>
      <c r="N12" s="44">
        <f t="shared" si="3"/>
        <v>0</v>
      </c>
      <c r="O12" s="44">
        <f t="shared" si="3"/>
        <v>0</v>
      </c>
      <c r="P12" s="44"/>
      <c r="Q12" s="44"/>
      <c r="R12" s="44"/>
      <c r="S12" s="44"/>
      <c r="T12" s="44"/>
    </row>
    <row r="13" s="45" customFormat="1" ht="22.8" customHeight="1" spans="1:20">
      <c r="A13" s="42" t="s">
        <v>166</v>
      </c>
      <c r="B13" s="42" t="s">
        <v>172</v>
      </c>
      <c r="C13" s="42" t="s">
        <v>168</v>
      </c>
      <c r="D13" s="38" t="s">
        <v>213</v>
      </c>
      <c r="E13" s="43" t="s">
        <v>171</v>
      </c>
      <c r="F13" s="44">
        <v>10</v>
      </c>
      <c r="G13" s="44"/>
      <c r="H13" s="44">
        <v>10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="45" customFormat="1" ht="22.8" customHeight="1" spans="1:20">
      <c r="A14" s="42" t="s">
        <v>175</v>
      </c>
      <c r="B14" s="42"/>
      <c r="C14" s="42"/>
      <c r="D14" s="38" t="s">
        <v>213</v>
      </c>
      <c r="E14" s="43" t="s">
        <v>176</v>
      </c>
      <c r="F14" s="44">
        <f t="shared" si="2"/>
        <v>3336.368</v>
      </c>
      <c r="G14" s="44">
        <f t="shared" ref="G14:O14" si="4">+G15</f>
        <v>1749.8622</v>
      </c>
      <c r="H14" s="44">
        <f t="shared" si="4"/>
        <v>1240.68211</v>
      </c>
      <c r="I14" s="44">
        <f t="shared" si="4"/>
        <v>345</v>
      </c>
      <c r="J14" s="44">
        <f t="shared" si="4"/>
        <v>0</v>
      </c>
      <c r="K14" s="44">
        <f t="shared" si="4"/>
        <v>0</v>
      </c>
      <c r="L14" s="44">
        <f t="shared" si="4"/>
        <v>0</v>
      </c>
      <c r="M14" s="44">
        <f t="shared" si="4"/>
        <v>0</v>
      </c>
      <c r="N14" s="44">
        <f t="shared" si="4"/>
        <v>0</v>
      </c>
      <c r="O14" s="44">
        <f t="shared" si="4"/>
        <v>0.828</v>
      </c>
      <c r="P14" s="44"/>
      <c r="Q14" s="44"/>
      <c r="R14" s="44"/>
      <c r="S14" s="44"/>
      <c r="T14" s="44"/>
    </row>
    <row r="15" s="45" customFormat="1" ht="22.8" customHeight="1" spans="1:20">
      <c r="A15" s="42" t="s">
        <v>175</v>
      </c>
      <c r="B15" s="42" t="s">
        <v>172</v>
      </c>
      <c r="C15" s="42"/>
      <c r="D15" s="38" t="s">
        <v>213</v>
      </c>
      <c r="E15" s="43" t="s">
        <v>177</v>
      </c>
      <c r="F15" s="44">
        <f t="shared" si="2"/>
        <v>3336.368</v>
      </c>
      <c r="G15" s="44">
        <f t="shared" ref="G15:O15" si="5">+G16</f>
        <v>1749.8622</v>
      </c>
      <c r="H15" s="44">
        <f t="shared" si="5"/>
        <v>1240.68211</v>
      </c>
      <c r="I15" s="44">
        <f t="shared" si="5"/>
        <v>345</v>
      </c>
      <c r="J15" s="44">
        <f t="shared" si="5"/>
        <v>0</v>
      </c>
      <c r="K15" s="44">
        <f t="shared" si="5"/>
        <v>0</v>
      </c>
      <c r="L15" s="44">
        <f t="shared" si="5"/>
        <v>0</v>
      </c>
      <c r="M15" s="44">
        <f t="shared" si="5"/>
        <v>0</v>
      </c>
      <c r="N15" s="44">
        <f t="shared" si="5"/>
        <v>0</v>
      </c>
      <c r="O15" s="44">
        <f t="shared" si="5"/>
        <v>0.828</v>
      </c>
      <c r="P15" s="44"/>
      <c r="Q15" s="44"/>
      <c r="R15" s="44"/>
      <c r="S15" s="44"/>
      <c r="T15" s="44"/>
    </row>
    <row r="16" s="45" customFormat="1" ht="22.8" customHeight="1" spans="1:20">
      <c r="A16" s="42" t="s">
        <v>175</v>
      </c>
      <c r="B16" s="42" t="s">
        <v>172</v>
      </c>
      <c r="C16" s="42" t="s">
        <v>168</v>
      </c>
      <c r="D16" s="38" t="s">
        <v>213</v>
      </c>
      <c r="E16" s="43" t="s">
        <v>171</v>
      </c>
      <c r="F16" s="44">
        <v>3336.368</v>
      </c>
      <c r="G16" s="44">
        <v>1749.8622</v>
      </c>
      <c r="H16" s="44">
        <v>1240.68211</v>
      </c>
      <c r="I16" s="44">
        <v>345</v>
      </c>
      <c r="J16" s="44"/>
      <c r="K16" s="44"/>
      <c r="L16" s="44"/>
      <c r="M16" s="44"/>
      <c r="N16" s="44"/>
      <c r="O16" s="44">
        <v>0.828</v>
      </c>
      <c r="P16" s="44"/>
      <c r="Q16" s="44"/>
      <c r="R16" s="44"/>
      <c r="S16" s="44"/>
      <c r="T16" s="44"/>
    </row>
    <row r="17" s="45" customFormat="1" ht="22.8" customHeight="1" spans="1:20">
      <c r="A17" s="42" t="s">
        <v>179</v>
      </c>
      <c r="B17" s="42"/>
      <c r="C17" s="42"/>
      <c r="D17" s="38" t="s">
        <v>213</v>
      </c>
      <c r="E17" s="43" t="s">
        <v>180</v>
      </c>
      <c r="F17" s="44">
        <f t="shared" ref="F17:F21" si="6">+F18</f>
        <v>102.854752</v>
      </c>
      <c r="G17" s="44">
        <f>+G18</f>
        <v>102.854752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45" customFormat="1" ht="22.8" customHeight="1" spans="1:20">
      <c r="A18" s="42" t="s">
        <v>179</v>
      </c>
      <c r="B18" s="42" t="s">
        <v>181</v>
      </c>
      <c r="C18" s="42"/>
      <c r="D18" s="38" t="s">
        <v>213</v>
      </c>
      <c r="E18" s="43" t="s">
        <v>182</v>
      </c>
      <c r="F18" s="44">
        <f t="shared" si="6"/>
        <v>102.854752</v>
      </c>
      <c r="G18" s="44">
        <f>+G19</f>
        <v>102.854752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45" customFormat="1" ht="22.8" customHeight="1" spans="1:20">
      <c r="A19" s="42" t="s">
        <v>179</v>
      </c>
      <c r="B19" s="42" t="s">
        <v>181</v>
      </c>
      <c r="C19" s="42" t="s">
        <v>181</v>
      </c>
      <c r="D19" s="38" t="s">
        <v>213</v>
      </c>
      <c r="E19" s="43" t="s">
        <v>184</v>
      </c>
      <c r="F19" s="44">
        <v>102.854752</v>
      </c>
      <c r="G19" s="44">
        <v>102.854752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45" customFormat="1" ht="22.8" customHeight="1" spans="1:20">
      <c r="A20" s="42" t="s">
        <v>185</v>
      </c>
      <c r="B20" s="42"/>
      <c r="C20" s="42"/>
      <c r="D20" s="38" t="s">
        <v>213</v>
      </c>
      <c r="E20" s="43" t="s">
        <v>186</v>
      </c>
      <c r="F20" s="44">
        <f t="shared" si="6"/>
        <v>27.810432</v>
      </c>
      <c r="G20" s="44">
        <f>+G21</f>
        <v>27.810432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45" customFormat="1" ht="22.8" customHeight="1" spans="1:20">
      <c r="A21" s="42" t="s">
        <v>185</v>
      </c>
      <c r="B21" s="42" t="s">
        <v>187</v>
      </c>
      <c r="C21" s="42"/>
      <c r="D21" s="38" t="s">
        <v>213</v>
      </c>
      <c r="E21" s="43" t="s">
        <v>188</v>
      </c>
      <c r="F21" s="44">
        <f t="shared" si="6"/>
        <v>27.810432</v>
      </c>
      <c r="G21" s="44">
        <f>+G22</f>
        <v>27.810432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="45" customFormat="1" ht="22.8" customHeight="1" spans="1:20">
      <c r="A22" s="42" t="s">
        <v>185</v>
      </c>
      <c r="B22" s="42" t="s">
        <v>187</v>
      </c>
      <c r="C22" s="42" t="s">
        <v>168</v>
      </c>
      <c r="D22" s="38" t="s">
        <v>213</v>
      </c>
      <c r="E22" s="43" t="s">
        <v>190</v>
      </c>
      <c r="F22" s="44">
        <v>27.810432</v>
      </c>
      <c r="G22" s="44">
        <v>27.810432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="45" customFormat="1" ht="22.8" customHeight="1" spans="1:20">
      <c r="A23" s="42" t="s">
        <v>191</v>
      </c>
      <c r="B23" s="42"/>
      <c r="C23" s="42"/>
      <c r="D23" s="38" t="s">
        <v>213</v>
      </c>
      <c r="E23" s="43" t="s">
        <v>192</v>
      </c>
      <c r="F23" s="44">
        <f>+F24</f>
        <v>77.141064</v>
      </c>
      <c r="G23" s="44">
        <f>+G24</f>
        <v>77.141064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="45" customFormat="1" ht="22.8" customHeight="1" spans="1:20">
      <c r="A24" s="42" t="s">
        <v>191</v>
      </c>
      <c r="B24" s="42" t="s">
        <v>172</v>
      </c>
      <c r="C24" s="42"/>
      <c r="D24" s="38" t="s">
        <v>213</v>
      </c>
      <c r="E24" s="43" t="s">
        <v>193</v>
      </c>
      <c r="F24" s="44">
        <f>+F25</f>
        <v>77.141064</v>
      </c>
      <c r="G24" s="44">
        <f>+G25</f>
        <v>77.141064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="45" customFormat="1" ht="22.8" customHeight="1" spans="1:20">
      <c r="A25" s="42" t="s">
        <v>191</v>
      </c>
      <c r="B25" s="42" t="s">
        <v>172</v>
      </c>
      <c r="C25" s="42" t="s">
        <v>168</v>
      </c>
      <c r="D25" s="38" t="s">
        <v>213</v>
      </c>
      <c r="E25" s="43" t="s">
        <v>195</v>
      </c>
      <c r="F25" s="44">
        <v>77.141064</v>
      </c>
      <c r="G25" s="44">
        <v>77.141064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388888888888889" right="0.15694444444444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7" workbookViewId="0">
      <selection activeCell="A12" sqref="A12:F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6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50" t="s">
        <v>31</v>
      </c>
      <c r="U3" s="50"/>
    </row>
    <row r="4" ht="22.4" customHeight="1" spans="1:21">
      <c r="A4" s="37" t="s">
        <v>155</v>
      </c>
      <c r="B4" s="37"/>
      <c r="C4" s="37"/>
      <c r="D4" s="37" t="s">
        <v>196</v>
      </c>
      <c r="E4" s="37" t="s">
        <v>197</v>
      </c>
      <c r="F4" s="37" t="s">
        <v>214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215</v>
      </c>
      <c r="I5" s="37" t="s">
        <v>216</v>
      </c>
      <c r="J5" s="37" t="s">
        <v>207</v>
      </c>
      <c r="K5" s="37" t="s">
        <v>134</v>
      </c>
      <c r="L5" s="37" t="s">
        <v>217</v>
      </c>
      <c r="M5" s="37" t="s">
        <v>218</v>
      </c>
      <c r="N5" s="37" t="s">
        <v>219</v>
      </c>
      <c r="O5" s="37" t="s">
        <v>209</v>
      </c>
      <c r="P5" s="37" t="s">
        <v>220</v>
      </c>
      <c r="Q5" s="37" t="s">
        <v>221</v>
      </c>
      <c r="R5" s="37" t="s">
        <v>222</v>
      </c>
      <c r="S5" s="37" t="s">
        <v>205</v>
      </c>
      <c r="T5" s="37" t="s">
        <v>208</v>
      </c>
      <c r="U5" s="37" t="s">
        <v>212</v>
      </c>
    </row>
    <row r="6" ht="22.8" customHeight="1" spans="1:21">
      <c r="A6" s="33"/>
      <c r="B6" s="33"/>
      <c r="C6" s="33"/>
      <c r="D6" s="33"/>
      <c r="E6" s="33" t="s">
        <v>134</v>
      </c>
      <c r="F6" s="32">
        <v>3594.17</v>
      </c>
      <c r="G6" s="32">
        <v>2863.65</v>
      </c>
      <c r="H6" s="32">
        <v>1343.14</v>
      </c>
      <c r="I6" s="32">
        <v>1519.68</v>
      </c>
      <c r="J6" s="32">
        <v>0.828</v>
      </c>
      <c r="K6" s="32">
        <v>730.52</v>
      </c>
      <c r="L6" s="32">
        <v>24.52</v>
      </c>
      <c r="M6" s="32">
        <v>406</v>
      </c>
      <c r="N6" s="32"/>
      <c r="O6" s="32"/>
      <c r="P6" s="32"/>
      <c r="Q6" s="32">
        <v>300</v>
      </c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4</v>
      </c>
      <c r="F7" s="32">
        <v>3594.17</v>
      </c>
      <c r="G7" s="32">
        <v>2863.65</v>
      </c>
      <c r="H7" s="32">
        <v>1343.14</v>
      </c>
      <c r="I7" s="32">
        <v>1519.68</v>
      </c>
      <c r="J7" s="32">
        <v>0.828</v>
      </c>
      <c r="K7" s="32">
        <v>730.52</v>
      </c>
      <c r="L7" s="32">
        <v>24.52</v>
      </c>
      <c r="M7" s="32">
        <v>406</v>
      </c>
      <c r="N7" s="32"/>
      <c r="O7" s="32"/>
      <c r="P7" s="32"/>
      <c r="Q7" s="32">
        <v>300</v>
      </c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153</v>
      </c>
      <c r="E8" s="39" t="s">
        <v>154</v>
      </c>
      <c r="F8" s="32">
        <v>3594.17</v>
      </c>
      <c r="G8" s="32">
        <v>2863.65</v>
      </c>
      <c r="H8" s="32">
        <v>1343.14</v>
      </c>
      <c r="I8" s="32">
        <v>1519.68</v>
      </c>
      <c r="J8" s="32">
        <v>0.828</v>
      </c>
      <c r="K8" s="32">
        <v>730.52</v>
      </c>
      <c r="L8" s="32">
        <v>24.52</v>
      </c>
      <c r="M8" s="32">
        <v>406</v>
      </c>
      <c r="N8" s="32"/>
      <c r="O8" s="32"/>
      <c r="P8" s="32"/>
      <c r="Q8" s="32">
        <v>300</v>
      </c>
      <c r="R8" s="32"/>
      <c r="S8" s="32"/>
      <c r="T8" s="32"/>
      <c r="U8" s="32"/>
    </row>
    <row r="9" s="45" customFormat="1" ht="22.8" customHeight="1" spans="1:21">
      <c r="A9" s="42" t="s">
        <v>166</v>
      </c>
      <c r="B9" s="42"/>
      <c r="C9" s="42"/>
      <c r="D9" s="38" t="s">
        <v>213</v>
      </c>
      <c r="E9" s="43" t="s">
        <v>167</v>
      </c>
      <c r="F9" s="49">
        <f>F10+F12</f>
        <v>50</v>
      </c>
      <c r="G9" s="53">
        <f t="shared" ref="G9:Q9" si="0">G10+G12</f>
        <v>50</v>
      </c>
      <c r="H9" s="53">
        <f t="shared" si="0"/>
        <v>0</v>
      </c>
      <c r="I9" s="53">
        <f t="shared" si="0"/>
        <v>50</v>
      </c>
      <c r="J9" s="53">
        <f t="shared" si="0"/>
        <v>0</v>
      </c>
      <c r="K9" s="53">
        <f t="shared" si="0"/>
        <v>0</v>
      </c>
      <c r="L9" s="53">
        <f t="shared" si="0"/>
        <v>0</v>
      </c>
      <c r="M9" s="53">
        <f t="shared" si="0"/>
        <v>0</v>
      </c>
      <c r="N9" s="53">
        <f t="shared" si="0"/>
        <v>0</v>
      </c>
      <c r="O9" s="53">
        <f t="shared" si="0"/>
        <v>0</v>
      </c>
      <c r="P9" s="53">
        <f t="shared" si="0"/>
        <v>0</v>
      </c>
      <c r="Q9" s="53">
        <f t="shared" si="0"/>
        <v>0</v>
      </c>
      <c r="R9" s="53"/>
      <c r="S9" s="53"/>
      <c r="T9" s="53"/>
      <c r="U9" s="53"/>
    </row>
    <row r="10" s="45" customFormat="1" ht="22.8" customHeight="1" spans="1:21">
      <c r="A10" s="42" t="s">
        <v>166</v>
      </c>
      <c r="B10" s="42" t="s">
        <v>168</v>
      </c>
      <c r="C10" s="42"/>
      <c r="D10" s="38" t="s">
        <v>213</v>
      </c>
      <c r="E10" s="43" t="s">
        <v>169</v>
      </c>
      <c r="F10" s="49">
        <f>F11</f>
        <v>40</v>
      </c>
      <c r="G10" s="53">
        <f t="shared" ref="G10:Q10" si="1">G11</f>
        <v>40</v>
      </c>
      <c r="H10" s="53">
        <f t="shared" si="1"/>
        <v>0</v>
      </c>
      <c r="I10" s="53">
        <f t="shared" si="1"/>
        <v>40</v>
      </c>
      <c r="J10" s="53">
        <f t="shared" si="1"/>
        <v>0</v>
      </c>
      <c r="K10" s="53">
        <f t="shared" si="1"/>
        <v>0</v>
      </c>
      <c r="L10" s="53">
        <f t="shared" si="1"/>
        <v>0</v>
      </c>
      <c r="M10" s="53">
        <f t="shared" si="1"/>
        <v>0</v>
      </c>
      <c r="N10" s="53">
        <f t="shared" si="1"/>
        <v>0</v>
      </c>
      <c r="O10" s="53">
        <f t="shared" si="1"/>
        <v>0</v>
      </c>
      <c r="P10" s="53">
        <f t="shared" si="1"/>
        <v>0</v>
      </c>
      <c r="Q10" s="53">
        <f t="shared" si="1"/>
        <v>0</v>
      </c>
      <c r="R10" s="53"/>
      <c r="S10" s="53"/>
      <c r="T10" s="53"/>
      <c r="U10" s="53"/>
    </row>
    <row r="11" s="45" customFormat="1" ht="22.8" customHeight="1" spans="1:21">
      <c r="A11" s="42" t="s">
        <v>166</v>
      </c>
      <c r="B11" s="42" t="s">
        <v>168</v>
      </c>
      <c r="C11" s="42" t="s">
        <v>168</v>
      </c>
      <c r="D11" s="38" t="s">
        <v>213</v>
      </c>
      <c r="E11" s="43" t="s">
        <v>171</v>
      </c>
      <c r="F11" s="49">
        <v>40</v>
      </c>
      <c r="G11" s="53">
        <v>40</v>
      </c>
      <c r="H11" s="53"/>
      <c r="I11" s="53">
        <v>40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="45" customFormat="1" ht="22.8" customHeight="1" spans="1:21">
      <c r="A12" s="42" t="s">
        <v>166</v>
      </c>
      <c r="B12" s="42" t="s">
        <v>172</v>
      </c>
      <c r="C12" s="42"/>
      <c r="D12" s="38" t="s">
        <v>213</v>
      </c>
      <c r="E12" s="43" t="s">
        <v>173</v>
      </c>
      <c r="F12" s="49">
        <f t="shared" ref="F12:F15" si="2">+F13</f>
        <v>10</v>
      </c>
      <c r="G12" s="53">
        <f t="shared" ref="G12:Q12" si="3">+G13</f>
        <v>10</v>
      </c>
      <c r="H12" s="53">
        <f t="shared" si="3"/>
        <v>0</v>
      </c>
      <c r="I12" s="53">
        <f t="shared" si="3"/>
        <v>10</v>
      </c>
      <c r="J12" s="53">
        <f t="shared" si="3"/>
        <v>0</v>
      </c>
      <c r="K12" s="53">
        <f t="shared" si="3"/>
        <v>0</v>
      </c>
      <c r="L12" s="53">
        <f t="shared" si="3"/>
        <v>0</v>
      </c>
      <c r="M12" s="53">
        <f t="shared" si="3"/>
        <v>0</v>
      </c>
      <c r="N12" s="53">
        <f t="shared" si="3"/>
        <v>0</v>
      </c>
      <c r="O12" s="53">
        <f t="shared" si="3"/>
        <v>0</v>
      </c>
      <c r="P12" s="53">
        <f t="shared" si="3"/>
        <v>0</v>
      </c>
      <c r="Q12" s="53">
        <f t="shared" si="3"/>
        <v>0</v>
      </c>
      <c r="R12" s="53"/>
      <c r="S12" s="53"/>
      <c r="T12" s="53"/>
      <c r="U12" s="53"/>
    </row>
    <row r="13" s="45" customFormat="1" ht="22.8" customHeight="1" spans="1:21">
      <c r="A13" s="42" t="s">
        <v>166</v>
      </c>
      <c r="B13" s="42" t="s">
        <v>172</v>
      </c>
      <c r="C13" s="42" t="s">
        <v>168</v>
      </c>
      <c r="D13" s="38" t="s">
        <v>213</v>
      </c>
      <c r="E13" s="43" t="s">
        <v>171</v>
      </c>
      <c r="F13" s="49">
        <v>10</v>
      </c>
      <c r="G13" s="53">
        <v>10</v>
      </c>
      <c r="H13" s="53"/>
      <c r="I13" s="53">
        <v>10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="45" customFormat="1" ht="22.8" customHeight="1" spans="1:21">
      <c r="A14" s="42" t="s">
        <v>175</v>
      </c>
      <c r="B14" s="42"/>
      <c r="C14" s="42"/>
      <c r="D14" s="38" t="s">
        <v>213</v>
      </c>
      <c r="E14" s="43" t="s">
        <v>176</v>
      </c>
      <c r="F14" s="49">
        <f t="shared" si="2"/>
        <v>3336.37</v>
      </c>
      <c r="G14" s="53">
        <f t="shared" ref="G14:Q14" si="4">+G15</f>
        <v>2605.84552</v>
      </c>
      <c r="H14" s="53">
        <f t="shared" si="4"/>
        <v>1135.33752</v>
      </c>
      <c r="I14" s="53">
        <f t="shared" si="4"/>
        <v>1469.68</v>
      </c>
      <c r="J14" s="53">
        <f t="shared" si="4"/>
        <v>0.828</v>
      </c>
      <c r="K14" s="53">
        <f t="shared" si="4"/>
        <v>730.52</v>
      </c>
      <c r="L14" s="53">
        <f t="shared" si="4"/>
        <v>24.52</v>
      </c>
      <c r="M14" s="53">
        <f t="shared" si="4"/>
        <v>406</v>
      </c>
      <c r="N14" s="53">
        <f t="shared" si="4"/>
        <v>0</v>
      </c>
      <c r="O14" s="53">
        <f t="shared" si="4"/>
        <v>0</v>
      </c>
      <c r="P14" s="53">
        <f t="shared" si="4"/>
        <v>0</v>
      </c>
      <c r="Q14" s="53">
        <f t="shared" si="4"/>
        <v>300</v>
      </c>
      <c r="R14" s="53"/>
      <c r="S14" s="53"/>
      <c r="T14" s="53"/>
      <c r="U14" s="53"/>
    </row>
    <row r="15" s="45" customFormat="1" ht="22.8" customHeight="1" spans="1:21">
      <c r="A15" s="42" t="s">
        <v>175</v>
      </c>
      <c r="B15" s="42" t="s">
        <v>172</v>
      </c>
      <c r="C15" s="42"/>
      <c r="D15" s="38" t="s">
        <v>213</v>
      </c>
      <c r="E15" s="43" t="s">
        <v>177</v>
      </c>
      <c r="F15" s="49">
        <f t="shared" si="2"/>
        <v>3336.37</v>
      </c>
      <c r="G15" s="53">
        <f t="shared" ref="G15:Q15" si="5">+G16</f>
        <v>2605.84552</v>
      </c>
      <c r="H15" s="53">
        <f t="shared" si="5"/>
        <v>1135.33752</v>
      </c>
      <c r="I15" s="53">
        <f t="shared" si="5"/>
        <v>1469.68</v>
      </c>
      <c r="J15" s="53">
        <f t="shared" si="5"/>
        <v>0.828</v>
      </c>
      <c r="K15" s="53">
        <f t="shared" si="5"/>
        <v>730.52</v>
      </c>
      <c r="L15" s="53">
        <f t="shared" si="5"/>
        <v>24.52</v>
      </c>
      <c r="M15" s="53">
        <f t="shared" si="5"/>
        <v>406</v>
      </c>
      <c r="N15" s="53">
        <f t="shared" si="5"/>
        <v>0</v>
      </c>
      <c r="O15" s="53">
        <f t="shared" si="5"/>
        <v>0</v>
      </c>
      <c r="P15" s="53">
        <f t="shared" si="5"/>
        <v>0</v>
      </c>
      <c r="Q15" s="53">
        <f t="shared" si="5"/>
        <v>300</v>
      </c>
      <c r="R15" s="53"/>
      <c r="S15" s="53"/>
      <c r="T15" s="53"/>
      <c r="U15" s="53"/>
    </row>
    <row r="16" s="45" customFormat="1" ht="22.8" customHeight="1" spans="1:21">
      <c r="A16" s="42" t="s">
        <v>175</v>
      </c>
      <c r="B16" s="42" t="s">
        <v>172</v>
      </c>
      <c r="C16" s="42" t="s">
        <v>168</v>
      </c>
      <c r="D16" s="38" t="s">
        <v>213</v>
      </c>
      <c r="E16" s="43" t="s">
        <v>171</v>
      </c>
      <c r="F16" s="49">
        <v>3336.37</v>
      </c>
      <c r="G16" s="53">
        <v>2605.84552</v>
      </c>
      <c r="H16" s="53">
        <v>1135.33752</v>
      </c>
      <c r="I16" s="53">
        <v>1469.68</v>
      </c>
      <c r="J16" s="53">
        <v>0.828</v>
      </c>
      <c r="K16" s="53">
        <v>730.52</v>
      </c>
      <c r="L16" s="53">
        <v>24.52</v>
      </c>
      <c r="M16" s="53">
        <v>406</v>
      </c>
      <c r="N16" s="53"/>
      <c r="O16" s="53"/>
      <c r="P16" s="53"/>
      <c r="Q16" s="53">
        <v>300</v>
      </c>
      <c r="R16" s="53"/>
      <c r="S16" s="53"/>
      <c r="T16" s="53"/>
      <c r="U16" s="53"/>
    </row>
    <row r="17" s="45" customFormat="1" ht="22.8" customHeight="1" spans="1:21">
      <c r="A17" s="42" t="s">
        <v>179</v>
      </c>
      <c r="B17" s="42"/>
      <c r="C17" s="42"/>
      <c r="D17" s="38" t="s">
        <v>213</v>
      </c>
      <c r="E17" s="43" t="s">
        <v>180</v>
      </c>
      <c r="F17" s="49">
        <f t="shared" ref="F17:F21" si="6">+F18</f>
        <v>102.854752</v>
      </c>
      <c r="G17" s="53">
        <f>+G18</f>
        <v>102.854752</v>
      </c>
      <c r="H17" s="53">
        <f>+H18</f>
        <v>102.854752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="45" customFormat="1" ht="22.8" customHeight="1" spans="1:21">
      <c r="A18" s="42" t="s">
        <v>179</v>
      </c>
      <c r="B18" s="42" t="s">
        <v>181</v>
      </c>
      <c r="C18" s="42"/>
      <c r="D18" s="38" t="s">
        <v>213</v>
      </c>
      <c r="E18" s="43" t="s">
        <v>182</v>
      </c>
      <c r="F18" s="49">
        <f t="shared" si="6"/>
        <v>102.854752</v>
      </c>
      <c r="G18" s="53">
        <f>+G19</f>
        <v>102.854752</v>
      </c>
      <c r="H18" s="53">
        <f>+H19</f>
        <v>102.854752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="45" customFormat="1" ht="22.8" customHeight="1" spans="1:21">
      <c r="A19" s="42" t="s">
        <v>179</v>
      </c>
      <c r="B19" s="42" t="s">
        <v>181</v>
      </c>
      <c r="C19" s="42" t="s">
        <v>181</v>
      </c>
      <c r="D19" s="38" t="s">
        <v>213</v>
      </c>
      <c r="E19" s="43" t="s">
        <v>184</v>
      </c>
      <c r="F19" s="49">
        <v>102.854752</v>
      </c>
      <c r="G19" s="53">
        <v>102.854752</v>
      </c>
      <c r="H19" s="53">
        <v>102.854752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="45" customFormat="1" ht="22.8" customHeight="1" spans="1:21">
      <c r="A20" s="42" t="s">
        <v>185</v>
      </c>
      <c r="B20" s="42"/>
      <c r="C20" s="42"/>
      <c r="D20" s="38" t="s">
        <v>213</v>
      </c>
      <c r="E20" s="43" t="s">
        <v>186</v>
      </c>
      <c r="F20" s="49">
        <f t="shared" si="6"/>
        <v>27.810432</v>
      </c>
      <c r="G20" s="53">
        <f>+G21</f>
        <v>27.810432</v>
      </c>
      <c r="H20" s="53">
        <f>+H21</f>
        <v>27.810432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="45" customFormat="1" ht="22.8" customHeight="1" spans="1:21">
      <c r="A21" s="42" t="s">
        <v>185</v>
      </c>
      <c r="B21" s="42" t="s">
        <v>187</v>
      </c>
      <c r="C21" s="42"/>
      <c r="D21" s="38" t="s">
        <v>213</v>
      </c>
      <c r="E21" s="43" t="s">
        <v>188</v>
      </c>
      <c r="F21" s="49">
        <f t="shared" si="6"/>
        <v>27.810432</v>
      </c>
      <c r="G21" s="53">
        <f>+G22</f>
        <v>27.810432</v>
      </c>
      <c r="H21" s="53">
        <f>+H22</f>
        <v>27.810432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s="45" customFormat="1" ht="22.8" customHeight="1" spans="1:21">
      <c r="A22" s="42" t="s">
        <v>185</v>
      </c>
      <c r="B22" s="42" t="s">
        <v>187</v>
      </c>
      <c r="C22" s="42" t="s">
        <v>168</v>
      </c>
      <c r="D22" s="38" t="s">
        <v>213</v>
      </c>
      <c r="E22" s="43" t="s">
        <v>190</v>
      </c>
      <c r="F22" s="49">
        <v>27.810432</v>
      </c>
      <c r="G22" s="53">
        <v>27.810432</v>
      </c>
      <c r="H22" s="53">
        <v>27.810432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="45" customFormat="1" ht="22.8" customHeight="1" spans="1:21">
      <c r="A23" s="42" t="s">
        <v>191</v>
      </c>
      <c r="B23" s="42"/>
      <c r="C23" s="42"/>
      <c r="D23" s="38" t="s">
        <v>213</v>
      </c>
      <c r="E23" s="43" t="s">
        <v>192</v>
      </c>
      <c r="F23" s="49">
        <f>+F24</f>
        <v>77.141064</v>
      </c>
      <c r="G23" s="53">
        <f>+G24</f>
        <v>77.141064</v>
      </c>
      <c r="H23" s="53">
        <f>+H24</f>
        <v>77.141064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s="45" customFormat="1" ht="22.8" customHeight="1" spans="1:21">
      <c r="A24" s="42" t="s">
        <v>191</v>
      </c>
      <c r="B24" s="42" t="s">
        <v>172</v>
      </c>
      <c r="C24" s="42"/>
      <c r="D24" s="38" t="s">
        <v>213</v>
      </c>
      <c r="E24" s="43" t="s">
        <v>193</v>
      </c>
      <c r="F24" s="49">
        <f>+F25</f>
        <v>77.141064</v>
      </c>
      <c r="G24" s="53">
        <f>+G25</f>
        <v>77.141064</v>
      </c>
      <c r="H24" s="53">
        <f>+H25</f>
        <v>77.141064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="45" customFormat="1" ht="22.8" customHeight="1" spans="1:21">
      <c r="A25" s="42" t="s">
        <v>191</v>
      </c>
      <c r="B25" s="42" t="s">
        <v>172</v>
      </c>
      <c r="C25" s="42" t="s">
        <v>168</v>
      </c>
      <c r="D25" s="38" t="s">
        <v>213</v>
      </c>
      <c r="E25" s="43" t="s">
        <v>195</v>
      </c>
      <c r="F25" s="49">
        <v>77.141064</v>
      </c>
      <c r="G25" s="53">
        <v>77.141064</v>
      </c>
      <c r="H25" s="53">
        <v>77.141064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4" workbookViewId="0">
      <selection activeCell="B13" sqref="B1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31.9" customHeight="1" spans="1:4">
      <c r="A1" s="21" t="s">
        <v>12</v>
      </c>
      <c r="B1" s="21"/>
      <c r="C1" s="21"/>
      <c r="D1" s="21"/>
    </row>
    <row r="2" ht="18.95" customHeight="1" spans="1:5">
      <c r="A2" s="22" t="s">
        <v>30</v>
      </c>
      <c r="B2" s="22"/>
      <c r="C2" s="22"/>
      <c r="D2" s="28" t="s">
        <v>31</v>
      </c>
      <c r="E2" s="29"/>
    </row>
    <row r="3" ht="20.2" customHeight="1" spans="1:5">
      <c r="A3" s="23" t="s">
        <v>32</v>
      </c>
      <c r="B3" s="23"/>
      <c r="C3" s="23" t="s">
        <v>33</v>
      </c>
      <c r="D3" s="23"/>
      <c r="E3" s="35"/>
    </row>
    <row r="4" ht="20.2" customHeight="1" spans="1:5">
      <c r="A4" s="23" t="s">
        <v>34</v>
      </c>
      <c r="B4" s="23" t="s">
        <v>35</v>
      </c>
      <c r="C4" s="23" t="s">
        <v>34</v>
      </c>
      <c r="D4" s="23" t="s">
        <v>35</v>
      </c>
      <c r="E4" s="35"/>
    </row>
    <row r="5" ht="20.2" customHeight="1" spans="1:5">
      <c r="A5" s="33" t="s">
        <v>223</v>
      </c>
      <c r="B5" s="32">
        <v>3594.17</v>
      </c>
      <c r="C5" s="33" t="s">
        <v>224</v>
      </c>
      <c r="D5" s="47">
        <v>3594.17</v>
      </c>
      <c r="E5" s="36"/>
    </row>
    <row r="6" ht="20.2" customHeight="1" spans="1:5">
      <c r="A6" s="24" t="s">
        <v>225</v>
      </c>
      <c r="B6" s="25">
        <v>3594.17</v>
      </c>
      <c r="C6" s="24" t="s">
        <v>40</v>
      </c>
      <c r="D6" s="40">
        <v>50</v>
      </c>
      <c r="E6" s="36"/>
    </row>
    <row r="7" ht="20.2" customHeight="1" spans="1:5">
      <c r="A7" s="24" t="s">
        <v>226</v>
      </c>
      <c r="B7" s="25">
        <v>1693.17</v>
      </c>
      <c r="C7" s="24" t="s">
        <v>44</v>
      </c>
      <c r="D7" s="40"/>
      <c r="E7" s="36"/>
    </row>
    <row r="8" ht="31.05" customHeight="1" spans="1:5">
      <c r="A8" s="24" t="s">
        <v>47</v>
      </c>
      <c r="B8" s="25">
        <v>1901</v>
      </c>
      <c r="C8" s="24" t="s">
        <v>48</v>
      </c>
      <c r="D8" s="40"/>
      <c r="E8" s="36"/>
    </row>
    <row r="9" ht="20.2" customHeight="1" spans="1:5">
      <c r="A9" s="24" t="s">
        <v>227</v>
      </c>
      <c r="B9" s="25"/>
      <c r="C9" s="24" t="s">
        <v>52</v>
      </c>
      <c r="D9" s="40">
        <v>3336.37</v>
      </c>
      <c r="E9" s="36"/>
    </row>
    <row r="10" ht="20.2" customHeight="1" spans="1:5">
      <c r="A10" s="24" t="s">
        <v>228</v>
      </c>
      <c r="B10" s="25"/>
      <c r="C10" s="24" t="s">
        <v>56</v>
      </c>
      <c r="D10" s="40"/>
      <c r="E10" s="36"/>
    </row>
    <row r="11" ht="20.2" customHeight="1" spans="1:5">
      <c r="A11" s="24" t="s">
        <v>229</v>
      </c>
      <c r="B11" s="25"/>
      <c r="C11" s="24" t="s">
        <v>60</v>
      </c>
      <c r="D11" s="40"/>
      <c r="E11" s="36"/>
    </row>
    <row r="12" ht="20.2" customHeight="1" spans="1:5">
      <c r="A12" s="33" t="s">
        <v>230</v>
      </c>
      <c r="B12" s="32"/>
      <c r="C12" s="24" t="s">
        <v>64</v>
      </c>
      <c r="D12" s="40"/>
      <c r="E12" s="36"/>
    </row>
    <row r="13" ht="20.2" customHeight="1" spans="1:5">
      <c r="A13" s="24" t="s">
        <v>225</v>
      </c>
      <c r="B13" s="25"/>
      <c r="C13" s="24" t="s">
        <v>68</v>
      </c>
      <c r="D13" s="40">
        <v>102.854752</v>
      </c>
      <c r="E13" s="36"/>
    </row>
    <row r="14" ht="20.2" customHeight="1" spans="1:5">
      <c r="A14" s="24" t="s">
        <v>227</v>
      </c>
      <c r="B14" s="25"/>
      <c r="C14" s="24" t="s">
        <v>72</v>
      </c>
      <c r="D14" s="40"/>
      <c r="E14" s="36"/>
    </row>
    <row r="15" ht="20.2" customHeight="1" spans="1:5">
      <c r="A15" s="24" t="s">
        <v>228</v>
      </c>
      <c r="B15" s="25"/>
      <c r="C15" s="24" t="s">
        <v>76</v>
      </c>
      <c r="D15" s="40">
        <v>27.810432</v>
      </c>
      <c r="E15" s="36"/>
    </row>
    <row r="16" ht="20.2" customHeight="1" spans="1:5">
      <c r="A16" s="24" t="s">
        <v>229</v>
      </c>
      <c r="B16" s="25"/>
      <c r="C16" s="24" t="s">
        <v>80</v>
      </c>
      <c r="D16" s="40"/>
      <c r="E16" s="36"/>
    </row>
    <row r="17" ht="20.2" customHeight="1" spans="1:5">
      <c r="A17" s="24"/>
      <c r="B17" s="25"/>
      <c r="C17" s="24" t="s">
        <v>84</v>
      </c>
      <c r="D17" s="40"/>
      <c r="E17" s="36"/>
    </row>
    <row r="18" ht="20.2" customHeight="1" spans="1:5">
      <c r="A18" s="24"/>
      <c r="B18" s="24"/>
      <c r="C18" s="24" t="s">
        <v>88</v>
      </c>
      <c r="D18" s="40"/>
      <c r="E18" s="36"/>
    </row>
    <row r="19" ht="20.2" customHeight="1" spans="1:5">
      <c r="A19" s="24"/>
      <c r="B19" s="24"/>
      <c r="C19" s="24" t="s">
        <v>92</v>
      </c>
      <c r="D19" s="40"/>
      <c r="E19" s="36"/>
    </row>
    <row r="20" ht="20.2" customHeight="1" spans="1:5">
      <c r="A20" s="24"/>
      <c r="B20" s="24"/>
      <c r="C20" s="24" t="s">
        <v>96</v>
      </c>
      <c r="D20" s="40"/>
      <c r="E20" s="36"/>
    </row>
    <row r="21" ht="20.2" customHeight="1" spans="1:5">
      <c r="A21" s="24"/>
      <c r="B21" s="24"/>
      <c r="C21" s="24" t="s">
        <v>99</v>
      </c>
      <c r="D21" s="40"/>
      <c r="E21" s="36"/>
    </row>
    <row r="22" ht="20.2" customHeight="1" spans="1:5">
      <c r="A22" s="24"/>
      <c r="B22" s="24"/>
      <c r="C22" s="24" t="s">
        <v>102</v>
      </c>
      <c r="D22" s="40"/>
      <c r="E22" s="36"/>
    </row>
    <row r="23" ht="20.2" customHeight="1" spans="1:5">
      <c r="A23" s="24"/>
      <c r="B23" s="24"/>
      <c r="C23" s="24" t="s">
        <v>104</v>
      </c>
      <c r="D23" s="40"/>
      <c r="E23" s="36"/>
    </row>
    <row r="24" ht="20.2" customHeight="1" spans="1:5">
      <c r="A24" s="24"/>
      <c r="B24" s="24"/>
      <c r="C24" s="24" t="s">
        <v>106</v>
      </c>
      <c r="D24" s="40"/>
      <c r="E24" s="36"/>
    </row>
    <row r="25" ht="20.2" customHeight="1" spans="1:5">
      <c r="A25" s="24"/>
      <c r="B25" s="24"/>
      <c r="C25" s="24" t="s">
        <v>108</v>
      </c>
      <c r="D25" s="40">
        <v>77.141064</v>
      </c>
      <c r="E25" s="36"/>
    </row>
    <row r="26" ht="20.2" customHeight="1" spans="1:5">
      <c r="A26" s="24"/>
      <c r="B26" s="24"/>
      <c r="C26" s="24" t="s">
        <v>110</v>
      </c>
      <c r="D26" s="40"/>
      <c r="E26" s="36"/>
    </row>
    <row r="27" ht="20.2" customHeight="1" spans="1:5">
      <c r="A27" s="24"/>
      <c r="B27" s="24"/>
      <c r="C27" s="24" t="s">
        <v>112</v>
      </c>
      <c r="D27" s="40"/>
      <c r="E27" s="36"/>
    </row>
    <row r="28" ht="20.2" customHeight="1" spans="1:5">
      <c r="A28" s="24"/>
      <c r="B28" s="24"/>
      <c r="C28" s="24" t="s">
        <v>114</v>
      </c>
      <c r="D28" s="40"/>
      <c r="E28" s="36"/>
    </row>
    <row r="29" ht="20.2" customHeight="1" spans="1:5">
      <c r="A29" s="24"/>
      <c r="B29" s="24"/>
      <c r="C29" s="24" t="s">
        <v>116</v>
      </c>
      <c r="D29" s="40"/>
      <c r="E29" s="36"/>
    </row>
    <row r="30" ht="20.2" customHeight="1" spans="1:5">
      <c r="A30" s="24"/>
      <c r="B30" s="24"/>
      <c r="C30" s="24" t="s">
        <v>118</v>
      </c>
      <c r="D30" s="40"/>
      <c r="E30" s="36"/>
    </row>
    <row r="31" ht="20.2" customHeight="1" spans="1:5">
      <c r="A31" s="24"/>
      <c r="B31" s="24"/>
      <c r="C31" s="24" t="s">
        <v>120</v>
      </c>
      <c r="D31" s="40"/>
      <c r="E31" s="36"/>
    </row>
    <row r="32" ht="20.2" customHeight="1" spans="1:5">
      <c r="A32" s="24"/>
      <c r="B32" s="24"/>
      <c r="C32" s="24" t="s">
        <v>122</v>
      </c>
      <c r="D32" s="40"/>
      <c r="E32" s="36"/>
    </row>
    <row r="33" ht="20.2" customHeight="1" spans="1:5">
      <c r="A33" s="24"/>
      <c r="B33" s="24"/>
      <c r="C33" s="24" t="s">
        <v>123</v>
      </c>
      <c r="D33" s="40"/>
      <c r="E33" s="36"/>
    </row>
    <row r="34" ht="20.2" customHeight="1" spans="1:5">
      <c r="A34" s="24"/>
      <c r="B34" s="24"/>
      <c r="C34" s="24" t="s">
        <v>124</v>
      </c>
      <c r="D34" s="40"/>
      <c r="E34" s="36"/>
    </row>
    <row r="35" ht="20.2" customHeight="1" spans="1:5">
      <c r="A35" s="24"/>
      <c r="B35" s="24"/>
      <c r="C35" s="24" t="s">
        <v>125</v>
      </c>
      <c r="D35" s="40"/>
      <c r="E35" s="36"/>
    </row>
    <row r="36" ht="20.2" customHeight="1" spans="1:5">
      <c r="A36" s="24"/>
      <c r="B36" s="24"/>
      <c r="C36" s="24"/>
      <c r="D36" s="24"/>
      <c r="E36" s="36"/>
    </row>
    <row r="37" ht="20.2" customHeight="1" spans="1:5">
      <c r="A37" s="33"/>
      <c r="B37" s="33"/>
      <c r="C37" s="33" t="s">
        <v>231</v>
      </c>
      <c r="D37" s="32"/>
      <c r="E37" s="54"/>
    </row>
    <row r="38" ht="20.2" customHeight="1" spans="1:5">
      <c r="A38" s="33"/>
      <c r="B38" s="33"/>
      <c r="C38" s="33"/>
      <c r="D38" s="33"/>
      <c r="E38" s="54"/>
    </row>
    <row r="39" ht="20.2" customHeight="1" spans="1:5">
      <c r="A39" s="37" t="s">
        <v>232</v>
      </c>
      <c r="B39" s="47">
        <v>3594.17</v>
      </c>
      <c r="C39" s="37" t="s">
        <v>233</v>
      </c>
      <c r="D39" s="47">
        <v>3594.17</v>
      </c>
      <c r="E39" s="54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28" sqref="D2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234</v>
      </c>
      <c r="I5" s="23"/>
      <c r="J5" s="23" t="s">
        <v>235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215</v>
      </c>
      <c r="I6" s="23" t="s">
        <v>207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3594.17</v>
      </c>
      <c r="G7" s="32">
        <v>2863.65</v>
      </c>
      <c r="H7" s="32">
        <v>1343.14</v>
      </c>
      <c r="I7" s="32">
        <v>0.828</v>
      </c>
      <c r="J7" s="32">
        <v>1519.68211</v>
      </c>
      <c r="K7" s="32">
        <v>730.52</v>
      </c>
    </row>
    <row r="8" ht="22.8" customHeight="1" spans="1:11">
      <c r="A8" s="24"/>
      <c r="B8" s="24"/>
      <c r="C8" s="24"/>
      <c r="D8" s="31" t="s">
        <v>152</v>
      </c>
      <c r="E8" s="31" t="s">
        <v>4</v>
      </c>
      <c r="F8" s="32">
        <v>3594.17</v>
      </c>
      <c r="G8" s="32">
        <v>2863.65</v>
      </c>
      <c r="H8" s="32">
        <v>1343.14</v>
      </c>
      <c r="I8" s="32">
        <v>0.828</v>
      </c>
      <c r="J8" s="32">
        <v>1519.68211</v>
      </c>
      <c r="K8" s="32">
        <v>730.52</v>
      </c>
    </row>
    <row r="9" ht="22.8" customHeight="1" spans="1:11">
      <c r="A9" s="24"/>
      <c r="B9" s="24"/>
      <c r="C9" s="24"/>
      <c r="D9" s="39" t="s">
        <v>153</v>
      </c>
      <c r="E9" s="39" t="s">
        <v>154</v>
      </c>
      <c r="F9" s="32">
        <v>3594.17</v>
      </c>
      <c r="G9" s="32">
        <v>2863.65</v>
      </c>
      <c r="H9" s="32">
        <v>1343.14</v>
      </c>
      <c r="I9" s="32">
        <v>0.828</v>
      </c>
      <c r="J9" s="32">
        <v>1519.68211</v>
      </c>
      <c r="K9" s="32">
        <v>730.52</v>
      </c>
    </row>
    <row r="10" s="45" customFormat="1" ht="22.8" customHeight="1" spans="1:11">
      <c r="A10" s="42" t="s">
        <v>166</v>
      </c>
      <c r="B10" s="42"/>
      <c r="C10" s="42"/>
      <c r="D10" s="38">
        <v>201</v>
      </c>
      <c r="E10" s="48" t="s">
        <v>167</v>
      </c>
      <c r="F10" s="53">
        <f t="shared" ref="F10:K10" si="0">F11+F13</f>
        <v>50</v>
      </c>
      <c r="G10" s="53">
        <f t="shared" si="0"/>
        <v>50</v>
      </c>
      <c r="H10" s="49">
        <f t="shared" si="0"/>
        <v>0</v>
      </c>
      <c r="I10" s="49">
        <f t="shared" si="0"/>
        <v>0</v>
      </c>
      <c r="J10" s="49">
        <f t="shared" si="0"/>
        <v>50</v>
      </c>
      <c r="K10" s="49">
        <f t="shared" si="0"/>
        <v>0</v>
      </c>
    </row>
    <row r="11" s="45" customFormat="1" ht="22.8" customHeight="1" spans="1:11">
      <c r="A11" s="42" t="s">
        <v>166</v>
      </c>
      <c r="B11" s="42" t="s">
        <v>168</v>
      </c>
      <c r="C11" s="42"/>
      <c r="D11" s="38">
        <v>20101</v>
      </c>
      <c r="E11" s="48" t="s">
        <v>169</v>
      </c>
      <c r="F11" s="53">
        <f t="shared" ref="F11:K11" si="1">F12</f>
        <v>40</v>
      </c>
      <c r="G11" s="53">
        <f t="shared" si="1"/>
        <v>40</v>
      </c>
      <c r="H11" s="49">
        <f t="shared" si="1"/>
        <v>0</v>
      </c>
      <c r="I11" s="49">
        <f t="shared" si="1"/>
        <v>0</v>
      </c>
      <c r="J11" s="49">
        <f t="shared" si="1"/>
        <v>40</v>
      </c>
      <c r="K11" s="49">
        <f t="shared" si="1"/>
        <v>0</v>
      </c>
    </row>
    <row r="12" s="45" customFormat="1" ht="22.8" customHeight="1" spans="1:11">
      <c r="A12" s="42" t="s">
        <v>166</v>
      </c>
      <c r="B12" s="42" t="s">
        <v>168</v>
      </c>
      <c r="C12" s="42" t="s">
        <v>168</v>
      </c>
      <c r="D12" s="38" t="s">
        <v>236</v>
      </c>
      <c r="E12" s="48" t="s">
        <v>171</v>
      </c>
      <c r="F12" s="53">
        <v>40</v>
      </c>
      <c r="G12" s="53">
        <v>40</v>
      </c>
      <c r="H12" s="49"/>
      <c r="I12" s="49"/>
      <c r="J12" s="49">
        <v>40</v>
      </c>
      <c r="K12" s="49"/>
    </row>
    <row r="13" s="45" customFormat="1" ht="22.8" customHeight="1" spans="1:11">
      <c r="A13" s="42" t="s">
        <v>166</v>
      </c>
      <c r="B13" s="42" t="s">
        <v>172</v>
      </c>
      <c r="C13" s="42"/>
      <c r="D13" s="38">
        <v>20102</v>
      </c>
      <c r="E13" s="48" t="s">
        <v>173</v>
      </c>
      <c r="F13" s="53">
        <f t="shared" ref="F13:F16" si="2">+F14</f>
        <v>10</v>
      </c>
      <c r="G13" s="53">
        <f>+G14</f>
        <v>10</v>
      </c>
      <c r="H13" s="49">
        <f>+H14</f>
        <v>0</v>
      </c>
      <c r="I13" s="49">
        <f>+I14</f>
        <v>0</v>
      </c>
      <c r="J13" s="49">
        <f>+J14</f>
        <v>10</v>
      </c>
      <c r="K13" s="49">
        <f>+K14</f>
        <v>0</v>
      </c>
    </row>
    <row r="14" s="45" customFormat="1" ht="22.8" customHeight="1" spans="1:11">
      <c r="A14" s="42" t="s">
        <v>166</v>
      </c>
      <c r="B14" s="42" t="s">
        <v>172</v>
      </c>
      <c r="C14" s="42" t="s">
        <v>168</v>
      </c>
      <c r="D14" s="38" t="s">
        <v>237</v>
      </c>
      <c r="E14" s="48" t="s">
        <v>171</v>
      </c>
      <c r="F14" s="53">
        <v>10</v>
      </c>
      <c r="G14" s="53">
        <v>10</v>
      </c>
      <c r="H14" s="49"/>
      <c r="I14" s="49"/>
      <c r="J14" s="49">
        <v>10</v>
      </c>
      <c r="K14" s="49"/>
    </row>
    <row r="15" s="45" customFormat="1" ht="22.8" customHeight="1" spans="1:11">
      <c r="A15" s="42" t="s">
        <v>175</v>
      </c>
      <c r="B15" s="42"/>
      <c r="C15" s="42"/>
      <c r="D15" s="38">
        <v>204</v>
      </c>
      <c r="E15" s="48" t="s">
        <v>176</v>
      </c>
      <c r="F15" s="53">
        <f t="shared" si="2"/>
        <v>3336.37</v>
      </c>
      <c r="G15" s="53">
        <f>+G16</f>
        <v>2605.85</v>
      </c>
      <c r="H15" s="49">
        <f>+H16</f>
        <v>1135.3422</v>
      </c>
      <c r="I15" s="49">
        <f>+I16</f>
        <v>0.828</v>
      </c>
      <c r="J15" s="49">
        <f>+J16</f>
        <v>1469.68211</v>
      </c>
      <c r="K15" s="49">
        <f>+K16</f>
        <v>730.52</v>
      </c>
    </row>
    <row r="16" s="45" customFormat="1" ht="22.8" customHeight="1" spans="1:11">
      <c r="A16" s="42" t="s">
        <v>175</v>
      </c>
      <c r="B16" s="42" t="s">
        <v>172</v>
      </c>
      <c r="C16" s="42"/>
      <c r="D16" s="38">
        <v>20402</v>
      </c>
      <c r="E16" s="48" t="s">
        <v>177</v>
      </c>
      <c r="F16" s="53">
        <f t="shared" si="2"/>
        <v>3336.37</v>
      </c>
      <c r="G16" s="53">
        <f>+G17</f>
        <v>2605.85</v>
      </c>
      <c r="H16" s="49">
        <f>+H17</f>
        <v>1135.3422</v>
      </c>
      <c r="I16" s="49">
        <f>+I17</f>
        <v>0.828</v>
      </c>
      <c r="J16" s="49">
        <f>+J17</f>
        <v>1469.68211</v>
      </c>
      <c r="K16" s="49">
        <f>+K17</f>
        <v>730.52</v>
      </c>
    </row>
    <row r="17" s="45" customFormat="1" ht="22.8" customHeight="1" spans="1:11">
      <c r="A17" s="42" t="s">
        <v>175</v>
      </c>
      <c r="B17" s="42" t="s">
        <v>172</v>
      </c>
      <c r="C17" s="42" t="s">
        <v>168</v>
      </c>
      <c r="D17" s="38" t="s">
        <v>238</v>
      </c>
      <c r="E17" s="48" t="s">
        <v>171</v>
      </c>
      <c r="F17" s="53">
        <v>3336.37</v>
      </c>
      <c r="G17" s="53">
        <v>2605.85</v>
      </c>
      <c r="H17" s="49">
        <v>1135.3422</v>
      </c>
      <c r="I17" s="49">
        <v>0.828</v>
      </c>
      <c r="J17" s="49">
        <v>1469.68211</v>
      </c>
      <c r="K17" s="49">
        <v>730.52</v>
      </c>
    </row>
    <row r="18" s="45" customFormat="1" ht="22.8" customHeight="1" spans="1:11">
      <c r="A18" s="42" t="s">
        <v>179</v>
      </c>
      <c r="B18" s="42"/>
      <c r="C18" s="42"/>
      <c r="D18" s="38">
        <v>208</v>
      </c>
      <c r="E18" s="48" t="s">
        <v>180</v>
      </c>
      <c r="F18" s="53">
        <f t="shared" ref="F18:F22" si="3">+F19</f>
        <v>102.854752</v>
      </c>
      <c r="G18" s="53">
        <f>+G19</f>
        <v>102.854752</v>
      </c>
      <c r="H18" s="49">
        <f>+H19</f>
        <v>102.854752</v>
      </c>
      <c r="I18" s="49"/>
      <c r="J18" s="49"/>
      <c r="K18" s="49"/>
    </row>
    <row r="19" s="45" customFormat="1" ht="22.8" customHeight="1" spans="1:11">
      <c r="A19" s="42" t="s">
        <v>179</v>
      </c>
      <c r="B19" s="42" t="s">
        <v>181</v>
      </c>
      <c r="C19" s="42"/>
      <c r="D19" s="38">
        <v>20805</v>
      </c>
      <c r="E19" s="48" t="s">
        <v>182</v>
      </c>
      <c r="F19" s="53">
        <f t="shared" si="3"/>
        <v>102.854752</v>
      </c>
      <c r="G19" s="53">
        <f>+G20</f>
        <v>102.854752</v>
      </c>
      <c r="H19" s="49">
        <f>+H20</f>
        <v>102.854752</v>
      </c>
      <c r="I19" s="49"/>
      <c r="J19" s="49"/>
      <c r="K19" s="49"/>
    </row>
    <row r="20" s="45" customFormat="1" ht="22.8" customHeight="1" spans="1:11">
      <c r="A20" s="42" t="s">
        <v>179</v>
      </c>
      <c r="B20" s="42" t="s">
        <v>181</v>
      </c>
      <c r="C20" s="42" t="s">
        <v>181</v>
      </c>
      <c r="D20" s="38" t="s">
        <v>239</v>
      </c>
      <c r="E20" s="48" t="s">
        <v>184</v>
      </c>
      <c r="F20" s="53">
        <v>102.854752</v>
      </c>
      <c r="G20" s="53">
        <v>102.854752</v>
      </c>
      <c r="H20" s="49">
        <v>102.854752</v>
      </c>
      <c r="I20" s="49"/>
      <c r="J20" s="49"/>
      <c r="K20" s="49"/>
    </row>
    <row r="21" s="45" customFormat="1" ht="22.8" customHeight="1" spans="1:11">
      <c r="A21" s="42" t="s">
        <v>185</v>
      </c>
      <c r="B21" s="42"/>
      <c r="C21" s="42"/>
      <c r="D21" s="38">
        <v>210</v>
      </c>
      <c r="E21" s="48" t="s">
        <v>186</v>
      </c>
      <c r="F21" s="53">
        <f t="shared" si="3"/>
        <v>27.810432</v>
      </c>
      <c r="G21" s="53">
        <f>+G22</f>
        <v>27.810432</v>
      </c>
      <c r="H21" s="49">
        <f>+H22</f>
        <v>27.810432</v>
      </c>
      <c r="I21" s="49"/>
      <c r="J21" s="49"/>
      <c r="K21" s="49"/>
    </row>
    <row r="22" s="45" customFormat="1" ht="22.8" customHeight="1" spans="1:11">
      <c r="A22" s="42" t="s">
        <v>185</v>
      </c>
      <c r="B22" s="42" t="s">
        <v>187</v>
      </c>
      <c r="C22" s="42"/>
      <c r="D22" s="38">
        <v>21011</v>
      </c>
      <c r="E22" s="48" t="s">
        <v>188</v>
      </c>
      <c r="F22" s="53">
        <f t="shared" si="3"/>
        <v>27.810432</v>
      </c>
      <c r="G22" s="53">
        <f>+G23</f>
        <v>27.810432</v>
      </c>
      <c r="H22" s="49">
        <f>+H23</f>
        <v>27.810432</v>
      </c>
      <c r="I22" s="49"/>
      <c r="J22" s="49"/>
      <c r="K22" s="49"/>
    </row>
    <row r="23" s="45" customFormat="1" ht="22.8" customHeight="1" spans="1:11">
      <c r="A23" s="42" t="s">
        <v>185</v>
      </c>
      <c r="B23" s="42" t="s">
        <v>187</v>
      </c>
      <c r="C23" s="42" t="s">
        <v>168</v>
      </c>
      <c r="D23" s="38" t="s">
        <v>240</v>
      </c>
      <c r="E23" s="48" t="s">
        <v>190</v>
      </c>
      <c r="F23" s="53">
        <v>27.810432</v>
      </c>
      <c r="G23" s="53">
        <v>27.810432</v>
      </c>
      <c r="H23" s="49">
        <v>27.810432</v>
      </c>
      <c r="I23" s="49"/>
      <c r="J23" s="49"/>
      <c r="K23" s="49"/>
    </row>
    <row r="24" s="45" customFormat="1" ht="22.8" customHeight="1" spans="1:11">
      <c r="A24" s="42" t="s">
        <v>191</v>
      </c>
      <c r="B24" s="42"/>
      <c r="C24" s="42"/>
      <c r="D24" s="38">
        <v>221</v>
      </c>
      <c r="E24" s="48" t="s">
        <v>192</v>
      </c>
      <c r="F24" s="53">
        <f>+F25</f>
        <v>77.141064</v>
      </c>
      <c r="G24" s="53">
        <f>+G25</f>
        <v>77.141064</v>
      </c>
      <c r="H24" s="49">
        <f>+H25</f>
        <v>77.141064</v>
      </c>
      <c r="I24" s="49"/>
      <c r="J24" s="49"/>
      <c r="K24" s="49"/>
    </row>
    <row r="25" s="45" customFormat="1" ht="22.8" customHeight="1" spans="1:11">
      <c r="A25" s="42" t="s">
        <v>191</v>
      </c>
      <c r="B25" s="42" t="s">
        <v>172</v>
      </c>
      <c r="C25" s="42"/>
      <c r="D25" s="38">
        <v>22102</v>
      </c>
      <c r="E25" s="48" t="s">
        <v>193</v>
      </c>
      <c r="F25" s="53">
        <f>+F26</f>
        <v>77.141064</v>
      </c>
      <c r="G25" s="53">
        <f>+G26</f>
        <v>77.141064</v>
      </c>
      <c r="H25" s="49">
        <f>+H26</f>
        <v>77.141064</v>
      </c>
      <c r="I25" s="49"/>
      <c r="J25" s="49"/>
      <c r="K25" s="49"/>
    </row>
    <row r="26" s="45" customFormat="1" ht="22.8" customHeight="1" spans="1:11">
      <c r="A26" s="42" t="s">
        <v>191</v>
      </c>
      <c r="B26" s="42" t="s">
        <v>172</v>
      </c>
      <c r="C26" s="42" t="s">
        <v>168</v>
      </c>
      <c r="D26" s="38" t="s">
        <v>241</v>
      </c>
      <c r="E26" s="48" t="s">
        <v>195</v>
      </c>
      <c r="F26" s="53">
        <v>77.141064</v>
      </c>
      <c r="G26" s="53">
        <v>77.141064</v>
      </c>
      <c r="H26" s="49">
        <v>77.141064</v>
      </c>
      <c r="I26" s="49"/>
      <c r="J26" s="49"/>
      <c r="K26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2022-03-09T01:59:00Z</dcterms:created>
  <dcterms:modified xsi:type="dcterms:W3CDTF">2023-09-25T03:50:31Z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B86B78314FDE419EAE0E022D1D3BDEA9_12</vt:lpwstr>
  </property>
</Properties>
</file>