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11970" tabRatio="94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一般公共预算基本支出表" sheetId="25" r:id="rId25"/>
  </sheets>
  <calcPr calcId="144525"/>
</workbook>
</file>

<file path=xl/sharedStrings.xml><?xml version="1.0" encoding="utf-8"?>
<sst xmlns="http://schemas.openxmlformats.org/spreadsheetml/2006/main" count="1092" uniqueCount="446">
  <si>
    <t>2022年部门预算公开表</t>
  </si>
  <si>
    <t>单位编码：</t>
  </si>
  <si>
    <t>300001</t>
  </si>
  <si>
    <t>单位名称：</t>
  </si>
  <si>
    <t>醴陵市城区管理委员会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</si>
  <si>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</si>
  <si>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</si>
  <si>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</si>
  <si>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</si>
  <si>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</si>
  <si>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</si>
  <si>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</si>
  <si>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</si>
  <si>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</si>
  <si>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</si>
  <si>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</si>
  <si>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</si>
  <si>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</si>
  <si>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</si>
  <si>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</si>
  <si>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</si>
  <si>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</si>
  <si>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</si>
  <si>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</si>
  <si>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</si>
  <si>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</si>
  <si>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</si>
  <si>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</si>
  <si>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</si>
  <si>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</si>
  <si>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单位：300001-醴陵市城区管理委员会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</si>
  <si>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</si>
  <si>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</si>
  <si>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</si>
  <si>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</si>
  <si>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</si>
  <si>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</si>
  <si>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</si>
  <si>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</si>
  <si>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</si>
  <si>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</si>
  <si>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</si>
  <si>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</si>
  <si>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</si>
  <si>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</si>
  <si>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</si>
  <si>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</si>
  <si>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</si>
  <si>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</si>
  <si>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</si>
  <si>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</si>
  <si>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</si>
  <si>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</si>
  <si>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</si>
  <si>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</si>
  <si>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</si>
  <si>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</si>
  <si>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</si>
  <si>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</si>
  <si>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</si>
  <si>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</si>
  <si>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</si>
  <si>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</si>
  <si>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</si>
  <si>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</si>
  <si>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</si>
  <si>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</si>
  <si>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</si>
  <si>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</si>
  <si>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</si>
  <si>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</si>
  <si>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</si>
  <si>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</si>
  <si>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</si>
  <si>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</si>
  <si>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</si>
  <si>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</si>
  <si>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</si>
  <si>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</si>
  <si>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</si>
  <si>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</si>
  <si>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</si>
  <si>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</si>
  <si>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</si>
  <si>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</si>
  <si>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</si>
  <si>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</si>
  <si>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</si>
  <si>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</si>
  <si>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</si>
  <si>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</si>
  <si>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</si>
  <si>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</si>
  <si>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</si>
  <si>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</si>
  <si>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</si>
  <si>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</si>
  <si>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</si>
  <si>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</si>
  <si>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</si>
  <si>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</si>
  <si>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</si>
  <si>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</si>
  <si>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</si>
  <si>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</si>
  <si>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</si>
  <si>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</si>
  <si>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</si>
  <si>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</si>
  <si>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</si>
  <si>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</si>
  <si>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</si>
  <si>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</si>
  <si>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</si>
  <si>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</si>
  <si>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</si>
  <si>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</si>
  <si>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</si>
  <si>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</si>
  <si>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</si>
  <si>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</si>
  <si>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</si>
  <si>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</si>
  <si>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</si>
  <si>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</si>
  <si>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</si>
  <si>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</si>
  <si>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</si>
  <si>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</si>
  <si>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</si>
  <si>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</si>
  <si>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</si>
  <si>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</si>
  <si>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</si>
  <si>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</si>
  <si>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</si>
  <si>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</si>
  <si>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</si>
  <si>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</si>
  <si>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</si>
  <si>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</si>
  <si>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</si>
  <si>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</si>
  <si>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</si>
  <si>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</si>
  <si>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</si>
  <si>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</si>
  <si>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</si>
  <si>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</si>
  <si>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</si>
  <si>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</si>
  <si>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</si>
  <si>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</si>
  <si>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 xml:space="preserve">  300001</t>
  </si>
  <si>
    <t xml:space="preserve">  醴陵市城区管理委员会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</si>
  <si>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</si>
  <si>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</si>
  <si>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</si>
  <si>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</si>
  <si>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</si>
  <si>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</si>
  <si>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</si>
  <si>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</si>
  <si>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</si>
  <si>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</si>
  <si>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</si>
  <si>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</si>
  <si>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</si>
  <si>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</si>
  <si>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</si>
  <si>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</si>
  <si>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</si>
  <si>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</si>
  <si>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</si>
  <si>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</si>
  <si>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</si>
  <si>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</si>
  <si>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</si>
  <si>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</si>
  <si>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</si>
  <si>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</si>
  <si>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01</t>
  </si>
  <si>
    <t>城乡社区管理事务</t>
  </si>
  <si>
    <t xml:space="preserve">    2120101</t>
  </si>
  <si>
    <t xml:space="preserve">    行政运行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</si>
  <si>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</si>
  <si>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</si>
  <si>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</si>
  <si>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</si>
  <si>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</si>
  <si>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</si>
  <si>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</si>
  <si>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</si>
  <si>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</si>
  <si>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</si>
  <si>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</si>
  <si>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</si>
  <si>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</si>
  <si>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</si>
  <si>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</si>
  <si>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</si>
  <si>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</si>
  <si>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</si>
  <si>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</si>
  <si>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</si>
  <si>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</si>
  <si>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</si>
  <si>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</si>
  <si>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</si>
  <si>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</si>
  <si>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</si>
  <si>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</si>
  <si>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</si>
  <si>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</si>
  <si>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</si>
  <si>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</si>
  <si>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</si>
  <si>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</si>
  <si>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</si>
  <si>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</si>
  <si>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</si>
  <si>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</si>
  <si>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</si>
  <si>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</si>
  <si>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</si>
  <si>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</si>
  <si>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</si>
  <si>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</si>
  <si>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</si>
  <si>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</si>
  <si>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</si>
  <si>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2101102</t>
  </si>
  <si>
    <t xml:space="preserve">     2120101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</si>
  <si>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</si>
  <si>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</si>
  <si>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</si>
  <si>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</si>
  <si>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</si>
  <si>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</si>
  <si>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</si>
  <si>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</si>
  <si>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</si>
  <si>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</si>
  <si>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</si>
  <si>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</si>
  <si>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</si>
  <si>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</si>
  <si>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</si>
  <si>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</si>
  <si>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</si>
  <si>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</si>
  <si>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</si>
  <si>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</si>
  <si>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</si>
  <si>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</si>
  <si>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</si>
  <si>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</si>
  <si>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</si>
  <si>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</si>
  <si>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</si>
  <si>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</si>
  <si>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</si>
  <si>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</si>
  <si>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</si>
  <si>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</si>
  <si>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</si>
  <si>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</si>
  <si>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</si>
  <si>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</si>
  <si>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</si>
  <si>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</si>
  <si>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</si>
  <si>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</si>
  <si>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</si>
  <si>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</si>
  <si>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</si>
  <si>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</si>
  <si>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</si>
  <si>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</si>
  <si>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</si>
  <si>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</si>
  <si>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</si>
  <si>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</si>
  <si>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</si>
  <si>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</si>
  <si>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</si>
  <si>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</si>
  <si>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</si>
  <si>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</si>
  <si>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</si>
  <si>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</si>
  <si>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</si>
  <si>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</si>
  <si>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</si>
  <si>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</si>
  <si>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</si>
  <si>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</si>
  <si>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</si>
  <si>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</si>
  <si>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</si>
  <si>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</si>
  <si>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</si>
  <si>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</si>
  <si>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</si>
  <si>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</si>
  <si>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</si>
  <si>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</si>
  <si>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</si>
  <si>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</si>
  <si>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</si>
  <si>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</si>
  <si>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</si>
  <si>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</si>
  <si>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</si>
  <si>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</si>
  <si>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</si>
  <si>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</si>
  <si>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</si>
  <si>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</si>
  <si>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</si>
  <si>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</si>
  <si>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</si>
  <si>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</si>
  <si>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</si>
  <si>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</si>
  <si>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</si>
  <si>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</si>
  <si>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</si>
  <si>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</si>
  <si>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</si>
  <si>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</si>
  <si>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</si>
  <si>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</si>
  <si>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</si>
  <si>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</si>
  <si>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</si>
  <si>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</si>
  <si>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</si>
  <si>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</si>
  <si>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</si>
  <si>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单位：醴陵市城区管理委员会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</si>
  <si>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</si>
  <si>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</si>
  <si>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</si>
  <si>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</si>
  <si>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</si>
  <si>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</si>
  <si>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</si>
  <si>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</si>
  <si>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</si>
  <si>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1、宣传贯彻城市建设、管理的法规政策。2、协调城建城管工作。3、组织领导街道办事处加强城建城管。  </t>
  </si>
  <si>
    <t>产出指标</t>
  </si>
  <si>
    <t>重点工作任务完成</t>
  </si>
  <si>
    <t>拆违控违考核范围</t>
  </si>
  <si>
    <t>考核数量</t>
  </si>
  <si>
    <t>全市各街道办事处及相关部门单位</t>
  </si>
  <si>
    <t>次</t>
  </si>
  <si>
    <t>按市制止和拆除违法建设工作领导小组要求，全年开展定期和不定期督查，开展季度考评和年度考评，并将考评结果运用于被考评单位的全年绩效考评，以促进城区范围内拆控违工作开展</t>
  </si>
  <si>
    <t>履职目标实现</t>
  </si>
  <si>
    <t>重点工作办结率</t>
  </si>
  <si>
    <t>目标看量化率</t>
  </si>
  <si>
    <t>百分比</t>
  </si>
  <si>
    <t>按工作进展部门整体支出进度总结重点工作的完成率</t>
  </si>
  <si>
    <t>效益指标</t>
  </si>
  <si>
    <t>履职效益</t>
  </si>
  <si>
    <t>社会效益</t>
  </si>
  <si>
    <t>满意度</t>
  </si>
  <si>
    <t>被考评对象满意率</t>
  </si>
  <si>
    <t>%</t>
  </si>
  <si>
    <t>被考评对象满意率达90%以上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</si>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</sst>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9"/>
      <c r="B4" s="80"/>
      <c r="C4" s="29"/>
      <c r="D4" s="79" t="s">
        <v>1</v>
      </c>
      <c r="E4" s="80" t="s">
        <v>2</v>
      </c>
      <c r="F4" s="80"/>
      <c r="G4" s="80"/>
      <c r="H4" s="80"/>
      <c r="I4" s="29"/>
    </row>
    <row r="5" ht="54.4" customHeight="1" spans="1:9">
      <c r="A5" s="79"/>
      <c r="B5" s="80"/>
      <c r="C5" s="29"/>
      <c r="D5" s="79" t="s">
        <v>3</v>
      </c>
      <c r="E5" s="80" t="s">
        <v>4</v>
      </c>
      <c r="F5" s="80"/>
      <c r="G5" s="80"/>
      <c r="H5" s="80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A9" sqref="$A9:$XFD20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193</v>
      </c>
      <c r="H4" s="23"/>
      <c r="I4" s="23"/>
      <c r="J4" s="23"/>
      <c r="K4" s="23"/>
      <c r="L4" s="23" t="s">
        <v>197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234</v>
      </c>
      <c r="I5" s="23" t="s">
        <v>235</v>
      </c>
      <c r="J5" s="23" t="s">
        <v>236</v>
      </c>
      <c r="K5" s="23" t="s">
        <v>237</v>
      </c>
      <c r="L5" s="23" t="s">
        <v>134</v>
      </c>
      <c r="M5" s="23" t="s">
        <v>209</v>
      </c>
      <c r="N5" s="23" t="s">
        <v>238</v>
      </c>
    </row>
    <row r="6" ht="22.9" customHeight="1" spans="1:14">
      <c r="A6" s="33"/>
      <c r="B6" s="33"/>
      <c r="C6" s="33"/>
      <c r="D6" s="33"/>
      <c r="E6" s="33" t="s">
        <v>134</v>
      </c>
      <c r="F6" s="46">
        <v>36.306816</v>
      </c>
      <c r="G6" s="46"/>
      <c r="H6" s="46"/>
      <c r="I6" s="46"/>
      <c r="J6" s="46"/>
      <c r="K6" s="46"/>
      <c r="L6" s="46">
        <v>36.306816</v>
      </c>
      <c r="M6" s="46">
        <v>36.306816</v>
      </c>
      <c r="N6" s="46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6">
        <v>36.306816</v>
      </c>
      <c r="G7" s="46"/>
      <c r="H7" s="46"/>
      <c r="I7" s="46"/>
      <c r="J7" s="46"/>
      <c r="K7" s="46"/>
      <c r="L7" s="46">
        <v>36.306816</v>
      </c>
      <c r="M7" s="46">
        <v>36.306816</v>
      </c>
      <c r="N7" s="46"/>
    </row>
    <row r="8" ht="22.9" customHeight="1" spans="1:14">
      <c r="A8" s="33"/>
      <c r="B8" s="33"/>
      <c r="C8" s="33"/>
      <c r="D8" s="39" t="s">
        <v>153</v>
      </c>
      <c r="E8" s="39" t="s">
        <v>154</v>
      </c>
      <c r="F8" s="46">
        <v>36.306816</v>
      </c>
      <c r="G8" s="46"/>
      <c r="H8" s="46"/>
      <c r="I8" s="46"/>
      <c r="J8" s="46"/>
      <c r="K8" s="46"/>
      <c r="L8" s="46">
        <v>36.306816</v>
      </c>
      <c r="M8" s="46">
        <v>36.306816</v>
      </c>
      <c r="N8" s="46"/>
    </row>
    <row r="9" s="47" customFormat="1" ht="22.9" customHeight="1" spans="1:14">
      <c r="A9" s="42" t="s">
        <v>166</v>
      </c>
      <c r="B9" s="42"/>
      <c r="C9" s="42"/>
      <c r="D9" s="38" t="s">
        <v>207</v>
      </c>
      <c r="E9" s="48" t="s">
        <v>167</v>
      </c>
      <c r="F9" s="49">
        <f t="shared" ref="F9:M9" si="0">+F10</f>
        <v>4.36008</v>
      </c>
      <c r="G9" s="49">
        <f t="shared" si="0"/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49">
        <f t="shared" si="0"/>
        <v>4.36008</v>
      </c>
      <c r="M9" s="50">
        <f t="shared" si="0"/>
        <v>4.36008</v>
      </c>
      <c r="N9" s="50"/>
    </row>
    <row r="10" s="47" customFormat="1" ht="22.9" customHeight="1" spans="1:14">
      <c r="A10" s="42" t="s">
        <v>166</v>
      </c>
      <c r="B10" s="42" t="s">
        <v>168</v>
      </c>
      <c r="C10" s="42"/>
      <c r="D10" s="38" t="s">
        <v>207</v>
      </c>
      <c r="E10" s="48" t="s">
        <v>169</v>
      </c>
      <c r="F10" s="49">
        <f t="shared" ref="F10:M10" si="1">+F11</f>
        <v>4.36008</v>
      </c>
      <c r="G10" s="49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49">
        <f t="shared" si="1"/>
        <v>4.36008</v>
      </c>
      <c r="M10" s="50">
        <f t="shared" si="1"/>
        <v>4.36008</v>
      </c>
      <c r="N10" s="50"/>
    </row>
    <row r="11" s="47" customFormat="1" ht="22.9" customHeight="1" spans="1:14">
      <c r="A11" s="42" t="s">
        <v>166</v>
      </c>
      <c r="B11" s="42" t="s">
        <v>168</v>
      </c>
      <c r="C11" s="42" t="s">
        <v>168</v>
      </c>
      <c r="D11" s="38" t="s">
        <v>207</v>
      </c>
      <c r="E11" s="48" t="s">
        <v>171</v>
      </c>
      <c r="F11" s="49">
        <v>4.36008</v>
      </c>
      <c r="G11" s="49"/>
      <c r="H11" s="50"/>
      <c r="I11" s="50"/>
      <c r="J11" s="50"/>
      <c r="K11" s="50"/>
      <c r="L11" s="49">
        <v>4.36008</v>
      </c>
      <c r="M11" s="50">
        <v>4.36008</v>
      </c>
      <c r="N11" s="50"/>
    </row>
    <row r="12" s="47" customFormat="1" ht="22.9" customHeight="1" spans="1:14">
      <c r="A12" s="42" t="s">
        <v>172</v>
      </c>
      <c r="B12" s="42"/>
      <c r="C12" s="42"/>
      <c r="D12" s="38" t="s">
        <v>207</v>
      </c>
      <c r="E12" s="48" t="s">
        <v>173</v>
      </c>
      <c r="F12" s="49">
        <f t="shared" ref="F12:M12" si="2">+F13</f>
        <v>1.426176</v>
      </c>
      <c r="G12" s="49">
        <f t="shared" si="2"/>
        <v>0</v>
      </c>
      <c r="H12" s="50">
        <f t="shared" si="2"/>
        <v>0</v>
      </c>
      <c r="I12" s="50">
        <f t="shared" si="2"/>
        <v>0</v>
      </c>
      <c r="J12" s="50">
        <f t="shared" si="2"/>
        <v>0</v>
      </c>
      <c r="K12" s="50">
        <f t="shared" si="2"/>
        <v>0</v>
      </c>
      <c r="L12" s="49">
        <f t="shared" si="2"/>
        <v>1.426176</v>
      </c>
      <c r="M12" s="50">
        <f t="shared" si="2"/>
        <v>1.426176</v>
      </c>
      <c r="N12" s="50"/>
    </row>
    <row r="13" s="47" customFormat="1" ht="22.9" customHeight="1" spans="1:14">
      <c r="A13" s="42" t="s">
        <v>172</v>
      </c>
      <c r="B13" s="42" t="s">
        <v>174</v>
      </c>
      <c r="C13" s="42"/>
      <c r="D13" s="38" t="s">
        <v>207</v>
      </c>
      <c r="E13" s="48" t="s">
        <v>175</v>
      </c>
      <c r="F13" s="49">
        <f t="shared" ref="F13:M13" si="3">+F14</f>
        <v>1.426176</v>
      </c>
      <c r="G13" s="49">
        <f t="shared" si="3"/>
        <v>0</v>
      </c>
      <c r="H13" s="50">
        <f t="shared" si="3"/>
        <v>0</v>
      </c>
      <c r="I13" s="50">
        <f t="shared" si="3"/>
        <v>0</v>
      </c>
      <c r="J13" s="50">
        <f t="shared" si="3"/>
        <v>0</v>
      </c>
      <c r="K13" s="50">
        <f t="shared" si="3"/>
        <v>0</v>
      </c>
      <c r="L13" s="49">
        <f t="shared" si="3"/>
        <v>1.426176</v>
      </c>
      <c r="M13" s="50">
        <f t="shared" si="3"/>
        <v>1.426176</v>
      </c>
      <c r="N13" s="50"/>
    </row>
    <row r="14" s="47" customFormat="1" ht="22.9" customHeight="1" spans="1:14">
      <c r="A14" s="42" t="s">
        <v>172</v>
      </c>
      <c r="B14" s="42" t="s">
        <v>174</v>
      </c>
      <c r="C14" s="42" t="s">
        <v>176</v>
      </c>
      <c r="D14" s="38" t="s">
        <v>207</v>
      </c>
      <c r="E14" s="48" t="s">
        <v>178</v>
      </c>
      <c r="F14" s="49">
        <v>1.426176</v>
      </c>
      <c r="G14" s="49"/>
      <c r="H14" s="50"/>
      <c r="I14" s="50"/>
      <c r="J14" s="50"/>
      <c r="K14" s="50"/>
      <c r="L14" s="49">
        <v>1.426176</v>
      </c>
      <c r="M14" s="50">
        <v>1.426176</v>
      </c>
      <c r="N14" s="50"/>
    </row>
    <row r="15" s="47" customFormat="1" ht="22.9" customHeight="1" spans="1:14">
      <c r="A15" s="42" t="s">
        <v>179</v>
      </c>
      <c r="B15" s="42"/>
      <c r="C15" s="42"/>
      <c r="D15" s="38" t="s">
        <v>207</v>
      </c>
      <c r="E15" s="48" t="s">
        <v>180</v>
      </c>
      <c r="F15" s="49">
        <f t="shared" ref="F15:M15" si="4">+F16</f>
        <v>27.2505</v>
      </c>
      <c r="G15" s="49">
        <f t="shared" si="4"/>
        <v>0</v>
      </c>
      <c r="H15" s="50">
        <f t="shared" si="4"/>
        <v>0</v>
      </c>
      <c r="I15" s="50">
        <f t="shared" si="4"/>
        <v>0</v>
      </c>
      <c r="J15" s="50">
        <f t="shared" si="4"/>
        <v>0</v>
      </c>
      <c r="K15" s="50">
        <f t="shared" si="4"/>
        <v>0</v>
      </c>
      <c r="L15" s="49">
        <f t="shared" si="4"/>
        <v>27.2505</v>
      </c>
      <c r="M15" s="50">
        <f t="shared" si="4"/>
        <v>27.2505</v>
      </c>
      <c r="N15" s="50"/>
    </row>
    <row r="16" s="47" customFormat="1" ht="22.9" customHeight="1" spans="1:14">
      <c r="A16" s="42" t="s">
        <v>179</v>
      </c>
      <c r="B16" s="42" t="s">
        <v>181</v>
      </c>
      <c r="C16" s="42"/>
      <c r="D16" s="38" t="s">
        <v>207</v>
      </c>
      <c r="E16" s="48" t="s">
        <v>182</v>
      </c>
      <c r="F16" s="49">
        <f>+F17</f>
        <v>27.2505</v>
      </c>
      <c r="G16" s="49">
        <f t="shared" ref="F16:M16" si="5">+G17</f>
        <v>0</v>
      </c>
      <c r="H16" s="50">
        <f t="shared" si="5"/>
        <v>0</v>
      </c>
      <c r="I16" s="50">
        <f t="shared" si="5"/>
        <v>0</v>
      </c>
      <c r="J16" s="50">
        <f t="shared" si="5"/>
        <v>0</v>
      </c>
      <c r="K16" s="50">
        <f t="shared" si="5"/>
        <v>0</v>
      </c>
      <c r="L16" s="49">
        <f t="shared" si="5"/>
        <v>27.2505</v>
      </c>
      <c r="M16" s="50">
        <f t="shared" si="5"/>
        <v>27.2505</v>
      </c>
      <c r="N16" s="50"/>
    </row>
    <row r="17" s="47" customFormat="1" ht="22.9" customHeight="1" spans="1:14">
      <c r="A17" s="42" t="s">
        <v>179</v>
      </c>
      <c r="B17" s="42" t="s">
        <v>181</v>
      </c>
      <c r="C17" s="42" t="s">
        <v>181</v>
      </c>
      <c r="D17" s="38" t="s">
        <v>207</v>
      </c>
      <c r="E17" s="48" t="s">
        <v>184</v>
      </c>
      <c r="F17" s="49">
        <v>27.2505</v>
      </c>
      <c r="G17" s="49"/>
      <c r="H17" s="50"/>
      <c r="I17" s="50"/>
      <c r="J17" s="50"/>
      <c r="K17" s="50"/>
      <c r="L17" s="49">
        <v>27.2505</v>
      </c>
      <c r="M17" s="50">
        <v>27.2505</v>
      </c>
      <c r="N17" s="50"/>
    </row>
    <row r="18" s="47" customFormat="1" ht="22.9" customHeight="1" spans="1:14">
      <c r="A18" s="42" t="s">
        <v>185</v>
      </c>
      <c r="B18" s="42"/>
      <c r="C18" s="42"/>
      <c r="D18" s="38" t="s">
        <v>207</v>
      </c>
      <c r="E18" s="48" t="s">
        <v>186</v>
      </c>
      <c r="F18" s="49">
        <f t="shared" ref="F18:M18" si="6">+F19</f>
        <v>3.27006</v>
      </c>
      <c r="G18" s="49">
        <f t="shared" si="6"/>
        <v>0</v>
      </c>
      <c r="H18" s="50">
        <f t="shared" si="6"/>
        <v>0</v>
      </c>
      <c r="I18" s="50">
        <f t="shared" si="6"/>
        <v>0</v>
      </c>
      <c r="J18" s="50">
        <f t="shared" si="6"/>
        <v>0</v>
      </c>
      <c r="K18" s="50">
        <f t="shared" si="6"/>
        <v>0</v>
      </c>
      <c r="L18" s="49">
        <f t="shared" si="6"/>
        <v>3.27006</v>
      </c>
      <c r="M18" s="50">
        <f t="shared" si="6"/>
        <v>3.27006</v>
      </c>
      <c r="N18" s="50"/>
    </row>
    <row r="19" s="47" customFormat="1" ht="22.9" customHeight="1" spans="1:14">
      <c r="A19" s="42" t="s">
        <v>185</v>
      </c>
      <c r="B19" s="42" t="s">
        <v>176</v>
      </c>
      <c r="C19" s="42"/>
      <c r="D19" s="38" t="s">
        <v>207</v>
      </c>
      <c r="E19" s="48" t="s">
        <v>187</v>
      </c>
      <c r="F19" s="49">
        <f t="shared" ref="F19:M19" si="7">+F20</f>
        <v>3.27006</v>
      </c>
      <c r="G19" s="49">
        <f t="shared" si="7"/>
        <v>0</v>
      </c>
      <c r="H19" s="50">
        <f t="shared" si="7"/>
        <v>0</v>
      </c>
      <c r="I19" s="50">
        <f t="shared" si="7"/>
        <v>0</v>
      </c>
      <c r="J19" s="50">
        <f t="shared" si="7"/>
        <v>0</v>
      </c>
      <c r="K19" s="50">
        <f t="shared" si="7"/>
        <v>0</v>
      </c>
      <c r="L19" s="49">
        <f t="shared" si="7"/>
        <v>3.27006</v>
      </c>
      <c r="M19" s="50">
        <f t="shared" si="7"/>
        <v>3.27006</v>
      </c>
      <c r="N19" s="50"/>
    </row>
    <row r="20" s="47" customFormat="1" ht="22.9" customHeight="1" spans="1:14">
      <c r="A20" s="42" t="s">
        <v>185</v>
      </c>
      <c r="B20" s="42" t="s">
        <v>176</v>
      </c>
      <c r="C20" s="42" t="s">
        <v>181</v>
      </c>
      <c r="D20" s="38" t="s">
        <v>207</v>
      </c>
      <c r="E20" s="48" t="s">
        <v>189</v>
      </c>
      <c r="F20" s="49">
        <v>3.27006</v>
      </c>
      <c r="G20" s="49"/>
      <c r="H20" s="50"/>
      <c r="I20" s="50"/>
      <c r="J20" s="50"/>
      <c r="K20" s="50"/>
      <c r="L20" s="49">
        <v>3.27006</v>
      </c>
      <c r="M20" s="50">
        <v>3.27006</v>
      </c>
      <c r="N20" s="5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239</v>
      </c>
      <c r="H4" s="23"/>
      <c r="I4" s="23"/>
      <c r="J4" s="23"/>
      <c r="K4" s="23"/>
      <c r="L4" s="23" t="s">
        <v>240</v>
      </c>
      <c r="M4" s="23"/>
      <c r="N4" s="23"/>
      <c r="O4" s="23"/>
      <c r="P4" s="23"/>
      <c r="Q4" s="23"/>
      <c r="R4" s="23" t="s">
        <v>236</v>
      </c>
      <c r="S4" s="23" t="s">
        <v>241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242</v>
      </c>
      <c r="I5" s="23" t="s">
        <v>243</v>
      </c>
      <c r="J5" s="23" t="s">
        <v>244</v>
      </c>
      <c r="K5" s="23" t="s">
        <v>245</v>
      </c>
      <c r="L5" s="23" t="s">
        <v>134</v>
      </c>
      <c r="M5" s="23" t="s">
        <v>246</v>
      </c>
      <c r="N5" s="23" t="s">
        <v>247</v>
      </c>
      <c r="O5" s="23" t="s">
        <v>248</v>
      </c>
      <c r="P5" s="23" t="s">
        <v>249</v>
      </c>
      <c r="Q5" s="23" t="s">
        <v>250</v>
      </c>
      <c r="R5" s="23"/>
      <c r="S5" s="23" t="s">
        <v>134</v>
      </c>
      <c r="T5" s="23" t="s">
        <v>251</v>
      </c>
      <c r="U5" s="23" t="s">
        <v>252</v>
      </c>
      <c r="V5" s="23" t="s">
        <v>237</v>
      </c>
    </row>
    <row r="6" ht="22.9" customHeight="1" spans="1:22">
      <c r="A6" s="33"/>
      <c r="B6" s="33"/>
      <c r="C6" s="33"/>
      <c r="D6" s="33"/>
      <c r="E6" s="33" t="s">
        <v>134</v>
      </c>
      <c r="F6" s="32">
        <v>36.306816</v>
      </c>
      <c r="G6" s="32">
        <v>27.2505</v>
      </c>
      <c r="H6" s="32">
        <v>17.046</v>
      </c>
      <c r="I6" s="32">
        <v>8.784</v>
      </c>
      <c r="J6" s="32">
        <v>1.4205</v>
      </c>
      <c r="K6" s="32"/>
      <c r="L6" s="32">
        <v>5.786256</v>
      </c>
      <c r="M6" s="32">
        <v>4.36008</v>
      </c>
      <c r="N6" s="32"/>
      <c r="O6" s="32">
        <v>1.426176</v>
      </c>
      <c r="P6" s="32"/>
      <c r="Q6" s="32"/>
      <c r="R6" s="32">
        <v>3.27006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36.306816</v>
      </c>
      <c r="G7" s="32">
        <v>27.2505</v>
      </c>
      <c r="H7" s="32">
        <v>17.046</v>
      </c>
      <c r="I7" s="32">
        <v>8.784</v>
      </c>
      <c r="J7" s="32">
        <v>1.4205</v>
      </c>
      <c r="K7" s="32"/>
      <c r="L7" s="32">
        <v>5.786256</v>
      </c>
      <c r="M7" s="32">
        <v>4.36008</v>
      </c>
      <c r="N7" s="32"/>
      <c r="O7" s="32">
        <v>1.426176</v>
      </c>
      <c r="P7" s="32"/>
      <c r="Q7" s="32"/>
      <c r="R7" s="32">
        <v>3.27006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153</v>
      </c>
      <c r="E8" s="39" t="s">
        <v>154</v>
      </c>
      <c r="F8" s="32">
        <v>36.306816</v>
      </c>
      <c r="G8" s="32">
        <v>27.2505</v>
      </c>
      <c r="H8" s="32">
        <v>17.046</v>
      </c>
      <c r="I8" s="32">
        <v>8.784</v>
      </c>
      <c r="J8" s="32">
        <v>1.4205</v>
      </c>
      <c r="K8" s="32"/>
      <c r="L8" s="32">
        <v>5.786256</v>
      </c>
      <c r="M8" s="32">
        <v>4.36008</v>
      </c>
      <c r="N8" s="32"/>
      <c r="O8" s="32">
        <v>1.426176</v>
      </c>
      <c r="P8" s="32"/>
      <c r="Q8" s="32"/>
      <c r="R8" s="32">
        <v>3.27006</v>
      </c>
      <c r="S8" s="32"/>
      <c r="T8" s="32"/>
      <c r="U8" s="32"/>
      <c r="V8" s="32"/>
    </row>
    <row r="9" s="47" customFormat="1" ht="22.9" customHeight="1" spans="1:22">
      <c r="A9" s="42" t="s">
        <v>166</v>
      </c>
      <c r="B9" s="42"/>
      <c r="C9" s="42"/>
      <c r="D9" s="38" t="s">
        <v>207</v>
      </c>
      <c r="E9" s="48" t="s">
        <v>167</v>
      </c>
      <c r="F9" s="49">
        <f t="shared" ref="F9:R9" si="0">+F10</f>
        <v>4.36008</v>
      </c>
      <c r="G9" s="50">
        <f t="shared" si="0"/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49">
        <f t="shared" si="0"/>
        <v>4.36008</v>
      </c>
      <c r="M9" s="50">
        <f t="shared" si="0"/>
        <v>4.36008</v>
      </c>
      <c r="N9" s="50">
        <f t="shared" si="0"/>
        <v>0</v>
      </c>
      <c r="O9" s="50">
        <f t="shared" si="0"/>
        <v>0</v>
      </c>
      <c r="P9" s="50">
        <f t="shared" si="0"/>
        <v>0</v>
      </c>
      <c r="Q9" s="50">
        <f t="shared" si="0"/>
        <v>0</v>
      </c>
      <c r="R9" s="50">
        <f t="shared" si="0"/>
        <v>0</v>
      </c>
      <c r="S9" s="49"/>
      <c r="T9" s="50"/>
      <c r="U9" s="50"/>
      <c r="V9" s="50"/>
    </row>
    <row r="10" s="47" customFormat="1" ht="22.9" customHeight="1" spans="1:22">
      <c r="A10" s="42" t="s">
        <v>166</v>
      </c>
      <c r="B10" s="42" t="s">
        <v>168</v>
      </c>
      <c r="C10" s="42"/>
      <c r="D10" s="38" t="s">
        <v>207</v>
      </c>
      <c r="E10" s="48" t="s">
        <v>169</v>
      </c>
      <c r="F10" s="49">
        <f t="shared" ref="F10:R10" si="1">+F11</f>
        <v>4.36008</v>
      </c>
      <c r="G10" s="50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49">
        <f t="shared" si="1"/>
        <v>4.36008</v>
      </c>
      <c r="M10" s="50">
        <f t="shared" si="1"/>
        <v>4.36008</v>
      </c>
      <c r="N10" s="50">
        <f t="shared" si="1"/>
        <v>0</v>
      </c>
      <c r="O10" s="50">
        <f t="shared" si="1"/>
        <v>0</v>
      </c>
      <c r="P10" s="50">
        <f t="shared" si="1"/>
        <v>0</v>
      </c>
      <c r="Q10" s="50">
        <f t="shared" si="1"/>
        <v>0</v>
      </c>
      <c r="R10" s="50">
        <f t="shared" si="1"/>
        <v>0</v>
      </c>
      <c r="S10" s="49"/>
      <c r="T10" s="50"/>
      <c r="U10" s="50"/>
      <c r="V10" s="50"/>
    </row>
    <row r="11" s="47" customFormat="1" ht="22.9" customHeight="1" spans="1:22">
      <c r="A11" s="42" t="s">
        <v>166</v>
      </c>
      <c r="B11" s="42" t="s">
        <v>168</v>
      </c>
      <c r="C11" s="42" t="s">
        <v>168</v>
      </c>
      <c r="D11" s="38" t="s">
        <v>207</v>
      </c>
      <c r="E11" s="48" t="s">
        <v>171</v>
      </c>
      <c r="F11" s="49">
        <v>4.36008</v>
      </c>
      <c r="G11" s="50"/>
      <c r="H11" s="50"/>
      <c r="I11" s="50"/>
      <c r="J11" s="50"/>
      <c r="K11" s="50"/>
      <c r="L11" s="49">
        <v>4.36008</v>
      </c>
      <c r="M11" s="50">
        <v>4.36008</v>
      </c>
      <c r="N11" s="50"/>
      <c r="O11" s="50"/>
      <c r="P11" s="50"/>
      <c r="Q11" s="50"/>
      <c r="R11" s="50"/>
      <c r="S11" s="49"/>
      <c r="T11" s="50"/>
      <c r="U11" s="50"/>
      <c r="V11" s="50"/>
    </row>
    <row r="12" s="47" customFormat="1" ht="22.9" customHeight="1" spans="1:22">
      <c r="A12" s="42" t="s">
        <v>172</v>
      </c>
      <c r="B12" s="42"/>
      <c r="C12" s="42"/>
      <c r="D12" s="38" t="s">
        <v>207</v>
      </c>
      <c r="E12" s="48" t="s">
        <v>173</v>
      </c>
      <c r="F12" s="49">
        <f t="shared" ref="F12:R12" si="2">+F13</f>
        <v>1.426176</v>
      </c>
      <c r="G12" s="50">
        <f t="shared" si="2"/>
        <v>0</v>
      </c>
      <c r="H12" s="50">
        <f t="shared" si="2"/>
        <v>0</v>
      </c>
      <c r="I12" s="50">
        <f t="shared" si="2"/>
        <v>0</v>
      </c>
      <c r="J12" s="50">
        <f t="shared" si="2"/>
        <v>0</v>
      </c>
      <c r="K12" s="50">
        <f t="shared" si="2"/>
        <v>0</v>
      </c>
      <c r="L12" s="49">
        <f t="shared" si="2"/>
        <v>1.426176</v>
      </c>
      <c r="M12" s="50">
        <f t="shared" si="2"/>
        <v>0</v>
      </c>
      <c r="N12" s="50">
        <f t="shared" si="2"/>
        <v>0</v>
      </c>
      <c r="O12" s="50">
        <f t="shared" si="2"/>
        <v>1.426176</v>
      </c>
      <c r="P12" s="50">
        <f t="shared" si="2"/>
        <v>0</v>
      </c>
      <c r="Q12" s="50">
        <f t="shared" si="2"/>
        <v>0</v>
      </c>
      <c r="R12" s="50">
        <f t="shared" si="2"/>
        <v>0</v>
      </c>
      <c r="S12" s="49"/>
      <c r="T12" s="50"/>
      <c r="U12" s="50"/>
      <c r="V12" s="50"/>
    </row>
    <row r="13" s="47" customFormat="1" ht="22.9" customHeight="1" spans="1:22">
      <c r="A13" s="42" t="s">
        <v>172</v>
      </c>
      <c r="B13" s="42" t="s">
        <v>174</v>
      </c>
      <c r="C13" s="42"/>
      <c r="D13" s="38" t="s">
        <v>207</v>
      </c>
      <c r="E13" s="48" t="s">
        <v>175</v>
      </c>
      <c r="F13" s="49">
        <f t="shared" ref="F13:R13" si="3">+F14</f>
        <v>1.426176</v>
      </c>
      <c r="G13" s="50">
        <f t="shared" si="3"/>
        <v>0</v>
      </c>
      <c r="H13" s="50">
        <f t="shared" si="3"/>
        <v>0</v>
      </c>
      <c r="I13" s="50">
        <f t="shared" si="3"/>
        <v>0</v>
      </c>
      <c r="J13" s="50">
        <f t="shared" si="3"/>
        <v>0</v>
      </c>
      <c r="K13" s="50">
        <f t="shared" si="3"/>
        <v>0</v>
      </c>
      <c r="L13" s="49">
        <f t="shared" si="3"/>
        <v>1.426176</v>
      </c>
      <c r="M13" s="50">
        <f t="shared" si="3"/>
        <v>0</v>
      </c>
      <c r="N13" s="50">
        <f t="shared" si="3"/>
        <v>0</v>
      </c>
      <c r="O13" s="50">
        <f t="shared" si="3"/>
        <v>1.426176</v>
      </c>
      <c r="P13" s="50">
        <f t="shared" si="3"/>
        <v>0</v>
      </c>
      <c r="Q13" s="50">
        <f t="shared" si="3"/>
        <v>0</v>
      </c>
      <c r="R13" s="50">
        <f t="shared" si="3"/>
        <v>0</v>
      </c>
      <c r="S13" s="49"/>
      <c r="T13" s="50"/>
      <c r="U13" s="50"/>
      <c r="V13" s="50"/>
    </row>
    <row r="14" s="47" customFormat="1" ht="22.9" customHeight="1" spans="1:22">
      <c r="A14" s="42" t="s">
        <v>172</v>
      </c>
      <c r="B14" s="42" t="s">
        <v>174</v>
      </c>
      <c r="C14" s="42" t="s">
        <v>176</v>
      </c>
      <c r="D14" s="38" t="s">
        <v>207</v>
      </c>
      <c r="E14" s="48" t="s">
        <v>178</v>
      </c>
      <c r="F14" s="49">
        <v>1.426176</v>
      </c>
      <c r="G14" s="50"/>
      <c r="H14" s="50"/>
      <c r="I14" s="50"/>
      <c r="J14" s="50"/>
      <c r="K14" s="50"/>
      <c r="L14" s="49">
        <v>1.426176</v>
      </c>
      <c r="M14" s="50"/>
      <c r="N14" s="50"/>
      <c r="O14" s="50">
        <v>1.426176</v>
      </c>
      <c r="P14" s="50"/>
      <c r="Q14" s="50"/>
      <c r="R14" s="50"/>
      <c r="S14" s="49"/>
      <c r="T14" s="50"/>
      <c r="U14" s="50"/>
      <c r="V14" s="50"/>
    </row>
    <row r="15" s="47" customFormat="1" ht="22.9" customHeight="1" spans="1:22">
      <c r="A15" s="42" t="s">
        <v>179</v>
      </c>
      <c r="B15" s="42"/>
      <c r="C15" s="42"/>
      <c r="D15" s="38" t="s">
        <v>207</v>
      </c>
      <c r="E15" s="48" t="s">
        <v>180</v>
      </c>
      <c r="F15" s="49">
        <f t="shared" ref="F15:R15" si="4">+F16</f>
        <v>27.2505</v>
      </c>
      <c r="G15" s="50">
        <f t="shared" si="4"/>
        <v>27.2505</v>
      </c>
      <c r="H15" s="50">
        <f t="shared" si="4"/>
        <v>17.046</v>
      </c>
      <c r="I15" s="50">
        <f t="shared" si="4"/>
        <v>8.784</v>
      </c>
      <c r="J15" s="50">
        <f t="shared" si="4"/>
        <v>1.4205</v>
      </c>
      <c r="K15" s="50">
        <f t="shared" si="4"/>
        <v>0</v>
      </c>
      <c r="L15" s="49">
        <f t="shared" si="4"/>
        <v>0</v>
      </c>
      <c r="M15" s="50">
        <f t="shared" si="4"/>
        <v>0</v>
      </c>
      <c r="N15" s="50">
        <f t="shared" si="4"/>
        <v>0</v>
      </c>
      <c r="O15" s="50">
        <f t="shared" si="4"/>
        <v>0</v>
      </c>
      <c r="P15" s="50">
        <f t="shared" si="4"/>
        <v>0</v>
      </c>
      <c r="Q15" s="50">
        <f t="shared" si="4"/>
        <v>0</v>
      </c>
      <c r="R15" s="50">
        <f t="shared" si="4"/>
        <v>0</v>
      </c>
      <c r="S15" s="49"/>
      <c r="T15" s="50"/>
      <c r="U15" s="50"/>
      <c r="V15" s="50"/>
    </row>
    <row r="16" s="47" customFormat="1" ht="22.9" customHeight="1" spans="1:22">
      <c r="A16" s="42" t="s">
        <v>179</v>
      </c>
      <c r="B16" s="42" t="s">
        <v>181</v>
      </c>
      <c r="C16" s="42"/>
      <c r="D16" s="38" t="s">
        <v>207</v>
      </c>
      <c r="E16" s="48" t="s">
        <v>182</v>
      </c>
      <c r="F16" s="49">
        <f t="shared" ref="F16:R16" si="5">+F17</f>
        <v>27.2505</v>
      </c>
      <c r="G16" s="50">
        <f t="shared" si="5"/>
        <v>27.2505</v>
      </c>
      <c r="H16" s="50">
        <f t="shared" si="5"/>
        <v>17.046</v>
      </c>
      <c r="I16" s="50">
        <f t="shared" si="5"/>
        <v>8.784</v>
      </c>
      <c r="J16" s="50">
        <f t="shared" si="5"/>
        <v>1.4205</v>
      </c>
      <c r="K16" s="50">
        <f t="shared" si="5"/>
        <v>0</v>
      </c>
      <c r="L16" s="49">
        <f t="shared" si="5"/>
        <v>0</v>
      </c>
      <c r="M16" s="50">
        <f t="shared" si="5"/>
        <v>0</v>
      </c>
      <c r="N16" s="50">
        <f t="shared" si="5"/>
        <v>0</v>
      </c>
      <c r="O16" s="50">
        <f t="shared" si="5"/>
        <v>0</v>
      </c>
      <c r="P16" s="50">
        <f t="shared" si="5"/>
        <v>0</v>
      </c>
      <c r="Q16" s="50">
        <f t="shared" si="5"/>
        <v>0</v>
      </c>
      <c r="R16" s="50">
        <f t="shared" si="5"/>
        <v>0</v>
      </c>
      <c r="S16" s="49"/>
      <c r="T16" s="50"/>
      <c r="U16" s="50"/>
      <c r="V16" s="50"/>
    </row>
    <row r="17" s="47" customFormat="1" ht="22.9" customHeight="1" spans="1:22">
      <c r="A17" s="42" t="s">
        <v>179</v>
      </c>
      <c r="B17" s="42" t="s">
        <v>181</v>
      </c>
      <c r="C17" s="42" t="s">
        <v>181</v>
      </c>
      <c r="D17" s="38" t="s">
        <v>207</v>
      </c>
      <c r="E17" s="48" t="s">
        <v>184</v>
      </c>
      <c r="F17" s="49">
        <v>27.2505</v>
      </c>
      <c r="G17" s="50">
        <v>27.2505</v>
      </c>
      <c r="H17" s="50">
        <v>17.046</v>
      </c>
      <c r="I17" s="50">
        <v>8.784</v>
      </c>
      <c r="J17" s="50">
        <v>1.4205</v>
      </c>
      <c r="K17" s="50"/>
      <c r="L17" s="49"/>
      <c r="M17" s="50"/>
      <c r="N17" s="50"/>
      <c r="O17" s="50"/>
      <c r="P17" s="50"/>
      <c r="Q17" s="50"/>
      <c r="R17" s="50"/>
      <c r="S17" s="49"/>
      <c r="T17" s="50"/>
      <c r="U17" s="50"/>
      <c r="V17" s="50"/>
    </row>
    <row r="18" s="47" customFormat="1" ht="22.9" customHeight="1" spans="1:22">
      <c r="A18" s="42" t="s">
        <v>185</v>
      </c>
      <c r="B18" s="42"/>
      <c r="C18" s="42"/>
      <c r="D18" s="38" t="s">
        <v>207</v>
      </c>
      <c r="E18" s="48" t="s">
        <v>186</v>
      </c>
      <c r="F18" s="49">
        <f t="shared" ref="F18:R18" si="6">+F19</f>
        <v>3.27006</v>
      </c>
      <c r="G18" s="50">
        <f t="shared" si="6"/>
        <v>0</v>
      </c>
      <c r="H18" s="50">
        <f t="shared" si="6"/>
        <v>0</v>
      </c>
      <c r="I18" s="50">
        <f t="shared" si="6"/>
        <v>0</v>
      </c>
      <c r="J18" s="50">
        <f t="shared" si="6"/>
        <v>0</v>
      </c>
      <c r="K18" s="50">
        <f t="shared" si="6"/>
        <v>0</v>
      </c>
      <c r="L18" s="49">
        <f t="shared" si="6"/>
        <v>0</v>
      </c>
      <c r="M18" s="50">
        <f t="shared" si="6"/>
        <v>0</v>
      </c>
      <c r="N18" s="50">
        <f t="shared" si="6"/>
        <v>0</v>
      </c>
      <c r="O18" s="50">
        <f t="shared" si="6"/>
        <v>0</v>
      </c>
      <c r="P18" s="50">
        <f t="shared" si="6"/>
        <v>0</v>
      </c>
      <c r="Q18" s="50">
        <f t="shared" si="6"/>
        <v>0</v>
      </c>
      <c r="R18" s="50">
        <f t="shared" si="6"/>
        <v>3.27006</v>
      </c>
      <c r="S18" s="49"/>
      <c r="T18" s="50"/>
      <c r="U18" s="50"/>
      <c r="V18" s="50"/>
    </row>
    <row r="19" s="47" customFormat="1" ht="22.9" customHeight="1" spans="1:22">
      <c r="A19" s="42" t="s">
        <v>185</v>
      </c>
      <c r="B19" s="42" t="s">
        <v>176</v>
      </c>
      <c r="C19" s="42"/>
      <c r="D19" s="38" t="s">
        <v>207</v>
      </c>
      <c r="E19" s="48" t="s">
        <v>187</v>
      </c>
      <c r="F19" s="49">
        <f t="shared" ref="F19:R19" si="7">+F20</f>
        <v>3.27006</v>
      </c>
      <c r="G19" s="50">
        <f t="shared" si="7"/>
        <v>0</v>
      </c>
      <c r="H19" s="50">
        <f t="shared" si="7"/>
        <v>0</v>
      </c>
      <c r="I19" s="50">
        <f t="shared" si="7"/>
        <v>0</v>
      </c>
      <c r="J19" s="50">
        <f t="shared" si="7"/>
        <v>0</v>
      </c>
      <c r="K19" s="50">
        <f t="shared" si="7"/>
        <v>0</v>
      </c>
      <c r="L19" s="49">
        <f t="shared" si="7"/>
        <v>0</v>
      </c>
      <c r="M19" s="50">
        <f t="shared" si="7"/>
        <v>0</v>
      </c>
      <c r="N19" s="50">
        <f t="shared" si="7"/>
        <v>0</v>
      </c>
      <c r="O19" s="50">
        <f t="shared" si="7"/>
        <v>0</v>
      </c>
      <c r="P19" s="50">
        <f t="shared" si="7"/>
        <v>0</v>
      </c>
      <c r="Q19" s="50">
        <f t="shared" si="7"/>
        <v>0</v>
      </c>
      <c r="R19" s="50">
        <f t="shared" si="7"/>
        <v>3.27006</v>
      </c>
      <c r="S19" s="49"/>
      <c r="T19" s="50"/>
      <c r="U19" s="50"/>
      <c r="V19" s="50"/>
    </row>
    <row r="20" s="47" customFormat="1" ht="22.9" customHeight="1" spans="1:22">
      <c r="A20" s="42" t="s">
        <v>185</v>
      </c>
      <c r="B20" s="42" t="s">
        <v>176</v>
      </c>
      <c r="C20" s="42" t="s">
        <v>181</v>
      </c>
      <c r="D20" s="38" t="s">
        <v>207</v>
      </c>
      <c r="E20" s="48" t="s">
        <v>189</v>
      </c>
      <c r="F20" s="49">
        <v>3.27006</v>
      </c>
      <c r="G20" s="50"/>
      <c r="H20" s="50"/>
      <c r="I20" s="50"/>
      <c r="J20" s="50"/>
      <c r="K20" s="50"/>
      <c r="L20" s="49"/>
      <c r="M20" s="50"/>
      <c r="N20" s="50"/>
      <c r="O20" s="50"/>
      <c r="P20" s="50"/>
      <c r="Q20" s="50"/>
      <c r="R20" s="50">
        <v>3.27006</v>
      </c>
      <c r="S20" s="49"/>
      <c r="T20" s="50"/>
      <c r="U20" s="50"/>
      <c r="V20" s="5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254</v>
      </c>
      <c r="H4" s="23" t="s">
        <v>255</v>
      </c>
      <c r="I4" s="23" t="s">
        <v>256</v>
      </c>
      <c r="J4" s="23" t="s">
        <v>257</v>
      </c>
      <c r="K4" s="23" t="s">
        <v>258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</row>
    <row r="7" ht="22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9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9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255</v>
      </c>
      <c r="O4" s="23" t="s">
        <v>266</v>
      </c>
      <c r="P4" s="23" t="s">
        <v>267</v>
      </c>
      <c r="Q4" s="23" t="s">
        <v>256</v>
      </c>
      <c r="R4" s="23" t="s">
        <v>258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9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194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197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268</v>
      </c>
      <c r="I5" s="23" t="s">
        <v>269</v>
      </c>
      <c r="J5" s="23" t="s">
        <v>270</v>
      </c>
      <c r="K5" s="23" t="s">
        <v>271</v>
      </c>
      <c r="L5" s="23" t="s">
        <v>272</v>
      </c>
      <c r="M5" s="23" t="s">
        <v>273</v>
      </c>
      <c r="N5" s="23" t="s">
        <v>274</v>
      </c>
      <c r="O5" s="23" t="s">
        <v>275</v>
      </c>
      <c r="P5" s="23" t="s">
        <v>276</v>
      </c>
      <c r="Q5" s="23" t="s">
        <v>277</v>
      </c>
      <c r="R5" s="23" t="s">
        <v>134</v>
      </c>
      <c r="S5" s="23" t="s">
        <v>278</v>
      </c>
      <c r="T5" s="23" t="s">
        <v>238</v>
      </c>
    </row>
    <row r="6" ht="22.9" customHeight="1" spans="1:20">
      <c r="A6" s="33"/>
      <c r="B6" s="33"/>
      <c r="C6" s="33"/>
      <c r="D6" s="33"/>
      <c r="E6" s="33" t="s">
        <v>134</v>
      </c>
      <c r="F6" s="46">
        <v>20.082525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20.082525</v>
      </c>
      <c r="S6" s="46">
        <v>20.082525</v>
      </c>
      <c r="T6" s="46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6">
        <v>20.082525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20.082525</v>
      </c>
      <c r="S7" s="46">
        <v>20.082525</v>
      </c>
      <c r="T7" s="46"/>
    </row>
    <row r="8" ht="22.9" customHeight="1" spans="1:20">
      <c r="A8" s="33"/>
      <c r="B8" s="33"/>
      <c r="C8" s="33"/>
      <c r="D8" s="39" t="s">
        <v>153</v>
      </c>
      <c r="E8" s="39" t="s">
        <v>154</v>
      </c>
      <c r="F8" s="46">
        <v>20.082525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20.082525</v>
      </c>
      <c r="S8" s="46">
        <v>20.082525</v>
      </c>
      <c r="T8" s="46"/>
    </row>
    <row r="9" customFormat="1" ht="22.9" customHeight="1" spans="1:20">
      <c r="A9" s="42" t="s">
        <v>179</v>
      </c>
      <c r="B9" s="42"/>
      <c r="C9" s="42"/>
      <c r="D9" s="38" t="s">
        <v>207</v>
      </c>
      <c r="E9" s="24" t="s">
        <v>180</v>
      </c>
      <c r="F9" s="25">
        <f t="shared" ref="F9:S9" si="0">+F10</f>
        <v>20.082525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20.082525</v>
      </c>
      <c r="S9" s="40">
        <f t="shared" si="0"/>
        <v>20.082525</v>
      </c>
      <c r="T9" s="40"/>
    </row>
    <row r="10" customFormat="1" ht="22.9" customHeight="1" spans="1:20">
      <c r="A10" s="42" t="s">
        <v>179</v>
      </c>
      <c r="B10" s="42" t="s">
        <v>181</v>
      </c>
      <c r="C10" s="42"/>
      <c r="D10" s="38" t="s">
        <v>207</v>
      </c>
      <c r="E10" s="24" t="s">
        <v>182</v>
      </c>
      <c r="F10" s="25">
        <f t="shared" ref="F10:S10" si="1">+F11</f>
        <v>20.082525</v>
      </c>
      <c r="G10" s="40">
        <f t="shared" si="1"/>
        <v>0</v>
      </c>
      <c r="H10" s="40">
        <f t="shared" si="1"/>
        <v>0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0</v>
      </c>
      <c r="R10" s="40">
        <f t="shared" si="1"/>
        <v>20.082525</v>
      </c>
      <c r="S10" s="40">
        <f t="shared" si="1"/>
        <v>20.082525</v>
      </c>
      <c r="T10" s="40"/>
    </row>
    <row r="11" ht="22.9" customHeight="1" spans="1:20">
      <c r="A11" s="42" t="s">
        <v>179</v>
      </c>
      <c r="B11" s="42" t="s">
        <v>181</v>
      </c>
      <c r="C11" s="42" t="s">
        <v>181</v>
      </c>
      <c r="D11" s="38" t="s">
        <v>207</v>
      </c>
      <c r="E11" s="24" t="s">
        <v>184</v>
      </c>
      <c r="F11" s="25">
        <v>20.082525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20.082525</v>
      </c>
      <c r="S11" s="40">
        <v>20.082525</v>
      </c>
      <c r="T11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0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5.33333333333333" customWidth="1"/>
    <col min="7" max="10" width="5.225" customWidth="1"/>
    <col min="11" max="12" width="4.55833333333333" customWidth="1"/>
    <col min="13" max="14" width="5.225" customWidth="1"/>
    <col min="15" max="15" width="5.33333333333333" customWidth="1"/>
    <col min="16" max="16" width="5.225" customWidth="1"/>
    <col min="17" max="17" width="8.33333333333333" customWidth="1"/>
    <col min="18" max="18" width="7" customWidth="1"/>
    <col min="19" max="19" width="4.55833333333333" customWidth="1"/>
    <col min="20" max="21" width="3.66666666666667" customWidth="1"/>
    <col min="22" max="22" width="4.225" customWidth="1"/>
    <col min="23" max="23" width="4.33333333333333" customWidth="1"/>
    <col min="24" max="24" width="4.66666666666667" customWidth="1"/>
    <col min="25" max="25" width="4.55833333333333" customWidth="1"/>
    <col min="26" max="26" width="3.33333333333333" customWidth="1"/>
    <col min="27" max="27" width="4.33333333333333" customWidth="1"/>
    <col min="28" max="28" width="6.775" customWidth="1"/>
    <col min="29" max="29" width="5.225" customWidth="1"/>
    <col min="30" max="30" width="5.89166666666667" customWidth="1"/>
    <col min="31" max="31" width="7.13333333333333" customWidth="1"/>
    <col min="32" max="32" width="5.10833333333333" customWidth="1"/>
    <col min="33" max="33" width="7.13333333333333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155</v>
      </c>
      <c r="B4" s="23"/>
      <c r="C4" s="23"/>
      <c r="D4" s="23" t="s">
        <v>190</v>
      </c>
      <c r="E4" s="23" t="s">
        <v>191</v>
      </c>
      <c r="F4" s="23" t="s">
        <v>279</v>
      </c>
      <c r="G4" s="23" t="s">
        <v>280</v>
      </c>
      <c r="H4" s="23" t="s">
        <v>281</v>
      </c>
      <c r="I4" s="23" t="s">
        <v>282</v>
      </c>
      <c r="J4" s="23" t="s">
        <v>283</v>
      </c>
      <c r="K4" s="23" t="s">
        <v>284</v>
      </c>
      <c r="L4" s="23" t="s">
        <v>285</v>
      </c>
      <c r="M4" s="23" t="s">
        <v>286</v>
      </c>
      <c r="N4" s="23" t="s">
        <v>287</v>
      </c>
      <c r="O4" s="23" t="s">
        <v>288</v>
      </c>
      <c r="P4" s="23" t="s">
        <v>289</v>
      </c>
      <c r="Q4" s="23" t="s">
        <v>274</v>
      </c>
      <c r="R4" s="23" t="s">
        <v>276</v>
      </c>
      <c r="S4" s="23" t="s">
        <v>290</v>
      </c>
      <c r="T4" s="23" t="s">
        <v>269</v>
      </c>
      <c r="U4" s="23" t="s">
        <v>270</v>
      </c>
      <c r="V4" s="23" t="s">
        <v>273</v>
      </c>
      <c r="W4" s="23" t="s">
        <v>291</v>
      </c>
      <c r="X4" s="23" t="s">
        <v>292</v>
      </c>
      <c r="Y4" s="23" t="s">
        <v>293</v>
      </c>
      <c r="Z4" s="23" t="s">
        <v>294</v>
      </c>
      <c r="AA4" s="23" t="s">
        <v>272</v>
      </c>
      <c r="AB4" s="23" t="s">
        <v>295</v>
      </c>
      <c r="AC4" s="23" t="s">
        <v>296</v>
      </c>
      <c r="AD4" s="23" t="s">
        <v>275</v>
      </c>
      <c r="AE4" s="23" t="s">
        <v>297</v>
      </c>
      <c r="AF4" s="23" t="s">
        <v>298</v>
      </c>
      <c r="AG4" s="23" t="s">
        <v>277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20.082525</v>
      </c>
      <c r="G6" s="46">
        <v>1.2</v>
      </c>
      <c r="H6" s="46"/>
      <c r="I6" s="46"/>
      <c r="J6" s="46"/>
      <c r="K6" s="46">
        <v>0.3</v>
      </c>
      <c r="L6" s="46">
        <v>1.2</v>
      </c>
      <c r="M6" s="46"/>
      <c r="N6" s="46"/>
      <c r="O6" s="46"/>
      <c r="P6" s="46"/>
      <c r="Q6" s="46"/>
      <c r="R6" s="46">
        <v>1</v>
      </c>
      <c r="S6" s="46"/>
      <c r="T6" s="46"/>
      <c r="U6" s="46"/>
      <c r="V6" s="46"/>
      <c r="W6" s="46"/>
      <c r="X6" s="46"/>
      <c r="Y6" s="46"/>
      <c r="Z6" s="46"/>
      <c r="AA6" s="46"/>
      <c r="AB6" s="46">
        <v>0.75301</v>
      </c>
      <c r="AC6" s="46">
        <v>1.129515</v>
      </c>
      <c r="AD6" s="46"/>
      <c r="AE6" s="46">
        <v>3.5</v>
      </c>
      <c r="AF6" s="46"/>
      <c r="AG6" s="46">
        <v>11</v>
      </c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6">
        <v>20.082525</v>
      </c>
      <c r="G7" s="46">
        <v>1.2</v>
      </c>
      <c r="H7" s="46"/>
      <c r="I7" s="46"/>
      <c r="J7" s="46"/>
      <c r="K7" s="46">
        <v>0.3</v>
      </c>
      <c r="L7" s="46">
        <v>1.2</v>
      </c>
      <c r="M7" s="46"/>
      <c r="N7" s="46"/>
      <c r="O7" s="46"/>
      <c r="P7" s="46"/>
      <c r="Q7" s="46"/>
      <c r="R7" s="46">
        <v>1</v>
      </c>
      <c r="S7" s="46"/>
      <c r="T7" s="46"/>
      <c r="U7" s="46"/>
      <c r="V7" s="46"/>
      <c r="W7" s="46"/>
      <c r="X7" s="46"/>
      <c r="Y7" s="46"/>
      <c r="Z7" s="46"/>
      <c r="AA7" s="46"/>
      <c r="AB7" s="46">
        <v>0.75301</v>
      </c>
      <c r="AC7" s="46">
        <v>1.129515</v>
      </c>
      <c r="AD7" s="46"/>
      <c r="AE7" s="46">
        <v>3.5</v>
      </c>
      <c r="AF7" s="46"/>
      <c r="AG7" s="46">
        <v>11</v>
      </c>
    </row>
    <row r="8" ht="22.9" customHeight="1" spans="1:33">
      <c r="A8" s="33"/>
      <c r="B8" s="33"/>
      <c r="C8" s="33"/>
      <c r="D8" s="39" t="s">
        <v>153</v>
      </c>
      <c r="E8" s="39" t="s">
        <v>154</v>
      </c>
      <c r="F8" s="46">
        <v>20.082525</v>
      </c>
      <c r="G8" s="46">
        <v>1.2</v>
      </c>
      <c r="H8" s="46"/>
      <c r="I8" s="46"/>
      <c r="J8" s="46"/>
      <c r="K8" s="46">
        <v>0.3</v>
      </c>
      <c r="L8" s="46">
        <v>1.2</v>
      </c>
      <c r="M8" s="46"/>
      <c r="N8" s="46"/>
      <c r="O8" s="46"/>
      <c r="P8" s="46"/>
      <c r="Q8" s="46"/>
      <c r="R8" s="46">
        <v>1</v>
      </c>
      <c r="S8" s="46"/>
      <c r="T8" s="46"/>
      <c r="U8" s="46"/>
      <c r="V8" s="46"/>
      <c r="W8" s="46"/>
      <c r="X8" s="46"/>
      <c r="Y8" s="46"/>
      <c r="Z8" s="46"/>
      <c r="AA8" s="46"/>
      <c r="AB8" s="46">
        <v>0.75301</v>
      </c>
      <c r="AC8" s="46">
        <v>1.129515</v>
      </c>
      <c r="AD8" s="46"/>
      <c r="AE8" s="46">
        <v>3.5</v>
      </c>
      <c r="AF8" s="46"/>
      <c r="AG8" s="46">
        <v>11</v>
      </c>
    </row>
    <row r="9" customFormat="1" ht="22.9" customHeight="1" spans="1:33">
      <c r="A9" s="42" t="s">
        <v>179</v>
      </c>
      <c r="B9" s="42"/>
      <c r="C9" s="42"/>
      <c r="D9" s="38" t="s">
        <v>207</v>
      </c>
      <c r="E9" s="24" t="s">
        <v>180</v>
      </c>
      <c r="F9" s="40">
        <f t="shared" ref="F9:S9" si="0">+F10</f>
        <v>20.082525</v>
      </c>
      <c r="G9" s="40">
        <f t="shared" si="0"/>
        <v>1.2</v>
      </c>
      <c r="H9" s="40">
        <f t="shared" si="0"/>
        <v>0</v>
      </c>
      <c r="I9" s="40">
        <f t="shared" si="0"/>
        <v>0</v>
      </c>
      <c r="J9" s="40">
        <f t="shared" si="0"/>
        <v>0</v>
      </c>
      <c r="K9" s="40">
        <f t="shared" si="0"/>
        <v>0.3</v>
      </c>
      <c r="L9" s="40">
        <f t="shared" si="0"/>
        <v>1.2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1</v>
      </c>
      <c r="S9" s="40">
        <f t="shared" si="0"/>
        <v>0</v>
      </c>
      <c r="T9" s="40">
        <f t="shared" ref="T9:AG9" si="1">+T10</f>
        <v>0</v>
      </c>
      <c r="U9" s="40">
        <f t="shared" si="1"/>
        <v>0</v>
      </c>
      <c r="V9" s="40">
        <f t="shared" si="1"/>
        <v>0</v>
      </c>
      <c r="W9" s="40">
        <f t="shared" si="1"/>
        <v>0</v>
      </c>
      <c r="X9" s="40">
        <f t="shared" si="1"/>
        <v>0</v>
      </c>
      <c r="Y9" s="40">
        <f t="shared" si="1"/>
        <v>0</v>
      </c>
      <c r="Z9" s="40">
        <f t="shared" si="1"/>
        <v>0</v>
      </c>
      <c r="AA9" s="40">
        <f t="shared" si="1"/>
        <v>0</v>
      </c>
      <c r="AB9" s="40">
        <f t="shared" si="1"/>
        <v>0.75301</v>
      </c>
      <c r="AC9" s="40">
        <f t="shared" si="1"/>
        <v>1.129515</v>
      </c>
      <c r="AD9" s="40">
        <f t="shared" si="1"/>
        <v>0</v>
      </c>
      <c r="AE9" s="40">
        <f t="shared" si="1"/>
        <v>3.5</v>
      </c>
      <c r="AF9" s="40">
        <f t="shared" si="1"/>
        <v>0</v>
      </c>
      <c r="AG9" s="40">
        <f t="shared" si="1"/>
        <v>11</v>
      </c>
    </row>
    <row r="10" customFormat="1" ht="22.9" customHeight="1" spans="1:33">
      <c r="A10" s="42" t="s">
        <v>179</v>
      </c>
      <c r="B10" s="42" t="s">
        <v>181</v>
      </c>
      <c r="C10" s="42"/>
      <c r="D10" s="38" t="s">
        <v>207</v>
      </c>
      <c r="E10" s="24" t="s">
        <v>182</v>
      </c>
      <c r="F10" s="40">
        <f t="shared" ref="F10:S10" si="2">+F11</f>
        <v>20.082525</v>
      </c>
      <c r="G10" s="40">
        <f t="shared" si="2"/>
        <v>1.2</v>
      </c>
      <c r="H10" s="40">
        <f t="shared" si="2"/>
        <v>0</v>
      </c>
      <c r="I10" s="40">
        <f t="shared" si="2"/>
        <v>0</v>
      </c>
      <c r="J10" s="40">
        <f t="shared" si="2"/>
        <v>0</v>
      </c>
      <c r="K10" s="40">
        <f t="shared" si="2"/>
        <v>0.3</v>
      </c>
      <c r="L10" s="40">
        <f t="shared" si="2"/>
        <v>1.2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1</v>
      </c>
      <c r="S10" s="40">
        <f t="shared" si="2"/>
        <v>0</v>
      </c>
      <c r="T10" s="40">
        <f t="shared" ref="T10:AG10" si="3">+T11</f>
        <v>0</v>
      </c>
      <c r="U10" s="40">
        <f t="shared" si="3"/>
        <v>0</v>
      </c>
      <c r="V10" s="40">
        <f t="shared" si="3"/>
        <v>0</v>
      </c>
      <c r="W10" s="40">
        <f t="shared" si="3"/>
        <v>0</v>
      </c>
      <c r="X10" s="40">
        <f t="shared" si="3"/>
        <v>0</v>
      </c>
      <c r="Y10" s="40">
        <f t="shared" si="3"/>
        <v>0</v>
      </c>
      <c r="Z10" s="40">
        <f t="shared" si="3"/>
        <v>0</v>
      </c>
      <c r="AA10" s="40">
        <f t="shared" si="3"/>
        <v>0</v>
      </c>
      <c r="AB10" s="40">
        <f t="shared" si="3"/>
        <v>0.75301</v>
      </c>
      <c r="AC10" s="40">
        <f t="shared" si="3"/>
        <v>1.129515</v>
      </c>
      <c r="AD10" s="40">
        <f t="shared" si="3"/>
        <v>0</v>
      </c>
      <c r="AE10" s="40">
        <f t="shared" si="3"/>
        <v>3.5</v>
      </c>
      <c r="AF10" s="40">
        <f t="shared" si="3"/>
        <v>0</v>
      </c>
      <c r="AG10" s="40">
        <f t="shared" si="3"/>
        <v>11</v>
      </c>
    </row>
    <row r="11" ht="22.9" customHeight="1" spans="1:33">
      <c r="A11" s="42" t="s">
        <v>179</v>
      </c>
      <c r="B11" s="42" t="s">
        <v>181</v>
      </c>
      <c r="C11" s="42" t="s">
        <v>181</v>
      </c>
      <c r="D11" s="38" t="s">
        <v>207</v>
      </c>
      <c r="E11" s="24" t="s">
        <v>184</v>
      </c>
      <c r="F11" s="40">
        <v>20.082525</v>
      </c>
      <c r="G11" s="40">
        <v>1.2</v>
      </c>
      <c r="H11" s="40"/>
      <c r="I11" s="40"/>
      <c r="J11" s="40"/>
      <c r="K11" s="40">
        <v>0.3</v>
      </c>
      <c r="L11" s="40">
        <v>1.2</v>
      </c>
      <c r="M11" s="40"/>
      <c r="N11" s="40"/>
      <c r="O11" s="40"/>
      <c r="P11" s="40"/>
      <c r="Q11" s="40"/>
      <c r="R11" s="40">
        <v>1</v>
      </c>
      <c r="S11" s="40"/>
      <c r="T11" s="40"/>
      <c r="U11" s="40"/>
      <c r="V11" s="40"/>
      <c r="W11" s="40"/>
      <c r="X11" s="40"/>
      <c r="Y11" s="40"/>
      <c r="Z11" s="40"/>
      <c r="AA11" s="40"/>
      <c r="AB11" s="40">
        <v>0.75301</v>
      </c>
      <c r="AC11" s="40">
        <v>1.129515</v>
      </c>
      <c r="AD11" s="40"/>
      <c r="AE11" s="40">
        <v>3.5</v>
      </c>
      <c r="AF11" s="40"/>
      <c r="AG11" s="40">
        <v>11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299</v>
      </c>
      <c r="B4" s="23" t="s">
        <v>300</v>
      </c>
      <c r="C4" s="23" t="s">
        <v>301</v>
      </c>
      <c r="D4" s="23" t="s">
        <v>302</v>
      </c>
      <c r="E4" s="23" t="s">
        <v>303</v>
      </c>
      <c r="F4" s="23"/>
      <c r="G4" s="23"/>
      <c r="H4" s="23" t="s">
        <v>304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305</v>
      </c>
      <c r="G5" s="23" t="s">
        <v>306</v>
      </c>
      <c r="H5" s="23"/>
    </row>
    <row r="6" ht="22.9" customHeight="1" spans="1:8">
      <c r="A6" s="33"/>
      <c r="B6" s="33" t="s">
        <v>134</v>
      </c>
      <c r="C6" s="32">
        <v>0</v>
      </c>
      <c r="D6" s="32"/>
      <c r="E6" s="32"/>
      <c r="F6" s="32"/>
      <c r="G6" s="32"/>
      <c r="H6" s="32"/>
    </row>
    <row r="7" ht="22.9" customHeight="1" spans="1:8">
      <c r="A7" s="31" t="s">
        <v>152</v>
      </c>
      <c r="B7" s="31" t="s">
        <v>4</v>
      </c>
      <c r="C7" s="32"/>
      <c r="D7" s="32"/>
      <c r="E7" s="32"/>
      <c r="F7" s="32"/>
      <c r="G7" s="32"/>
      <c r="H7" s="32"/>
    </row>
    <row r="8" ht="22.9" customHeight="1" spans="1:8">
      <c r="A8" s="38" t="s">
        <v>153</v>
      </c>
      <c r="B8" s="38" t="s">
        <v>154</v>
      </c>
      <c r="C8" s="40"/>
      <c r="D8" s="40"/>
      <c r="E8" s="25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307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7.6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192</v>
      </c>
      <c r="G4" s="23" t="s">
        <v>193</v>
      </c>
      <c r="H4" s="23" t="s">
        <v>194</v>
      </c>
      <c r="I4" s="23" t="s">
        <v>195</v>
      </c>
      <c r="J4" s="23" t="s">
        <v>196</v>
      </c>
      <c r="K4" s="23" t="s">
        <v>197</v>
      </c>
      <c r="L4" s="23" t="s">
        <v>198</v>
      </c>
      <c r="M4" s="23" t="s">
        <v>199</v>
      </c>
      <c r="N4" s="23" t="s">
        <v>200</v>
      </c>
      <c r="O4" s="23" t="s">
        <v>201</v>
      </c>
      <c r="P4" s="23" t="s">
        <v>202</v>
      </c>
      <c r="Q4" s="23" t="s">
        <v>203</v>
      </c>
      <c r="R4" s="23" t="s">
        <v>204</v>
      </c>
      <c r="S4" s="23" t="s">
        <v>205</v>
      </c>
      <c r="T4" s="23" t="s">
        <v>206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209</v>
      </c>
      <c r="I5" s="23" t="s">
        <v>210</v>
      </c>
      <c r="J5" s="23" t="s">
        <v>201</v>
      </c>
      <c r="K5" s="23" t="s">
        <v>134</v>
      </c>
      <c r="L5" s="23" t="s">
        <v>212</v>
      </c>
      <c r="M5" s="23" t="s">
        <v>213</v>
      </c>
      <c r="N5" s="23" t="s">
        <v>203</v>
      </c>
      <c r="O5" s="23" t="s">
        <v>214</v>
      </c>
      <c r="P5" s="23" t="s">
        <v>215</v>
      </c>
      <c r="Q5" s="23" t="s">
        <v>216</v>
      </c>
      <c r="R5" s="23" t="s">
        <v>199</v>
      </c>
      <c r="S5" s="23" t="s">
        <v>202</v>
      </c>
      <c r="T5" s="23" t="s">
        <v>206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1"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72">
        <v>21</v>
      </c>
      <c r="C24" s="73" t="s">
        <v>27</v>
      </c>
    </row>
    <row r="25" ht="32.65" customHeight="1" spans="2:3">
      <c r="B25" s="74">
        <v>22</v>
      </c>
      <c r="C25" s="75" t="s">
        <v>28</v>
      </c>
    </row>
    <row r="26" ht="27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308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309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3.2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35.4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190</v>
      </c>
      <c r="B4" s="35"/>
      <c r="C4" s="23" t="s">
        <v>311</v>
      </c>
      <c r="D4" s="23" t="s">
        <v>312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313</v>
      </c>
      <c r="O4" s="23"/>
    </row>
    <row r="5" ht="31.9" customHeight="1" spans="1:15">
      <c r="A5" s="23"/>
      <c r="B5" s="35"/>
      <c r="C5" s="23"/>
      <c r="D5" s="23" t="s">
        <v>314</v>
      </c>
      <c r="E5" s="23" t="s">
        <v>137</v>
      </c>
      <c r="F5" s="23"/>
      <c r="G5" s="23"/>
      <c r="H5" s="23"/>
      <c r="I5" s="23"/>
      <c r="J5" s="23"/>
      <c r="K5" s="23" t="s">
        <v>315</v>
      </c>
      <c r="L5" s="23" t="s">
        <v>139</v>
      </c>
      <c r="M5" s="23" t="s">
        <v>140</v>
      </c>
      <c r="N5" s="23" t="s">
        <v>316</v>
      </c>
      <c r="O5" s="23" t="s">
        <v>317</v>
      </c>
    </row>
    <row r="6" ht="44.85" customHeight="1" spans="1:15">
      <c r="A6" s="23"/>
      <c r="B6" s="35"/>
      <c r="C6" s="23"/>
      <c r="D6" s="23"/>
      <c r="E6" s="23" t="s">
        <v>318</v>
      </c>
      <c r="F6" s="23" t="s">
        <v>319</v>
      </c>
      <c r="G6" s="23" t="s">
        <v>320</v>
      </c>
      <c r="H6" s="23" t="s">
        <v>321</v>
      </c>
      <c r="I6" s="23" t="s">
        <v>322</v>
      </c>
      <c r="J6" s="23" t="s">
        <v>323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6" sqref="C6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324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190</v>
      </c>
      <c r="B4" s="23" t="s">
        <v>325</v>
      </c>
      <c r="C4" s="23" t="s">
        <v>326</v>
      </c>
      <c r="D4" s="23" t="s">
        <v>327</v>
      </c>
      <c r="E4" s="23" t="s">
        <v>328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329</v>
      </c>
      <c r="F5" s="23" t="s">
        <v>330</v>
      </c>
      <c r="G5" s="23" t="s">
        <v>331</v>
      </c>
      <c r="H5" s="23" t="s">
        <v>332</v>
      </c>
      <c r="I5" s="23" t="s">
        <v>333</v>
      </c>
      <c r="J5" s="23" t="s">
        <v>334</v>
      </c>
      <c r="K5" s="23" t="s">
        <v>335</v>
      </c>
      <c r="L5" s="23" t="s">
        <v>336</v>
      </c>
      <c r="M5" s="23" t="s">
        <v>337</v>
      </c>
    </row>
    <row r="6" ht="28.5" customHeight="1" spans="1:13">
      <c r="A6" s="31">
        <v>300001</v>
      </c>
      <c r="B6" s="31" t="s">
        <v>338</v>
      </c>
      <c r="C6" s="32"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299</v>
      </c>
      <c r="B3" s="23" t="s">
        <v>300</v>
      </c>
      <c r="C3" s="23" t="s">
        <v>341</v>
      </c>
      <c r="D3" s="23"/>
      <c r="E3" s="23"/>
      <c r="F3" s="23"/>
      <c r="G3" s="23"/>
      <c r="H3" s="23"/>
      <c r="I3" s="23"/>
      <c r="J3" s="23" t="s">
        <v>342</v>
      </c>
      <c r="K3" s="23" t="s">
        <v>343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326</v>
      </c>
      <c r="D4" s="23" t="s">
        <v>344</v>
      </c>
      <c r="E4" s="23"/>
      <c r="F4" s="23"/>
      <c r="G4" s="23"/>
      <c r="H4" s="23" t="s">
        <v>345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346</v>
      </c>
      <c r="F5" s="23" t="s">
        <v>141</v>
      </c>
      <c r="G5" s="23" t="s">
        <v>347</v>
      </c>
      <c r="H5" s="23" t="s">
        <v>158</v>
      </c>
      <c r="I5" s="23" t="s">
        <v>159</v>
      </c>
      <c r="J5" s="23"/>
      <c r="K5" s="23" t="s">
        <v>329</v>
      </c>
      <c r="L5" s="23" t="s">
        <v>330</v>
      </c>
      <c r="M5" s="23" t="s">
        <v>331</v>
      </c>
      <c r="N5" s="23" t="s">
        <v>336</v>
      </c>
      <c r="O5" s="23" t="s">
        <v>332</v>
      </c>
      <c r="P5" s="23" t="s">
        <v>348</v>
      </c>
      <c r="Q5" s="23" t="s">
        <v>349</v>
      </c>
      <c r="R5" s="23" t="s">
        <v>337</v>
      </c>
    </row>
    <row r="6" ht="19.9" customHeight="1" spans="1:18">
      <c r="A6" s="24" t="s">
        <v>2</v>
      </c>
      <c r="B6" s="24" t="s">
        <v>4</v>
      </c>
      <c r="C6" s="25">
        <v>56.389341</v>
      </c>
      <c r="D6" s="25">
        <v>56.389341</v>
      </c>
      <c r="E6" s="25"/>
      <c r="F6" s="25"/>
      <c r="G6" s="25"/>
      <c r="H6" s="25">
        <v>56.389341</v>
      </c>
      <c r="I6" s="25"/>
      <c r="J6" s="24" t="s">
        <v>350</v>
      </c>
      <c r="K6" s="26" t="s">
        <v>351</v>
      </c>
      <c r="L6" s="26" t="s">
        <v>352</v>
      </c>
      <c r="M6" s="26" t="s">
        <v>353</v>
      </c>
      <c r="N6" s="27" t="s">
        <v>354</v>
      </c>
      <c r="O6" s="26" t="s">
        <v>355</v>
      </c>
      <c r="P6" s="26" t="s">
        <v>356</v>
      </c>
      <c r="Q6" s="26" t="s">
        <v>357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358</v>
      </c>
      <c r="M7" s="26" t="s">
        <v>359</v>
      </c>
      <c r="N7" s="27" t="s">
        <v>360</v>
      </c>
      <c r="O7" s="27">
        <v>1</v>
      </c>
      <c r="P7" s="26" t="s">
        <v>361</v>
      </c>
      <c r="Q7" s="26" t="s">
        <v>362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363</v>
      </c>
      <c r="L8" s="26" t="s">
        <v>364</v>
      </c>
      <c r="M8" s="26" t="s">
        <v>365</v>
      </c>
      <c r="N8" s="26"/>
      <c r="O8" s="26"/>
      <c r="P8" s="26"/>
      <c r="Q8" s="26"/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366</v>
      </c>
      <c r="M9" s="26" t="s">
        <v>367</v>
      </c>
      <c r="N9" s="26" t="s">
        <v>368</v>
      </c>
      <c r="O9" s="27">
        <v>0.9</v>
      </c>
      <c r="P9" s="26" t="s">
        <v>361</v>
      </c>
      <c r="Q9" s="26" t="s">
        <v>369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340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370</v>
      </c>
      <c r="B3" s="9"/>
      <c r="C3" s="8" t="s">
        <v>371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228</v>
      </c>
      <c r="E4" s="12" t="s">
        <v>229</v>
      </c>
    </row>
    <row r="5" s="1" customFormat="1" spans="1:5">
      <c r="A5" s="13">
        <v>301</v>
      </c>
      <c r="B5" s="14" t="s">
        <v>209</v>
      </c>
      <c r="C5" s="15">
        <f t="shared" ref="C5:C68" si="0">D5+E5</f>
        <v>36.306816</v>
      </c>
      <c r="D5" s="15">
        <f>SUM(D6:D18)</f>
        <v>36.306816</v>
      </c>
      <c r="E5" s="15">
        <f>SUM(E6:E18)</f>
        <v>0</v>
      </c>
    </row>
    <row r="6" s="1" customFormat="1" spans="1:5">
      <c r="A6" s="16">
        <v>30101</v>
      </c>
      <c r="B6" s="17" t="s">
        <v>372</v>
      </c>
      <c r="C6" s="15">
        <f t="shared" si="0"/>
        <v>17.046</v>
      </c>
      <c r="D6" s="15">
        <v>17.046</v>
      </c>
      <c r="E6" s="15"/>
    </row>
    <row r="7" s="1" customFormat="1" spans="1:5">
      <c r="A7" s="16">
        <v>30102</v>
      </c>
      <c r="B7" s="17" t="s">
        <v>373</v>
      </c>
      <c r="C7" s="15">
        <f t="shared" si="0"/>
        <v>8.784</v>
      </c>
      <c r="D7" s="15">
        <v>8.784</v>
      </c>
      <c r="E7" s="15"/>
    </row>
    <row r="8" s="1" customFormat="1" spans="1:5">
      <c r="A8" s="16">
        <v>30103</v>
      </c>
      <c r="B8" s="17" t="s">
        <v>374</v>
      </c>
      <c r="C8" s="15">
        <f t="shared" si="0"/>
        <v>1.4205</v>
      </c>
      <c r="D8" s="15">
        <v>1.4205</v>
      </c>
      <c r="E8" s="15"/>
    </row>
    <row r="9" s="1" customFormat="1" spans="1:5">
      <c r="A9" s="16">
        <v>30106</v>
      </c>
      <c r="B9" s="17" t="s">
        <v>375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376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377</v>
      </c>
      <c r="C11" s="15">
        <f t="shared" si="0"/>
        <v>4.36008</v>
      </c>
      <c r="D11" s="15">
        <v>4.36008</v>
      </c>
      <c r="E11" s="15"/>
    </row>
    <row r="12" s="1" customFormat="1" spans="1:5">
      <c r="A12" s="16">
        <v>30109</v>
      </c>
      <c r="B12" s="17" t="s">
        <v>378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379</v>
      </c>
      <c r="C13" s="15">
        <f t="shared" si="0"/>
        <v>1.426176</v>
      </c>
      <c r="D13" s="15">
        <v>1.426176</v>
      </c>
      <c r="E13" s="15"/>
    </row>
    <row r="14" s="1" customFormat="1" spans="1:5">
      <c r="A14" s="16">
        <v>30111</v>
      </c>
      <c r="B14" s="17" t="s">
        <v>380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381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382</v>
      </c>
      <c r="C16" s="15">
        <f t="shared" si="0"/>
        <v>3.27006</v>
      </c>
      <c r="D16" s="15">
        <v>3.27006</v>
      </c>
      <c r="E16" s="15"/>
    </row>
    <row r="17" s="1" customFormat="1" spans="1:5">
      <c r="A17" s="16">
        <v>30114</v>
      </c>
      <c r="B17" s="17" t="s">
        <v>383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384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278</v>
      </c>
      <c r="C19" s="15">
        <f t="shared" si="0"/>
        <v>20.082525</v>
      </c>
      <c r="D19" s="15">
        <f>SUM(D20:D46)</f>
        <v>20.082525</v>
      </c>
      <c r="E19" s="15">
        <f>SUM(E20:E46)</f>
        <v>0</v>
      </c>
    </row>
    <row r="20" s="1" customFormat="1" spans="1:5">
      <c r="A20" s="16">
        <v>30201</v>
      </c>
      <c r="B20" s="17" t="s">
        <v>385</v>
      </c>
      <c r="C20" s="15">
        <f t="shared" si="0"/>
        <v>1.2</v>
      </c>
      <c r="D20" s="15">
        <v>1.2</v>
      </c>
      <c r="E20" s="15"/>
    </row>
    <row r="21" s="1" customFormat="1" spans="1:5">
      <c r="A21" s="16">
        <v>30202</v>
      </c>
      <c r="B21" s="17" t="s">
        <v>386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387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388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389</v>
      </c>
      <c r="C24" s="15">
        <f t="shared" si="0"/>
        <v>0.3</v>
      </c>
      <c r="D24" s="15">
        <v>0.3</v>
      </c>
      <c r="E24" s="15"/>
    </row>
    <row r="25" s="1" customFormat="1" spans="1:5">
      <c r="A25" s="16">
        <v>30206</v>
      </c>
      <c r="B25" s="17" t="s">
        <v>390</v>
      </c>
      <c r="C25" s="15">
        <f t="shared" si="0"/>
        <v>1.2</v>
      </c>
      <c r="D25" s="15">
        <v>1.2</v>
      </c>
      <c r="E25" s="15"/>
    </row>
    <row r="26" s="1" customFormat="1" spans="1:5">
      <c r="A26" s="16">
        <v>30207</v>
      </c>
      <c r="B26" s="17" t="s">
        <v>391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392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393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394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395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396</v>
      </c>
      <c r="C31" s="15">
        <f t="shared" si="0"/>
        <v>1</v>
      </c>
      <c r="D31" s="15">
        <v>1</v>
      </c>
      <c r="E31" s="15"/>
    </row>
    <row r="32" s="1" customFormat="1" spans="1:5">
      <c r="A32" s="16">
        <v>30214</v>
      </c>
      <c r="B32" s="17" t="s">
        <v>397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398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399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400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401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402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403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404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405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406</v>
      </c>
      <c r="C41" s="15">
        <f t="shared" si="0"/>
        <v>0.75301</v>
      </c>
      <c r="D41" s="15">
        <v>0.75301</v>
      </c>
      <c r="E41" s="15"/>
    </row>
    <row r="42" s="1" customFormat="1" spans="1:5">
      <c r="A42" s="16">
        <v>30229</v>
      </c>
      <c r="B42" s="17" t="s">
        <v>407</v>
      </c>
      <c r="C42" s="15">
        <f t="shared" si="0"/>
        <v>1.129515</v>
      </c>
      <c r="D42" s="15">
        <v>1.129515</v>
      </c>
      <c r="E42" s="15"/>
    </row>
    <row r="43" s="1" customFormat="1" spans="1:5">
      <c r="A43" s="16">
        <v>30231</v>
      </c>
      <c r="B43" s="17" t="s">
        <v>408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409</v>
      </c>
      <c r="C44" s="15">
        <f t="shared" si="0"/>
        <v>3.5</v>
      </c>
      <c r="D44" s="15">
        <v>3.5</v>
      </c>
      <c r="E44" s="15"/>
    </row>
    <row r="45" s="1" customFormat="1" spans="1:5">
      <c r="A45" s="16">
        <v>30240</v>
      </c>
      <c r="B45" s="17" t="s">
        <v>410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411</v>
      </c>
      <c r="C46" s="15">
        <f t="shared" si="0"/>
        <v>11</v>
      </c>
      <c r="D46" s="15">
        <v>11</v>
      </c>
      <c r="E46" s="15"/>
    </row>
    <row r="47" s="1" customFormat="1" spans="1:5">
      <c r="A47" s="13">
        <v>303</v>
      </c>
      <c r="B47" s="14" t="s">
        <v>201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412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413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414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415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416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417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418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419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420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421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422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423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424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425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426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427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428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429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430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431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432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433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434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435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436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437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438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439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440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441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442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443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444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445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56.389341</v>
      </c>
      <c r="D85" s="20">
        <f>D80+D63+D60+D47+D19+D5</f>
        <v>56.389341</v>
      </c>
      <c r="E85" s="20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6"/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56.389341</v>
      </c>
      <c r="C6" s="24" t="s">
        <v>40</v>
      </c>
      <c r="D6" s="40"/>
      <c r="E6" s="33" t="s">
        <v>41</v>
      </c>
      <c r="F6" s="32">
        <v>56.389341</v>
      </c>
      <c r="G6" s="24" t="s">
        <v>42</v>
      </c>
      <c r="H6" s="25"/>
    </row>
    <row r="7" ht="16.35" customHeight="1" spans="1:8">
      <c r="A7" s="24" t="s">
        <v>43</v>
      </c>
      <c r="B7" s="25">
        <v>56.389341</v>
      </c>
      <c r="C7" s="24" t="s">
        <v>44</v>
      </c>
      <c r="D7" s="40"/>
      <c r="E7" s="24" t="s">
        <v>45</v>
      </c>
      <c r="F7" s="25">
        <v>36.306816</v>
      </c>
      <c r="G7" s="24" t="s">
        <v>46</v>
      </c>
      <c r="H7" s="25"/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20.082525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>
        <v>56.389341</v>
      </c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4.36008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6.35" customHeight="1" spans="1:8">
      <c r="A15" s="24" t="s">
        <v>75</v>
      </c>
      <c r="B15" s="25"/>
      <c r="C15" s="24" t="s">
        <v>76</v>
      </c>
      <c r="D15" s="40">
        <v>1.426176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>
        <v>47.333025</v>
      </c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3.27006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56.389341</v>
      </c>
      <c r="C37" s="33" t="s">
        <v>127</v>
      </c>
      <c r="D37" s="32">
        <v>56.389341</v>
      </c>
      <c r="E37" s="33" t="s">
        <v>127</v>
      </c>
      <c r="F37" s="32">
        <v>56.389341</v>
      </c>
      <c r="G37" s="33" t="s">
        <v>127</v>
      </c>
      <c r="H37" s="32">
        <v>56.389341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56.389341</v>
      </c>
      <c r="C40" s="33" t="s">
        <v>131</v>
      </c>
      <c r="D40" s="32">
        <v>56.389341</v>
      </c>
      <c r="E40" s="33" t="s">
        <v>131</v>
      </c>
      <c r="F40" s="32">
        <v>56.389341</v>
      </c>
      <c r="G40" s="33" t="s">
        <v>131</v>
      </c>
      <c r="H40" s="32">
        <v>56.389341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56.389341</v>
      </c>
      <c r="D7" s="46">
        <v>56.389341</v>
      </c>
      <c r="E7" s="46">
        <v>56.389341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4</v>
      </c>
      <c r="C8" s="46">
        <v>56.389341</v>
      </c>
      <c r="D8" s="46">
        <v>56.389341</v>
      </c>
      <c r="E8" s="46">
        <v>56.389341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65" t="s">
        <v>153</v>
      </c>
      <c r="B9" s="65" t="s">
        <v>154</v>
      </c>
      <c r="C9" s="40">
        <v>56.389341</v>
      </c>
      <c r="D9" s="40">
        <v>56.389341</v>
      </c>
      <c r="E9" s="25">
        <v>56.389341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K17" sqref="K1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55" t="s">
        <v>134</v>
      </c>
      <c r="E6" s="55"/>
      <c r="F6" s="56">
        <v>56.389341</v>
      </c>
      <c r="G6" s="56">
        <v>56.389341</v>
      </c>
      <c r="H6" s="56"/>
      <c r="I6" s="56"/>
      <c r="J6" s="55"/>
      <c r="K6" s="55"/>
    </row>
    <row r="7" ht="22.9" customHeight="1" spans="1:11">
      <c r="A7" s="57"/>
      <c r="B7" s="57"/>
      <c r="C7" s="57"/>
      <c r="D7" s="58" t="s">
        <v>152</v>
      </c>
      <c r="E7" s="58" t="s">
        <v>4</v>
      </c>
      <c r="F7" s="59">
        <v>56.389341</v>
      </c>
      <c r="G7" s="59">
        <v>56.389341</v>
      </c>
      <c r="H7" s="59"/>
      <c r="I7" s="59"/>
      <c r="J7" s="64"/>
      <c r="K7" s="64"/>
    </row>
    <row r="8" ht="22.9" customHeight="1" spans="1:11">
      <c r="A8" s="57"/>
      <c r="B8" s="57"/>
      <c r="C8" s="57"/>
      <c r="D8" s="58" t="s">
        <v>153</v>
      </c>
      <c r="E8" s="58" t="s">
        <v>154</v>
      </c>
      <c r="F8" s="59">
        <v>56.389341</v>
      </c>
      <c r="G8" s="59">
        <v>56.389341</v>
      </c>
      <c r="H8" s="59"/>
      <c r="I8" s="59"/>
      <c r="J8" s="64"/>
      <c r="K8" s="64"/>
    </row>
    <row r="9" s="47" customFormat="1" ht="22.9" customHeight="1" spans="1:11">
      <c r="A9" s="60" t="s">
        <v>166</v>
      </c>
      <c r="B9" s="60"/>
      <c r="C9" s="60"/>
      <c r="D9" s="61">
        <v>208</v>
      </c>
      <c r="E9" s="62" t="s">
        <v>167</v>
      </c>
      <c r="F9" s="63">
        <f t="shared" ref="F9:F13" si="0">+F10</f>
        <v>4.36008</v>
      </c>
      <c r="G9" s="63">
        <f>+G10</f>
        <v>4.36008</v>
      </c>
      <c r="H9" s="63"/>
      <c r="I9" s="63"/>
      <c r="J9" s="62"/>
      <c r="K9" s="62"/>
    </row>
    <row r="10" s="47" customFormat="1" ht="22.9" customHeight="1" spans="1:11">
      <c r="A10" s="60" t="s">
        <v>166</v>
      </c>
      <c r="B10" s="60" t="s">
        <v>168</v>
      </c>
      <c r="C10" s="60"/>
      <c r="D10" s="61">
        <v>20805</v>
      </c>
      <c r="E10" s="62" t="s">
        <v>169</v>
      </c>
      <c r="F10" s="63">
        <f t="shared" si="0"/>
        <v>4.36008</v>
      </c>
      <c r="G10" s="63">
        <f>+G11</f>
        <v>4.36008</v>
      </c>
      <c r="H10" s="63"/>
      <c r="I10" s="63"/>
      <c r="J10" s="62"/>
      <c r="K10" s="62"/>
    </row>
    <row r="11" s="47" customFormat="1" ht="22.9" customHeight="1" spans="1:11">
      <c r="A11" s="60" t="s">
        <v>166</v>
      </c>
      <c r="B11" s="60" t="s">
        <v>168</v>
      </c>
      <c r="C11" s="60" t="s">
        <v>168</v>
      </c>
      <c r="D11" s="61" t="s">
        <v>170</v>
      </c>
      <c r="E11" s="62" t="s">
        <v>171</v>
      </c>
      <c r="F11" s="63">
        <v>4.36008</v>
      </c>
      <c r="G11" s="63">
        <v>4.36008</v>
      </c>
      <c r="H11" s="63"/>
      <c r="I11" s="63"/>
      <c r="J11" s="62"/>
      <c r="K11" s="62"/>
    </row>
    <row r="12" s="47" customFormat="1" ht="22.9" customHeight="1" spans="1:11">
      <c r="A12" s="60" t="s">
        <v>172</v>
      </c>
      <c r="B12" s="60"/>
      <c r="C12" s="60"/>
      <c r="D12" s="61">
        <v>210</v>
      </c>
      <c r="E12" s="62" t="s">
        <v>173</v>
      </c>
      <c r="F12" s="63">
        <f t="shared" si="0"/>
        <v>1.426176</v>
      </c>
      <c r="G12" s="63">
        <f>+G13</f>
        <v>1.426176</v>
      </c>
      <c r="H12" s="63"/>
      <c r="I12" s="63"/>
      <c r="J12" s="62"/>
      <c r="K12" s="62"/>
    </row>
    <row r="13" s="47" customFormat="1" ht="22.9" customHeight="1" spans="1:11">
      <c r="A13" s="60" t="s">
        <v>172</v>
      </c>
      <c r="B13" s="60" t="s">
        <v>174</v>
      </c>
      <c r="C13" s="60"/>
      <c r="D13" s="61">
        <v>21011</v>
      </c>
      <c r="E13" s="62" t="s">
        <v>175</v>
      </c>
      <c r="F13" s="63">
        <f t="shared" si="0"/>
        <v>1.426176</v>
      </c>
      <c r="G13" s="63">
        <f>+G14</f>
        <v>1.426176</v>
      </c>
      <c r="H13" s="63"/>
      <c r="I13" s="63"/>
      <c r="J13" s="62"/>
      <c r="K13" s="62"/>
    </row>
    <row r="14" s="47" customFormat="1" ht="22.9" customHeight="1" spans="1:11">
      <c r="A14" s="60" t="s">
        <v>172</v>
      </c>
      <c r="B14" s="60" t="s">
        <v>174</v>
      </c>
      <c r="C14" s="60" t="s">
        <v>176</v>
      </c>
      <c r="D14" s="61" t="s">
        <v>177</v>
      </c>
      <c r="E14" s="62" t="s">
        <v>178</v>
      </c>
      <c r="F14" s="63">
        <v>1.426176</v>
      </c>
      <c r="G14" s="63">
        <v>1.426176</v>
      </c>
      <c r="H14" s="63"/>
      <c r="I14" s="63"/>
      <c r="J14" s="62"/>
      <c r="K14" s="62"/>
    </row>
    <row r="15" s="47" customFormat="1" ht="22.9" customHeight="1" spans="1:11">
      <c r="A15" s="60" t="s">
        <v>179</v>
      </c>
      <c r="B15" s="60"/>
      <c r="C15" s="60"/>
      <c r="D15" s="61">
        <v>212</v>
      </c>
      <c r="E15" s="62" t="s">
        <v>180</v>
      </c>
      <c r="F15" s="63">
        <f>+F16</f>
        <v>47.333025</v>
      </c>
      <c r="G15" s="63">
        <f>+G16</f>
        <v>47.333025</v>
      </c>
      <c r="H15" s="63"/>
      <c r="I15" s="63"/>
      <c r="J15" s="62"/>
      <c r="K15" s="62"/>
    </row>
    <row r="16" s="47" customFormat="1" ht="22.9" customHeight="1" spans="1:11">
      <c r="A16" s="60" t="s">
        <v>179</v>
      </c>
      <c r="B16" s="60" t="s">
        <v>181</v>
      </c>
      <c r="C16" s="60"/>
      <c r="D16" s="61">
        <v>21201</v>
      </c>
      <c r="E16" s="62" t="s">
        <v>182</v>
      </c>
      <c r="F16" s="63">
        <f>+F17</f>
        <v>47.333025</v>
      </c>
      <c r="G16" s="63">
        <f>+G17</f>
        <v>47.333025</v>
      </c>
      <c r="H16" s="63"/>
      <c r="I16" s="63"/>
      <c r="J16" s="62"/>
      <c r="K16" s="62"/>
    </row>
    <row r="17" s="47" customFormat="1" ht="22.9" customHeight="1" spans="1:11">
      <c r="A17" s="60" t="s">
        <v>179</v>
      </c>
      <c r="B17" s="60" t="s">
        <v>181</v>
      </c>
      <c r="C17" s="60" t="s">
        <v>181</v>
      </c>
      <c r="D17" s="61" t="s">
        <v>183</v>
      </c>
      <c r="E17" s="62" t="s">
        <v>184</v>
      </c>
      <c r="F17" s="63">
        <v>47.333025</v>
      </c>
      <c r="G17" s="63">
        <v>47.333025</v>
      </c>
      <c r="H17" s="63"/>
      <c r="I17" s="63"/>
      <c r="J17" s="62"/>
      <c r="K17" s="62"/>
    </row>
    <row r="18" s="47" customFormat="1" ht="22.9" customHeight="1" spans="1:11">
      <c r="A18" s="60" t="s">
        <v>185</v>
      </c>
      <c r="B18" s="60"/>
      <c r="C18" s="60"/>
      <c r="D18" s="61">
        <v>221</v>
      </c>
      <c r="E18" s="62" t="s">
        <v>186</v>
      </c>
      <c r="F18" s="63">
        <f>+F19</f>
        <v>3.27006</v>
      </c>
      <c r="G18" s="63">
        <f>+G19</f>
        <v>3.27006</v>
      </c>
      <c r="H18" s="63"/>
      <c r="I18" s="63"/>
      <c r="J18" s="62"/>
      <c r="K18" s="62"/>
    </row>
    <row r="19" s="47" customFormat="1" ht="22.9" customHeight="1" spans="1:11">
      <c r="A19" s="60" t="s">
        <v>185</v>
      </c>
      <c r="B19" s="60" t="s">
        <v>176</v>
      </c>
      <c r="C19" s="60"/>
      <c r="D19" s="61">
        <v>22102</v>
      </c>
      <c r="E19" s="62" t="s">
        <v>187</v>
      </c>
      <c r="F19" s="63">
        <f>+F20</f>
        <v>3.27006</v>
      </c>
      <c r="G19" s="63">
        <f>+G20</f>
        <v>3.27006</v>
      </c>
      <c r="H19" s="63"/>
      <c r="I19" s="63"/>
      <c r="J19" s="62"/>
      <c r="K19" s="62"/>
    </row>
    <row r="20" s="47" customFormat="1" ht="22.9" customHeight="1" spans="1:11">
      <c r="A20" s="60" t="s">
        <v>185</v>
      </c>
      <c r="B20" s="60" t="s">
        <v>176</v>
      </c>
      <c r="C20" s="60" t="s">
        <v>181</v>
      </c>
      <c r="D20" s="61" t="s">
        <v>188</v>
      </c>
      <c r="E20" s="62" t="s">
        <v>189</v>
      </c>
      <c r="F20" s="63">
        <v>3.27006</v>
      </c>
      <c r="G20" s="63">
        <v>3.27006</v>
      </c>
      <c r="H20" s="63"/>
      <c r="I20" s="63"/>
      <c r="J20" s="62"/>
      <c r="K20" s="62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4" workbookViewId="0">
      <selection activeCell="R13" sqref="R1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155</v>
      </c>
      <c r="B4" s="37"/>
      <c r="C4" s="37"/>
      <c r="D4" s="37" t="s">
        <v>190</v>
      </c>
      <c r="E4" s="37" t="s">
        <v>191</v>
      </c>
      <c r="F4" s="37" t="s">
        <v>192</v>
      </c>
      <c r="G4" s="37" t="s">
        <v>193</v>
      </c>
      <c r="H4" s="37" t="s">
        <v>194</v>
      </c>
      <c r="I4" s="37" t="s">
        <v>195</v>
      </c>
      <c r="J4" s="37" t="s">
        <v>196</v>
      </c>
      <c r="K4" s="37" t="s">
        <v>197</v>
      </c>
      <c r="L4" s="37" t="s">
        <v>198</v>
      </c>
      <c r="M4" s="37" t="s">
        <v>199</v>
      </c>
      <c r="N4" s="37" t="s">
        <v>200</v>
      </c>
      <c r="O4" s="37" t="s">
        <v>201</v>
      </c>
      <c r="P4" s="37" t="s">
        <v>202</v>
      </c>
      <c r="Q4" s="37" t="s">
        <v>203</v>
      </c>
      <c r="R4" s="37" t="s">
        <v>204</v>
      </c>
      <c r="S4" s="37" t="s">
        <v>205</v>
      </c>
      <c r="T4" s="37" t="s">
        <v>206</v>
      </c>
    </row>
    <row r="5" ht="20.65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56.389341</v>
      </c>
      <c r="G6" s="32"/>
      <c r="H6" s="32"/>
      <c r="I6" s="32"/>
      <c r="J6" s="32"/>
      <c r="K6" s="32">
        <v>56.389341</v>
      </c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56.389341</v>
      </c>
      <c r="G7" s="32"/>
      <c r="H7" s="32"/>
      <c r="I7" s="32"/>
      <c r="J7" s="32"/>
      <c r="K7" s="32">
        <v>56.389341</v>
      </c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153</v>
      </c>
      <c r="E8" s="39" t="s">
        <v>154</v>
      </c>
      <c r="F8" s="52">
        <v>56.389341</v>
      </c>
      <c r="G8" s="52"/>
      <c r="H8" s="52"/>
      <c r="I8" s="52"/>
      <c r="J8" s="52"/>
      <c r="K8" s="52">
        <v>56.389341</v>
      </c>
      <c r="L8" s="52"/>
      <c r="M8" s="52"/>
      <c r="N8" s="52"/>
      <c r="O8" s="52"/>
      <c r="P8" s="52"/>
      <c r="Q8" s="52"/>
      <c r="R8" s="52"/>
      <c r="S8" s="52"/>
      <c r="T8" s="52"/>
    </row>
    <row r="9" customFormat="1" ht="22.9" customHeight="1" spans="1:20">
      <c r="A9" s="42" t="s">
        <v>179</v>
      </c>
      <c r="B9" s="42"/>
      <c r="C9" s="42"/>
      <c r="D9" s="38" t="s">
        <v>207</v>
      </c>
      <c r="E9" s="43" t="s">
        <v>180</v>
      </c>
      <c r="F9" s="44">
        <f t="shared" ref="F9:K9" si="0">+F10</f>
        <v>47.333025</v>
      </c>
      <c r="G9" s="44">
        <f t="shared" si="0"/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47.333025</v>
      </c>
      <c r="L9" s="44"/>
      <c r="M9" s="44"/>
      <c r="N9" s="44"/>
      <c r="O9" s="44"/>
      <c r="P9" s="44"/>
      <c r="Q9" s="44"/>
      <c r="R9" s="44"/>
      <c r="S9" s="44"/>
      <c r="T9" s="44"/>
    </row>
    <row r="10" customFormat="1" ht="22.9" customHeight="1" spans="1:20">
      <c r="A10" s="42" t="s">
        <v>179</v>
      </c>
      <c r="B10" s="42" t="s">
        <v>181</v>
      </c>
      <c r="C10" s="42"/>
      <c r="D10" s="38" t="s">
        <v>207</v>
      </c>
      <c r="E10" s="43" t="s">
        <v>182</v>
      </c>
      <c r="F10" s="44">
        <f t="shared" ref="F10:K10" si="1">+F11</f>
        <v>47.333025</v>
      </c>
      <c r="G10" s="44">
        <f t="shared" si="1"/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47.333025</v>
      </c>
      <c r="L10" s="44"/>
      <c r="M10" s="44"/>
      <c r="N10" s="44"/>
      <c r="O10" s="44"/>
      <c r="P10" s="44"/>
      <c r="Q10" s="44"/>
      <c r="R10" s="44"/>
      <c r="S10" s="44"/>
      <c r="T10" s="44"/>
    </row>
    <row r="11" customFormat="1" ht="22.9" customHeight="1" spans="1:20">
      <c r="A11" s="42" t="s">
        <v>179</v>
      </c>
      <c r="B11" s="42" t="s">
        <v>181</v>
      </c>
      <c r="C11" s="42" t="s">
        <v>181</v>
      </c>
      <c r="D11" s="38" t="s">
        <v>207</v>
      </c>
      <c r="E11" s="43" t="s">
        <v>184</v>
      </c>
      <c r="F11" s="44">
        <v>47.333025</v>
      </c>
      <c r="G11" s="44"/>
      <c r="H11" s="44"/>
      <c r="I11" s="44"/>
      <c r="J11" s="44"/>
      <c r="K11" s="44">
        <v>47.333025</v>
      </c>
      <c r="L11" s="44"/>
      <c r="M11" s="44"/>
      <c r="N11" s="44"/>
      <c r="O11" s="44"/>
      <c r="P11" s="44"/>
      <c r="Q11" s="44"/>
      <c r="R11" s="44"/>
      <c r="S11" s="44"/>
      <c r="T11" s="44"/>
    </row>
    <row r="12" customFormat="1" ht="22.9" customHeight="1" spans="1:20">
      <c r="A12" s="42" t="s">
        <v>166</v>
      </c>
      <c r="B12" s="42"/>
      <c r="C12" s="42"/>
      <c r="D12" s="38" t="s">
        <v>207</v>
      </c>
      <c r="E12" s="43" t="s">
        <v>167</v>
      </c>
      <c r="F12" s="44">
        <f t="shared" ref="F12:F16" si="2">+F13</f>
        <v>4.36008</v>
      </c>
      <c r="G12" s="44">
        <f t="shared" ref="G12:G16" si="3">+G13</f>
        <v>0</v>
      </c>
      <c r="H12" s="44">
        <f>+H13</f>
        <v>0</v>
      </c>
      <c r="I12" s="44">
        <f>+I13</f>
        <v>0</v>
      </c>
      <c r="J12" s="44">
        <f>+J13</f>
        <v>0</v>
      </c>
      <c r="K12" s="44">
        <f>+K13</f>
        <v>4.36008</v>
      </c>
      <c r="L12" s="44"/>
      <c r="M12" s="44"/>
      <c r="N12" s="44"/>
      <c r="O12" s="44"/>
      <c r="P12" s="44"/>
      <c r="Q12" s="44"/>
      <c r="R12" s="44"/>
      <c r="S12" s="44"/>
      <c r="T12" s="44"/>
    </row>
    <row r="13" customFormat="1" ht="22.9" customHeight="1" spans="1:20">
      <c r="A13" s="42" t="s">
        <v>166</v>
      </c>
      <c r="B13" s="42" t="s">
        <v>168</v>
      </c>
      <c r="C13" s="42"/>
      <c r="D13" s="38" t="s">
        <v>207</v>
      </c>
      <c r="E13" s="43" t="s">
        <v>169</v>
      </c>
      <c r="F13" s="44">
        <f t="shared" si="2"/>
        <v>4.36008</v>
      </c>
      <c r="G13" s="44">
        <f t="shared" si="3"/>
        <v>0</v>
      </c>
      <c r="H13" s="44">
        <f>+H14</f>
        <v>0</v>
      </c>
      <c r="I13" s="44">
        <f>+I14</f>
        <v>0</v>
      </c>
      <c r="J13" s="44">
        <f>+J14</f>
        <v>0</v>
      </c>
      <c r="K13" s="44">
        <f>+K14</f>
        <v>4.36008</v>
      </c>
      <c r="L13" s="44"/>
      <c r="M13" s="44"/>
      <c r="N13" s="44"/>
      <c r="O13" s="44"/>
      <c r="P13" s="44"/>
      <c r="Q13" s="44"/>
      <c r="R13" s="44"/>
      <c r="S13" s="44"/>
      <c r="T13" s="44"/>
    </row>
    <row r="14" customFormat="1" ht="22.9" customHeight="1" spans="1:20">
      <c r="A14" s="42" t="s">
        <v>166</v>
      </c>
      <c r="B14" s="42" t="s">
        <v>168</v>
      </c>
      <c r="C14" s="42" t="s">
        <v>168</v>
      </c>
      <c r="D14" s="38" t="s">
        <v>207</v>
      </c>
      <c r="E14" s="43" t="s">
        <v>171</v>
      </c>
      <c r="F14" s="44">
        <v>4.36008</v>
      </c>
      <c r="G14" s="44"/>
      <c r="H14" s="44"/>
      <c r="I14" s="44"/>
      <c r="J14" s="44"/>
      <c r="K14" s="44">
        <v>4.36008</v>
      </c>
      <c r="L14" s="44"/>
      <c r="M14" s="44"/>
      <c r="N14" s="44"/>
      <c r="O14" s="44"/>
      <c r="P14" s="44"/>
      <c r="Q14" s="44"/>
      <c r="R14" s="44"/>
      <c r="S14" s="44"/>
      <c r="T14" s="44"/>
    </row>
    <row r="15" customFormat="1" ht="22.9" customHeight="1" spans="1:20">
      <c r="A15" s="42" t="s">
        <v>172</v>
      </c>
      <c r="B15" s="42"/>
      <c r="C15" s="42"/>
      <c r="D15" s="38" t="s">
        <v>207</v>
      </c>
      <c r="E15" s="43" t="s">
        <v>173</v>
      </c>
      <c r="F15" s="44">
        <f t="shared" si="2"/>
        <v>1.426176</v>
      </c>
      <c r="G15" s="44">
        <f t="shared" si="3"/>
        <v>0</v>
      </c>
      <c r="H15" s="44">
        <f>+H16</f>
        <v>0</v>
      </c>
      <c r="I15" s="44">
        <f>+I16</f>
        <v>0</v>
      </c>
      <c r="J15" s="44">
        <f>+J16</f>
        <v>0</v>
      </c>
      <c r="K15" s="44">
        <f>+K16</f>
        <v>1.426176</v>
      </c>
      <c r="L15" s="44"/>
      <c r="M15" s="44"/>
      <c r="N15" s="44"/>
      <c r="O15" s="44"/>
      <c r="P15" s="44"/>
      <c r="Q15" s="44"/>
      <c r="R15" s="44"/>
      <c r="S15" s="44"/>
      <c r="T15" s="44"/>
    </row>
    <row r="16" customFormat="1" ht="22.9" customHeight="1" spans="1:20">
      <c r="A16" s="42" t="s">
        <v>172</v>
      </c>
      <c r="B16" s="42" t="s">
        <v>174</v>
      </c>
      <c r="C16" s="42"/>
      <c r="D16" s="38" t="s">
        <v>207</v>
      </c>
      <c r="E16" s="43" t="s">
        <v>175</v>
      </c>
      <c r="F16" s="44">
        <f t="shared" si="2"/>
        <v>1.426176</v>
      </c>
      <c r="G16" s="44">
        <f t="shared" si="3"/>
        <v>0</v>
      </c>
      <c r="H16" s="44">
        <f>+H17</f>
        <v>0</v>
      </c>
      <c r="I16" s="44">
        <f>+I17</f>
        <v>0</v>
      </c>
      <c r="J16" s="44">
        <f>+J17</f>
        <v>0</v>
      </c>
      <c r="K16" s="44">
        <f>+K17</f>
        <v>1.426176</v>
      </c>
      <c r="L16" s="44"/>
      <c r="M16" s="44"/>
      <c r="N16" s="44"/>
      <c r="O16" s="44"/>
      <c r="P16" s="44"/>
      <c r="Q16" s="44"/>
      <c r="R16" s="44"/>
      <c r="S16" s="44"/>
      <c r="T16" s="44"/>
    </row>
    <row r="17" customFormat="1" ht="22.9" customHeight="1" spans="1:20">
      <c r="A17" s="42" t="s">
        <v>172</v>
      </c>
      <c r="B17" s="42" t="s">
        <v>174</v>
      </c>
      <c r="C17" s="42" t="s">
        <v>176</v>
      </c>
      <c r="D17" s="38" t="s">
        <v>207</v>
      </c>
      <c r="E17" s="43" t="s">
        <v>178</v>
      </c>
      <c r="F17" s="44">
        <v>1.426176</v>
      </c>
      <c r="G17" s="44"/>
      <c r="H17" s="44"/>
      <c r="I17" s="44"/>
      <c r="J17" s="44"/>
      <c r="K17" s="44">
        <v>1.426176</v>
      </c>
      <c r="L17" s="44"/>
      <c r="M17" s="44"/>
      <c r="N17" s="44"/>
      <c r="O17" s="44"/>
      <c r="P17" s="44"/>
      <c r="Q17" s="44"/>
      <c r="R17" s="44"/>
      <c r="S17" s="44"/>
      <c r="T17" s="44"/>
    </row>
    <row r="18" customFormat="1" ht="22.9" customHeight="1" spans="1:20">
      <c r="A18" s="42" t="s">
        <v>185</v>
      </c>
      <c r="B18" s="42"/>
      <c r="C18" s="42"/>
      <c r="D18" s="38" t="s">
        <v>207</v>
      </c>
      <c r="E18" s="43" t="s">
        <v>186</v>
      </c>
      <c r="F18" s="44">
        <f t="shared" ref="F18:K18" si="4">+F19</f>
        <v>3.27006</v>
      </c>
      <c r="G18" s="44">
        <f t="shared" si="4"/>
        <v>0</v>
      </c>
      <c r="H18" s="44">
        <f t="shared" si="4"/>
        <v>0</v>
      </c>
      <c r="I18" s="44">
        <f t="shared" si="4"/>
        <v>0</v>
      </c>
      <c r="J18" s="44">
        <f t="shared" si="4"/>
        <v>0</v>
      </c>
      <c r="K18" s="44">
        <f t="shared" si="4"/>
        <v>3.27006</v>
      </c>
      <c r="L18" s="44"/>
      <c r="M18" s="44"/>
      <c r="N18" s="44"/>
      <c r="O18" s="44"/>
      <c r="P18" s="44"/>
      <c r="Q18" s="44"/>
      <c r="R18" s="44"/>
      <c r="S18" s="44"/>
      <c r="T18" s="44"/>
    </row>
    <row r="19" customFormat="1" ht="22.9" customHeight="1" spans="1:20">
      <c r="A19" s="42" t="s">
        <v>185</v>
      </c>
      <c r="B19" s="42" t="s">
        <v>176</v>
      </c>
      <c r="C19" s="42"/>
      <c r="D19" s="38" t="s">
        <v>207</v>
      </c>
      <c r="E19" s="43" t="s">
        <v>187</v>
      </c>
      <c r="F19" s="44">
        <f t="shared" ref="F19:K19" si="5">+F20</f>
        <v>3.27006</v>
      </c>
      <c r="G19" s="44">
        <f t="shared" si="5"/>
        <v>0</v>
      </c>
      <c r="H19" s="44">
        <f t="shared" si="5"/>
        <v>0</v>
      </c>
      <c r="I19" s="44">
        <f t="shared" si="5"/>
        <v>0</v>
      </c>
      <c r="J19" s="44">
        <f t="shared" si="5"/>
        <v>0</v>
      </c>
      <c r="K19" s="44">
        <f t="shared" si="5"/>
        <v>3.27006</v>
      </c>
      <c r="L19" s="44"/>
      <c r="M19" s="44"/>
      <c r="N19" s="44"/>
      <c r="O19" s="44"/>
      <c r="P19" s="44"/>
      <c r="Q19" s="44"/>
      <c r="R19" s="44"/>
      <c r="S19" s="44"/>
      <c r="T19" s="44"/>
    </row>
    <row r="20" ht="22.9" customHeight="1" spans="1:20">
      <c r="A20" s="42" t="s">
        <v>185</v>
      </c>
      <c r="B20" s="42" t="s">
        <v>176</v>
      </c>
      <c r="C20" s="42" t="s">
        <v>181</v>
      </c>
      <c r="D20" s="38" t="s">
        <v>207</v>
      </c>
      <c r="E20" s="43" t="s">
        <v>189</v>
      </c>
      <c r="F20" s="44">
        <v>3.27006</v>
      </c>
      <c r="G20" s="44"/>
      <c r="H20" s="44"/>
      <c r="I20" s="44"/>
      <c r="J20" s="44"/>
      <c r="K20" s="44">
        <v>3.27006</v>
      </c>
      <c r="L20" s="44"/>
      <c r="M20" s="44"/>
      <c r="N20" s="44"/>
      <c r="O20" s="44"/>
      <c r="P20" s="44"/>
      <c r="Q20" s="44"/>
      <c r="R20" s="44"/>
      <c r="S20" s="44"/>
      <c r="T20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A5" workbookViewId="0">
      <selection activeCell="R15" sqref="R1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155</v>
      </c>
      <c r="B4" s="37"/>
      <c r="C4" s="37"/>
      <c r="D4" s="37" t="s">
        <v>190</v>
      </c>
      <c r="E4" s="37" t="s">
        <v>191</v>
      </c>
      <c r="F4" s="37" t="s">
        <v>208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209</v>
      </c>
      <c r="I5" s="37" t="s">
        <v>210</v>
      </c>
      <c r="J5" s="37" t="s">
        <v>201</v>
      </c>
      <c r="K5" s="37" t="s">
        <v>134</v>
      </c>
      <c r="L5" s="37" t="s">
        <v>211</v>
      </c>
      <c r="M5" s="37" t="s">
        <v>212</v>
      </c>
      <c r="N5" s="37" t="s">
        <v>213</v>
      </c>
      <c r="O5" s="37" t="s">
        <v>203</v>
      </c>
      <c r="P5" s="37" t="s">
        <v>214</v>
      </c>
      <c r="Q5" s="37" t="s">
        <v>215</v>
      </c>
      <c r="R5" s="37" t="s">
        <v>216</v>
      </c>
      <c r="S5" s="37" t="s">
        <v>199</v>
      </c>
      <c r="T5" s="37" t="s">
        <v>202</v>
      </c>
      <c r="U5" s="37" t="s">
        <v>206</v>
      </c>
    </row>
    <row r="6" ht="22.9" customHeight="1" spans="1:21">
      <c r="A6" s="33"/>
      <c r="B6" s="33"/>
      <c r="C6" s="33"/>
      <c r="D6" s="33"/>
      <c r="E6" s="33" t="s">
        <v>134</v>
      </c>
      <c r="F6" s="32">
        <v>56.389341</v>
      </c>
      <c r="G6" s="32">
        <v>56.389341</v>
      </c>
      <c r="H6" s="32">
        <v>36.306816</v>
      </c>
      <c r="I6" s="32">
        <v>20.082525</v>
      </c>
      <c r="J6" s="32">
        <v>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6">
        <v>56.389341</v>
      </c>
      <c r="G7" s="32">
        <v>56.389341</v>
      </c>
      <c r="H7" s="32">
        <v>36.306816</v>
      </c>
      <c r="I7" s="32">
        <v>20.082525</v>
      </c>
      <c r="J7" s="32">
        <v>0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153</v>
      </c>
      <c r="E8" s="39" t="s">
        <v>154</v>
      </c>
      <c r="F8" s="46">
        <v>56.389341</v>
      </c>
      <c r="G8" s="32">
        <v>56.389341</v>
      </c>
      <c r="H8" s="32">
        <v>36.306816</v>
      </c>
      <c r="I8" s="32">
        <v>20.082525</v>
      </c>
      <c r="J8" s="32">
        <v>0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s="47" customFormat="1" ht="22.9" customHeight="1" spans="1:21">
      <c r="A9" s="42" t="s">
        <v>179</v>
      </c>
      <c r="B9" s="42"/>
      <c r="C9" s="42"/>
      <c r="D9" s="38" t="s">
        <v>207</v>
      </c>
      <c r="E9" s="43" t="s">
        <v>180</v>
      </c>
      <c r="F9" s="50">
        <f t="shared" ref="F9:K9" si="0">+F10</f>
        <v>47.333025</v>
      </c>
      <c r="G9" s="49">
        <f t="shared" si="0"/>
        <v>47.333025</v>
      </c>
      <c r="H9" s="49">
        <f t="shared" si="0"/>
        <v>27.2505</v>
      </c>
      <c r="I9" s="49">
        <f t="shared" si="0"/>
        <v>20.082525</v>
      </c>
      <c r="J9" s="49">
        <f t="shared" si="0"/>
        <v>0</v>
      </c>
      <c r="K9" s="49">
        <f t="shared" si="0"/>
        <v>0</v>
      </c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="47" customFormat="1" ht="22.9" customHeight="1" spans="1:21">
      <c r="A10" s="42" t="s">
        <v>179</v>
      </c>
      <c r="B10" s="42" t="s">
        <v>181</v>
      </c>
      <c r="C10" s="42"/>
      <c r="D10" s="38" t="s">
        <v>207</v>
      </c>
      <c r="E10" s="43" t="s">
        <v>182</v>
      </c>
      <c r="F10" s="50">
        <f t="shared" ref="F10:K10" si="1">+F11</f>
        <v>47.333025</v>
      </c>
      <c r="G10" s="49">
        <f t="shared" si="1"/>
        <v>47.333025</v>
      </c>
      <c r="H10" s="49">
        <f t="shared" si="1"/>
        <v>27.2505</v>
      </c>
      <c r="I10" s="49">
        <f t="shared" si="1"/>
        <v>20.082525</v>
      </c>
      <c r="J10" s="49">
        <f t="shared" si="1"/>
        <v>0</v>
      </c>
      <c r="K10" s="49">
        <f t="shared" si="1"/>
        <v>0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="47" customFormat="1" ht="22.9" customHeight="1" spans="1:21">
      <c r="A11" s="42" t="s">
        <v>179</v>
      </c>
      <c r="B11" s="42" t="s">
        <v>181</v>
      </c>
      <c r="C11" s="42" t="s">
        <v>181</v>
      </c>
      <c r="D11" s="38" t="s">
        <v>207</v>
      </c>
      <c r="E11" s="43" t="s">
        <v>184</v>
      </c>
      <c r="F11" s="50">
        <v>47.333025</v>
      </c>
      <c r="G11" s="49">
        <v>47.333025</v>
      </c>
      <c r="H11" s="49">
        <v>27.2505</v>
      </c>
      <c r="I11" s="49">
        <v>20.082525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="47" customFormat="1" ht="22.9" customHeight="1" spans="1:21">
      <c r="A12" s="42" t="s">
        <v>166</v>
      </c>
      <c r="B12" s="42"/>
      <c r="C12" s="42"/>
      <c r="D12" s="38" t="s">
        <v>207</v>
      </c>
      <c r="E12" s="43" t="s">
        <v>167</v>
      </c>
      <c r="F12" s="50">
        <f t="shared" ref="F12:K12" si="2">+F13</f>
        <v>4.36008</v>
      </c>
      <c r="G12" s="49">
        <f t="shared" si="2"/>
        <v>4.36008</v>
      </c>
      <c r="H12" s="49">
        <f t="shared" si="2"/>
        <v>4.36008</v>
      </c>
      <c r="I12" s="49">
        <f t="shared" si="2"/>
        <v>0</v>
      </c>
      <c r="J12" s="49">
        <f t="shared" si="2"/>
        <v>0</v>
      </c>
      <c r="K12" s="49">
        <f t="shared" si="2"/>
        <v>0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="47" customFormat="1" ht="22.9" customHeight="1" spans="1:21">
      <c r="A13" s="42" t="s">
        <v>166</v>
      </c>
      <c r="B13" s="42" t="s">
        <v>168</v>
      </c>
      <c r="C13" s="42"/>
      <c r="D13" s="38" t="s">
        <v>207</v>
      </c>
      <c r="E13" s="43" t="s">
        <v>169</v>
      </c>
      <c r="F13" s="50">
        <f t="shared" ref="F13:K13" si="3">+F14</f>
        <v>4.36008</v>
      </c>
      <c r="G13" s="49">
        <f t="shared" si="3"/>
        <v>4.36008</v>
      </c>
      <c r="H13" s="49">
        <f t="shared" si="3"/>
        <v>4.36008</v>
      </c>
      <c r="I13" s="49">
        <f t="shared" si="3"/>
        <v>0</v>
      </c>
      <c r="J13" s="49">
        <f t="shared" si="3"/>
        <v>0</v>
      </c>
      <c r="K13" s="49">
        <f t="shared" si="3"/>
        <v>0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="47" customFormat="1" ht="22.9" customHeight="1" spans="1:21">
      <c r="A14" s="42" t="s">
        <v>166</v>
      </c>
      <c r="B14" s="42" t="s">
        <v>168</v>
      </c>
      <c r="C14" s="42" t="s">
        <v>168</v>
      </c>
      <c r="D14" s="38" t="s">
        <v>207</v>
      </c>
      <c r="E14" s="43" t="s">
        <v>171</v>
      </c>
      <c r="F14" s="50">
        <v>4.36008</v>
      </c>
      <c r="G14" s="49">
        <v>4.36008</v>
      </c>
      <c r="H14" s="49">
        <v>4.36008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="47" customFormat="1" ht="22.9" customHeight="1" spans="1:21">
      <c r="A15" s="42" t="s">
        <v>172</v>
      </c>
      <c r="B15" s="42"/>
      <c r="C15" s="42"/>
      <c r="D15" s="38" t="s">
        <v>207</v>
      </c>
      <c r="E15" s="43" t="s">
        <v>173</v>
      </c>
      <c r="F15" s="50">
        <f t="shared" ref="F15:K15" si="4">+F16</f>
        <v>1.426176</v>
      </c>
      <c r="G15" s="49">
        <f t="shared" si="4"/>
        <v>1.426176</v>
      </c>
      <c r="H15" s="49">
        <f t="shared" si="4"/>
        <v>1.426176</v>
      </c>
      <c r="I15" s="49">
        <f t="shared" si="4"/>
        <v>0</v>
      </c>
      <c r="J15" s="49">
        <f t="shared" si="4"/>
        <v>0</v>
      </c>
      <c r="K15" s="49">
        <f t="shared" si="4"/>
        <v>0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="47" customFormat="1" ht="22.9" customHeight="1" spans="1:21">
      <c r="A16" s="42" t="s">
        <v>172</v>
      </c>
      <c r="B16" s="42" t="s">
        <v>174</v>
      </c>
      <c r="C16" s="42"/>
      <c r="D16" s="38" t="s">
        <v>207</v>
      </c>
      <c r="E16" s="43" t="s">
        <v>175</v>
      </c>
      <c r="F16" s="50">
        <f t="shared" ref="F16:K16" si="5">+F17</f>
        <v>1.426176</v>
      </c>
      <c r="G16" s="49">
        <f t="shared" si="5"/>
        <v>1.426176</v>
      </c>
      <c r="H16" s="49">
        <f t="shared" si="5"/>
        <v>1.426176</v>
      </c>
      <c r="I16" s="49">
        <f t="shared" si="5"/>
        <v>0</v>
      </c>
      <c r="J16" s="49">
        <f t="shared" si="5"/>
        <v>0</v>
      </c>
      <c r="K16" s="49">
        <f t="shared" si="5"/>
        <v>0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="47" customFormat="1" ht="22.9" customHeight="1" spans="1:21">
      <c r="A17" s="42" t="s">
        <v>172</v>
      </c>
      <c r="B17" s="42" t="s">
        <v>174</v>
      </c>
      <c r="C17" s="42" t="s">
        <v>176</v>
      </c>
      <c r="D17" s="38" t="s">
        <v>207</v>
      </c>
      <c r="E17" s="43" t="s">
        <v>178</v>
      </c>
      <c r="F17" s="50">
        <v>1.426176</v>
      </c>
      <c r="G17" s="49">
        <v>1.426176</v>
      </c>
      <c r="H17" s="49">
        <v>1.426176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="47" customFormat="1" ht="22.9" customHeight="1" spans="1:21">
      <c r="A18" s="42" t="s">
        <v>185</v>
      </c>
      <c r="B18" s="42"/>
      <c r="C18" s="42"/>
      <c r="D18" s="38" t="s">
        <v>207</v>
      </c>
      <c r="E18" s="43" t="s">
        <v>186</v>
      </c>
      <c r="F18" s="50">
        <f t="shared" ref="F18:K18" si="6">+F19</f>
        <v>3.27006</v>
      </c>
      <c r="G18" s="49">
        <f t="shared" si="6"/>
        <v>3.27006</v>
      </c>
      <c r="H18" s="49">
        <f t="shared" si="6"/>
        <v>3.27006</v>
      </c>
      <c r="I18" s="49">
        <f t="shared" si="6"/>
        <v>0</v>
      </c>
      <c r="J18" s="49">
        <f t="shared" si="6"/>
        <v>0</v>
      </c>
      <c r="K18" s="49">
        <f t="shared" si="6"/>
        <v>0</v>
      </c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="47" customFormat="1" ht="22.9" customHeight="1" spans="1:21">
      <c r="A19" s="42" t="s">
        <v>185</v>
      </c>
      <c r="B19" s="42" t="s">
        <v>176</v>
      </c>
      <c r="C19" s="42"/>
      <c r="D19" s="38" t="s">
        <v>207</v>
      </c>
      <c r="E19" s="43" t="s">
        <v>187</v>
      </c>
      <c r="F19" s="50">
        <f t="shared" ref="F19:K19" si="7">+F20</f>
        <v>3.27006</v>
      </c>
      <c r="G19" s="49">
        <f t="shared" si="7"/>
        <v>3.27006</v>
      </c>
      <c r="H19" s="49">
        <f t="shared" si="7"/>
        <v>3.27006</v>
      </c>
      <c r="I19" s="49">
        <f t="shared" si="7"/>
        <v>0</v>
      </c>
      <c r="J19" s="49">
        <f t="shared" si="7"/>
        <v>0</v>
      </c>
      <c r="K19" s="49">
        <f t="shared" si="7"/>
        <v>0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="47" customFormat="1" ht="22.9" customHeight="1" spans="1:21">
      <c r="A20" s="42" t="s">
        <v>185</v>
      </c>
      <c r="B20" s="42" t="s">
        <v>176</v>
      </c>
      <c r="C20" s="42" t="s">
        <v>181</v>
      </c>
      <c r="D20" s="38" t="s">
        <v>207</v>
      </c>
      <c r="E20" s="43" t="s">
        <v>189</v>
      </c>
      <c r="F20" s="50">
        <v>3.27006</v>
      </c>
      <c r="G20" s="49">
        <v>3.27006</v>
      </c>
      <c r="H20" s="49">
        <v>3.27006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217</v>
      </c>
      <c r="B6" s="32">
        <v>56.389341</v>
      </c>
      <c r="C6" s="33" t="s">
        <v>218</v>
      </c>
      <c r="D6" s="46">
        <v>56.389341</v>
      </c>
      <c r="E6" s="36"/>
    </row>
    <row r="7" ht="20.25" customHeight="1" spans="1:5">
      <c r="A7" s="24" t="s">
        <v>219</v>
      </c>
      <c r="B7" s="25">
        <v>56.389341</v>
      </c>
      <c r="C7" s="24" t="s">
        <v>40</v>
      </c>
      <c r="D7" s="40"/>
      <c r="E7" s="36"/>
    </row>
    <row r="8" ht="20.25" customHeight="1" spans="1:5">
      <c r="A8" s="24" t="s">
        <v>220</v>
      </c>
      <c r="B8" s="25">
        <v>56.389341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221</v>
      </c>
      <c r="B10" s="25"/>
      <c r="C10" s="24" t="s">
        <v>52</v>
      </c>
      <c r="D10" s="40"/>
      <c r="E10" s="36"/>
    </row>
    <row r="11" ht="20.25" customHeight="1" spans="1:5">
      <c r="A11" s="24" t="s">
        <v>222</v>
      </c>
      <c r="B11" s="25"/>
      <c r="C11" s="24" t="s">
        <v>56</v>
      </c>
      <c r="D11" s="40"/>
      <c r="E11" s="36"/>
    </row>
    <row r="12" ht="20.25" customHeight="1" spans="1:5">
      <c r="A12" s="24" t="s">
        <v>223</v>
      </c>
      <c r="B12" s="25"/>
      <c r="C12" s="24" t="s">
        <v>60</v>
      </c>
      <c r="D12" s="40"/>
      <c r="E12" s="36"/>
    </row>
    <row r="13" ht="20.25" customHeight="1" spans="1:5">
      <c r="A13" s="33" t="s">
        <v>224</v>
      </c>
      <c r="B13" s="32"/>
      <c r="C13" s="24" t="s">
        <v>64</v>
      </c>
      <c r="D13" s="40"/>
      <c r="E13" s="36"/>
    </row>
    <row r="14" ht="20.25" customHeight="1" spans="1:5">
      <c r="A14" s="24" t="s">
        <v>219</v>
      </c>
      <c r="B14" s="25"/>
      <c r="C14" s="24" t="s">
        <v>68</v>
      </c>
      <c r="D14" s="40">
        <v>4.36008</v>
      </c>
      <c r="E14" s="36"/>
    </row>
    <row r="15" ht="20.25" customHeight="1" spans="1:5">
      <c r="A15" s="24" t="s">
        <v>221</v>
      </c>
      <c r="B15" s="25"/>
      <c r="C15" s="24" t="s">
        <v>72</v>
      </c>
      <c r="D15" s="40"/>
      <c r="E15" s="36"/>
    </row>
    <row r="16" ht="20.25" customHeight="1" spans="1:5">
      <c r="A16" s="24" t="s">
        <v>222</v>
      </c>
      <c r="B16" s="25"/>
      <c r="C16" s="24" t="s">
        <v>76</v>
      </c>
      <c r="D16" s="40">
        <v>1.426176</v>
      </c>
      <c r="E16" s="36"/>
    </row>
    <row r="17" ht="20.25" customHeight="1" spans="1:5">
      <c r="A17" s="24" t="s">
        <v>223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>
        <v>47.333025</v>
      </c>
      <c r="E18" s="36"/>
    </row>
    <row r="19" ht="20.25" customHeight="1" spans="1:5">
      <c r="A19" s="24"/>
      <c r="B19" s="24"/>
      <c r="C19" s="24" t="s">
        <v>88</v>
      </c>
      <c r="D19" s="40"/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3.27006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225</v>
      </c>
      <c r="D38" s="32"/>
      <c r="E38" s="51"/>
    </row>
    <row r="39" ht="20.25" customHeight="1" spans="1:5">
      <c r="A39" s="33"/>
      <c r="B39" s="33"/>
      <c r="C39" s="33"/>
      <c r="D39" s="33"/>
      <c r="E39" s="51"/>
    </row>
    <row r="40" ht="20.25" customHeight="1" spans="1:5">
      <c r="A40" s="37" t="s">
        <v>226</v>
      </c>
      <c r="B40" s="32">
        <v>56.389341</v>
      </c>
      <c r="C40" s="37" t="s">
        <v>227</v>
      </c>
      <c r="D40" s="46">
        <v>56.389341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6" workbookViewId="0">
      <selection activeCell="N14" sqref="N14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228</v>
      </c>
      <c r="I5" s="23"/>
      <c r="J5" s="23" t="s">
        <v>229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209</v>
      </c>
      <c r="I6" s="23" t="s">
        <v>201</v>
      </c>
      <c r="J6" s="23"/>
      <c r="K6" s="23"/>
    </row>
    <row r="7" ht="22.9" customHeight="1" spans="1:11">
      <c r="A7" s="24"/>
      <c r="B7" s="24"/>
      <c r="C7" s="24"/>
      <c r="D7" s="33"/>
      <c r="E7" s="33" t="s">
        <v>134</v>
      </c>
      <c r="F7" s="32">
        <v>56.389341</v>
      </c>
      <c r="G7" s="32">
        <v>56.389341</v>
      </c>
      <c r="H7" s="32">
        <v>36.306816</v>
      </c>
      <c r="I7" s="32"/>
      <c r="J7" s="32">
        <v>20.082525</v>
      </c>
      <c r="K7" s="32"/>
    </row>
    <row r="8" ht="22.9" customHeight="1" spans="1:11">
      <c r="A8" s="24"/>
      <c r="B8" s="24"/>
      <c r="C8" s="24"/>
      <c r="D8" s="31" t="s">
        <v>152</v>
      </c>
      <c r="E8" s="31" t="s">
        <v>4</v>
      </c>
      <c r="F8" s="32">
        <v>56.389341</v>
      </c>
      <c r="G8" s="32">
        <v>56.389341</v>
      </c>
      <c r="H8" s="32">
        <v>36.306816</v>
      </c>
      <c r="I8" s="32"/>
      <c r="J8" s="32">
        <v>20.082525</v>
      </c>
      <c r="K8" s="32"/>
    </row>
    <row r="9" ht="22.9" customHeight="1" spans="1:11">
      <c r="A9" s="24"/>
      <c r="B9" s="24"/>
      <c r="C9" s="24"/>
      <c r="D9" s="39" t="s">
        <v>153</v>
      </c>
      <c r="E9" s="39" t="s">
        <v>154</v>
      </c>
      <c r="F9" s="32">
        <v>56.389341</v>
      </c>
      <c r="G9" s="32">
        <v>56.389341</v>
      </c>
      <c r="H9" s="32">
        <v>36.306816</v>
      </c>
      <c r="I9" s="32"/>
      <c r="J9" s="32">
        <v>20.082525</v>
      </c>
      <c r="K9" s="32"/>
    </row>
    <row r="10" s="47" customFormat="1" ht="22.9" customHeight="1" spans="1:11">
      <c r="A10" s="42" t="s">
        <v>166</v>
      </c>
      <c r="B10" s="42"/>
      <c r="C10" s="42"/>
      <c r="D10" s="38">
        <v>208</v>
      </c>
      <c r="E10" s="48" t="s">
        <v>167</v>
      </c>
      <c r="F10" s="49">
        <f t="shared" ref="F10:F14" si="0">+F11</f>
        <v>4.36008</v>
      </c>
      <c r="G10" s="49">
        <f t="shared" ref="G10:G14" si="1">+G11</f>
        <v>4.36008</v>
      </c>
      <c r="H10" s="50">
        <f>+H11</f>
        <v>4.36008</v>
      </c>
      <c r="I10" s="50">
        <f>+I11</f>
        <v>0</v>
      </c>
      <c r="J10" s="50">
        <f>+J11</f>
        <v>0</v>
      </c>
      <c r="K10" s="50"/>
    </row>
    <row r="11" s="47" customFormat="1" ht="22.9" customHeight="1" spans="1:11">
      <c r="A11" s="42" t="s">
        <v>166</v>
      </c>
      <c r="B11" s="42" t="s">
        <v>168</v>
      </c>
      <c r="C11" s="42"/>
      <c r="D11" s="38">
        <v>20805</v>
      </c>
      <c r="E11" s="48" t="s">
        <v>169</v>
      </c>
      <c r="F11" s="49">
        <f t="shared" si="0"/>
        <v>4.36008</v>
      </c>
      <c r="G11" s="49">
        <f t="shared" si="1"/>
        <v>4.36008</v>
      </c>
      <c r="H11" s="50">
        <f>+H12</f>
        <v>4.36008</v>
      </c>
      <c r="I11" s="50">
        <f>+I12</f>
        <v>0</v>
      </c>
      <c r="J11" s="50">
        <f>+J12</f>
        <v>0</v>
      </c>
      <c r="K11" s="50"/>
    </row>
    <row r="12" s="47" customFormat="1" ht="22.9" customHeight="1" spans="1:11">
      <c r="A12" s="42" t="s">
        <v>166</v>
      </c>
      <c r="B12" s="42" t="s">
        <v>168</v>
      </c>
      <c r="C12" s="42" t="s">
        <v>168</v>
      </c>
      <c r="D12" s="38" t="s">
        <v>230</v>
      </c>
      <c r="E12" s="48" t="s">
        <v>171</v>
      </c>
      <c r="F12" s="49">
        <v>4.36008</v>
      </c>
      <c r="G12" s="49">
        <v>4.36008</v>
      </c>
      <c r="H12" s="50">
        <v>4.36008</v>
      </c>
      <c r="I12" s="50"/>
      <c r="J12" s="50"/>
      <c r="K12" s="50"/>
    </row>
    <row r="13" s="47" customFormat="1" ht="22.9" customHeight="1" spans="1:11">
      <c r="A13" s="42" t="s">
        <v>172</v>
      </c>
      <c r="B13" s="42"/>
      <c r="C13" s="42"/>
      <c r="D13" s="38">
        <v>210</v>
      </c>
      <c r="E13" s="48" t="s">
        <v>173</v>
      </c>
      <c r="F13" s="49">
        <f t="shared" si="0"/>
        <v>1.426176</v>
      </c>
      <c r="G13" s="49">
        <f t="shared" si="1"/>
        <v>1.426176</v>
      </c>
      <c r="H13" s="50">
        <f>+H14</f>
        <v>1.426176</v>
      </c>
      <c r="I13" s="50">
        <f>+I14</f>
        <v>0</v>
      </c>
      <c r="J13" s="50">
        <f>+J14</f>
        <v>0</v>
      </c>
      <c r="K13" s="50"/>
    </row>
    <row r="14" s="47" customFormat="1" ht="22.9" customHeight="1" spans="1:11">
      <c r="A14" s="42" t="s">
        <v>172</v>
      </c>
      <c r="B14" s="42" t="s">
        <v>174</v>
      </c>
      <c r="C14" s="42"/>
      <c r="D14" s="38">
        <v>21011</v>
      </c>
      <c r="E14" s="48" t="s">
        <v>175</v>
      </c>
      <c r="F14" s="49">
        <f t="shared" si="0"/>
        <v>1.426176</v>
      </c>
      <c r="G14" s="49">
        <f t="shared" si="1"/>
        <v>1.426176</v>
      </c>
      <c r="H14" s="50">
        <f>+H15</f>
        <v>1.426176</v>
      </c>
      <c r="I14" s="50">
        <f>+I15</f>
        <v>0</v>
      </c>
      <c r="J14" s="50">
        <f>+J15</f>
        <v>0</v>
      </c>
      <c r="K14" s="50"/>
    </row>
    <row r="15" s="47" customFormat="1" ht="22.9" customHeight="1" spans="1:11">
      <c r="A15" s="42" t="s">
        <v>172</v>
      </c>
      <c r="B15" s="42" t="s">
        <v>174</v>
      </c>
      <c r="C15" s="42" t="s">
        <v>176</v>
      </c>
      <c r="D15" s="38" t="s">
        <v>231</v>
      </c>
      <c r="E15" s="48" t="s">
        <v>178</v>
      </c>
      <c r="F15" s="49">
        <v>1.426176</v>
      </c>
      <c r="G15" s="49">
        <v>1.426176</v>
      </c>
      <c r="H15" s="50">
        <v>1.426176</v>
      </c>
      <c r="I15" s="50"/>
      <c r="J15" s="50"/>
      <c r="K15" s="50"/>
    </row>
    <row r="16" s="47" customFormat="1" ht="22.9" customHeight="1" spans="1:11">
      <c r="A16" s="42" t="s">
        <v>179</v>
      </c>
      <c r="B16" s="42"/>
      <c r="C16" s="42"/>
      <c r="D16" s="38">
        <v>212</v>
      </c>
      <c r="E16" s="48" t="s">
        <v>180</v>
      </c>
      <c r="F16" s="49">
        <f t="shared" ref="F16:F20" si="2">+F17</f>
        <v>47.333025</v>
      </c>
      <c r="G16" s="49">
        <f t="shared" ref="G16:G20" si="3">+G17</f>
        <v>47.333025</v>
      </c>
      <c r="H16" s="50">
        <f>+H17</f>
        <v>27.2505</v>
      </c>
      <c r="I16" s="50">
        <f>+I17</f>
        <v>0</v>
      </c>
      <c r="J16" s="50">
        <f>+J17</f>
        <v>20.082525</v>
      </c>
      <c r="K16" s="50"/>
    </row>
    <row r="17" s="47" customFormat="1" ht="22.9" customHeight="1" spans="1:11">
      <c r="A17" s="42" t="s">
        <v>179</v>
      </c>
      <c r="B17" s="42" t="s">
        <v>181</v>
      </c>
      <c r="C17" s="42"/>
      <c r="D17" s="38">
        <v>21201</v>
      </c>
      <c r="E17" s="48" t="s">
        <v>182</v>
      </c>
      <c r="F17" s="49">
        <f t="shared" si="2"/>
        <v>47.333025</v>
      </c>
      <c r="G17" s="49">
        <f t="shared" si="3"/>
        <v>47.333025</v>
      </c>
      <c r="H17" s="50">
        <f>+H18</f>
        <v>27.2505</v>
      </c>
      <c r="I17" s="50">
        <f>+I18</f>
        <v>0</v>
      </c>
      <c r="J17" s="50">
        <f>+J18</f>
        <v>20.082525</v>
      </c>
      <c r="K17" s="50"/>
    </row>
    <row r="18" s="47" customFormat="1" ht="22.9" customHeight="1" spans="1:11">
      <c r="A18" s="42" t="s">
        <v>179</v>
      </c>
      <c r="B18" s="42" t="s">
        <v>181</v>
      </c>
      <c r="C18" s="42" t="s">
        <v>181</v>
      </c>
      <c r="D18" s="38" t="s">
        <v>232</v>
      </c>
      <c r="E18" s="48" t="s">
        <v>184</v>
      </c>
      <c r="F18" s="49">
        <v>47.333025</v>
      </c>
      <c r="G18" s="49">
        <v>47.333025</v>
      </c>
      <c r="H18" s="50">
        <v>27.2505</v>
      </c>
      <c r="I18" s="50"/>
      <c r="J18" s="50">
        <v>20.082525</v>
      </c>
      <c r="K18" s="50"/>
    </row>
    <row r="19" s="47" customFormat="1" ht="22.9" customHeight="1" spans="1:11">
      <c r="A19" s="42" t="s">
        <v>185</v>
      </c>
      <c r="B19" s="42"/>
      <c r="C19" s="42"/>
      <c r="D19" s="38">
        <v>221</v>
      </c>
      <c r="E19" s="48" t="s">
        <v>186</v>
      </c>
      <c r="F19" s="49">
        <f t="shared" si="2"/>
        <v>3.27006</v>
      </c>
      <c r="G19" s="49">
        <f t="shared" si="3"/>
        <v>3.27006</v>
      </c>
      <c r="H19" s="50">
        <f>+H20</f>
        <v>3.27006</v>
      </c>
      <c r="I19" s="50">
        <f>+I20</f>
        <v>0</v>
      </c>
      <c r="J19" s="50">
        <f>+J20</f>
        <v>0</v>
      </c>
      <c r="K19" s="50"/>
    </row>
    <row r="20" s="47" customFormat="1" ht="22.9" customHeight="1" spans="1:11">
      <c r="A20" s="42" t="s">
        <v>185</v>
      </c>
      <c r="B20" s="42" t="s">
        <v>176</v>
      </c>
      <c r="C20" s="42"/>
      <c r="D20" s="38">
        <v>22102</v>
      </c>
      <c r="E20" s="48" t="s">
        <v>187</v>
      </c>
      <c r="F20" s="49">
        <f t="shared" si="2"/>
        <v>3.27006</v>
      </c>
      <c r="G20" s="49">
        <f t="shared" si="3"/>
        <v>3.27006</v>
      </c>
      <c r="H20" s="50">
        <f>+H21</f>
        <v>3.27006</v>
      </c>
      <c r="I20" s="50">
        <f>+I21</f>
        <v>0</v>
      </c>
      <c r="J20" s="50">
        <f>+J21</f>
        <v>0</v>
      </c>
      <c r="K20" s="50"/>
    </row>
    <row r="21" s="47" customFormat="1" ht="22.9" customHeight="1" spans="1:11">
      <c r="A21" s="42" t="s">
        <v>185</v>
      </c>
      <c r="B21" s="42" t="s">
        <v>176</v>
      </c>
      <c r="C21" s="42" t="s">
        <v>181</v>
      </c>
      <c r="D21" s="38" t="s">
        <v>233</v>
      </c>
      <c r="E21" s="48" t="s">
        <v>189</v>
      </c>
      <c r="F21" s="49">
        <v>3.27006</v>
      </c>
      <c r="G21" s="49">
        <v>3.27006</v>
      </c>
      <c r="H21" s="50">
        <v>3.27006</v>
      </c>
      <c r="I21" s="50"/>
      <c r="J21" s="50"/>
      <c r="K21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2022-03-08T08:18:00Z</dcterms:created>
  <dcterms:modified xsi:type="dcterms:W3CDTF">2023-09-24T03:12:50Z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C567A31288B141BDB3D528B93262ADE4_12</vt:lpwstr>
  </property>
  <property fmtid="{D5CDD505-2E9C-101B-9397-08002B2CF9AE}" pid="3" name="KSOProductBuildVer">
    <vt:lpwstr>2052-11.1.0.14309</vt:lpwstr>
  </property>
</Properties>
</file>