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675" tabRatio="859" firstSheet="11" activeTab="14"/>
  </bookViews>
  <sheets>
    <sheet name="封面" sheetId="1" r:id="rId1"/>
    <sheet name="目录" sheetId="2" r:id="rId2"/>
    <sheet name="1收支总表" sheetId="3" r:id="rId3"/>
    <sheet name="2收入总表" sheetId="4" r:id="rId4"/>
    <sheet name="3支出总表" sheetId="5" r:id="rId5"/>
    <sheet name="4支出分类(政府预算)" sheetId="6" r:id="rId6"/>
    <sheet name="5一般公共预算基本支出情况表" sheetId="7" r:id="rId7"/>
    <sheet name="6财政拨款收支总表" sheetId="8" r:id="rId8"/>
    <sheet name="7一般公共预算支出表" sheetId="9" r:id="rId9"/>
    <sheet name="8工资福利(政府预算)" sheetId="10" r:id="rId10"/>
    <sheet name="9一般公共预算基本支出情况表（按经济性质分类—工资福利）" sheetId="11" r:id="rId11"/>
    <sheet name="10个人家庭(政府预算)" sheetId="12" r:id="rId12"/>
    <sheet name="11一般公共预算基本支出情况表（按经济性质分类—个人家庭）" sheetId="13" r:id="rId13"/>
    <sheet name="12商品服务(政府预算)" sheetId="14" r:id="rId14"/>
    <sheet name="13一般公共预算基本支出情况表（按经济性质分类—商品服务）" sheetId="15" r:id="rId15"/>
    <sheet name="14三公" sheetId="16" r:id="rId16"/>
    <sheet name="15政府性基金" sheetId="17" r:id="rId17"/>
    <sheet name="16政府性基金(政府预算)" sheetId="18" r:id="rId18"/>
    <sheet name="17政府性基金（部门预算）" sheetId="19" r:id="rId19"/>
    <sheet name="18国有资本经营预算" sheetId="20" r:id="rId20"/>
    <sheet name="19财政专户管理资金" sheetId="21" r:id="rId21"/>
    <sheet name="20专项清单" sheetId="22" r:id="rId22"/>
    <sheet name="21-1项目支出绩效目标表" sheetId="25" r:id="rId23"/>
    <sheet name="21-2项目支出绩效目标表" sheetId="26" r:id="rId24"/>
    <sheet name="21-3项目支出绩效目标表" sheetId="27" r:id="rId25"/>
    <sheet name="22-1整体支出绩效目标表" sheetId="28" r:id="rId26"/>
  </sheets>
  <calcPr calcId="144525"/>
</workbook>
</file>

<file path=xl/sharedStrings.xml><?xml version="1.0" encoding="utf-8"?>
<sst xmlns="http://schemas.openxmlformats.org/spreadsheetml/2006/main" count="1448" uniqueCount="492">
  <si>
    <t>2022年部门预算公开表</t>
  </si>
  <si>
    <t>单位编码：</t>
  </si>
  <si>
    <t>050001</t>
  </si>
  <si>
    <t>单位名称：</t>
  </si>
  <si>
    <t>炎陵县九龙工业园管理委员会</t>
  </si>
  <si>
    <t>部门预算公开表</t>
  </si>
  <si>
    <t>一、部门预算报表</t>
  </si>
  <si>
    <t>收支总表</t>
  </si>
  <si>
    <t>收入总表</t>
  </si>
  <si>
    <t>支出总表</t>
  </si>
  <si>
    <t>支出预算分类汇总表（按政府预算经济分类）</t>
  </si>
  <si>
    <t>一般公共预算基本支出情况表</t>
  </si>
  <si>
    <t>财政拨款收支总表</t>
  </si>
  <si>
    <t>一般公共预算支出表</t>
  </si>
  <si>
    <t>一般公共预算基本支出表--人员经费(工资福利支出)(按政府预算经济分类)</t>
  </si>
  <si>
    <t>一般公共预算基本支出情况表（按经济性质分类-工资福利）</t>
  </si>
  <si>
    <t>一般公共预算基本支出表--人员经费(对个人和家庭的补助)(按政府预算经济分类)</t>
  </si>
  <si>
    <t>一般公共预算基本支出情况表（按经济性质分类-个人家庭）</t>
  </si>
  <si>
    <t>一般公共预算基本支出表--公用经费(商品和服务支出)（按政府预算经济分类）</t>
  </si>
  <si>
    <t>一般公共预算基本支出情况表（按经济性质分类-商品服务）</t>
  </si>
  <si>
    <t>一般公共预算“三公”经费支出表</t>
  </si>
  <si>
    <t>政府性基金预算支出表</t>
  </si>
  <si>
    <t>政府性基金预算支出分类汇总表（按政府预算经济分类）</t>
  </si>
  <si>
    <t>政府性基金预算支出分类汇总表（按部门预算经济分类）</t>
  </si>
  <si>
    <t>国有资本经营预算表</t>
  </si>
  <si>
    <t>财政专户管理资金预算支出表</t>
  </si>
  <si>
    <t>专项资金预算汇总表</t>
  </si>
  <si>
    <t>其他项目支出绩效目标表</t>
  </si>
  <si>
    <t>部门整体支出绩效目标表</t>
  </si>
  <si>
    <t>单位：050001-炎陵县九龙工业园管理委员会</t>
  </si>
  <si>
    <t>金额单位：元</t>
  </si>
  <si>
    <t>收入</t>
  </si>
  <si>
    <t>支出</t>
  </si>
  <si>
    <t>项目</t>
  </si>
  <si>
    <t>预算数</t>
  </si>
  <si>
    <t>项目（按功能分类）</t>
  </si>
  <si>
    <t>项目（按部门预算经济分类）</t>
  </si>
  <si>
    <t>项目（按政府预算经济分类）</t>
  </si>
  <si>
    <t>一、一般公共预算拨款收入</t>
  </si>
  <si>
    <t>（一）一般公共服务支出</t>
  </si>
  <si>
    <t>一、基本支出</t>
  </si>
  <si>
    <t>一、机关工资福利支出</t>
  </si>
  <si>
    <t xml:space="preserve">      经费拨款</t>
  </si>
  <si>
    <t>（二）外交支出</t>
  </si>
  <si>
    <t xml:space="preserve">    工资福利支出</t>
  </si>
  <si>
    <t>二、机关商品和服务支出</t>
  </si>
  <si>
    <t xml:space="preserve">     纳入一般公共预算管理的非税收入拨款</t>
  </si>
  <si>
    <t>（三）国防支出</t>
  </si>
  <si>
    <t xml:space="preserve">    商品和服务支出</t>
  </si>
  <si>
    <t>三、机关资本性支出（一）</t>
  </si>
  <si>
    <t xml:space="preserve">        行政事业性收费收入</t>
  </si>
  <si>
    <t>（四）公共安全支出</t>
  </si>
  <si>
    <t xml:space="preserve">    对个人和家庭的补助</t>
  </si>
  <si>
    <t>四、机关资本性支出（二）</t>
  </si>
  <si>
    <t xml:space="preserve">        专项收入</t>
  </si>
  <si>
    <t>（五）教育支出</t>
  </si>
  <si>
    <t>二、项目支出</t>
  </si>
  <si>
    <t>五、对事业单位经常性补助</t>
  </si>
  <si>
    <t xml:space="preserve">        国有资本经营收入</t>
  </si>
  <si>
    <t>（六）科学技术支出</t>
  </si>
  <si>
    <t xml:space="preserve">    按项目管理的工资福利支出</t>
  </si>
  <si>
    <t>六、对事业单位资本性补助</t>
  </si>
  <si>
    <t xml:space="preserve">        国有资源（资产）有偿使用收入</t>
  </si>
  <si>
    <t>（七）文化旅游体育与传媒支出</t>
  </si>
  <si>
    <t xml:space="preserve">    按项目管理的商品和服务支出</t>
  </si>
  <si>
    <t>七、对企业补助</t>
  </si>
  <si>
    <t xml:space="preserve">        罚没收入</t>
  </si>
  <si>
    <t>（八）社会保障和就业支出</t>
  </si>
  <si>
    <t xml:space="preserve">    按项目管理的对个人和家庭的补助</t>
  </si>
  <si>
    <t>八、对企业资本性支出</t>
  </si>
  <si>
    <t xml:space="preserve">        捐赠收入</t>
  </si>
  <si>
    <t>（九）社会保险基金支出</t>
  </si>
  <si>
    <t xml:space="preserve">    债务利息及费用支出</t>
  </si>
  <si>
    <t>九、对个人和家庭的补助</t>
  </si>
  <si>
    <t xml:space="preserve">        政府住房基金收入</t>
  </si>
  <si>
    <t>（十）卫生健康支出</t>
  </si>
  <si>
    <t xml:space="preserve">    资本性支出（基本建设）</t>
  </si>
  <si>
    <t>十、对社会保障基金补助</t>
  </si>
  <si>
    <t xml:space="preserve">        其他纳入一般公共预算管理的非税收入</t>
  </si>
  <si>
    <t>（十一）节能环保支出</t>
  </si>
  <si>
    <t xml:space="preserve">    资本性支出</t>
  </si>
  <si>
    <t>十一、债务利息及费用支出</t>
  </si>
  <si>
    <t xml:space="preserve">      一般债券</t>
  </si>
  <si>
    <t>（十二）城乡社区支出</t>
  </si>
  <si>
    <t xml:space="preserve">    对企业补助（基本建设）</t>
  </si>
  <si>
    <t>十二、债务还本支出</t>
  </si>
  <si>
    <t xml:space="preserve">    外国政府和国际组织贷款</t>
  </si>
  <si>
    <t>（十三）农林水支出</t>
  </si>
  <si>
    <t xml:space="preserve">    对企业补助</t>
  </si>
  <si>
    <t>十三、转移性支出</t>
  </si>
  <si>
    <t xml:space="preserve">    外国政府和国际组织捐赠</t>
  </si>
  <si>
    <t>（十四）交通运输支出</t>
  </si>
  <si>
    <t xml:space="preserve">    对社会保障基金补助</t>
  </si>
  <si>
    <t>十四、其他支出</t>
  </si>
  <si>
    <t>二、政府性基金预算拨款收入</t>
  </si>
  <si>
    <t>（十五）资源勘探工业信息等支出</t>
  </si>
  <si>
    <t xml:space="preserve">    其他支出</t>
  </si>
  <si>
    <t>三、国有资本经营预算拨款收入</t>
  </si>
  <si>
    <t>（十六）商业服务业等支出</t>
  </si>
  <si>
    <t>三、事业单位经营服务支出</t>
  </si>
  <si>
    <t>四、社会保障基金预算资金</t>
  </si>
  <si>
    <t>（十七）金融支出</t>
  </si>
  <si>
    <t>五、财政专户管理资金收入</t>
  </si>
  <si>
    <t>（十八）援助其他地区支出</t>
  </si>
  <si>
    <t>六、上级财政补助收入</t>
  </si>
  <si>
    <t>（十九）自然资源海洋气象等支出</t>
  </si>
  <si>
    <t xml:space="preserve">      一般公共预算补助</t>
  </si>
  <si>
    <t>（二十）住房保障支出</t>
  </si>
  <si>
    <t xml:space="preserve">      政府性基金补助</t>
  </si>
  <si>
    <t>（二十一）粮油物资储备支出</t>
  </si>
  <si>
    <t xml:space="preserve">      国有资本经营预算补助</t>
  </si>
  <si>
    <t>（二十二）国有资本经营预算支出</t>
  </si>
  <si>
    <t>七、事业收入</t>
  </si>
  <si>
    <t>（二十三）灾害防治及应急管理支出</t>
  </si>
  <si>
    <t>八、事业单位经营收入</t>
  </si>
  <si>
    <t>（二十四）预备费</t>
  </si>
  <si>
    <t>九、上级单位补助收入</t>
  </si>
  <si>
    <t>（二十五）其他支出</t>
  </si>
  <si>
    <t>十、附属单位上缴收入</t>
  </si>
  <si>
    <t>（二十六）转移性支出</t>
  </si>
  <si>
    <t>十一、其他收入</t>
  </si>
  <si>
    <t>（二十七）债务还本支出</t>
  </si>
  <si>
    <t>（二十八）债务付息支出</t>
  </si>
  <si>
    <t>（二十九）债务发行费用支出</t>
  </si>
  <si>
    <t>（三十）抗疫特别国债安排的支出</t>
  </si>
  <si>
    <t>本 年 收 入 合 计</t>
  </si>
  <si>
    <t>本　年　支　出　合　计</t>
  </si>
  <si>
    <t>上年结转结余</t>
  </si>
  <si>
    <t>年终结转结余</t>
  </si>
  <si>
    <t>收  入  总  计</t>
  </si>
  <si>
    <t>支  出  总  计</t>
  </si>
  <si>
    <t>部门（单位）代码</t>
  </si>
  <si>
    <t>部门（单位）名称</t>
  </si>
  <si>
    <t>合计</t>
  </si>
  <si>
    <t>本年收入</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</si>
  <si>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</si>
  <si>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</si>
  <si>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</si>
  <si>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</si>
  <si>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</si>
  <si>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</si>
  <si>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</si>
  <si>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</si>
  <si>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</si>
  <si>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</si>
  <si>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</si>
  <si>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</si>
  <si>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单位资金</t>
  </si>
  <si>
    <t>一般公共预算补助</t>
  </si>
  <si>
    <t>政府性基金补助</t>
  </si>
  <si>
    <t>国有资本经营预算补助</t>
  </si>
  <si>
    <t>050</t>
  </si>
  <si>
    <t xml:space="preserve">  050001</t>
  </si>
  <si>
    <t xml:space="preserve">  炎陵县九龙工业园管理委员会</t>
  </si>
  <si>
    <t>功能科目</t>
  </si>
  <si>
    <t>科目编码</t>
  </si>
  <si>
    <t>科目名称</t>
  </si>
  <si>
    <t>基本支出</t>
  </si>
  <si>
    <t>项目支出</t>
  </si>
  <si>
    <t>事业单位经营支出</t>
  </si>
  <si>
    <t>上缴上级支出</t>
  </si>
  <si>
    <t>对附属单位补助支出</t>
  </si>
  <si>
    <t>类</t>
  </si>
  <si>
    <t>款</t>
  </si>
  <si>
    <t>项</t>
  </si>
  <si>
    <t>208</t>
  </si>
  <si>
    <t>社会保障和就业支出</t>
  </si>
  <si>
    <t>05</t>
  </si>
  <si>
    <t>行政事业单位养老支出</t>
  </si>
  <si>
    <t xml:space="preserve">    2080505</t>
  </si>
  <si>
    <t xml:space="preserve">    机关事业单位基本养老保险缴费支出</t>
  </si>
  <si>
    <t>27</t>
  </si>
  <si>
    <t>财政对其他社会保险基金的补助</t>
  </si>
  <si>
    <t>01</t>
  </si>
  <si>
    <t xml:space="preserve">    2082701</t>
  </si>
  <si>
    <t xml:space="preserve">    财政对失业保险基金的补助</t>
  </si>
  <si>
    <t>02</t>
  </si>
  <si>
    <t xml:space="preserve">    2082702</t>
  </si>
  <si>
    <t xml:space="preserve">    财政对工伤保险基金的补助</t>
  </si>
  <si>
    <t>210</t>
  </si>
  <si>
    <t>卫生健康支出</t>
  </si>
  <si>
    <t>11</t>
  </si>
  <si>
    <t>行政事业单位医疗</t>
  </si>
  <si>
    <t xml:space="preserve">    2101101</t>
  </si>
  <si>
    <t xml:space="preserve">    行政单位医疗</t>
  </si>
  <si>
    <t>03</t>
  </si>
  <si>
    <t xml:space="preserve">    2101103</t>
  </si>
  <si>
    <t xml:space="preserve">    公务员医疗补助</t>
  </si>
  <si>
    <t>99</t>
  </si>
  <si>
    <t xml:space="preserve">    2101199</t>
  </si>
  <si>
    <t xml:space="preserve">    其他行政事业单位医疗支出</t>
  </si>
  <si>
    <t>节能环保支出</t>
  </si>
  <si>
    <t>污染防治</t>
  </si>
  <si>
    <t>2110302</t>
  </si>
  <si>
    <t>水体</t>
  </si>
  <si>
    <t>211</t>
  </si>
  <si>
    <t>21199</t>
  </si>
  <si>
    <t>其他节能环保支出</t>
  </si>
  <si>
    <t>2119999</t>
  </si>
  <si>
    <t>215</t>
  </si>
  <si>
    <t>资源勘探工业信息等支出</t>
  </si>
  <si>
    <t>08</t>
  </si>
  <si>
    <t>21508</t>
  </si>
  <si>
    <t>支持中小企业发展和管理支出</t>
  </si>
  <si>
    <t xml:space="preserve">    2150801</t>
  </si>
  <si>
    <t xml:space="preserve">    行政运行</t>
  </si>
  <si>
    <t>2150899</t>
  </si>
  <si>
    <t>其他支持中小企业发展和管理支出</t>
  </si>
  <si>
    <t>221</t>
  </si>
  <si>
    <t>住房保障支出</t>
  </si>
  <si>
    <t>22102</t>
  </si>
  <si>
    <t>住房改革支出</t>
  </si>
  <si>
    <t xml:space="preserve">    2210201</t>
  </si>
  <si>
    <t xml:space="preserve">    住房公积金</t>
  </si>
  <si>
    <t>单位代码</t>
  </si>
  <si>
    <t>单位名称（功能科目）</t>
  </si>
  <si>
    <t>总  计</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</si>
  <si>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</si>
  <si>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</si>
  <si>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</si>
  <si>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</si>
  <si>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</si>
  <si>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</si>
  <si>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</si>
  <si>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</si>
  <si>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对个人和家庭的补助</t>
  </si>
  <si>
    <t>对社会保障基金补助</t>
  </si>
  <si>
    <t>债务利息及费用支出</t>
  </si>
  <si>
    <t>债务还本支出</t>
  </si>
  <si>
    <t>转移性支出</t>
  </si>
  <si>
    <t>其他支出</t>
  </si>
  <si>
    <t>单位：050001-炎陵县九龙工业园管理委员会                               金额单位：元</t>
  </si>
  <si>
    <t>工资福利支出</t>
  </si>
  <si>
    <t>一般商品和服务支出</t>
  </si>
  <si>
    <t>一、本年收入</t>
  </si>
  <si>
    <t>一、本年支出</t>
  </si>
  <si>
    <t>（一）一般公共预算拨款</t>
  </si>
  <si>
    <t xml:space="preserve">     经费拨款</t>
  </si>
  <si>
    <t>（二）政府性基金预算拨款</t>
  </si>
  <si>
    <t>（三）国有资本经营预算拨款</t>
  </si>
  <si>
    <t>（四）社会保险基金预算资金</t>
  </si>
  <si>
    <t>二、上年结转</t>
  </si>
  <si>
    <t>二、年终结转结余</t>
  </si>
  <si>
    <t>收    入    总    计</t>
  </si>
  <si>
    <t>支    出    总    计</t>
  </si>
  <si>
    <t>人员经费</t>
  </si>
  <si>
    <t>公用经费</t>
  </si>
  <si>
    <t xml:space="preserve">     2080505</t>
  </si>
  <si>
    <t xml:space="preserve">     2082701</t>
  </si>
  <si>
    <t xml:space="preserve">     2082702</t>
  </si>
  <si>
    <t xml:space="preserve">     2101101</t>
  </si>
  <si>
    <t xml:space="preserve">     2101103</t>
  </si>
  <si>
    <t xml:space="preserve">     2101199</t>
  </si>
  <si>
    <t xml:space="preserve">     2150801</t>
  </si>
  <si>
    <t xml:space="preserve">     2210201</t>
  </si>
  <si>
    <t>总  计</t>
  </si>
  <si>
    <t>工资奖金津补贴</t>
  </si>
  <si>
    <t>社会保障缴费</t>
  </si>
  <si>
    <t>住房公积金</t>
  </si>
  <si>
    <t>其他工资福利支出</t>
  </si>
  <si>
    <t>其他对事业单位补助</t>
  </si>
  <si>
    <t xml:space="preserve">    050001</t>
  </si>
  <si>
    <t>工资津补贴</t>
  </si>
  <si>
    <t xml:space="preserve">社会保障缴费					 </t>
  </si>
  <si>
    <t xml:space="preserve">其他工资福利支出			 </t>
  </si>
  <si>
    <t>基本工资</t>
  </si>
  <si>
    <t>津贴补贴</t>
  </si>
  <si>
    <t>奖金</t>
  </si>
  <si>
    <t>绩效工资</t>
  </si>
  <si>
    <t>机关事业单位基本养老保险缴费</t>
  </si>
  <si>
    <t>职业年金缴费</t>
  </si>
  <si>
    <t>职工基本医疗保险缴费</t>
  </si>
  <si>
    <t>公务员医疗补助缴费</t>
  </si>
  <si>
    <t>其他社会保障缴费</t>
  </si>
  <si>
    <t>伙食补助费</t>
  </si>
  <si>
    <t>医疗费</t>
  </si>
  <si>
    <t>经济分类科目代码（类款）</t>
  </si>
  <si>
    <t>总计</t>
  </si>
  <si>
    <t>社会福利和救济</t>
  </si>
  <si>
    <t>助学金</t>
  </si>
  <si>
    <t>个人农业生产补贴</t>
  </si>
  <si>
    <t>离退休费</t>
  </si>
  <si>
    <t>其他对个人和家庭的补助</t>
  </si>
  <si>
    <t>离休费</t>
  </si>
  <si>
    <t>退休费</t>
  </si>
  <si>
    <t>退职（役）费</t>
  </si>
  <si>
    <t>抚恤金</t>
  </si>
  <si>
    <t>生活补助</t>
  </si>
  <si>
    <t>救济费</t>
  </si>
  <si>
    <t>医疗费补助</t>
  </si>
  <si>
    <t>奖励金</t>
  </si>
  <si>
    <t>代缴社会保险费</t>
  </si>
  <si>
    <t>办公经费</t>
  </si>
  <si>
    <t>会议费</t>
  </si>
  <si>
    <t>培训费</t>
  </si>
  <si>
    <t>专用材料购置费</t>
  </si>
  <si>
    <t>委托业务费</t>
  </si>
  <si>
    <t>公务接待费</t>
  </si>
  <si>
    <t>因公出国（境）费用</t>
  </si>
  <si>
    <t>公务用车运行维护费</t>
  </si>
  <si>
    <t>维修(护)费</t>
  </si>
  <si>
    <t>其他商品和服务支出</t>
  </si>
  <si>
    <t>商品和服务支出</t>
  </si>
  <si>
    <t>总 计</t>
  </si>
  <si>
    <t>办公费</t>
  </si>
  <si>
    <t>印刷费</t>
  </si>
  <si>
    <t>咨询费</t>
  </si>
  <si>
    <t>手续费</t>
  </si>
  <si>
    <t>水费</t>
  </si>
  <si>
    <t>电费</t>
  </si>
  <si>
    <t>邮电费</t>
  </si>
  <si>
    <t>取暖费</t>
  </si>
  <si>
    <t>物业管理费</t>
  </si>
  <si>
    <t>差旅费</t>
  </si>
  <si>
    <t>租赁费</t>
  </si>
  <si>
    <t>专用材料费</t>
  </si>
  <si>
    <t>被装购置费</t>
  </si>
  <si>
    <t>专用燃料费</t>
  </si>
  <si>
    <t>劳务费</t>
  </si>
  <si>
    <t>工会经费</t>
  </si>
  <si>
    <t>福利费</t>
  </si>
  <si>
    <t>其他交通费用</t>
  </si>
  <si>
    <t>税金及附加费用</t>
  </si>
  <si>
    <t>30209</t>
  </si>
  <si>
    <t>30211</t>
  </si>
  <si>
    <t>30212</t>
  </si>
  <si>
    <t>30214</t>
  </si>
  <si>
    <t>30215</t>
  </si>
  <si>
    <t>30216</t>
  </si>
  <si>
    <t>30217</t>
  </si>
  <si>
    <t>30218</t>
  </si>
  <si>
    <t>30219</t>
  </si>
  <si>
    <t>30225</t>
  </si>
  <si>
    <t>30226</t>
  </si>
  <si>
    <t>30227</t>
  </si>
  <si>
    <t>30228</t>
  </si>
  <si>
    <t>30229</t>
  </si>
  <si>
    <t>30231</t>
  </si>
  <si>
    <t>30239</t>
  </si>
  <si>
    <t>30240</t>
  </si>
  <si>
    <t>30299</t>
  </si>
  <si>
    <t>单位编码</t>
  </si>
  <si>
    <t>单位名称</t>
  </si>
  <si>
    <t>“三公”经费合计</t>
  </si>
  <si>
    <t>因公出国（境）费</t>
  </si>
  <si>
    <t>公务用车购置及运行费</t>
  </si>
  <si>
    <t xml:space="preserve">公务接待费  </t>
  </si>
  <si>
    <t>公务用车购置费</t>
  </si>
  <si>
    <t>公务用车运行费</t>
  </si>
  <si>
    <t>本年政府性基金预算支出</t>
  </si>
  <si>
    <t>注：本单位无政府性基金预算支出。</t>
  </si>
  <si>
    <t>注：本单位无政府性基金预算支。</t>
  </si>
  <si>
    <t>按项目管理的商品和服务支出</t>
  </si>
  <si>
    <t>按项目管理的对个人和家庭的补助</t>
  </si>
  <si>
    <t>资本性支出（基本建设）</t>
  </si>
  <si>
    <t>资本性支出</t>
  </si>
  <si>
    <t>对企业补助（基本建设）</t>
  </si>
  <si>
    <t>注：本单位无政府性基金预算。</t>
  </si>
  <si>
    <t>国有资本经营预算支出表</t>
  </si>
  <si>
    <t>本年国有资本经营预算支出</t>
  </si>
  <si>
    <t>注：本单位无国有资本经营预算支。</t>
  </si>
  <si>
    <t>本年财政专户管理资金预算支出</t>
  </si>
  <si>
    <t>注：本单位无财政专户管理资金预算支出。</t>
  </si>
  <si>
    <t>单位名称（专项名称）</t>
  </si>
  <si>
    <t>预算额度</t>
  </si>
  <si>
    <t>预算编制方式</t>
  </si>
  <si>
    <t xml:space="preserve">总计  </t>
  </si>
  <si>
    <t>政府性基金</t>
  </si>
  <si>
    <t>编入部门预算金额</t>
  </si>
  <si>
    <t>财政代编金额</t>
  </si>
  <si>
    <t>一般公共预算小计</t>
  </si>
  <si>
    <t>经费拨款</t>
  </si>
  <si>
    <t>纳入一般公共预算管理的非税收入</t>
  </si>
  <si>
    <t>一般债券</t>
  </si>
  <si>
    <t>外国政府和国际组织贷款</t>
  </si>
  <si>
    <t>外国政府和国际组织赠款</t>
  </si>
  <si>
    <t>园区污水处理运营</t>
  </si>
  <si>
    <t>园区发展资金</t>
  </si>
  <si>
    <t>园区税收返还</t>
  </si>
  <si>
    <t>2022年县级专项资金支出方向绩效目标表</t>
  </si>
  <si>
    <t>填报单位：（盖章）</t>
  </si>
  <si>
    <t>金额单位：万元</t>
  </si>
  <si>
    <t xml:space="preserve">支出方向         </t>
  </si>
  <si>
    <t>所属专项</t>
  </si>
  <si>
    <t>名称</t>
  </si>
  <si>
    <t>项目金额</t>
  </si>
  <si>
    <t>金额</t>
  </si>
  <si>
    <t>项目实施期</t>
  </si>
  <si>
    <t>2022年</t>
  </si>
  <si>
    <t>实施期绩效目标</t>
  </si>
  <si>
    <t>保障园区公共管理事务支出、商务接待费、优化经济环境经费、招商引资工作经费</t>
  </si>
  <si>
    <t>年度绩效目标</t>
  </si>
  <si>
    <t>逐步建立自求平衡、自我发展的园区财政运行机制，确保园区实现高质量发展</t>
  </si>
  <si>
    <t>年度绩效指标</t>
  </si>
  <si>
    <t>一级指标</t>
  </si>
  <si>
    <t>二级指标</t>
  </si>
  <si>
    <t>三级指标</t>
  </si>
  <si>
    <t>指标值及单位</t>
  </si>
  <si>
    <t>绩效标准</t>
  </si>
  <si>
    <t>产出指标</t>
  </si>
  <si>
    <t>数量指标</t>
  </si>
  <si>
    <t>园区工业增加值</t>
  </si>
  <si>
    <t>&gt;29亿元</t>
  </si>
  <si>
    <t>质量指标</t>
  </si>
  <si>
    <t>园区发展资金使用效率程度</t>
  </si>
  <si>
    <t>较高</t>
  </si>
  <si>
    <t>完成税收总额</t>
  </si>
  <si>
    <t>2亿元</t>
  </si>
  <si>
    <t>时效指标</t>
  </si>
  <si>
    <t>园区发展资金使用期限</t>
  </si>
  <si>
    <t>12个月</t>
  </si>
  <si>
    <t>成本指标</t>
  </si>
  <si>
    <t>园区发展资金不超预算数</t>
  </si>
  <si>
    <t>≤500万元</t>
  </si>
  <si>
    <t>效益指标</t>
  </si>
  <si>
    <t>经济效益指标</t>
  </si>
  <si>
    <t>技工贸总收入</t>
  </si>
  <si>
    <t>≥132亿元</t>
  </si>
  <si>
    <t>社会效益指标</t>
  </si>
  <si>
    <t>就业人数</t>
  </si>
  <si>
    <t>≥1.5万人</t>
  </si>
  <si>
    <t>生态效益指标</t>
  </si>
  <si>
    <t>可持续影响指标</t>
  </si>
  <si>
    <t>社会公众及服务对象满意度指标</t>
  </si>
  <si>
    <t>受益对象满意率</t>
  </si>
  <si>
    <t>≥99%</t>
  </si>
  <si>
    <t xml:space="preserve"> </t>
  </si>
  <si>
    <t>支出明细及测算说明</t>
  </si>
  <si>
    <t>支出内容简介</t>
  </si>
  <si>
    <t>支出明细</t>
  </si>
  <si>
    <t>支出测算依据及过程说明</t>
  </si>
  <si>
    <t>招商引资经费</t>
  </si>
  <si>
    <t>优化环境经费</t>
  </si>
  <si>
    <t>保障园区公共事务支出</t>
  </si>
  <si>
    <t>商务接待费</t>
  </si>
  <si>
    <t xml:space="preserve">       单位负责人签字：</t>
  </si>
  <si>
    <t>股室审核意见</t>
  </si>
  <si>
    <t xml:space="preserve">填表人：           联系电话：                 填报日期：          </t>
  </si>
  <si>
    <t>园区税收返还资金使用效率</t>
  </si>
  <si>
    <t>&gt;90%</t>
  </si>
  <si>
    <t>园区税收返还及时率</t>
  </si>
  <si>
    <t>园区税收返还不超预算数</t>
  </si>
  <si>
    <t>≤4138万元</t>
  </si>
  <si>
    <t>园区基础设施建设</t>
  </si>
  <si>
    <t>资金占用费</t>
  </si>
  <si>
    <t>东园区污水厂管网运维费</t>
  </si>
  <si>
    <t>其　　他</t>
  </si>
  <si>
    <t>炎陵县工业集中区污水处理厂日处理水量1600吨，年处理污泥20吨。</t>
  </si>
  <si>
    <t>确保东园区污水处理厂运营规范有效，为加强水污染防治建设，提高水资源循环使用效率，促进园区产业项目建设，助推园区经济发展，提供环境保障。</t>
  </si>
  <si>
    <t>污水处理量</t>
  </si>
  <si>
    <t>1600吨</t>
  </si>
  <si>
    <t>污水处理达标率</t>
  </si>
  <si>
    <t>园区污水处理运营期限</t>
  </si>
  <si>
    <t>不超预算数</t>
  </si>
  <si>
    <t>≤160万元</t>
  </si>
  <si>
    <t>污水管网接入率</t>
  </si>
  <si>
    <t>≥90%</t>
  </si>
  <si>
    <t>人工费</t>
  </si>
  <si>
    <t>设备检测维护费</t>
  </si>
  <si>
    <t>检测处理费</t>
  </si>
  <si>
    <t>技术服务费</t>
  </si>
  <si>
    <t>2022年部门整体支出绩效目标表</t>
  </si>
  <si>
    <t>部门名称</t>
  </si>
  <si>
    <t>年度预算申请（万元）</t>
  </si>
  <si>
    <t>资金总额：5107.84</t>
  </si>
  <si>
    <t>按收入性质分：</t>
  </si>
  <si>
    <t>按支出性质分：</t>
  </si>
  <si>
    <t>其中：一般公共预算拨款</t>
  </si>
  <si>
    <t>其中：基本支出</t>
  </si>
  <si>
    <t xml:space="preserve">      政府性基金拨款</t>
  </si>
  <si>
    <t xml:space="preserve">      项目支出</t>
  </si>
  <si>
    <t xml:space="preserve">          其他资金</t>
  </si>
  <si>
    <t>部门职能概述</t>
  </si>
  <si>
    <t>认真贯彻执行党和国家的各项方针、政策，落实好省、市、县有关对工业园区开发的文件精神；负责负责编制并组织实施工业园区总体发展规划以及控制性详细规划，工业园内建设管理、招商引资、落户企业管理、建立并实施工业园区管理制度，承办县委、县政府交办的其他事项。</t>
  </si>
  <si>
    <t>年度重点工作计划</t>
  </si>
  <si>
    <t>事项</t>
  </si>
  <si>
    <t>工作目标</t>
  </si>
  <si>
    <t>完成固定资产投资27亿元</t>
  </si>
  <si>
    <t>规模工业增加值突破29亿元</t>
  </si>
  <si>
    <t>实现技工贸总收入132亿元</t>
  </si>
  <si>
    <t>园区工业税收收入增长10%以上</t>
  </si>
  <si>
    <t>…</t>
  </si>
  <si>
    <t>完成固定资产投资</t>
  </si>
  <si>
    <t>27亿元</t>
  </si>
  <si>
    <t>资金使用效率程度</t>
  </si>
  <si>
    <t>资金使用期限</t>
  </si>
  <si>
    <t>资金不超预算数</t>
  </si>
  <si>
    <t>≤51078444.06元</t>
  </si>
  <si>
    <t>园区工业税收收入增长</t>
  </si>
  <si>
    <t>≥10%</t>
  </si>
  <si>
    <t xml:space="preserve">      单位负责人签字：</t>
  </si>
  <si>
    <t xml:space="preserve">填表人：                联系电话：                  填报日期：          </t>
  </si>
</sst>
</file>

<file path=xl/styles.xml><?xml version="1.0" encoding="utf-8"?>
<styleSheet xmlns="http://schemas.openxmlformats.org/spreadsheetml/2006/main" xmlns:xr9="http://schemas.microsoft.com/office/spreadsheetml/2016/revision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 #,##0;* \-#,##0;* &quot;-&quot;;@"/>
    <numFmt numFmtId="177" formatCode="0.00_ "/>
    <numFmt numFmtId="178" formatCode="* #,##0.00;* \-#,##0.00;* &quot;&quot;??;@"/>
    <numFmt numFmtId="179" formatCode="#,##0.00_ "/>
  </numFmts>
  <fonts count="48">
    <font>
      <sz val="11"/>
      <color indexed="8"/>
      <name val="宋体"/>
      <charset val="1"/>
      <scheme val="minor"/>
    </font>
    <font>
      <sz val="12"/>
      <name val="黑体"/>
      <charset val="134"/>
    </font>
    <font>
      <sz val="10"/>
      <name val="宋体"/>
      <charset val="134"/>
    </font>
    <font>
      <sz val="11"/>
      <color theme="1"/>
      <name val="宋体"/>
      <charset val="134"/>
      <scheme val="minor"/>
    </font>
    <font>
      <sz val="18"/>
      <name val="方正小标宋简体"/>
      <charset val="134"/>
    </font>
    <font>
      <b/>
      <sz val="14"/>
      <name val="方正小标宋简体"/>
      <charset val="134"/>
    </font>
    <font>
      <sz val="10"/>
      <name val="Times New Roman"/>
      <charset val="134"/>
    </font>
    <font>
      <sz val="10"/>
      <color rgb="FF000000"/>
      <name val="宋体"/>
      <charset val="134"/>
    </font>
    <font>
      <sz val="10.5"/>
      <color indexed="8"/>
      <name val="仿宋_GB2312"/>
      <charset val="134"/>
    </font>
    <font>
      <sz val="11"/>
      <color indexed="8"/>
      <name val="宋体"/>
      <charset val="134"/>
      <scheme val="minor"/>
    </font>
    <font>
      <sz val="9"/>
      <name val="宋体"/>
      <charset val="134"/>
    </font>
    <font>
      <sz val="18"/>
      <color indexed="8"/>
      <name val="方正小标宋简体"/>
      <charset val="134"/>
    </font>
    <font>
      <sz val="18"/>
      <color indexed="8"/>
      <name val="Times New Roman"/>
      <charset val="134"/>
    </font>
    <font>
      <sz val="9"/>
      <name val="SimSun"/>
      <charset val="134"/>
    </font>
    <font>
      <b/>
      <sz val="17"/>
      <name val="SimSun"/>
      <charset val="134"/>
    </font>
    <font>
      <b/>
      <sz val="11"/>
      <name val="SimSun"/>
      <charset val="134"/>
    </font>
    <font>
      <b/>
      <sz val="8"/>
      <name val="SimSun"/>
      <charset val="134"/>
    </font>
    <font>
      <sz val="8"/>
      <name val="SimSun"/>
      <charset val="134"/>
    </font>
    <font>
      <b/>
      <sz val="7"/>
      <name val="SimSun"/>
      <charset val="134"/>
    </font>
    <font>
      <sz val="7"/>
      <name val="SimSun"/>
      <charset val="134"/>
    </font>
    <font>
      <b/>
      <sz val="9"/>
      <name val="SimSun"/>
      <charset val="134"/>
    </font>
    <font>
      <b/>
      <sz val="9"/>
      <name val="宋体"/>
      <charset val="134"/>
    </font>
    <font>
      <b/>
      <sz val="19"/>
      <name val="SimSun"/>
      <charset val="134"/>
    </font>
    <font>
      <sz val="12"/>
      <name val="宋体"/>
      <charset val="134"/>
    </font>
    <font>
      <sz val="8"/>
      <color indexed="8"/>
      <name val="宋体"/>
      <charset val="1"/>
      <scheme val="minor"/>
    </font>
    <font>
      <b/>
      <sz val="15"/>
      <name val="SimSun"/>
      <charset val="134"/>
    </font>
    <font>
      <sz val="11"/>
      <name val="SimSun"/>
      <charset val="134"/>
    </font>
    <font>
      <b/>
      <sz val="20"/>
      <name val="SimSu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0"/>
      <name val="Arial"/>
      <charset val="134"/>
    </font>
  </fonts>
  <fills count="36">
    <fill>
      <patternFill patternType="none"/>
    </fill>
    <fill>
      <patternFill patternType="gray125"/>
    </fill>
    <fill>
      <patternFill patternType="solid">
        <fgColor rgb="FFFFFFFF"/>
        <bgColor indexed="64"/>
      </patternFill>
    </fill>
    <fill>
      <patternFill patternType="solid">
        <fgColor rgb="FFFFFFFF"/>
        <bgColor rgb="FFFFFFFF"/>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0">
    <xf numFmtId="0" fontId="0" fillId="0" borderId="0">
      <alignment vertical="center"/>
    </xf>
    <xf numFmtId="43" fontId="3" fillId="0" borderId="0" applyFont="0" applyFill="0" applyBorder="0" applyAlignment="0" applyProtection="0">
      <alignment vertical="center"/>
    </xf>
    <xf numFmtId="44" fontId="3" fillId="0" borderId="0" applyFont="0" applyFill="0" applyBorder="0" applyAlignment="0" applyProtection="0">
      <alignment vertical="center"/>
    </xf>
    <xf numFmtId="9" fontId="3" fillId="0" borderId="0" applyFont="0" applyFill="0" applyBorder="0" applyAlignment="0" applyProtection="0">
      <alignment vertical="center"/>
    </xf>
    <xf numFmtId="41" fontId="3" fillId="0" borderId="0" applyFont="0" applyFill="0" applyBorder="0" applyAlignment="0" applyProtection="0">
      <alignment vertical="center"/>
    </xf>
    <xf numFmtId="42" fontId="3" fillId="0" borderId="0" applyFon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 fillId="5" borderId="13" applyNumberFormat="0" applyFont="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14" applyNumberFormat="0" applyFill="0" applyAlignment="0" applyProtection="0">
      <alignment vertical="center"/>
    </xf>
    <xf numFmtId="0" fontId="34" fillId="0" borderId="14" applyNumberFormat="0" applyFill="0" applyAlignment="0" applyProtection="0">
      <alignment vertical="center"/>
    </xf>
    <xf numFmtId="0" fontId="35" fillId="0" borderId="15" applyNumberFormat="0" applyFill="0" applyAlignment="0" applyProtection="0">
      <alignment vertical="center"/>
    </xf>
    <xf numFmtId="0" fontId="35" fillId="0" borderId="0" applyNumberFormat="0" applyFill="0" applyBorder="0" applyAlignment="0" applyProtection="0">
      <alignment vertical="center"/>
    </xf>
    <xf numFmtId="0" fontId="36" fillId="6" borderId="16" applyNumberFormat="0" applyAlignment="0" applyProtection="0">
      <alignment vertical="center"/>
    </xf>
    <xf numFmtId="0" fontId="37" fillId="7" borderId="17" applyNumberFormat="0" applyAlignment="0" applyProtection="0">
      <alignment vertical="center"/>
    </xf>
    <xf numFmtId="0" fontId="38" fillId="7" borderId="16" applyNumberFormat="0" applyAlignment="0" applyProtection="0">
      <alignment vertical="center"/>
    </xf>
    <xf numFmtId="0" fontId="39" fillId="8" borderId="18" applyNumberFormat="0" applyAlignment="0" applyProtection="0">
      <alignment vertical="center"/>
    </xf>
    <xf numFmtId="0" fontId="40" fillId="0" borderId="19" applyNumberFormat="0" applyFill="0" applyAlignment="0" applyProtection="0">
      <alignment vertical="center"/>
    </xf>
    <xf numFmtId="0" fontId="41" fillId="0" borderId="20" applyNumberFormat="0" applyFill="0" applyAlignment="0" applyProtection="0">
      <alignment vertical="center"/>
    </xf>
    <xf numFmtId="0" fontId="42" fillId="9" borderId="0" applyNumberFormat="0" applyBorder="0" applyAlignment="0" applyProtection="0">
      <alignment vertical="center"/>
    </xf>
    <xf numFmtId="0" fontId="43" fillId="10" borderId="0" applyNumberFormat="0" applyBorder="0" applyAlignment="0" applyProtection="0">
      <alignment vertical="center"/>
    </xf>
    <xf numFmtId="0" fontId="44" fillId="11" borderId="0" applyNumberFormat="0" applyBorder="0" applyAlignment="0" applyProtection="0">
      <alignment vertical="center"/>
    </xf>
    <xf numFmtId="0" fontId="45" fillId="12" borderId="0" applyNumberFormat="0" applyBorder="0" applyAlignment="0" applyProtection="0">
      <alignment vertical="center"/>
    </xf>
    <xf numFmtId="0" fontId="46" fillId="13" borderId="0" applyNumberFormat="0" applyBorder="0" applyAlignment="0" applyProtection="0">
      <alignment vertical="center"/>
    </xf>
    <xf numFmtId="0" fontId="46" fillId="14" borderId="0" applyNumberFormat="0" applyBorder="0" applyAlignment="0" applyProtection="0">
      <alignment vertical="center"/>
    </xf>
    <xf numFmtId="0" fontId="45" fillId="15" borderId="0" applyNumberFormat="0" applyBorder="0" applyAlignment="0" applyProtection="0">
      <alignment vertical="center"/>
    </xf>
    <xf numFmtId="0" fontId="45" fillId="16" borderId="0" applyNumberFormat="0" applyBorder="0" applyAlignment="0" applyProtection="0">
      <alignment vertical="center"/>
    </xf>
    <xf numFmtId="0" fontId="46" fillId="17" borderId="0" applyNumberFormat="0" applyBorder="0" applyAlignment="0" applyProtection="0">
      <alignment vertical="center"/>
    </xf>
    <xf numFmtId="0" fontId="46" fillId="18" borderId="0" applyNumberFormat="0" applyBorder="0" applyAlignment="0" applyProtection="0">
      <alignment vertical="center"/>
    </xf>
    <xf numFmtId="0" fontId="45" fillId="19" borderId="0" applyNumberFormat="0" applyBorder="0" applyAlignment="0" applyProtection="0">
      <alignment vertical="center"/>
    </xf>
    <xf numFmtId="0" fontId="45" fillId="20" borderId="0" applyNumberFormat="0" applyBorder="0" applyAlignment="0" applyProtection="0">
      <alignment vertical="center"/>
    </xf>
    <xf numFmtId="0" fontId="46" fillId="21" borderId="0" applyNumberFormat="0" applyBorder="0" applyAlignment="0" applyProtection="0">
      <alignment vertical="center"/>
    </xf>
    <xf numFmtId="0" fontId="46" fillId="22" borderId="0" applyNumberFormat="0" applyBorder="0" applyAlignment="0" applyProtection="0">
      <alignment vertical="center"/>
    </xf>
    <xf numFmtId="0" fontId="45" fillId="23" borderId="0" applyNumberFormat="0" applyBorder="0" applyAlignment="0" applyProtection="0">
      <alignment vertical="center"/>
    </xf>
    <xf numFmtId="0" fontId="45" fillId="24" borderId="0" applyNumberFormat="0" applyBorder="0" applyAlignment="0" applyProtection="0">
      <alignment vertical="center"/>
    </xf>
    <xf numFmtId="0" fontId="46" fillId="25" borderId="0" applyNumberFormat="0" applyBorder="0" applyAlignment="0" applyProtection="0">
      <alignment vertical="center"/>
    </xf>
    <xf numFmtId="0" fontId="46" fillId="26" borderId="0" applyNumberFormat="0" applyBorder="0" applyAlignment="0" applyProtection="0">
      <alignment vertical="center"/>
    </xf>
    <xf numFmtId="0" fontId="45" fillId="27" borderId="0" applyNumberFormat="0" applyBorder="0" applyAlignment="0" applyProtection="0">
      <alignment vertical="center"/>
    </xf>
    <xf numFmtId="0" fontId="45" fillId="28" borderId="0" applyNumberFormat="0" applyBorder="0" applyAlignment="0" applyProtection="0">
      <alignment vertical="center"/>
    </xf>
    <xf numFmtId="0" fontId="46" fillId="29" borderId="0" applyNumberFormat="0" applyBorder="0" applyAlignment="0" applyProtection="0">
      <alignment vertical="center"/>
    </xf>
    <xf numFmtId="0" fontId="46" fillId="30" borderId="0" applyNumberFormat="0" applyBorder="0" applyAlignment="0" applyProtection="0">
      <alignment vertical="center"/>
    </xf>
    <xf numFmtId="0" fontId="45" fillId="31" borderId="0" applyNumberFormat="0" applyBorder="0" applyAlignment="0" applyProtection="0">
      <alignment vertical="center"/>
    </xf>
    <xf numFmtId="0" fontId="45" fillId="32" borderId="0" applyNumberFormat="0" applyBorder="0" applyAlignment="0" applyProtection="0">
      <alignment vertical="center"/>
    </xf>
    <xf numFmtId="0" fontId="46" fillId="33" borderId="0" applyNumberFormat="0" applyBorder="0" applyAlignment="0" applyProtection="0">
      <alignment vertical="center"/>
    </xf>
    <xf numFmtId="0" fontId="46" fillId="34" borderId="0" applyNumberFormat="0" applyBorder="0" applyAlignment="0" applyProtection="0">
      <alignment vertical="center"/>
    </xf>
    <xf numFmtId="0" fontId="45" fillId="35" borderId="0" applyNumberFormat="0" applyBorder="0" applyAlignment="0" applyProtection="0">
      <alignment vertical="center"/>
    </xf>
    <xf numFmtId="0" fontId="10" fillId="0" borderId="0"/>
    <xf numFmtId="9" fontId="3" fillId="0" borderId="0" applyFont="0" applyFill="0" applyBorder="0" applyAlignment="0" applyProtection="0">
      <alignment vertical="center"/>
    </xf>
    <xf numFmtId="0" fontId="23" fillId="0" borderId="0">
      <alignment vertical="center"/>
    </xf>
    <xf numFmtId="41" fontId="3" fillId="0" borderId="0" applyFont="0" applyFill="0" applyBorder="0" applyAlignment="0" applyProtection="0">
      <alignment vertical="center"/>
    </xf>
    <xf numFmtId="176" fontId="47" fillId="0" borderId="0" applyFont="0" applyFill="0" applyBorder="0" applyAlignment="0" applyProtection="0"/>
    <xf numFmtId="0" fontId="23" fillId="0" borderId="0"/>
    <xf numFmtId="0" fontId="23" fillId="0" borderId="0">
      <alignment vertical="center"/>
    </xf>
    <xf numFmtId="0" fontId="3" fillId="0" borderId="0">
      <alignment vertical="center"/>
    </xf>
    <xf numFmtId="0" fontId="3" fillId="0" borderId="0">
      <alignment vertical="center"/>
    </xf>
    <xf numFmtId="0" fontId="10" fillId="0" borderId="0">
      <alignment vertical="center"/>
    </xf>
    <xf numFmtId="44" fontId="3" fillId="0" borderId="0" applyFont="0" applyFill="0" applyBorder="0" applyAlignment="0" applyProtection="0">
      <alignment vertical="center"/>
    </xf>
  </cellStyleXfs>
  <cellXfs count="200">
    <xf numFmtId="0" fontId="0" fillId="0" borderId="0" xfId="0">
      <alignment vertical="center"/>
    </xf>
    <xf numFmtId="0" fontId="1" fillId="0" borderId="0" xfId="57" applyFont="1" applyFill="1" applyBorder="1" applyAlignment="1"/>
    <xf numFmtId="0" fontId="2" fillId="0" borderId="0" xfId="57" applyFont="1" applyFill="1" applyBorder="1" applyAlignment="1">
      <alignment horizontal="left"/>
    </xf>
    <xf numFmtId="0" fontId="2" fillId="0" borderId="0" xfId="57" applyFont="1" applyFill="1" applyBorder="1" applyAlignment="1">
      <alignment horizontal="center"/>
    </xf>
    <xf numFmtId="0" fontId="2" fillId="0" borderId="0" xfId="57" applyFont="1" applyFill="1" applyBorder="1" applyAlignment="1"/>
    <xf numFmtId="0" fontId="3" fillId="0" borderId="0" xfId="57">
      <alignment vertical="center"/>
    </xf>
    <xf numFmtId="0" fontId="4" fillId="0" borderId="0" xfId="51" applyFont="1" applyBorder="1" applyAlignment="1">
      <alignment horizontal="center" vertical="center" wrapText="1"/>
    </xf>
    <xf numFmtId="0" fontId="2" fillId="0" borderId="1" xfId="51" applyFont="1" applyBorder="1" applyAlignment="1">
      <alignment horizontal="left" vertical="center" wrapText="1"/>
    </xf>
    <xf numFmtId="0" fontId="5" fillId="0" borderId="0" xfId="51" applyFont="1" applyBorder="1" applyAlignment="1">
      <alignment horizontal="center" vertical="center" wrapText="1"/>
    </xf>
    <xf numFmtId="0" fontId="2" fillId="0" borderId="0" xfId="51" applyFont="1" applyBorder="1" applyAlignment="1">
      <alignment horizontal="center" vertical="center" wrapText="1"/>
    </xf>
    <xf numFmtId="0" fontId="2" fillId="0" borderId="2" xfId="51" applyFont="1" applyFill="1" applyBorder="1" applyAlignment="1">
      <alignment horizontal="center" vertical="center" wrapText="1"/>
    </xf>
    <xf numFmtId="49" fontId="2" fillId="0" borderId="2" xfId="51" applyNumberFormat="1" applyFont="1" applyFill="1" applyBorder="1" applyAlignment="1">
      <alignment horizontal="left" vertical="center" wrapText="1"/>
    </xf>
    <xf numFmtId="0" fontId="2" fillId="0" borderId="3" xfId="58" applyFont="1" applyBorder="1" applyAlignment="1" applyProtection="1">
      <alignment horizontal="center" vertical="center" wrapText="1"/>
    </xf>
    <xf numFmtId="0" fontId="2" fillId="0" borderId="4" xfId="57" applyFont="1" applyFill="1" applyBorder="1" applyAlignment="1">
      <alignment horizontal="left" vertical="center"/>
    </xf>
    <xf numFmtId="0" fontId="2" fillId="0" borderId="5" xfId="57" applyFont="1" applyFill="1" applyBorder="1" applyAlignment="1">
      <alignment horizontal="left" vertical="center"/>
    </xf>
    <xf numFmtId="0" fontId="2" fillId="0" borderId="6" xfId="57" applyFont="1" applyFill="1" applyBorder="1" applyAlignment="1">
      <alignment horizontal="left" vertical="center"/>
    </xf>
    <xf numFmtId="0" fontId="2" fillId="0" borderId="7" xfId="58" applyFont="1" applyBorder="1" applyAlignment="1" applyProtection="1">
      <alignment horizontal="center" vertical="center" wrapText="1"/>
    </xf>
    <xf numFmtId="0" fontId="2" fillId="0" borderId="4" xfId="51" applyFont="1" applyFill="1" applyBorder="1" applyAlignment="1">
      <alignment horizontal="left" vertical="center" wrapText="1"/>
    </xf>
    <xf numFmtId="0" fontId="2" fillId="0" borderId="6" xfId="51" applyFont="1" applyFill="1" applyBorder="1" applyAlignment="1">
      <alignment horizontal="left" vertical="center" wrapText="1"/>
    </xf>
    <xf numFmtId="0" fontId="6" fillId="0" borderId="7" xfId="58" applyFont="1" applyBorder="1" applyAlignment="1" applyProtection="1">
      <alignment horizontal="center" vertical="center" wrapText="1"/>
    </xf>
    <xf numFmtId="0" fontId="2" fillId="0" borderId="4" xfId="58" applyFont="1" applyBorder="1" applyAlignment="1" applyProtection="1">
      <alignment horizontal="center" vertical="center"/>
    </xf>
    <xf numFmtId="0" fontId="2" fillId="0" borderId="6" xfId="58" applyFont="1" applyBorder="1" applyAlignment="1" applyProtection="1">
      <alignment horizontal="center" vertical="center"/>
    </xf>
    <xf numFmtId="0" fontId="2" fillId="0" borderId="2" xfId="51" applyFont="1" applyFill="1" applyBorder="1" applyAlignment="1">
      <alignment vertical="center" wrapText="1"/>
    </xf>
    <xf numFmtId="177" fontId="2" fillId="0" borderId="2" xfId="51" applyNumberFormat="1" applyFont="1" applyFill="1" applyBorder="1" applyAlignment="1">
      <alignment vertical="center" wrapText="1"/>
    </xf>
    <xf numFmtId="0" fontId="6" fillId="0" borderId="8" xfId="58" applyFont="1" applyBorder="1" applyAlignment="1" applyProtection="1">
      <alignment horizontal="center" vertical="center" wrapText="1"/>
    </xf>
    <xf numFmtId="0" fontId="2" fillId="0" borderId="2" xfId="58" applyFont="1" applyFill="1" applyBorder="1" applyAlignment="1" applyProtection="1">
      <alignment horizontal="left" vertical="center"/>
    </xf>
    <xf numFmtId="0" fontId="2" fillId="0" borderId="3" xfId="58" applyFont="1" applyFill="1" applyBorder="1" applyAlignment="1" applyProtection="1">
      <alignment horizontal="left" vertical="center"/>
    </xf>
    <xf numFmtId="0" fontId="2" fillId="0" borderId="4" xfId="51" applyNumberFormat="1" applyFont="1" applyFill="1" applyBorder="1" applyAlignment="1">
      <alignment horizontal="left" vertical="center" wrapText="1"/>
    </xf>
    <xf numFmtId="0" fontId="2" fillId="0" borderId="5" xfId="51" applyNumberFormat="1" applyFont="1" applyFill="1" applyBorder="1" applyAlignment="1">
      <alignment horizontal="left" vertical="center" wrapText="1"/>
    </xf>
    <xf numFmtId="0" fontId="2" fillId="0" borderId="6" xfId="51" applyNumberFormat="1" applyFont="1" applyFill="1" applyBorder="1" applyAlignment="1">
      <alignment horizontal="left" vertical="center" wrapText="1"/>
    </xf>
    <xf numFmtId="0" fontId="2" fillId="0" borderId="3" xfId="51" applyFont="1" applyFill="1" applyBorder="1" applyAlignment="1">
      <alignment horizontal="center" vertical="center" wrapText="1"/>
    </xf>
    <xf numFmtId="0" fontId="2" fillId="0" borderId="2" xfId="51" applyNumberFormat="1" applyFont="1" applyFill="1" applyBorder="1" applyAlignment="1">
      <alignment horizontal="center" vertical="center" wrapText="1"/>
    </xf>
    <xf numFmtId="0" fontId="2" fillId="0" borderId="4" xfId="51" applyNumberFormat="1" applyFont="1" applyFill="1" applyBorder="1" applyAlignment="1">
      <alignment horizontal="center" vertical="center" wrapText="1"/>
    </xf>
    <xf numFmtId="0" fontId="2" fillId="0" borderId="5" xfId="51" applyNumberFormat="1" applyFont="1" applyFill="1" applyBorder="1" applyAlignment="1">
      <alignment horizontal="center" vertical="center" wrapText="1"/>
    </xf>
    <xf numFmtId="0" fontId="2" fillId="0" borderId="6" xfId="51" applyNumberFormat="1" applyFont="1" applyFill="1" applyBorder="1" applyAlignment="1">
      <alignment horizontal="center" vertical="center" wrapText="1"/>
    </xf>
    <xf numFmtId="0" fontId="2" fillId="0" borderId="7" xfId="51" applyFont="1" applyFill="1" applyBorder="1" applyAlignment="1">
      <alignment horizontal="center" vertical="center" wrapText="1"/>
    </xf>
    <xf numFmtId="0" fontId="2" fillId="0" borderId="4" xfId="51" applyNumberFormat="1" applyFont="1" applyFill="1" applyBorder="1" applyAlignment="1">
      <alignment horizontal="center" vertical="top" wrapText="1"/>
    </xf>
    <xf numFmtId="0" fontId="2" fillId="0" borderId="5" xfId="51" applyNumberFormat="1" applyFont="1" applyFill="1" applyBorder="1" applyAlignment="1">
      <alignment horizontal="center" vertical="top" wrapText="1"/>
    </xf>
    <xf numFmtId="0" fontId="2" fillId="0" borderId="6" xfId="51" applyNumberFormat="1" applyFont="1" applyFill="1" applyBorder="1" applyAlignment="1">
      <alignment horizontal="center" vertical="top" wrapText="1"/>
    </xf>
    <xf numFmtId="0" fontId="2" fillId="0" borderId="8" xfId="51" applyFont="1" applyFill="1" applyBorder="1" applyAlignment="1">
      <alignment horizontal="center" vertical="center" wrapText="1"/>
    </xf>
    <xf numFmtId="0" fontId="2" fillId="0" borderId="2" xfId="51" applyFont="1" applyBorder="1" applyAlignment="1">
      <alignment horizontal="center" vertical="center" wrapText="1"/>
    </xf>
    <xf numFmtId="0" fontId="2" fillId="0" borderId="4" xfId="51" applyFont="1" applyBorder="1" applyAlignment="1">
      <alignment horizontal="center" vertical="center" wrapText="1"/>
    </xf>
    <xf numFmtId="0" fontId="2" fillId="0" borderId="6" xfId="51" applyFont="1" applyBorder="1" applyAlignment="1">
      <alignment horizontal="center" vertical="center" wrapText="1"/>
    </xf>
    <xf numFmtId="49" fontId="2" fillId="0" borderId="2" xfId="54" applyNumberFormat="1" applyFont="1" applyFill="1" applyBorder="1" applyAlignment="1">
      <alignment horizontal="center" vertical="center" wrapText="1"/>
    </xf>
    <xf numFmtId="0" fontId="7" fillId="0" borderId="3" xfId="57" applyFont="1" applyBorder="1" applyAlignment="1">
      <alignment horizontal="center" vertical="center"/>
    </xf>
    <xf numFmtId="0" fontId="2" fillId="0" borderId="2" xfId="54" applyNumberFormat="1" applyFont="1" applyFill="1" applyBorder="1" applyAlignment="1">
      <alignment horizontal="center" vertical="center" wrapText="1"/>
    </xf>
    <xf numFmtId="0" fontId="2" fillId="0" borderId="2" xfId="54" applyNumberFormat="1" applyFont="1" applyFill="1" applyBorder="1" applyAlignment="1">
      <alignment vertical="center" wrapText="1"/>
    </xf>
    <xf numFmtId="0" fontId="7" fillId="0" borderId="8" xfId="57" applyFont="1" applyBorder="1" applyAlignment="1">
      <alignment horizontal="center" vertical="center"/>
    </xf>
    <xf numFmtId="0" fontId="7" fillId="0" borderId="2" xfId="57" applyFont="1" applyBorder="1" applyAlignment="1">
      <alignment horizontal="center" vertical="center"/>
    </xf>
    <xf numFmtId="57" fontId="2" fillId="0" borderId="2" xfId="54" applyNumberFormat="1" applyFont="1" applyFill="1" applyBorder="1" applyAlignment="1">
      <alignment vertical="center" wrapText="1"/>
    </xf>
    <xf numFmtId="49" fontId="2" fillId="0" borderId="3" xfId="54" applyNumberFormat="1" applyFont="1" applyFill="1" applyBorder="1" applyAlignment="1">
      <alignment horizontal="center" vertical="center" wrapText="1"/>
    </xf>
    <xf numFmtId="0" fontId="2" fillId="0" borderId="4" xfId="54" applyNumberFormat="1" applyFont="1" applyFill="1" applyBorder="1" applyAlignment="1">
      <alignment horizontal="center" vertical="center" wrapText="1"/>
    </xf>
    <xf numFmtId="0" fontId="2" fillId="0" borderId="6" xfId="54" applyNumberFormat="1" applyFont="1" applyFill="1" applyBorder="1" applyAlignment="1">
      <alignment horizontal="center" vertical="center" wrapText="1"/>
    </xf>
    <xf numFmtId="49" fontId="2" fillId="0" borderId="7" xfId="54" applyNumberFormat="1" applyFont="1" applyFill="1" applyBorder="1" applyAlignment="1">
      <alignment horizontal="center" vertical="center" wrapText="1"/>
    </xf>
    <xf numFmtId="49" fontId="2" fillId="0" borderId="8" xfId="54" applyNumberFormat="1" applyFont="1" applyFill="1" applyBorder="1" applyAlignment="1">
      <alignment horizontal="center" vertical="center" wrapText="1"/>
    </xf>
    <xf numFmtId="9" fontId="2" fillId="0" borderId="2" xfId="54" applyNumberFormat="1" applyFont="1" applyFill="1" applyBorder="1" applyAlignment="1">
      <alignment horizontal="center" vertical="center" wrapText="1"/>
    </xf>
    <xf numFmtId="0" fontId="2" fillId="0" borderId="2" xfId="57" applyFont="1" applyFill="1" applyBorder="1" applyAlignment="1">
      <alignment horizontal="left" vertical="center"/>
    </xf>
    <xf numFmtId="0" fontId="2" fillId="0" borderId="2" xfId="57" applyFont="1" applyFill="1" applyBorder="1" applyAlignment="1">
      <alignment horizontal="center" vertical="center"/>
    </xf>
    <xf numFmtId="0" fontId="2" fillId="0" borderId="4" xfId="57" applyFont="1" applyFill="1" applyBorder="1" applyAlignment="1">
      <alignment horizontal="center" vertical="center"/>
    </xf>
    <xf numFmtId="0" fontId="2" fillId="0" borderId="5" xfId="57" applyFont="1" applyFill="1" applyBorder="1" applyAlignment="1">
      <alignment horizontal="center" vertical="center"/>
    </xf>
    <xf numFmtId="0" fontId="2" fillId="0" borderId="6" xfId="57" applyFont="1" applyFill="1" applyBorder="1" applyAlignment="1">
      <alignment horizontal="center" vertical="center"/>
    </xf>
    <xf numFmtId="0" fontId="8" fillId="0" borderId="0" xfId="57" applyFont="1" applyFill="1" applyBorder="1" applyAlignment="1">
      <alignment horizontal="left"/>
    </xf>
    <xf numFmtId="0" fontId="9" fillId="0" borderId="0" xfId="0" applyFont="1">
      <alignment vertical="center"/>
    </xf>
    <xf numFmtId="0" fontId="1" fillId="0" borderId="0" xfId="56" applyFont="1" applyFill="1" applyBorder="1" applyAlignment="1"/>
    <xf numFmtId="0" fontId="3" fillId="0" borderId="0" xfId="56">
      <alignment vertical="center"/>
    </xf>
    <xf numFmtId="0" fontId="10" fillId="0" borderId="0" xfId="56" applyFont="1" applyFill="1" applyBorder="1" applyAlignment="1">
      <alignment vertical="center"/>
    </xf>
    <xf numFmtId="0" fontId="11" fillId="0" borderId="0" xfId="56" applyFont="1" applyFill="1" applyBorder="1" applyAlignment="1">
      <alignment horizontal="center" vertical="center" wrapText="1"/>
    </xf>
    <xf numFmtId="0" fontId="12" fillId="0" borderId="0" xfId="56" applyFont="1" applyFill="1" applyBorder="1" applyAlignment="1">
      <alignment wrapText="1"/>
    </xf>
    <xf numFmtId="0" fontId="2" fillId="0" borderId="1" xfId="51" applyFont="1" applyFill="1" applyBorder="1" applyAlignment="1">
      <alignment horizontal="left" vertical="center" wrapText="1"/>
    </xf>
    <xf numFmtId="0" fontId="2" fillId="0" borderId="0" xfId="51" applyFont="1" applyFill="1" applyBorder="1" applyAlignment="1">
      <alignment horizontal="left" vertical="center" wrapText="1"/>
    </xf>
    <xf numFmtId="0" fontId="2" fillId="0" borderId="0" xfId="51" applyFont="1" applyFill="1" applyBorder="1" applyAlignment="1">
      <alignment horizontal="right" vertical="center" wrapText="1"/>
    </xf>
    <xf numFmtId="49" fontId="2" fillId="0" borderId="2" xfId="51" applyNumberFormat="1" applyFont="1" applyFill="1" applyBorder="1" applyAlignment="1">
      <alignment horizontal="center" vertical="center" wrapText="1"/>
    </xf>
    <xf numFmtId="49" fontId="2" fillId="0" borderId="4" xfId="51" applyNumberFormat="1" applyFont="1" applyFill="1" applyBorder="1" applyAlignment="1">
      <alignment horizontal="center" vertical="center" wrapText="1"/>
    </xf>
    <xf numFmtId="0" fontId="10" fillId="0" borderId="2" xfId="56" applyFont="1" applyFill="1" applyBorder="1" applyAlignment="1">
      <alignment horizontal="center" vertical="center"/>
    </xf>
    <xf numFmtId="0" fontId="10" fillId="0" borderId="2" xfId="56" applyFont="1" applyFill="1" applyBorder="1" applyAlignment="1">
      <alignment horizontal="center"/>
    </xf>
    <xf numFmtId="49" fontId="2" fillId="0" borderId="9" xfId="51" applyNumberFormat="1" applyFont="1" applyFill="1" applyBorder="1" applyAlignment="1">
      <alignment horizontal="center" vertical="center" wrapText="1"/>
    </xf>
    <xf numFmtId="49" fontId="2" fillId="0" borderId="1" xfId="51" applyNumberFormat="1" applyFont="1" applyFill="1" applyBorder="1" applyAlignment="1">
      <alignment horizontal="center" vertical="center" wrapText="1"/>
    </xf>
    <xf numFmtId="49" fontId="2" fillId="0" borderId="10" xfId="51" applyNumberFormat="1" applyFont="1" applyFill="1" applyBorder="1" applyAlignment="1">
      <alignment horizontal="center" vertical="center" wrapText="1"/>
    </xf>
    <xf numFmtId="0" fontId="7" fillId="0" borderId="2" xfId="56" applyFont="1" applyBorder="1" applyAlignment="1">
      <alignment horizontal="center" vertical="center"/>
    </xf>
    <xf numFmtId="57" fontId="2" fillId="0" borderId="2" xfId="54" applyNumberFormat="1" applyFont="1" applyFill="1" applyBorder="1" applyAlignment="1">
      <alignment horizontal="center" vertical="center" wrapText="1"/>
    </xf>
    <xf numFmtId="177" fontId="2" fillId="0" borderId="4" xfId="54" applyNumberFormat="1" applyFont="1" applyFill="1" applyBorder="1" applyAlignment="1">
      <alignment horizontal="center" vertical="center" wrapText="1"/>
    </xf>
    <xf numFmtId="177" fontId="2" fillId="0" borderId="6" xfId="54" applyNumberFormat="1" applyFont="1" applyFill="1" applyBorder="1" applyAlignment="1">
      <alignment horizontal="center" vertical="center" wrapText="1"/>
    </xf>
    <xf numFmtId="49" fontId="2" fillId="0" borderId="4" xfId="54" applyNumberFormat="1" applyFont="1" applyFill="1" applyBorder="1" applyAlignment="1">
      <alignment horizontal="center" vertical="center" wrapText="1"/>
    </xf>
    <xf numFmtId="49" fontId="2" fillId="0" borderId="6" xfId="54" applyNumberFormat="1" applyFont="1" applyFill="1" applyBorder="1" applyAlignment="1">
      <alignment horizontal="center" vertical="center" wrapText="1"/>
    </xf>
    <xf numFmtId="0" fontId="2" fillId="0" borderId="2" xfId="56" applyFont="1" applyFill="1" applyBorder="1" applyAlignment="1">
      <alignment horizontal="left" vertical="center"/>
    </xf>
    <xf numFmtId="0" fontId="2" fillId="0" borderId="2" xfId="56" applyFont="1" applyFill="1" applyBorder="1" applyAlignment="1">
      <alignment horizontal="center" vertical="center"/>
    </xf>
    <xf numFmtId="0" fontId="2" fillId="0" borderId="4" xfId="56" applyFont="1" applyFill="1" applyBorder="1" applyAlignment="1">
      <alignment horizontal="center" vertical="center"/>
    </xf>
    <xf numFmtId="0" fontId="2" fillId="0" borderId="5" xfId="56" applyFont="1" applyFill="1" applyBorder="1" applyAlignment="1">
      <alignment horizontal="center" vertical="center"/>
    </xf>
    <xf numFmtId="0" fontId="2" fillId="0" borderId="6" xfId="56" applyFont="1" applyFill="1" applyBorder="1" applyAlignment="1">
      <alignment horizontal="center" vertical="center"/>
    </xf>
    <xf numFmtId="0" fontId="8" fillId="0" borderId="0" xfId="56" applyFont="1" applyFill="1" applyBorder="1" applyAlignment="1">
      <alignment horizontal="left"/>
    </xf>
    <xf numFmtId="49" fontId="10" fillId="2" borderId="2" xfId="49" applyNumberFormat="1" applyFont="1" applyFill="1" applyBorder="1" applyAlignment="1" applyProtection="1">
      <alignment horizontal="center" vertical="center" wrapText="1"/>
    </xf>
    <xf numFmtId="0" fontId="7" fillId="0" borderId="3" xfId="56" applyFont="1" applyBorder="1" applyAlignment="1">
      <alignment horizontal="center" vertical="center"/>
    </xf>
    <xf numFmtId="0" fontId="7" fillId="0" borderId="8" xfId="56" applyFont="1" applyBorder="1" applyAlignment="1">
      <alignment horizontal="center" vertical="center"/>
    </xf>
    <xf numFmtId="0" fontId="10" fillId="0" borderId="4" xfId="56" applyFont="1" applyFill="1" applyBorder="1" applyAlignment="1">
      <alignment horizontal="center" vertical="center"/>
    </xf>
    <xf numFmtId="0" fontId="10" fillId="0" borderId="6" xfId="56" applyFont="1" applyFill="1" applyBorder="1" applyAlignment="1">
      <alignment horizontal="center" vertical="center"/>
    </xf>
    <xf numFmtId="0" fontId="13" fillId="0" borderId="0" xfId="0" applyFont="1" applyBorder="1" applyAlignment="1">
      <alignment vertical="center" wrapText="1"/>
    </xf>
    <xf numFmtId="0" fontId="14" fillId="0" borderId="0" xfId="0" applyFont="1" applyBorder="1" applyAlignment="1">
      <alignment horizontal="center" vertical="center" wrapText="1"/>
    </xf>
    <xf numFmtId="0" fontId="15" fillId="0" borderId="0" xfId="0" applyFont="1" applyBorder="1" applyAlignment="1">
      <alignment vertical="center" wrapText="1"/>
    </xf>
    <xf numFmtId="0" fontId="16" fillId="0" borderId="11" xfId="0" applyFont="1" applyBorder="1" applyAlignment="1">
      <alignment horizontal="center" vertical="center" wrapText="1"/>
    </xf>
    <xf numFmtId="0" fontId="17" fillId="0" borderId="0" xfId="0" applyFont="1" applyBorder="1" applyAlignment="1">
      <alignment vertical="center" wrapText="1"/>
    </xf>
    <xf numFmtId="0" fontId="18" fillId="0" borderId="12" xfId="0" applyFont="1" applyBorder="1" applyAlignment="1">
      <alignment vertical="center" wrapText="1"/>
    </xf>
    <xf numFmtId="0" fontId="19" fillId="0" borderId="0" xfId="0" applyFont="1" applyBorder="1" applyAlignment="1">
      <alignment vertical="center" wrapText="1"/>
    </xf>
    <xf numFmtId="0" fontId="18" fillId="0" borderId="12" xfId="0" applyFont="1" applyBorder="1" applyAlignment="1">
      <alignment horizontal="center" vertical="center" wrapText="1"/>
    </xf>
    <xf numFmtId="4" fontId="18" fillId="0" borderId="12" xfId="0" applyNumberFormat="1" applyFont="1" applyBorder="1" applyAlignment="1">
      <alignment vertical="center" wrapText="1"/>
    </xf>
    <xf numFmtId="0" fontId="18" fillId="0" borderId="2" xfId="0" applyFont="1" applyBorder="1" applyAlignment="1">
      <alignment horizontal="left" vertical="center" wrapText="1"/>
    </xf>
    <xf numFmtId="0" fontId="19" fillId="0" borderId="2" xfId="0" applyFont="1" applyBorder="1" applyAlignment="1">
      <alignment vertical="center" wrapText="1"/>
    </xf>
    <xf numFmtId="4" fontId="18" fillId="0" borderId="2" xfId="0" applyNumberFormat="1" applyFont="1" applyBorder="1" applyAlignment="1">
      <alignment vertical="center" wrapText="1"/>
    </xf>
    <xf numFmtId="0" fontId="19" fillId="3" borderId="2" xfId="0" applyFont="1" applyFill="1" applyBorder="1" applyAlignment="1">
      <alignment horizontal="left" vertical="center" wrapText="1"/>
    </xf>
    <xf numFmtId="4" fontId="19" fillId="0" borderId="2" xfId="0" applyNumberFormat="1" applyFont="1" applyBorder="1" applyAlignment="1">
      <alignment vertical="center" wrapText="1"/>
    </xf>
    <xf numFmtId="0" fontId="0" fillId="0" borderId="2" xfId="0" applyBorder="1">
      <alignment vertical="center"/>
    </xf>
    <xf numFmtId="0" fontId="20" fillId="0" borderId="0" xfId="0" applyFont="1" applyBorder="1" applyAlignment="1">
      <alignment horizontal="right" vertical="center" wrapText="1"/>
    </xf>
    <xf numFmtId="0" fontId="18" fillId="0" borderId="2" xfId="0" applyFont="1" applyBorder="1" applyAlignment="1">
      <alignment vertical="center" wrapText="1"/>
    </xf>
    <xf numFmtId="0" fontId="20" fillId="0" borderId="0" xfId="0" applyFont="1" applyBorder="1" applyAlignment="1">
      <alignment vertical="center" wrapText="1"/>
    </xf>
    <xf numFmtId="0" fontId="18" fillId="0" borderId="11" xfId="0" applyFont="1" applyBorder="1" applyAlignment="1">
      <alignment vertical="center" wrapText="1"/>
    </xf>
    <xf numFmtId="0" fontId="18" fillId="0" borderId="11" xfId="0" applyFont="1" applyBorder="1" applyAlignment="1">
      <alignment horizontal="center" vertical="center" wrapText="1"/>
    </xf>
    <xf numFmtId="4" fontId="18" fillId="0" borderId="11" xfId="0" applyNumberFormat="1" applyFont="1" applyBorder="1" applyAlignment="1">
      <alignment vertical="center" wrapText="1"/>
    </xf>
    <xf numFmtId="0" fontId="18" fillId="0" borderId="11" xfId="0" applyFont="1" applyBorder="1" applyAlignment="1">
      <alignment horizontal="left" vertical="center" wrapText="1"/>
    </xf>
    <xf numFmtId="0" fontId="18" fillId="3" borderId="11" xfId="0" applyFont="1" applyFill="1" applyBorder="1" applyAlignment="1">
      <alignment horizontal="left" vertical="center" wrapText="1"/>
    </xf>
    <xf numFmtId="0" fontId="19" fillId="3" borderId="11" xfId="0" applyFont="1" applyFill="1" applyBorder="1" applyAlignment="1">
      <alignment horizontal="left" vertical="center" wrapText="1"/>
    </xf>
    <xf numFmtId="4" fontId="19" fillId="0" borderId="11" xfId="0" applyNumberFormat="1" applyFont="1" applyBorder="1" applyAlignment="1">
      <alignment vertical="center" wrapText="1"/>
    </xf>
    <xf numFmtId="4" fontId="19" fillId="0" borderId="11" xfId="0" applyNumberFormat="1" applyFont="1" applyBorder="1" applyAlignment="1">
      <alignment horizontal="right" vertical="center" wrapText="1"/>
    </xf>
    <xf numFmtId="0" fontId="18" fillId="3" borderId="11" xfId="0" applyFont="1" applyFill="1" applyBorder="1" applyAlignment="1">
      <alignment vertical="center" wrapText="1"/>
    </xf>
    <xf numFmtId="0" fontId="19" fillId="3" borderId="11" xfId="0" applyFont="1" applyFill="1" applyBorder="1" applyAlignment="1">
      <alignment horizontal="center" vertical="center" wrapText="1"/>
    </xf>
    <xf numFmtId="0" fontId="19" fillId="3" borderId="11" xfId="0" applyFont="1" applyFill="1" applyBorder="1" applyAlignment="1">
      <alignment vertical="center" wrapText="1"/>
    </xf>
    <xf numFmtId="4" fontId="19" fillId="3" borderId="11" xfId="0" applyNumberFormat="1" applyFont="1" applyFill="1" applyBorder="1" applyAlignment="1">
      <alignment vertical="center" wrapText="1"/>
    </xf>
    <xf numFmtId="0" fontId="0" fillId="4" borderId="0" xfId="0" applyFill="1">
      <alignment vertical="center"/>
    </xf>
    <xf numFmtId="0" fontId="10" fillId="4" borderId="0" xfId="0" applyFont="1" applyFill="1" applyAlignment="1"/>
    <xf numFmtId="0" fontId="14" fillId="4" borderId="0" xfId="0" applyFont="1" applyFill="1" applyAlignment="1">
      <alignment horizontal="center" vertical="center" wrapText="1"/>
    </xf>
    <xf numFmtId="0" fontId="20" fillId="4" borderId="0" xfId="0" applyFont="1" applyFill="1" applyBorder="1" applyAlignment="1">
      <alignment vertical="center" wrapText="1"/>
    </xf>
    <xf numFmtId="0" fontId="16" fillId="4" borderId="11" xfId="0" applyFont="1" applyFill="1" applyBorder="1" applyAlignment="1">
      <alignment horizontal="center" vertical="center" wrapText="1"/>
    </xf>
    <xf numFmtId="0" fontId="21" fillId="4" borderId="2" xfId="0" applyNumberFormat="1" applyFont="1" applyFill="1" applyBorder="1" applyAlignment="1" applyProtection="1">
      <alignment horizontal="center" vertical="center" wrapText="1"/>
    </xf>
    <xf numFmtId="0" fontId="21" fillId="4" borderId="4" xfId="0" applyNumberFormat="1" applyFont="1" applyFill="1" applyBorder="1" applyAlignment="1" applyProtection="1">
      <alignment horizontal="center" vertical="center" wrapText="1"/>
    </xf>
    <xf numFmtId="0" fontId="21" fillId="4" borderId="7" xfId="0" applyNumberFormat="1" applyFont="1" applyFill="1" applyBorder="1" applyAlignment="1" applyProtection="1">
      <alignment horizontal="center" vertical="center"/>
    </xf>
    <xf numFmtId="0" fontId="21" fillId="4" borderId="2" xfId="4" applyNumberFormat="1" applyFont="1" applyFill="1" applyBorder="1" applyAlignment="1" applyProtection="1">
      <alignment horizontal="center" vertical="center" wrapText="1"/>
    </xf>
    <xf numFmtId="178" fontId="21" fillId="4" borderId="3" xfId="0" applyNumberFormat="1" applyFont="1" applyFill="1" applyBorder="1" applyAlignment="1" applyProtection="1">
      <alignment horizontal="center" vertical="center" wrapText="1"/>
    </xf>
    <xf numFmtId="49" fontId="21" fillId="4" borderId="2" xfId="0" applyNumberFormat="1" applyFont="1" applyFill="1" applyBorder="1" applyAlignment="1" applyProtection="1">
      <alignment horizontal="center" vertical="center" wrapText="1"/>
    </xf>
    <xf numFmtId="0" fontId="13" fillId="0" borderId="11" xfId="0" applyFont="1" applyBorder="1" applyAlignment="1">
      <alignment vertical="center" wrapText="1"/>
    </xf>
    <xf numFmtId="0" fontId="19" fillId="0" borderId="11" xfId="0" applyFont="1" applyBorder="1" applyAlignment="1">
      <alignment vertical="center" wrapText="1"/>
    </xf>
    <xf numFmtId="4" fontId="18" fillId="0" borderId="11" xfId="0" applyNumberFormat="1" applyFont="1" applyBorder="1" applyAlignment="1">
      <alignment horizontal="right" vertical="center" wrapText="1"/>
    </xf>
    <xf numFmtId="0" fontId="20" fillId="4" borderId="0" xfId="0" applyFont="1" applyFill="1" applyBorder="1" applyAlignment="1">
      <alignment horizontal="right" vertical="center" wrapText="1"/>
    </xf>
    <xf numFmtId="0" fontId="10" fillId="4" borderId="0" xfId="0" applyFont="1" applyFill="1" applyAlignment="1">
      <alignment horizontal="center" vertical="center" wrapText="1"/>
    </xf>
    <xf numFmtId="0" fontId="14" fillId="4" borderId="0" xfId="0" applyFont="1" applyFill="1" applyBorder="1" applyAlignment="1">
      <alignment horizontal="center" vertical="center" wrapText="1"/>
    </xf>
    <xf numFmtId="0" fontId="21" fillId="4" borderId="9" xfId="0" applyNumberFormat="1" applyFont="1" applyFill="1" applyBorder="1" applyAlignment="1" applyProtection="1">
      <alignment horizontal="center" vertical="center" wrapText="1"/>
    </xf>
    <xf numFmtId="0" fontId="19" fillId="0" borderId="11" xfId="0" applyFont="1" applyBorder="1" applyAlignment="1">
      <alignment horizontal="center" vertical="center" wrapText="1"/>
    </xf>
    <xf numFmtId="177" fontId="19" fillId="0" borderId="11" xfId="0" applyNumberFormat="1" applyFont="1" applyBorder="1" applyAlignment="1">
      <alignment vertical="center" wrapText="1"/>
    </xf>
    <xf numFmtId="0" fontId="0" fillId="0" borderId="0" xfId="0" applyAlignment="1">
      <alignment horizontal="center" vertical="center"/>
    </xf>
    <xf numFmtId="0" fontId="22" fillId="4" borderId="0" xfId="0" applyFont="1" applyFill="1" applyAlignment="1">
      <alignment horizontal="center" vertical="center" wrapText="1"/>
    </xf>
    <xf numFmtId="0" fontId="15" fillId="4" borderId="0" xfId="0" applyFont="1" applyFill="1" applyBorder="1" applyAlignment="1">
      <alignment vertical="center" wrapText="1"/>
    </xf>
    <xf numFmtId="0" fontId="15" fillId="4" borderId="0" xfId="0" applyFont="1" applyFill="1" applyBorder="1" applyAlignment="1">
      <alignment horizontal="center" vertical="center" wrapText="1"/>
    </xf>
    <xf numFmtId="0" fontId="21" fillId="4" borderId="8" xfId="0" applyNumberFormat="1" applyFont="1" applyFill="1" applyBorder="1" applyAlignment="1" applyProtection="1">
      <alignment horizontal="center" vertical="center"/>
    </xf>
    <xf numFmtId="0" fontId="21" fillId="4" borderId="8" xfId="0" applyNumberFormat="1" applyFont="1" applyFill="1" applyBorder="1" applyAlignment="1" applyProtection="1">
      <alignment horizontal="center" vertical="center" wrapText="1"/>
    </xf>
    <xf numFmtId="0" fontId="18" fillId="3" borderId="11" xfId="0" applyFont="1" applyFill="1" applyBorder="1" applyAlignment="1">
      <alignment horizontal="center" vertical="center" wrapText="1"/>
    </xf>
    <xf numFmtId="0" fontId="23" fillId="4" borderId="0" xfId="0" applyFont="1" applyFill="1" applyAlignment="1">
      <alignment horizontal="center" vertical="center" wrapText="1"/>
    </xf>
    <xf numFmtId="0" fontId="20" fillId="0" borderId="0" xfId="0" applyFont="1" applyBorder="1" applyAlignment="1">
      <alignment horizontal="center" vertical="center" wrapText="1"/>
    </xf>
    <xf numFmtId="0" fontId="17" fillId="3" borderId="11" xfId="0" applyFont="1" applyFill="1" applyBorder="1" applyAlignment="1">
      <alignment horizontal="center" vertical="center" wrapText="1"/>
    </xf>
    <xf numFmtId="0" fontId="17" fillId="0" borderId="11" xfId="0" applyFont="1" applyBorder="1" applyAlignment="1">
      <alignment vertical="center" wrapText="1"/>
    </xf>
    <xf numFmtId="0" fontId="16" fillId="3" borderId="11" xfId="0" applyFont="1" applyFill="1" applyBorder="1" applyAlignment="1">
      <alignment horizontal="left" vertical="center" wrapText="1"/>
    </xf>
    <xf numFmtId="0" fontId="17" fillId="0" borderId="11" xfId="0" applyFont="1" applyFill="1" applyBorder="1" applyAlignment="1">
      <alignment horizontal="center" vertical="center" wrapText="1"/>
    </xf>
    <xf numFmtId="4" fontId="17" fillId="0" borderId="11" xfId="0" applyNumberFormat="1" applyFont="1" applyBorder="1" applyAlignment="1">
      <alignment vertical="center" wrapText="1"/>
    </xf>
    <xf numFmtId="4" fontId="17" fillId="0" borderId="11" xfId="0" applyNumberFormat="1" applyFont="1" applyBorder="1" applyAlignment="1">
      <alignment horizontal="right" vertical="center" wrapText="1"/>
    </xf>
    <xf numFmtId="0" fontId="17" fillId="3" borderId="11" xfId="0" applyFont="1" applyFill="1" applyBorder="1" applyAlignment="1">
      <alignment horizontal="left" vertical="center" wrapText="1"/>
    </xf>
    <xf numFmtId="0" fontId="17" fillId="0" borderId="11" xfId="0" applyFont="1" applyBorder="1" applyAlignment="1">
      <alignment horizontal="center" vertical="center" wrapText="1"/>
    </xf>
    <xf numFmtId="49" fontId="17" fillId="3" borderId="11" xfId="0" applyNumberFormat="1" applyFont="1" applyFill="1" applyBorder="1" applyAlignment="1">
      <alignment horizontal="center" vertical="center" wrapText="1"/>
    </xf>
    <xf numFmtId="49" fontId="17" fillId="3" borderId="11" xfId="0" applyNumberFormat="1" applyFont="1" applyFill="1" applyBorder="1" applyAlignment="1">
      <alignment horizontal="left" vertical="center" wrapText="1"/>
    </xf>
    <xf numFmtId="0" fontId="24" fillId="0" borderId="0" xfId="0" applyFont="1">
      <alignment vertical="center"/>
    </xf>
    <xf numFmtId="4" fontId="16" fillId="0" borderId="11" xfId="0" applyNumberFormat="1" applyFont="1" applyBorder="1" applyAlignment="1">
      <alignment vertical="center" wrapText="1"/>
    </xf>
    <xf numFmtId="0" fontId="18" fillId="0" borderId="0" xfId="0" applyFont="1" applyBorder="1" applyAlignment="1">
      <alignment vertical="center" wrapText="1"/>
    </xf>
    <xf numFmtId="49" fontId="19" fillId="3" borderId="11" xfId="0" applyNumberFormat="1" applyFont="1" applyFill="1" applyBorder="1" applyAlignment="1">
      <alignment horizontal="center" vertical="center" wrapText="1"/>
    </xf>
    <xf numFmtId="4" fontId="18" fillId="3" borderId="11" xfId="0" applyNumberFormat="1" applyFont="1" applyFill="1" applyBorder="1" applyAlignment="1">
      <alignment vertical="center" wrapText="1"/>
    </xf>
    <xf numFmtId="0" fontId="19" fillId="3" borderId="0" xfId="0" applyFont="1" applyFill="1" applyAlignment="1">
      <alignment horizontal="center" vertical="center" wrapText="1"/>
    </xf>
    <xf numFmtId="0" fontId="19" fillId="3" borderId="0" xfId="0" applyFont="1" applyFill="1" applyAlignment="1">
      <alignment horizontal="left" vertical="center" wrapText="1"/>
    </xf>
    <xf numFmtId="0" fontId="19" fillId="3" borderId="0" xfId="0" applyFont="1" applyFill="1" applyAlignment="1">
      <alignment vertical="center" wrapText="1"/>
    </xf>
    <xf numFmtId="4" fontId="19" fillId="3" borderId="0" xfId="0" applyNumberFormat="1" applyFont="1" applyFill="1" applyAlignment="1">
      <alignment vertical="center" wrapText="1"/>
    </xf>
    <xf numFmtId="0" fontId="13" fillId="0" borderId="0" xfId="0" applyFont="1" applyBorder="1" applyAlignment="1">
      <alignment horizontal="center" vertical="center" wrapText="1"/>
    </xf>
    <xf numFmtId="0" fontId="20" fillId="0" borderId="0" xfId="0" applyFont="1" applyBorder="1" applyAlignment="1">
      <alignment horizontal="left" vertical="center" wrapText="1"/>
    </xf>
    <xf numFmtId="0" fontId="13" fillId="0" borderId="11" xfId="0" applyFont="1" applyBorder="1" applyAlignment="1">
      <alignment horizontal="center" vertical="center" wrapText="1"/>
    </xf>
    <xf numFmtId="0" fontId="16" fillId="3" borderId="11" xfId="0" applyFont="1" applyFill="1" applyBorder="1" applyAlignment="1">
      <alignment horizontal="center" vertical="center" wrapText="1"/>
    </xf>
    <xf numFmtId="4" fontId="16" fillId="3" borderId="11" xfId="0" applyNumberFormat="1" applyFont="1" applyFill="1" applyBorder="1" applyAlignment="1">
      <alignment vertical="center" wrapText="1"/>
    </xf>
    <xf numFmtId="4" fontId="17" fillId="3" borderId="11" xfId="0" applyNumberFormat="1" applyFont="1" applyFill="1" applyBorder="1" applyAlignment="1">
      <alignment vertical="center" wrapText="1"/>
    </xf>
    <xf numFmtId="0" fontId="16" fillId="0" borderId="11" xfId="0" applyFont="1" applyBorder="1" applyAlignment="1">
      <alignment vertical="center" wrapText="1"/>
    </xf>
    <xf numFmtId="0" fontId="16" fillId="3" borderId="11" xfId="0" applyFont="1" applyFill="1" applyBorder="1" applyAlignment="1">
      <alignment vertical="center" wrapText="1"/>
    </xf>
    <xf numFmtId="0" fontId="17" fillId="3" borderId="11" xfId="0" applyFont="1" applyFill="1" applyBorder="1" applyAlignment="1">
      <alignment vertical="center" wrapText="1"/>
    </xf>
    <xf numFmtId="0" fontId="19" fillId="0" borderId="11" xfId="0" applyFont="1" applyBorder="1" applyAlignment="1">
      <alignment horizontal="left" vertical="center" wrapText="1"/>
    </xf>
    <xf numFmtId="0" fontId="13" fillId="0" borderId="0" xfId="0" applyFont="1" applyBorder="1" applyAlignment="1">
      <alignment horizontal="right" vertical="center" wrapText="1"/>
    </xf>
    <xf numFmtId="0" fontId="25" fillId="0" borderId="0" xfId="0" applyFont="1" applyBorder="1" applyAlignment="1">
      <alignment horizontal="center" vertical="center" wrapText="1"/>
    </xf>
    <xf numFmtId="0" fontId="19" fillId="0" borderId="11" xfId="0" applyFont="1" applyFill="1" applyBorder="1" applyAlignment="1">
      <alignment vertical="center" wrapText="1"/>
    </xf>
    <xf numFmtId="4" fontId="19" fillId="0" borderId="11" xfId="0" applyNumberFormat="1" applyFont="1" applyFill="1" applyBorder="1" applyAlignment="1">
      <alignment vertical="center" wrapText="1"/>
    </xf>
    <xf numFmtId="0" fontId="18" fillId="0" borderId="11" xfId="0" applyFont="1" applyFill="1" applyBorder="1" applyAlignment="1">
      <alignment vertical="center" wrapText="1"/>
    </xf>
    <xf numFmtId="4" fontId="18" fillId="0" borderId="11" xfId="0" applyNumberFormat="1" applyFont="1" applyFill="1" applyBorder="1" applyAlignment="1">
      <alignment vertical="center" wrapText="1"/>
    </xf>
    <xf numFmtId="4" fontId="19" fillId="0" borderId="11" xfId="0" applyNumberFormat="1" applyFont="1" applyFill="1" applyBorder="1" applyAlignment="1">
      <alignment horizontal="right" vertical="center" wrapText="1"/>
    </xf>
    <xf numFmtId="179" fontId="0" fillId="0" borderId="0" xfId="0" applyNumberFormat="1">
      <alignment vertical="center"/>
    </xf>
    <xf numFmtId="0" fontId="22" fillId="0" borderId="0" xfId="0" applyFont="1" applyBorder="1" applyAlignment="1">
      <alignment horizontal="center" vertical="center" wrapText="1"/>
    </xf>
    <xf numFmtId="0" fontId="22" fillId="4" borderId="0" xfId="0" applyFont="1" applyFill="1" applyBorder="1" applyAlignment="1">
      <alignment horizontal="center" vertical="center" wrapText="1"/>
    </xf>
    <xf numFmtId="0" fontId="20" fillId="0" borderId="11" xfId="0" applyFont="1" applyBorder="1" applyAlignment="1">
      <alignment horizontal="left" vertical="center" wrapText="1"/>
    </xf>
    <xf numFmtId="0" fontId="20" fillId="4" borderId="11" xfId="0" applyFont="1" applyFill="1" applyBorder="1" applyAlignment="1">
      <alignment horizontal="left" vertical="center" wrapText="1"/>
    </xf>
    <xf numFmtId="0" fontId="26" fillId="0" borderId="11" xfId="0" applyFont="1" applyBorder="1" applyAlignment="1">
      <alignment horizontal="center" vertical="center" wrapText="1"/>
    </xf>
    <xf numFmtId="0" fontId="26" fillId="4" borderId="11" xfId="0" applyFont="1" applyFill="1" applyBorder="1" applyAlignment="1">
      <alignment horizontal="left" vertical="center" wrapText="1"/>
    </xf>
    <xf numFmtId="0" fontId="27" fillId="0" borderId="0" xfId="0" applyFont="1" applyBorder="1" applyAlignment="1">
      <alignment horizontal="center" vertical="center" wrapText="1"/>
    </xf>
    <xf numFmtId="0" fontId="25" fillId="0" borderId="0" xfId="0" applyFont="1" applyBorder="1" applyAlignment="1">
      <alignment vertical="center" wrapText="1"/>
    </xf>
    <xf numFmtId="0" fontId="25" fillId="0" borderId="0" xfId="0" applyFont="1" applyBorder="1" applyAlignment="1">
      <alignment horizontal="left" vertical="center" wrapText="1"/>
    </xf>
    <xf numFmtId="0" fontId="18" fillId="3" borderId="11" xfId="0" applyFont="1" applyFill="1" applyBorder="1" applyAlignment="1" quotePrefix="1">
      <alignment horizontal="left" vertical="center" wrapText="1"/>
    </xf>
    <xf numFmtId="0" fontId="18" fillId="3" borderId="11" xfId="0" applyFont="1" applyFill="1" applyBorder="1" applyAlignment="1" quotePrefix="1">
      <alignment horizontal="center" vertical="center" wrapText="1"/>
    </xf>
    <xf numFmtId="0" fontId="19" fillId="3" borderId="11" xfId="0" applyFont="1" applyFill="1" applyBorder="1" applyAlignment="1" quotePrefix="1">
      <alignment horizontal="center" vertical="center" wrapText="1"/>
    </xf>
    <xf numFmtId="0" fontId="18" fillId="0" borderId="2" xfId="0" applyFont="1" applyBorder="1" applyAlignment="1" quotePrefix="1">
      <alignment horizontal="left" vertical="center" wrapText="1"/>
    </xf>
    <xf numFmtId="0" fontId="19" fillId="3" borderId="2" xfId="0" applyFont="1" applyFill="1" applyBorder="1" applyAlignment="1" quotePrefix="1">
      <alignment horizontal="left" vertical="center" wrapText="1"/>
    </xf>
  </cellXfs>
  <cellStyles count="6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 xfId="49"/>
    <cellStyle name="百分比 2" xfId="50"/>
    <cellStyle name="常规_专项资金预算绩效目标申报表" xfId="51"/>
    <cellStyle name="千位分隔[0] 2" xfId="52"/>
    <cellStyle name="千位分隔[0] 3" xfId="53"/>
    <cellStyle name="常规 2" xfId="54"/>
    <cellStyle name="常规 3" xfId="55"/>
    <cellStyle name="常规 4" xfId="56"/>
    <cellStyle name="常规 5" xfId="57"/>
    <cellStyle name="常规_项目-新_1" xfId="58"/>
    <cellStyle name="货币 2" xfId="5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9" Type="http://schemas.openxmlformats.org/officeDocument/2006/relationships/sharedStrings" Target="sharedStrings.xml"/><Relationship Id="rId28" Type="http://schemas.openxmlformats.org/officeDocument/2006/relationships/styles" Target="styles.xml"/><Relationship Id="rId27" Type="http://schemas.openxmlformats.org/officeDocument/2006/relationships/theme" Target="theme/theme1.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5"/>
  <sheetViews>
    <sheetView workbookViewId="0">
      <selection activeCell="L18" sqref="L18"/>
    </sheetView>
  </sheetViews>
  <sheetFormatPr defaultColWidth="10" defaultRowHeight="13.5" outlineLevelRow="4"/>
  <cols>
    <col min="1" max="1" width="3.625" customWidth="1"/>
    <col min="2" max="2" width="3.75" customWidth="1"/>
    <col min="3" max="3" width="4.625" customWidth="1"/>
    <col min="4" max="4" width="19.25" customWidth="1"/>
    <col min="5" max="10" width="9.75" customWidth="1"/>
  </cols>
  <sheetData>
    <row r="1" ht="64.15" customHeight="1" spans="1:9">
      <c r="A1" s="197" t="s">
        <v>0</v>
      </c>
      <c r="B1" s="197"/>
      <c r="C1" s="197"/>
      <c r="D1" s="197"/>
      <c r="E1" s="197"/>
      <c r="F1" s="197"/>
      <c r="G1" s="197"/>
      <c r="H1" s="197"/>
      <c r="I1" s="197"/>
    </row>
    <row r="2" ht="20.45" customHeight="1" spans="1:9">
      <c r="A2" s="112"/>
      <c r="B2" s="112"/>
      <c r="C2" s="112"/>
      <c r="D2" s="112"/>
      <c r="E2" s="112"/>
      <c r="F2" s="112"/>
      <c r="G2" s="112"/>
      <c r="H2" s="112"/>
      <c r="I2" s="112"/>
    </row>
    <row r="3" ht="18.75" customHeight="1" spans="1:9">
      <c r="A3" s="112"/>
      <c r="B3" s="112"/>
      <c r="C3" s="112"/>
      <c r="D3" s="112"/>
      <c r="E3" s="112"/>
      <c r="F3" s="112"/>
      <c r="G3" s="112"/>
      <c r="H3" s="112"/>
      <c r="I3" s="112"/>
    </row>
    <row r="4" ht="34.7" customHeight="1" spans="1:9">
      <c r="A4" s="198"/>
      <c r="B4" s="199"/>
      <c r="C4" s="95"/>
      <c r="D4" s="198" t="s">
        <v>1</v>
      </c>
      <c r="E4" s="199" t="s">
        <v>2</v>
      </c>
      <c r="F4" s="199"/>
      <c r="G4" s="199"/>
      <c r="H4" s="199"/>
      <c r="I4" s="95"/>
    </row>
    <row r="5" ht="47.45" customHeight="1" spans="1:9">
      <c r="A5" s="198"/>
      <c r="B5" s="199"/>
      <c r="C5" s="95"/>
      <c r="D5" s="198" t="s">
        <v>3</v>
      </c>
      <c r="E5" s="199" t="s">
        <v>4</v>
      </c>
      <c r="F5" s="199"/>
      <c r="G5" s="199"/>
      <c r="H5" s="199"/>
      <c r="I5" s="95"/>
    </row>
  </sheetData>
  <mergeCells count="3">
    <mergeCell ref="A1:I1"/>
    <mergeCell ref="E4:H4"/>
    <mergeCell ref="E5:H5"/>
  </mergeCells>
  <printOptions horizontalCentered="1" verticalCentered="1"/>
  <pageMargins left="0.0780000016093254" right="0.0780000016093254" top="0.0780000016093254" bottom="0.0780000016093254"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5"/>
  <sheetViews>
    <sheetView zoomScale="130" zoomScaleNormal="130" topLeftCell="A7" workbookViewId="0">
      <selection activeCell="E7" sqref="E7"/>
    </sheetView>
  </sheetViews>
  <sheetFormatPr defaultColWidth="10" defaultRowHeight="13.5"/>
  <cols>
    <col min="1" max="1" width="4.375" customWidth="1"/>
    <col min="2" max="2" width="4.75" customWidth="1"/>
    <col min="3" max="3" width="5.375" customWidth="1"/>
    <col min="4" max="4" width="9.625" style="145" customWidth="1"/>
    <col min="5" max="5" width="21.25" customWidth="1"/>
    <col min="6" max="6" width="13.375" customWidth="1"/>
    <col min="7" max="7" width="12.5" customWidth="1"/>
    <col min="8" max="9" width="10.25" customWidth="1"/>
    <col min="10" max="10" width="9.125" customWidth="1"/>
    <col min="11" max="11" width="10.25" customWidth="1"/>
    <col min="12" max="12" width="12.5" customWidth="1"/>
    <col min="13" max="13" width="9.625" customWidth="1"/>
    <col min="14" max="14" width="9.875" customWidth="1"/>
    <col min="15" max="16" width="9.75" customWidth="1"/>
  </cols>
  <sheetData>
    <row r="1" ht="14.25" customHeight="1" spans="1:1">
      <c r="A1" s="95"/>
    </row>
    <row r="2" ht="39.2" customHeight="1" spans="1:14">
      <c r="A2" s="96" t="s">
        <v>14</v>
      </c>
      <c r="B2" s="96"/>
      <c r="C2" s="96"/>
      <c r="D2" s="96"/>
      <c r="E2" s="96"/>
      <c r="F2" s="96"/>
      <c r="G2" s="96"/>
      <c r="H2" s="96"/>
      <c r="I2" s="96"/>
      <c r="J2" s="96"/>
      <c r="K2" s="96"/>
      <c r="L2" s="96"/>
      <c r="M2" s="96"/>
      <c r="N2" s="96"/>
    </row>
    <row r="3" ht="19.5" customHeight="1" spans="1:14">
      <c r="A3" s="112" t="s">
        <v>29</v>
      </c>
      <c r="B3" s="112"/>
      <c r="C3" s="112"/>
      <c r="D3" s="153"/>
      <c r="E3" s="112"/>
      <c r="F3" s="112"/>
      <c r="G3" s="112"/>
      <c r="H3" s="112"/>
      <c r="I3" s="112"/>
      <c r="J3" s="112"/>
      <c r="K3" s="112"/>
      <c r="L3" s="112"/>
      <c r="M3" s="110" t="s">
        <v>30</v>
      </c>
      <c r="N3" s="110"/>
    </row>
    <row r="4" ht="36.95" customHeight="1" spans="1:14">
      <c r="A4" s="98" t="s">
        <v>154</v>
      </c>
      <c r="B4" s="98"/>
      <c r="C4" s="98"/>
      <c r="D4" s="98" t="s">
        <v>214</v>
      </c>
      <c r="E4" s="98" t="s">
        <v>215</v>
      </c>
      <c r="F4" s="98" t="s">
        <v>255</v>
      </c>
      <c r="G4" s="98" t="s">
        <v>217</v>
      </c>
      <c r="H4" s="98"/>
      <c r="I4" s="98"/>
      <c r="J4" s="98"/>
      <c r="K4" s="98"/>
      <c r="L4" s="98" t="s">
        <v>221</v>
      </c>
      <c r="M4" s="98"/>
      <c r="N4" s="98"/>
    </row>
    <row r="5" ht="34.7" customHeight="1" spans="1:14">
      <c r="A5" s="98" t="s">
        <v>162</v>
      </c>
      <c r="B5" s="98" t="s">
        <v>163</v>
      </c>
      <c r="C5" s="98" t="s">
        <v>164</v>
      </c>
      <c r="D5" s="98"/>
      <c r="E5" s="98"/>
      <c r="F5" s="98"/>
      <c r="G5" s="98" t="s">
        <v>133</v>
      </c>
      <c r="H5" s="98" t="s">
        <v>256</v>
      </c>
      <c r="I5" s="98" t="s">
        <v>257</v>
      </c>
      <c r="J5" s="98" t="s">
        <v>258</v>
      </c>
      <c r="K5" s="98" t="s">
        <v>259</v>
      </c>
      <c r="L5" s="98" t="s">
        <v>133</v>
      </c>
      <c r="M5" s="98" t="s">
        <v>232</v>
      </c>
      <c r="N5" s="98" t="s">
        <v>260</v>
      </c>
    </row>
    <row r="6" ht="19.9" customHeight="1" spans="1:14">
      <c r="A6" s="113"/>
      <c r="B6" s="113"/>
      <c r="C6" s="113"/>
      <c r="D6" s="114"/>
      <c r="E6" s="113" t="s">
        <v>133</v>
      </c>
      <c r="F6" s="138">
        <v>2721998.58</v>
      </c>
      <c r="G6" s="138">
        <v>2721998.58</v>
      </c>
      <c r="H6" s="138">
        <v>2061683</v>
      </c>
      <c r="I6" s="138">
        <v>410993.62</v>
      </c>
      <c r="J6" s="138">
        <v>247401.96</v>
      </c>
      <c r="K6" s="138">
        <v>1920</v>
      </c>
      <c r="L6" s="138"/>
      <c r="M6" s="138"/>
      <c r="N6" s="138"/>
    </row>
    <row r="7" ht="19.9" customHeight="1" spans="1:14">
      <c r="A7" s="113"/>
      <c r="B7" s="113"/>
      <c r="C7" s="113"/>
      <c r="D7" s="114" t="s">
        <v>151</v>
      </c>
      <c r="E7" s="116" t="s">
        <v>4</v>
      </c>
      <c r="F7" s="138">
        <v>2721998.58</v>
      </c>
      <c r="G7" s="138">
        <v>2721998.58</v>
      </c>
      <c r="H7" s="138">
        <v>2061683</v>
      </c>
      <c r="I7" s="138">
        <v>410993.62</v>
      </c>
      <c r="J7" s="138">
        <v>247401.96</v>
      </c>
      <c r="K7" s="138">
        <v>1920</v>
      </c>
      <c r="L7" s="138"/>
      <c r="M7" s="138"/>
      <c r="N7" s="138"/>
    </row>
    <row r="8" ht="19.9" customHeight="1" spans="1:14">
      <c r="A8" s="113"/>
      <c r="B8" s="113"/>
      <c r="C8" s="113"/>
      <c r="D8" s="151" t="s">
        <v>152</v>
      </c>
      <c r="E8" s="117" t="s">
        <v>153</v>
      </c>
      <c r="F8" s="138">
        <v>2721998.58</v>
      </c>
      <c r="G8" s="138">
        <v>2721998.58</v>
      </c>
      <c r="H8" s="138">
        <v>2061683</v>
      </c>
      <c r="I8" s="138">
        <v>410993.62</v>
      </c>
      <c r="J8" s="138">
        <v>247401.96</v>
      </c>
      <c r="K8" s="138">
        <v>1920</v>
      </c>
      <c r="L8" s="138"/>
      <c r="M8" s="138"/>
      <c r="N8" s="138"/>
    </row>
    <row r="9" ht="19.9" customHeight="1" spans="1:14">
      <c r="A9" s="122" t="s">
        <v>165</v>
      </c>
      <c r="B9" s="113"/>
      <c r="C9" s="113"/>
      <c r="D9" s="201" t="s">
        <v>2</v>
      </c>
      <c r="E9" s="143" t="s">
        <v>166</v>
      </c>
      <c r="F9" s="137">
        <f t="shared" ref="F9:I9" si="0">F10+F12</f>
        <v>245732.99</v>
      </c>
      <c r="G9" s="137">
        <f t="shared" si="0"/>
        <v>245732.99</v>
      </c>
      <c r="H9" s="137"/>
      <c r="I9" s="137">
        <f t="shared" si="0"/>
        <v>245732.99</v>
      </c>
      <c r="J9" s="137"/>
      <c r="K9" s="137"/>
      <c r="L9" s="138"/>
      <c r="M9" s="138"/>
      <c r="N9" s="138"/>
    </row>
    <row r="10" ht="19.9" customHeight="1" spans="1:14">
      <c r="A10" s="122" t="s">
        <v>165</v>
      </c>
      <c r="B10" s="122" t="s">
        <v>167</v>
      </c>
      <c r="C10" s="113"/>
      <c r="D10" s="201" t="s">
        <v>2</v>
      </c>
      <c r="E10" s="143" t="s">
        <v>168</v>
      </c>
      <c r="F10" s="119">
        <v>237709.28</v>
      </c>
      <c r="G10" s="119">
        <v>237709.28</v>
      </c>
      <c r="H10" s="120"/>
      <c r="I10" s="120">
        <v>237709.28</v>
      </c>
      <c r="J10" s="137"/>
      <c r="K10" s="137"/>
      <c r="L10" s="138"/>
      <c r="M10" s="138"/>
      <c r="N10" s="138"/>
    </row>
    <row r="11" ht="19.9" customHeight="1" spans="1:14">
      <c r="A11" s="122" t="s">
        <v>165</v>
      </c>
      <c r="B11" s="122" t="s">
        <v>167</v>
      </c>
      <c r="C11" s="122" t="s">
        <v>167</v>
      </c>
      <c r="D11" s="122" t="s">
        <v>261</v>
      </c>
      <c r="E11" s="143" t="s">
        <v>170</v>
      </c>
      <c r="F11" s="119">
        <v>237709.28</v>
      </c>
      <c r="G11" s="119">
        <v>237709.28</v>
      </c>
      <c r="H11" s="120"/>
      <c r="I11" s="120">
        <v>237709.28</v>
      </c>
      <c r="J11" s="120"/>
      <c r="K11" s="120"/>
      <c r="L11" s="119"/>
      <c r="M11" s="120"/>
      <c r="N11" s="120"/>
    </row>
    <row r="12" ht="19.9" customHeight="1" spans="1:14">
      <c r="A12" s="122" t="s">
        <v>165</v>
      </c>
      <c r="B12" s="122" t="s">
        <v>171</v>
      </c>
      <c r="C12" s="122"/>
      <c r="D12" s="201" t="s">
        <v>2</v>
      </c>
      <c r="E12" s="143" t="s">
        <v>172</v>
      </c>
      <c r="F12" s="119">
        <f t="shared" ref="F12:I12" si="1">F13+F14</f>
        <v>8023.71</v>
      </c>
      <c r="G12" s="119">
        <f t="shared" si="1"/>
        <v>8023.71</v>
      </c>
      <c r="H12" s="120"/>
      <c r="I12" s="119">
        <f t="shared" si="1"/>
        <v>8023.71</v>
      </c>
      <c r="J12" s="120"/>
      <c r="K12" s="120"/>
      <c r="L12" s="119"/>
      <c r="M12" s="120"/>
      <c r="N12" s="120"/>
    </row>
    <row r="13" ht="19.9" customHeight="1" spans="1:14">
      <c r="A13" s="122" t="s">
        <v>165</v>
      </c>
      <c r="B13" s="122" t="s">
        <v>171</v>
      </c>
      <c r="C13" s="122" t="s">
        <v>173</v>
      </c>
      <c r="D13" s="122" t="s">
        <v>261</v>
      </c>
      <c r="E13" s="143" t="s">
        <v>175</v>
      </c>
      <c r="F13" s="119">
        <v>1243.79</v>
      </c>
      <c r="G13" s="119">
        <v>1243.79</v>
      </c>
      <c r="H13" s="120"/>
      <c r="I13" s="120">
        <v>1243.79</v>
      </c>
      <c r="J13" s="120"/>
      <c r="K13" s="120"/>
      <c r="L13" s="119"/>
      <c r="M13" s="120"/>
      <c r="N13" s="120"/>
    </row>
    <row r="14" ht="19.9" customHeight="1" spans="1:14">
      <c r="A14" s="122" t="s">
        <v>165</v>
      </c>
      <c r="B14" s="122" t="s">
        <v>171</v>
      </c>
      <c r="C14" s="122" t="s">
        <v>176</v>
      </c>
      <c r="D14" s="122" t="s">
        <v>261</v>
      </c>
      <c r="E14" s="143" t="s">
        <v>178</v>
      </c>
      <c r="F14" s="119">
        <v>6779.92</v>
      </c>
      <c r="G14" s="119">
        <v>6779.92</v>
      </c>
      <c r="H14" s="120"/>
      <c r="I14" s="120">
        <v>6779.92</v>
      </c>
      <c r="J14" s="120"/>
      <c r="K14" s="120"/>
      <c r="L14" s="119"/>
      <c r="M14" s="120"/>
      <c r="N14" s="120"/>
    </row>
    <row r="15" ht="19.9" customHeight="1" spans="1:14">
      <c r="A15" s="122" t="s">
        <v>179</v>
      </c>
      <c r="B15" s="122"/>
      <c r="C15" s="122"/>
      <c r="D15" s="202" t="s">
        <v>2</v>
      </c>
      <c r="E15" s="143" t="s">
        <v>180</v>
      </c>
      <c r="F15" s="119">
        <f t="shared" ref="F15:I15" si="2">F16</f>
        <v>167180.63</v>
      </c>
      <c r="G15" s="119">
        <f t="shared" si="2"/>
        <v>167180.63</v>
      </c>
      <c r="H15" s="120"/>
      <c r="I15" s="119">
        <f t="shared" si="2"/>
        <v>165260.63</v>
      </c>
      <c r="J15" s="120"/>
      <c r="K15" s="119">
        <f>K16</f>
        <v>1920</v>
      </c>
      <c r="L15" s="119"/>
      <c r="M15" s="120"/>
      <c r="N15" s="120"/>
    </row>
    <row r="16" ht="19.9" customHeight="1" spans="1:14">
      <c r="A16" s="122" t="s">
        <v>179</v>
      </c>
      <c r="B16" s="122" t="s">
        <v>181</v>
      </c>
      <c r="C16" s="122"/>
      <c r="D16" s="202" t="s">
        <v>2</v>
      </c>
      <c r="E16" s="143" t="s">
        <v>182</v>
      </c>
      <c r="F16" s="119">
        <f t="shared" ref="F16:I16" si="3">F17+F18+F19</f>
        <v>167180.63</v>
      </c>
      <c r="G16" s="119">
        <f t="shared" si="3"/>
        <v>167180.63</v>
      </c>
      <c r="H16" s="120"/>
      <c r="I16" s="119">
        <f t="shared" si="3"/>
        <v>165260.63</v>
      </c>
      <c r="J16" s="120"/>
      <c r="K16" s="119">
        <f>K17+K18+K19</f>
        <v>1920</v>
      </c>
      <c r="L16" s="119"/>
      <c r="M16" s="120"/>
      <c r="N16" s="120"/>
    </row>
    <row r="17" ht="19.9" customHeight="1" spans="1:14">
      <c r="A17" s="122" t="s">
        <v>179</v>
      </c>
      <c r="B17" s="122" t="s">
        <v>181</v>
      </c>
      <c r="C17" s="122" t="s">
        <v>173</v>
      </c>
      <c r="D17" s="122" t="s">
        <v>261</v>
      </c>
      <c r="E17" s="143" t="s">
        <v>184</v>
      </c>
      <c r="F17" s="119">
        <v>122886.11</v>
      </c>
      <c r="G17" s="119">
        <v>122886.11</v>
      </c>
      <c r="H17" s="120"/>
      <c r="I17" s="120">
        <v>122886.11</v>
      </c>
      <c r="J17" s="120"/>
      <c r="K17" s="120"/>
      <c r="L17" s="119"/>
      <c r="M17" s="120"/>
      <c r="N17" s="120"/>
    </row>
    <row r="18" ht="19.9" customHeight="1" spans="1:14">
      <c r="A18" s="122" t="s">
        <v>179</v>
      </c>
      <c r="B18" s="122" t="s">
        <v>181</v>
      </c>
      <c r="C18" s="122" t="s">
        <v>185</v>
      </c>
      <c r="D18" s="122" t="s">
        <v>261</v>
      </c>
      <c r="E18" s="143" t="s">
        <v>187</v>
      </c>
      <c r="F18" s="119">
        <v>42374.52</v>
      </c>
      <c r="G18" s="119">
        <v>42374.52</v>
      </c>
      <c r="H18" s="120"/>
      <c r="I18" s="120">
        <v>42374.52</v>
      </c>
      <c r="J18" s="120"/>
      <c r="K18" s="120"/>
      <c r="L18" s="119"/>
      <c r="M18" s="120"/>
      <c r="N18" s="120"/>
    </row>
    <row r="19" ht="19.9" customHeight="1" spans="1:14">
      <c r="A19" s="122" t="s">
        <v>179</v>
      </c>
      <c r="B19" s="122" t="s">
        <v>181</v>
      </c>
      <c r="C19" s="122" t="s">
        <v>188</v>
      </c>
      <c r="D19" s="122" t="s">
        <v>261</v>
      </c>
      <c r="E19" s="143" t="s">
        <v>190</v>
      </c>
      <c r="F19" s="119">
        <v>1920</v>
      </c>
      <c r="G19" s="119">
        <v>1920</v>
      </c>
      <c r="H19" s="120"/>
      <c r="I19" s="120"/>
      <c r="J19" s="120"/>
      <c r="K19" s="120">
        <v>1920</v>
      </c>
      <c r="L19" s="119"/>
      <c r="M19" s="120"/>
      <c r="N19" s="120"/>
    </row>
    <row r="20" ht="19.9" customHeight="1" spans="1:14">
      <c r="A20" s="122" t="s">
        <v>199</v>
      </c>
      <c r="B20" s="122"/>
      <c r="C20" s="122"/>
      <c r="D20" s="202" t="s">
        <v>2</v>
      </c>
      <c r="E20" s="143" t="s">
        <v>200</v>
      </c>
      <c r="F20" s="119">
        <v>2061683</v>
      </c>
      <c r="G20" s="119">
        <v>2061683</v>
      </c>
      <c r="H20" s="120">
        <v>2061683</v>
      </c>
      <c r="I20" s="120"/>
      <c r="J20" s="120"/>
      <c r="K20" s="120"/>
      <c r="L20" s="119"/>
      <c r="M20" s="120"/>
      <c r="N20" s="120"/>
    </row>
    <row r="21" ht="19.9" customHeight="1" spans="1:14">
      <c r="A21" s="122" t="s">
        <v>199</v>
      </c>
      <c r="B21" s="122" t="s">
        <v>201</v>
      </c>
      <c r="C21" s="122"/>
      <c r="D21" s="202" t="s">
        <v>2</v>
      </c>
      <c r="E21" s="143" t="s">
        <v>203</v>
      </c>
      <c r="F21" s="119">
        <v>2061683</v>
      </c>
      <c r="G21" s="119">
        <v>2061683</v>
      </c>
      <c r="H21" s="120">
        <v>2061683</v>
      </c>
      <c r="I21" s="120"/>
      <c r="J21" s="120"/>
      <c r="K21" s="120"/>
      <c r="L21" s="119"/>
      <c r="M21" s="120"/>
      <c r="N21" s="120"/>
    </row>
    <row r="22" ht="19.9" customHeight="1" spans="1:14">
      <c r="A22" s="122" t="s">
        <v>199</v>
      </c>
      <c r="B22" s="122" t="s">
        <v>201</v>
      </c>
      <c r="C22" s="122" t="s">
        <v>173</v>
      </c>
      <c r="D22" s="122" t="s">
        <v>261</v>
      </c>
      <c r="E22" s="143" t="s">
        <v>205</v>
      </c>
      <c r="F22" s="119">
        <v>2061683</v>
      </c>
      <c r="G22" s="119">
        <v>2061683</v>
      </c>
      <c r="H22" s="120">
        <v>2061683</v>
      </c>
      <c r="I22" s="120"/>
      <c r="J22" s="120"/>
      <c r="K22" s="120"/>
      <c r="L22" s="119"/>
      <c r="M22" s="120"/>
      <c r="N22" s="120"/>
    </row>
    <row r="23" ht="19.9" customHeight="1" spans="1:14">
      <c r="A23" s="122">
        <v>221</v>
      </c>
      <c r="B23" s="122"/>
      <c r="C23" s="122"/>
      <c r="D23" s="202" t="s">
        <v>2</v>
      </c>
      <c r="E23" s="143" t="s">
        <v>209</v>
      </c>
      <c r="F23" s="119">
        <v>247401.96</v>
      </c>
      <c r="G23" s="119">
        <v>247401.96</v>
      </c>
      <c r="H23" s="120"/>
      <c r="I23" s="120"/>
      <c r="J23" s="120">
        <v>247401.96</v>
      </c>
      <c r="K23" s="120"/>
      <c r="L23" s="119"/>
      <c r="M23" s="120"/>
      <c r="N23" s="120"/>
    </row>
    <row r="24" ht="19.9" customHeight="1" spans="1:14">
      <c r="A24" s="122">
        <v>221</v>
      </c>
      <c r="B24" s="122" t="s">
        <v>176</v>
      </c>
      <c r="C24" s="122"/>
      <c r="D24" s="202" t="s">
        <v>2</v>
      </c>
      <c r="E24" s="143" t="s">
        <v>211</v>
      </c>
      <c r="F24" s="119">
        <v>247401.96</v>
      </c>
      <c r="G24" s="119">
        <v>247401.96</v>
      </c>
      <c r="H24" s="120"/>
      <c r="I24" s="120"/>
      <c r="J24" s="120">
        <v>247401.96</v>
      </c>
      <c r="K24" s="120"/>
      <c r="L24" s="119"/>
      <c r="M24" s="120"/>
      <c r="N24" s="120"/>
    </row>
    <row r="25" ht="19.9" customHeight="1" spans="1:14">
      <c r="A25" s="122" t="s">
        <v>208</v>
      </c>
      <c r="B25" s="122" t="s">
        <v>176</v>
      </c>
      <c r="C25" s="122" t="s">
        <v>173</v>
      </c>
      <c r="D25" s="122" t="s">
        <v>261</v>
      </c>
      <c r="E25" s="143" t="s">
        <v>213</v>
      </c>
      <c r="F25" s="119">
        <v>247401.96</v>
      </c>
      <c r="G25" s="119">
        <v>247401.96</v>
      </c>
      <c r="H25" s="120"/>
      <c r="I25" s="120"/>
      <c r="J25" s="120">
        <v>247401.96</v>
      </c>
      <c r="K25" s="120"/>
      <c r="L25" s="119"/>
      <c r="M25" s="120"/>
      <c r="N25" s="120"/>
    </row>
  </sheetData>
  <mergeCells count="9">
    <mergeCell ref="A2:N2"/>
    <mergeCell ref="A3:L3"/>
    <mergeCell ref="M3:N3"/>
    <mergeCell ref="A4:C4"/>
    <mergeCell ref="G4:K4"/>
    <mergeCell ref="L4:N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J26"/>
  <sheetViews>
    <sheetView zoomScale="140" zoomScaleNormal="140" topLeftCell="A13" workbookViewId="0">
      <selection activeCell="F18" sqref="F18:F20"/>
    </sheetView>
  </sheetViews>
  <sheetFormatPr defaultColWidth="10" defaultRowHeight="13.5"/>
  <cols>
    <col min="1" max="1" width="5" customWidth="1"/>
    <col min="2" max="2" width="5.125" customWidth="1"/>
    <col min="3" max="3" width="5.75" customWidth="1"/>
    <col min="4" max="4" width="8" style="145" customWidth="1"/>
    <col min="5" max="5" width="20.125" customWidth="1"/>
    <col min="6" max="6" width="14" customWidth="1"/>
    <col min="7" max="7" width="10.5" customWidth="1"/>
    <col min="8" max="22" width="7.75" customWidth="1"/>
    <col min="23" max="24" width="9.75" customWidth="1"/>
  </cols>
  <sheetData>
    <row r="1" ht="14.25" customHeight="1" spans="1:1">
      <c r="A1" s="95"/>
    </row>
    <row r="2" s="125" customFormat="1" ht="43.7" customHeight="1" spans="1:22">
      <c r="A2" s="146" t="s">
        <v>15</v>
      </c>
      <c r="B2" s="146"/>
      <c r="C2" s="146"/>
      <c r="D2" s="146"/>
      <c r="E2" s="146"/>
      <c r="F2" s="146"/>
      <c r="G2" s="146"/>
      <c r="H2" s="146"/>
      <c r="I2" s="146"/>
      <c r="J2" s="146"/>
      <c r="K2" s="146"/>
      <c r="L2" s="146"/>
      <c r="M2" s="146"/>
      <c r="N2" s="146"/>
      <c r="O2" s="146"/>
      <c r="P2" s="146"/>
      <c r="Q2" s="146"/>
      <c r="R2" s="146"/>
      <c r="S2" s="146"/>
      <c r="T2" s="146"/>
      <c r="U2" s="146"/>
      <c r="V2" s="146"/>
    </row>
    <row r="3" s="125" customFormat="1" ht="21.2" customHeight="1" spans="1:22">
      <c r="A3" s="147" t="s">
        <v>29</v>
      </c>
      <c r="B3" s="147"/>
      <c r="C3" s="147"/>
      <c r="D3" s="148"/>
      <c r="E3" s="147"/>
      <c r="F3" s="147"/>
      <c r="G3" s="147"/>
      <c r="H3" s="147"/>
      <c r="I3" s="147"/>
      <c r="J3" s="147"/>
      <c r="K3" s="147"/>
      <c r="L3" s="147"/>
      <c r="M3" s="147"/>
      <c r="N3" s="147"/>
      <c r="O3" s="147"/>
      <c r="P3" s="147"/>
      <c r="Q3" s="147"/>
      <c r="R3" s="147"/>
      <c r="S3" s="147"/>
      <c r="T3" s="147"/>
      <c r="U3" s="139" t="s">
        <v>30</v>
      </c>
      <c r="V3" s="139"/>
    </row>
    <row r="4" s="125" customFormat="1" ht="23.45" customHeight="1" spans="1:22">
      <c r="A4" s="129" t="s">
        <v>154</v>
      </c>
      <c r="B4" s="129"/>
      <c r="C4" s="129"/>
      <c r="D4" s="129" t="s">
        <v>214</v>
      </c>
      <c r="E4" s="129" t="s">
        <v>215</v>
      </c>
      <c r="F4" s="129" t="s">
        <v>255</v>
      </c>
      <c r="G4" s="129" t="s">
        <v>262</v>
      </c>
      <c r="H4" s="129"/>
      <c r="I4" s="129"/>
      <c r="J4" s="129"/>
      <c r="K4" s="129"/>
      <c r="L4" s="129" t="s">
        <v>263</v>
      </c>
      <c r="M4" s="129"/>
      <c r="N4" s="129"/>
      <c r="O4" s="129"/>
      <c r="P4" s="129"/>
      <c r="Q4" s="129"/>
      <c r="R4" s="129" t="s">
        <v>258</v>
      </c>
      <c r="S4" s="129" t="s">
        <v>264</v>
      </c>
      <c r="T4" s="129"/>
      <c r="U4" s="129"/>
      <c r="V4" s="129"/>
    </row>
    <row r="5" s="125" customFormat="1" ht="48.95" customHeight="1" spans="1:22">
      <c r="A5" s="129" t="s">
        <v>162</v>
      </c>
      <c r="B5" s="129" t="s">
        <v>163</v>
      </c>
      <c r="C5" s="129" t="s">
        <v>164</v>
      </c>
      <c r="D5" s="129"/>
      <c r="E5" s="129"/>
      <c r="F5" s="129"/>
      <c r="G5" s="129" t="s">
        <v>133</v>
      </c>
      <c r="H5" s="129" t="s">
        <v>265</v>
      </c>
      <c r="I5" s="129" t="s">
        <v>266</v>
      </c>
      <c r="J5" s="129" t="s">
        <v>267</v>
      </c>
      <c r="K5" s="129" t="s">
        <v>268</v>
      </c>
      <c r="L5" s="129" t="s">
        <v>133</v>
      </c>
      <c r="M5" s="129" t="s">
        <v>269</v>
      </c>
      <c r="N5" s="129" t="s">
        <v>270</v>
      </c>
      <c r="O5" s="129" t="s">
        <v>271</v>
      </c>
      <c r="P5" s="129" t="s">
        <v>272</v>
      </c>
      <c r="Q5" s="129" t="s">
        <v>273</v>
      </c>
      <c r="R5" s="129"/>
      <c r="S5" s="129" t="s">
        <v>133</v>
      </c>
      <c r="T5" s="129" t="s">
        <v>274</v>
      </c>
      <c r="U5" s="129" t="s">
        <v>275</v>
      </c>
      <c r="V5" s="129" t="s">
        <v>259</v>
      </c>
    </row>
    <row r="6" s="126" customFormat="1" ht="17" customHeight="1" spans="1:62">
      <c r="A6" s="130"/>
      <c r="B6" s="130"/>
      <c r="C6" s="130"/>
      <c r="D6" s="149"/>
      <c r="E6" s="133" t="s">
        <v>276</v>
      </c>
      <c r="F6" s="150"/>
      <c r="G6" s="130"/>
      <c r="H6" s="142">
        <v>30101</v>
      </c>
      <c r="I6" s="142">
        <v>30102</v>
      </c>
      <c r="J6" s="142">
        <v>30103</v>
      </c>
      <c r="K6" s="142">
        <v>30107</v>
      </c>
      <c r="L6" s="142"/>
      <c r="M6" s="142">
        <v>30108</v>
      </c>
      <c r="N6" s="142">
        <v>30109</v>
      </c>
      <c r="O6" s="142">
        <v>30110</v>
      </c>
      <c r="P6" s="142">
        <v>30111</v>
      </c>
      <c r="Q6" s="142">
        <v>30112</v>
      </c>
      <c r="R6" s="142">
        <v>30114</v>
      </c>
      <c r="S6" s="142"/>
      <c r="T6" s="142">
        <v>30113</v>
      </c>
      <c r="U6" s="142">
        <v>30106</v>
      </c>
      <c r="V6" s="130">
        <v>30199</v>
      </c>
      <c r="AX6" s="152"/>
      <c r="AY6" s="152"/>
      <c r="AZ6" s="152"/>
      <c r="BA6" s="152"/>
      <c r="BB6" s="152"/>
      <c r="BC6" s="152"/>
      <c r="BD6" s="152"/>
      <c r="BE6" s="152"/>
      <c r="BF6" s="152"/>
      <c r="BG6" s="152"/>
      <c r="BH6" s="152"/>
      <c r="BI6" s="152"/>
      <c r="BJ6" s="152"/>
    </row>
    <row r="7" ht="19.9" customHeight="1" spans="1:22">
      <c r="A7" s="113"/>
      <c r="B7" s="113"/>
      <c r="C7" s="113"/>
      <c r="D7" s="114"/>
      <c r="E7" s="113" t="s">
        <v>133</v>
      </c>
      <c r="F7" s="115">
        <v>2721998.58</v>
      </c>
      <c r="G7" s="115">
        <v>2061683</v>
      </c>
      <c r="H7" s="115">
        <v>878388</v>
      </c>
      <c r="I7" s="115">
        <v>534096</v>
      </c>
      <c r="J7" s="115">
        <v>649199</v>
      </c>
      <c r="K7" s="115"/>
      <c r="L7" s="115">
        <v>410993.62</v>
      </c>
      <c r="M7" s="115">
        <v>237709.28</v>
      </c>
      <c r="N7" s="115"/>
      <c r="O7" s="115">
        <v>122886.11</v>
      </c>
      <c r="P7" s="115">
        <v>42374.52</v>
      </c>
      <c r="Q7" s="115">
        <v>8023.71</v>
      </c>
      <c r="R7" s="115">
        <v>247401.96</v>
      </c>
      <c r="S7" s="115">
        <v>1920</v>
      </c>
      <c r="T7" s="115"/>
      <c r="U7" s="115">
        <v>1920</v>
      </c>
      <c r="V7" s="115"/>
    </row>
    <row r="8" ht="19.9" customHeight="1" spans="1:22">
      <c r="A8" s="113"/>
      <c r="B8" s="113"/>
      <c r="C8" s="113"/>
      <c r="D8" s="114" t="s">
        <v>151</v>
      </c>
      <c r="E8" s="116" t="s">
        <v>4</v>
      </c>
      <c r="F8" s="115">
        <v>2721998.58</v>
      </c>
      <c r="G8" s="115">
        <v>2061683</v>
      </c>
      <c r="H8" s="115">
        <v>878388</v>
      </c>
      <c r="I8" s="115">
        <v>534096</v>
      </c>
      <c r="J8" s="115">
        <v>649199</v>
      </c>
      <c r="K8" s="115"/>
      <c r="L8" s="115">
        <v>410993.62</v>
      </c>
      <c r="M8" s="115">
        <v>237709.28</v>
      </c>
      <c r="N8" s="115"/>
      <c r="O8" s="115">
        <v>122886.11</v>
      </c>
      <c r="P8" s="115">
        <v>42374.52</v>
      </c>
      <c r="Q8" s="115">
        <v>8023.71</v>
      </c>
      <c r="R8" s="115">
        <v>247401.96</v>
      </c>
      <c r="S8" s="115">
        <v>1920</v>
      </c>
      <c r="T8" s="115"/>
      <c r="U8" s="115">
        <v>1920</v>
      </c>
      <c r="V8" s="115"/>
    </row>
    <row r="9" ht="19.9" customHeight="1" spans="1:22">
      <c r="A9" s="113"/>
      <c r="B9" s="113"/>
      <c r="C9" s="113"/>
      <c r="D9" s="151" t="s">
        <v>152</v>
      </c>
      <c r="E9" s="117" t="s">
        <v>153</v>
      </c>
      <c r="F9" s="115">
        <v>2721998.58</v>
      </c>
      <c r="G9" s="115">
        <v>2061683</v>
      </c>
      <c r="H9" s="115">
        <v>878388</v>
      </c>
      <c r="I9" s="115">
        <v>534096</v>
      </c>
      <c r="J9" s="115">
        <v>649199</v>
      </c>
      <c r="K9" s="115"/>
      <c r="L9" s="115">
        <v>410993.62</v>
      </c>
      <c r="M9" s="115">
        <v>237709.28</v>
      </c>
      <c r="N9" s="115"/>
      <c r="O9" s="115">
        <v>122886.11</v>
      </c>
      <c r="P9" s="115">
        <v>42374.52</v>
      </c>
      <c r="Q9" s="115">
        <v>8023.71</v>
      </c>
      <c r="R9" s="115">
        <v>247401.96</v>
      </c>
      <c r="S9" s="115">
        <v>1920</v>
      </c>
      <c r="T9" s="115"/>
      <c r="U9" s="115">
        <v>1920</v>
      </c>
      <c r="V9" s="115"/>
    </row>
    <row r="10" ht="19.9" customHeight="1" spans="1:23">
      <c r="A10" s="122" t="s">
        <v>165</v>
      </c>
      <c r="B10" s="113"/>
      <c r="C10" s="113"/>
      <c r="D10" s="201" t="s">
        <v>2</v>
      </c>
      <c r="E10" s="143" t="s">
        <v>166</v>
      </c>
      <c r="F10" s="137">
        <f>F11+F13</f>
        <v>245732.99</v>
      </c>
      <c r="G10" s="137"/>
      <c r="H10" s="137"/>
      <c r="I10" s="137"/>
      <c r="J10" s="137"/>
      <c r="K10" s="137"/>
      <c r="L10" s="137">
        <f>L11+L13</f>
        <v>245732.99</v>
      </c>
      <c r="M10" s="137">
        <f>M11+M13</f>
        <v>237709.28</v>
      </c>
      <c r="N10" s="137"/>
      <c r="O10" s="137"/>
      <c r="P10" s="137"/>
      <c r="Q10" s="137"/>
      <c r="R10" s="137"/>
      <c r="S10" s="137"/>
      <c r="T10" s="137"/>
      <c r="U10" s="137"/>
      <c r="V10" s="137"/>
      <c r="W10" s="137"/>
    </row>
    <row r="11" ht="19.9" customHeight="1" spans="1:23">
      <c r="A11" s="122" t="s">
        <v>165</v>
      </c>
      <c r="B11" s="122" t="s">
        <v>167</v>
      </c>
      <c r="C11" s="113"/>
      <c r="D11" s="201" t="s">
        <v>2</v>
      </c>
      <c r="E11" s="143" t="s">
        <v>168</v>
      </c>
      <c r="F11" s="119">
        <v>237709.28</v>
      </c>
      <c r="G11" s="120"/>
      <c r="H11" s="120"/>
      <c r="I11" s="120"/>
      <c r="J11" s="120"/>
      <c r="K11" s="120"/>
      <c r="L11" s="119">
        <v>237709.28</v>
      </c>
      <c r="M11" s="120">
        <v>237709.28</v>
      </c>
      <c r="N11" s="137"/>
      <c r="O11" s="137"/>
      <c r="P11" s="137"/>
      <c r="Q11" s="137"/>
      <c r="R11" s="137"/>
      <c r="S11" s="137"/>
      <c r="T11" s="137"/>
      <c r="U11" s="137"/>
      <c r="V11" s="137"/>
      <c r="W11" s="137"/>
    </row>
    <row r="12" ht="19.9" customHeight="1" spans="1:22">
      <c r="A12" s="122" t="s">
        <v>165</v>
      </c>
      <c r="B12" s="122" t="s">
        <v>167</v>
      </c>
      <c r="C12" s="122" t="s">
        <v>167</v>
      </c>
      <c r="D12" s="122" t="s">
        <v>261</v>
      </c>
      <c r="E12" s="143" t="s">
        <v>170</v>
      </c>
      <c r="F12" s="119">
        <v>237709.28</v>
      </c>
      <c r="G12" s="120"/>
      <c r="H12" s="120"/>
      <c r="I12" s="120"/>
      <c r="J12" s="120"/>
      <c r="K12" s="120"/>
      <c r="L12" s="119">
        <v>237709.28</v>
      </c>
      <c r="M12" s="120">
        <v>237709.28</v>
      </c>
      <c r="N12" s="120"/>
      <c r="O12" s="120"/>
      <c r="P12" s="120"/>
      <c r="Q12" s="120"/>
      <c r="R12" s="120"/>
      <c r="S12" s="119"/>
      <c r="T12" s="120"/>
      <c r="U12" s="120"/>
      <c r="V12" s="120"/>
    </row>
    <row r="13" ht="19.9" customHeight="1" spans="1:22">
      <c r="A13" s="122" t="s">
        <v>165</v>
      </c>
      <c r="B13" s="122" t="s">
        <v>171</v>
      </c>
      <c r="C13" s="122"/>
      <c r="D13" s="202" t="s">
        <v>2</v>
      </c>
      <c r="E13" s="143" t="s">
        <v>172</v>
      </c>
      <c r="F13" s="119">
        <f>F14+F15</f>
        <v>8023.71</v>
      </c>
      <c r="G13" s="120"/>
      <c r="H13" s="120"/>
      <c r="I13" s="120"/>
      <c r="J13" s="120"/>
      <c r="K13" s="120"/>
      <c r="L13" s="119">
        <f>L14+L15</f>
        <v>8023.71</v>
      </c>
      <c r="M13" s="120"/>
      <c r="N13" s="120"/>
      <c r="O13" s="120"/>
      <c r="P13" s="120"/>
      <c r="Q13" s="119">
        <f>Q14+Q15</f>
        <v>8023.71</v>
      </c>
      <c r="R13" s="120"/>
      <c r="S13" s="119"/>
      <c r="T13" s="120"/>
      <c r="U13" s="120"/>
      <c r="V13" s="120"/>
    </row>
    <row r="14" ht="19.9" customHeight="1" spans="1:22">
      <c r="A14" s="122" t="s">
        <v>165</v>
      </c>
      <c r="B14" s="122" t="s">
        <v>171</v>
      </c>
      <c r="C14" s="122" t="s">
        <v>173</v>
      </c>
      <c r="D14" s="122" t="s">
        <v>261</v>
      </c>
      <c r="E14" s="143" t="s">
        <v>175</v>
      </c>
      <c r="F14" s="119">
        <v>1243.79</v>
      </c>
      <c r="G14" s="120"/>
      <c r="H14" s="120"/>
      <c r="I14" s="120"/>
      <c r="J14" s="120"/>
      <c r="K14" s="120"/>
      <c r="L14" s="119">
        <v>1243.79</v>
      </c>
      <c r="M14" s="120"/>
      <c r="N14" s="120"/>
      <c r="O14" s="120"/>
      <c r="P14" s="120"/>
      <c r="Q14" s="120">
        <v>1243.79</v>
      </c>
      <c r="R14" s="120"/>
      <c r="S14" s="119"/>
      <c r="T14" s="120"/>
      <c r="U14" s="120"/>
      <c r="V14" s="120"/>
    </row>
    <row r="15" ht="19.9" customHeight="1" spans="1:22">
      <c r="A15" s="122" t="s">
        <v>165</v>
      </c>
      <c r="B15" s="122" t="s">
        <v>171</v>
      </c>
      <c r="C15" s="122" t="s">
        <v>176</v>
      </c>
      <c r="D15" s="122" t="s">
        <v>261</v>
      </c>
      <c r="E15" s="143" t="s">
        <v>178</v>
      </c>
      <c r="F15" s="119">
        <v>6779.92</v>
      </c>
      <c r="G15" s="120"/>
      <c r="H15" s="120"/>
      <c r="I15" s="120"/>
      <c r="J15" s="120"/>
      <c r="K15" s="120"/>
      <c r="L15" s="119">
        <v>6779.92</v>
      </c>
      <c r="M15" s="120"/>
      <c r="N15" s="120"/>
      <c r="O15" s="120"/>
      <c r="P15" s="120"/>
      <c r="Q15" s="120">
        <v>6779.92</v>
      </c>
      <c r="R15" s="120"/>
      <c r="S15" s="119"/>
      <c r="T15" s="120"/>
      <c r="U15" s="120"/>
      <c r="V15" s="120"/>
    </row>
    <row r="16" ht="19.9" customHeight="1" spans="1:22">
      <c r="A16" s="122" t="s">
        <v>179</v>
      </c>
      <c r="B16" s="122"/>
      <c r="C16" s="122"/>
      <c r="D16" s="202" t="s">
        <v>2</v>
      </c>
      <c r="E16" s="143" t="s">
        <v>180</v>
      </c>
      <c r="F16" s="119">
        <f>F17</f>
        <v>167180.63</v>
      </c>
      <c r="G16" s="120"/>
      <c r="H16" s="120"/>
      <c r="I16" s="120"/>
      <c r="J16" s="120"/>
      <c r="K16" s="120"/>
      <c r="L16" s="119">
        <f t="shared" ref="L16:P16" si="0">L17</f>
        <v>165260.63</v>
      </c>
      <c r="M16" s="120"/>
      <c r="N16" s="120"/>
      <c r="O16" s="119">
        <f t="shared" si="0"/>
        <v>122886.11</v>
      </c>
      <c r="P16" s="119">
        <f t="shared" si="0"/>
        <v>42374.52</v>
      </c>
      <c r="Q16" s="120"/>
      <c r="R16" s="120"/>
      <c r="S16" s="119">
        <f>S17</f>
        <v>1920</v>
      </c>
      <c r="T16" s="120"/>
      <c r="U16" s="119">
        <f>U17</f>
        <v>1920</v>
      </c>
      <c r="V16" s="120"/>
    </row>
    <row r="17" ht="19.9" customHeight="1" spans="1:22">
      <c r="A17" s="122" t="s">
        <v>179</v>
      </c>
      <c r="B17" s="122" t="s">
        <v>181</v>
      </c>
      <c r="C17" s="122"/>
      <c r="D17" s="202" t="s">
        <v>2</v>
      </c>
      <c r="E17" s="143" t="s">
        <v>182</v>
      </c>
      <c r="F17" s="119">
        <f>F18+F19+F20</f>
        <v>167180.63</v>
      </c>
      <c r="G17" s="120"/>
      <c r="H17" s="120"/>
      <c r="I17" s="120"/>
      <c r="J17" s="120"/>
      <c r="K17" s="120"/>
      <c r="L17" s="119">
        <f t="shared" ref="L17:P17" si="1">L18+L19+L20</f>
        <v>165260.63</v>
      </c>
      <c r="M17" s="120"/>
      <c r="N17" s="120"/>
      <c r="O17" s="119">
        <f t="shared" si="1"/>
        <v>122886.11</v>
      </c>
      <c r="P17" s="119">
        <f t="shared" si="1"/>
        <v>42374.52</v>
      </c>
      <c r="Q17" s="120"/>
      <c r="R17" s="120"/>
      <c r="S17" s="119">
        <f>S18+S19+S20</f>
        <v>1920</v>
      </c>
      <c r="T17" s="120"/>
      <c r="U17" s="119">
        <f>U18+U19+U20</f>
        <v>1920</v>
      </c>
      <c r="V17" s="120"/>
    </row>
    <row r="18" ht="19.9" customHeight="1" spans="1:22">
      <c r="A18" s="122" t="s">
        <v>179</v>
      </c>
      <c r="B18" s="122" t="s">
        <v>181</v>
      </c>
      <c r="C18" s="122" t="s">
        <v>173</v>
      </c>
      <c r="D18" s="122" t="s">
        <v>261</v>
      </c>
      <c r="E18" s="143" t="s">
        <v>184</v>
      </c>
      <c r="F18" s="119">
        <v>122886.11</v>
      </c>
      <c r="G18" s="120"/>
      <c r="H18" s="120"/>
      <c r="I18" s="120"/>
      <c r="J18" s="120"/>
      <c r="K18" s="120"/>
      <c r="L18" s="119">
        <v>122886.11</v>
      </c>
      <c r="M18" s="120"/>
      <c r="N18" s="120"/>
      <c r="O18" s="120">
        <v>122886.11</v>
      </c>
      <c r="P18" s="120"/>
      <c r="Q18" s="120"/>
      <c r="R18" s="120"/>
      <c r="S18" s="119"/>
      <c r="T18" s="120"/>
      <c r="U18" s="120"/>
      <c r="V18" s="120"/>
    </row>
    <row r="19" ht="19.9" customHeight="1" spans="1:22">
      <c r="A19" s="122" t="s">
        <v>179</v>
      </c>
      <c r="B19" s="122" t="s">
        <v>181</v>
      </c>
      <c r="C19" s="122" t="s">
        <v>185</v>
      </c>
      <c r="D19" s="122" t="s">
        <v>261</v>
      </c>
      <c r="E19" s="143" t="s">
        <v>187</v>
      </c>
      <c r="F19" s="119">
        <v>42374.52</v>
      </c>
      <c r="G19" s="120"/>
      <c r="H19" s="120"/>
      <c r="I19" s="120"/>
      <c r="J19" s="120"/>
      <c r="K19" s="120"/>
      <c r="L19" s="119">
        <v>42374.52</v>
      </c>
      <c r="M19" s="120"/>
      <c r="N19" s="120"/>
      <c r="O19" s="120"/>
      <c r="P19" s="120">
        <v>42374.52</v>
      </c>
      <c r="Q19" s="120"/>
      <c r="R19" s="120"/>
      <c r="S19" s="119"/>
      <c r="T19" s="120"/>
      <c r="U19" s="120"/>
      <c r="V19" s="120"/>
    </row>
    <row r="20" ht="19.9" customHeight="1" spans="1:22">
      <c r="A20" s="122" t="s">
        <v>179</v>
      </c>
      <c r="B20" s="122" t="s">
        <v>181</v>
      </c>
      <c r="C20" s="122" t="s">
        <v>188</v>
      </c>
      <c r="D20" s="122" t="s">
        <v>261</v>
      </c>
      <c r="E20" s="143" t="s">
        <v>190</v>
      </c>
      <c r="F20" s="119">
        <v>1920</v>
      </c>
      <c r="G20" s="120"/>
      <c r="H20" s="120"/>
      <c r="I20" s="120"/>
      <c r="J20" s="120"/>
      <c r="K20" s="120"/>
      <c r="L20" s="119"/>
      <c r="M20" s="120"/>
      <c r="N20" s="120"/>
      <c r="O20" s="120"/>
      <c r="P20" s="120"/>
      <c r="Q20" s="120"/>
      <c r="R20" s="120"/>
      <c r="S20" s="119">
        <v>1920</v>
      </c>
      <c r="T20" s="120"/>
      <c r="U20" s="120">
        <v>1920</v>
      </c>
      <c r="V20" s="120"/>
    </row>
    <row r="21" ht="19.9" customHeight="1" spans="1:22">
      <c r="A21" s="122" t="s">
        <v>199</v>
      </c>
      <c r="B21" s="122"/>
      <c r="C21" s="122"/>
      <c r="D21" s="202" t="s">
        <v>2</v>
      </c>
      <c r="E21" s="143" t="s">
        <v>200</v>
      </c>
      <c r="F21" s="119">
        <f t="shared" ref="F21:J21" si="2">F22</f>
        <v>2061683</v>
      </c>
      <c r="G21" s="119">
        <f t="shared" si="2"/>
        <v>2061683</v>
      </c>
      <c r="H21" s="119">
        <f t="shared" si="2"/>
        <v>878388</v>
      </c>
      <c r="I21" s="119">
        <f t="shared" si="2"/>
        <v>534096</v>
      </c>
      <c r="J21" s="119">
        <f t="shared" si="2"/>
        <v>649199</v>
      </c>
      <c r="K21" s="120"/>
      <c r="L21" s="119"/>
      <c r="M21" s="120"/>
      <c r="N21" s="120"/>
      <c r="O21" s="120"/>
      <c r="P21" s="120"/>
      <c r="Q21" s="120"/>
      <c r="R21" s="120"/>
      <c r="S21" s="119"/>
      <c r="T21" s="120"/>
      <c r="U21" s="120"/>
      <c r="V21" s="120"/>
    </row>
    <row r="22" ht="19.9" customHeight="1" spans="1:22">
      <c r="A22" s="122" t="s">
        <v>199</v>
      </c>
      <c r="B22" s="122" t="s">
        <v>201</v>
      </c>
      <c r="C22" s="122"/>
      <c r="D22" s="202" t="s">
        <v>2</v>
      </c>
      <c r="E22" s="143" t="s">
        <v>203</v>
      </c>
      <c r="F22" s="119">
        <v>2061683</v>
      </c>
      <c r="G22" s="120">
        <v>2061683</v>
      </c>
      <c r="H22" s="120">
        <v>878388</v>
      </c>
      <c r="I22" s="120">
        <v>534096</v>
      </c>
      <c r="J22" s="120">
        <v>649199</v>
      </c>
      <c r="K22" s="120"/>
      <c r="L22" s="119"/>
      <c r="M22" s="120"/>
      <c r="N22" s="120"/>
      <c r="O22" s="120"/>
      <c r="P22" s="120"/>
      <c r="Q22" s="120"/>
      <c r="R22" s="120"/>
      <c r="S22" s="119"/>
      <c r="T22" s="120"/>
      <c r="U22" s="120"/>
      <c r="V22" s="120"/>
    </row>
    <row r="23" ht="19.9" customHeight="1" spans="1:22">
      <c r="A23" s="122" t="s">
        <v>199</v>
      </c>
      <c r="B23" s="122" t="s">
        <v>201</v>
      </c>
      <c r="C23" s="122" t="s">
        <v>173</v>
      </c>
      <c r="D23" s="122" t="s">
        <v>261</v>
      </c>
      <c r="E23" s="143" t="s">
        <v>205</v>
      </c>
      <c r="F23" s="119">
        <v>2061683</v>
      </c>
      <c r="G23" s="120">
        <v>2061683</v>
      </c>
      <c r="H23" s="120">
        <v>878388</v>
      </c>
      <c r="I23" s="120">
        <v>534096</v>
      </c>
      <c r="J23" s="120">
        <v>649199</v>
      </c>
      <c r="K23" s="120"/>
      <c r="L23" s="119"/>
      <c r="M23" s="120"/>
      <c r="N23" s="120"/>
      <c r="O23" s="120"/>
      <c r="P23" s="120"/>
      <c r="Q23" s="120"/>
      <c r="R23" s="120"/>
      <c r="S23" s="119"/>
      <c r="T23" s="120"/>
      <c r="U23" s="120"/>
      <c r="V23" s="120"/>
    </row>
    <row r="24" ht="19.9" customHeight="1" spans="1:22">
      <c r="A24" s="122" t="s">
        <v>208</v>
      </c>
      <c r="B24" s="122"/>
      <c r="C24" s="122"/>
      <c r="D24" s="202" t="s">
        <v>2</v>
      </c>
      <c r="E24" s="143" t="s">
        <v>209</v>
      </c>
      <c r="F24" s="119">
        <v>247401.96</v>
      </c>
      <c r="G24" s="120"/>
      <c r="H24" s="120"/>
      <c r="I24" s="120"/>
      <c r="J24" s="120"/>
      <c r="K24" s="120"/>
      <c r="L24" s="119"/>
      <c r="M24" s="120"/>
      <c r="N24" s="120"/>
      <c r="O24" s="120"/>
      <c r="P24" s="120"/>
      <c r="Q24" s="120"/>
      <c r="R24" s="120">
        <v>247401.96</v>
      </c>
      <c r="S24" s="119"/>
      <c r="T24" s="120"/>
      <c r="U24" s="120"/>
      <c r="V24" s="120"/>
    </row>
    <row r="25" ht="19.9" customHeight="1" spans="1:22">
      <c r="A25" s="122" t="s">
        <v>208</v>
      </c>
      <c r="B25" s="122" t="s">
        <v>176</v>
      </c>
      <c r="C25" s="122"/>
      <c r="D25" s="202" t="s">
        <v>2</v>
      </c>
      <c r="E25" s="143" t="s">
        <v>211</v>
      </c>
      <c r="F25" s="119">
        <v>247401.96</v>
      </c>
      <c r="G25" s="120"/>
      <c r="H25" s="120"/>
      <c r="I25" s="120"/>
      <c r="J25" s="120"/>
      <c r="K25" s="120"/>
      <c r="L25" s="119"/>
      <c r="M25" s="120"/>
      <c r="N25" s="120"/>
      <c r="O25" s="120"/>
      <c r="P25" s="120"/>
      <c r="Q25" s="120"/>
      <c r="R25" s="120">
        <v>247401.96</v>
      </c>
      <c r="S25" s="119"/>
      <c r="T25" s="120"/>
      <c r="U25" s="120"/>
      <c r="V25" s="120"/>
    </row>
    <row r="26" ht="19.9" customHeight="1" spans="1:22">
      <c r="A26" s="122" t="s">
        <v>208</v>
      </c>
      <c r="B26" s="122" t="s">
        <v>176</v>
      </c>
      <c r="C26" s="122" t="s">
        <v>173</v>
      </c>
      <c r="D26" s="122" t="s">
        <v>261</v>
      </c>
      <c r="E26" s="143" t="s">
        <v>213</v>
      </c>
      <c r="F26" s="119">
        <v>247401.96</v>
      </c>
      <c r="G26" s="120"/>
      <c r="H26" s="120"/>
      <c r="I26" s="120"/>
      <c r="J26" s="120"/>
      <c r="K26" s="120"/>
      <c r="L26" s="119"/>
      <c r="M26" s="120"/>
      <c r="N26" s="120"/>
      <c r="O26" s="120"/>
      <c r="P26" s="120"/>
      <c r="Q26" s="120"/>
      <c r="R26" s="120">
        <v>247401.96</v>
      </c>
      <c r="S26" s="119"/>
      <c r="T26" s="120"/>
      <c r="U26" s="120"/>
      <c r="V26" s="120"/>
    </row>
  </sheetData>
  <mergeCells count="11">
    <mergeCell ref="A2:V2"/>
    <mergeCell ref="A3:T3"/>
    <mergeCell ref="U3:V3"/>
    <mergeCell ref="A4:C4"/>
    <mergeCell ref="G4:K4"/>
    <mergeCell ref="L4:Q4"/>
    <mergeCell ref="S4:V4"/>
    <mergeCell ref="D4:D5"/>
    <mergeCell ref="E4:E5"/>
    <mergeCell ref="F4:F5"/>
    <mergeCell ref="R4:R5"/>
  </mergeCells>
  <printOptions horizontalCentered="1"/>
  <pageMargins left="0.0780000016093254" right="0.0780000016093254" top="0.0780000016093254" bottom="0.0780000016093254" header="0" footer="0"/>
  <pageSetup paperSize="9"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1"/>
  <sheetViews>
    <sheetView workbookViewId="0">
      <selection activeCell="F18" sqref="F18"/>
    </sheetView>
  </sheetViews>
  <sheetFormatPr defaultColWidth="10" defaultRowHeight="13.5"/>
  <cols>
    <col min="1" max="1" width="4.75" customWidth="1"/>
    <col min="2" max="2" width="5.875" customWidth="1"/>
    <col min="3" max="3" width="7.625" customWidth="1"/>
    <col min="4" max="4" width="12.5" customWidth="1"/>
    <col min="5" max="5" width="29.875" customWidth="1"/>
    <col min="6" max="6" width="16.375" customWidth="1"/>
    <col min="7" max="7" width="13.375" customWidth="1"/>
    <col min="8" max="8" width="11.125" customWidth="1"/>
    <col min="9" max="9" width="12.125" customWidth="1"/>
    <col min="10" max="10" width="12" customWidth="1"/>
    <col min="11" max="11" width="11.5" customWidth="1"/>
    <col min="12" max="13" width="9.75" customWidth="1"/>
  </cols>
  <sheetData>
    <row r="1" ht="14.25" customHeight="1" spans="1:1">
      <c r="A1" s="95"/>
    </row>
    <row r="2" ht="40.7" customHeight="1" spans="1:11">
      <c r="A2" s="96" t="s">
        <v>16</v>
      </c>
      <c r="B2" s="96"/>
      <c r="C2" s="96"/>
      <c r="D2" s="96"/>
      <c r="E2" s="96"/>
      <c r="F2" s="96"/>
      <c r="G2" s="96"/>
      <c r="H2" s="96"/>
      <c r="I2" s="96"/>
      <c r="J2" s="96"/>
      <c r="K2" s="96"/>
    </row>
    <row r="3" ht="21.2" customHeight="1" spans="1:11">
      <c r="A3" s="97" t="s">
        <v>29</v>
      </c>
      <c r="B3" s="97"/>
      <c r="C3" s="97"/>
      <c r="D3" s="97"/>
      <c r="E3" s="97"/>
      <c r="F3" s="97"/>
      <c r="G3" s="97"/>
      <c r="H3" s="97"/>
      <c r="I3" s="97"/>
      <c r="J3" s="110" t="s">
        <v>30</v>
      </c>
      <c r="K3" s="110"/>
    </row>
    <row r="4" ht="20.45" customHeight="1" spans="1:11">
      <c r="A4" s="98" t="s">
        <v>154</v>
      </c>
      <c r="B4" s="98"/>
      <c r="C4" s="98"/>
      <c r="D4" s="98" t="s">
        <v>214</v>
      </c>
      <c r="E4" s="98" t="s">
        <v>215</v>
      </c>
      <c r="F4" s="98" t="s">
        <v>277</v>
      </c>
      <c r="G4" s="98" t="s">
        <v>278</v>
      </c>
      <c r="H4" s="98" t="s">
        <v>279</v>
      </c>
      <c r="I4" s="98" t="s">
        <v>280</v>
      </c>
      <c r="J4" s="98" t="s">
        <v>281</v>
      </c>
      <c r="K4" s="98" t="s">
        <v>282</v>
      </c>
    </row>
    <row r="5" ht="20.45" customHeight="1" spans="1:11">
      <c r="A5" s="98" t="s">
        <v>162</v>
      </c>
      <c r="B5" s="98" t="s">
        <v>163</v>
      </c>
      <c r="C5" s="98" t="s">
        <v>164</v>
      </c>
      <c r="D5" s="98"/>
      <c r="E5" s="98"/>
      <c r="F5" s="98"/>
      <c r="G5" s="98"/>
      <c r="H5" s="98"/>
      <c r="I5" s="98"/>
      <c r="J5" s="98"/>
      <c r="K5" s="98"/>
    </row>
    <row r="6" ht="19.9" customHeight="1" spans="1:11">
      <c r="A6" s="113"/>
      <c r="B6" s="113"/>
      <c r="C6" s="113"/>
      <c r="D6" s="113"/>
      <c r="E6" s="113" t="s">
        <v>133</v>
      </c>
      <c r="F6" s="115">
        <v>160</v>
      </c>
      <c r="G6" s="115">
        <v>160</v>
      </c>
      <c r="H6" s="115"/>
      <c r="I6" s="115"/>
      <c r="J6" s="115"/>
      <c r="K6" s="115"/>
    </row>
    <row r="7" ht="19.9" customHeight="1" spans="1:11">
      <c r="A7" s="113"/>
      <c r="B7" s="113"/>
      <c r="C7" s="113"/>
      <c r="D7" s="116" t="s">
        <v>151</v>
      </c>
      <c r="E7" s="116" t="s">
        <v>4</v>
      </c>
      <c r="F7" s="115">
        <v>160</v>
      </c>
      <c r="G7" s="115">
        <v>160</v>
      </c>
      <c r="H7" s="115"/>
      <c r="I7" s="115"/>
      <c r="J7" s="115"/>
      <c r="K7" s="115"/>
    </row>
    <row r="8" ht="19.9" customHeight="1" spans="1:11">
      <c r="A8" s="113"/>
      <c r="B8" s="113"/>
      <c r="C8" s="113"/>
      <c r="D8" s="117" t="s">
        <v>152</v>
      </c>
      <c r="E8" s="117" t="s">
        <v>153</v>
      </c>
      <c r="F8" s="115">
        <v>160</v>
      </c>
      <c r="G8" s="115">
        <v>160</v>
      </c>
      <c r="H8" s="115"/>
      <c r="I8" s="115"/>
      <c r="J8" s="115"/>
      <c r="K8" s="115"/>
    </row>
    <row r="9" ht="19.9" customHeight="1" spans="1:11">
      <c r="A9" s="122" t="s">
        <v>179</v>
      </c>
      <c r="B9" s="113"/>
      <c r="C9" s="113"/>
      <c r="D9" s="200" t="s">
        <v>2</v>
      </c>
      <c r="E9" s="137" t="s">
        <v>180</v>
      </c>
      <c r="F9" s="119">
        <v>160</v>
      </c>
      <c r="G9" s="120">
        <v>160</v>
      </c>
      <c r="H9" s="115"/>
      <c r="I9" s="115"/>
      <c r="J9" s="115"/>
      <c r="K9" s="115"/>
    </row>
    <row r="10" ht="19.9" customHeight="1" spans="1:11">
      <c r="A10" s="122" t="s">
        <v>179</v>
      </c>
      <c r="B10" s="122" t="s">
        <v>181</v>
      </c>
      <c r="C10" s="113"/>
      <c r="D10" s="200" t="s">
        <v>2</v>
      </c>
      <c r="E10" s="137" t="s">
        <v>182</v>
      </c>
      <c r="F10" s="119">
        <v>160</v>
      </c>
      <c r="G10" s="120">
        <v>160</v>
      </c>
      <c r="H10" s="115"/>
      <c r="I10" s="115"/>
      <c r="J10" s="115"/>
      <c r="K10" s="115"/>
    </row>
    <row r="11" ht="19.9" customHeight="1" spans="1:11">
      <c r="A11" s="122" t="s">
        <v>179</v>
      </c>
      <c r="B11" s="122" t="s">
        <v>181</v>
      </c>
      <c r="C11" s="122" t="s">
        <v>188</v>
      </c>
      <c r="D11" s="118" t="s">
        <v>261</v>
      </c>
      <c r="E11" s="137" t="s">
        <v>190</v>
      </c>
      <c r="F11" s="119">
        <v>160</v>
      </c>
      <c r="G11" s="120">
        <v>160</v>
      </c>
      <c r="H11" s="120"/>
      <c r="I11" s="120"/>
      <c r="J11" s="120"/>
      <c r="K11" s="120"/>
    </row>
  </sheetData>
  <mergeCells count="12">
    <mergeCell ref="A2:K2"/>
    <mergeCell ref="A3:I3"/>
    <mergeCell ref="J3:K3"/>
    <mergeCell ref="A4:C4"/>
    <mergeCell ref="D4:D5"/>
    <mergeCell ref="E4:E5"/>
    <mergeCell ref="F4:F5"/>
    <mergeCell ref="G4:G5"/>
    <mergeCell ref="H4:H5"/>
    <mergeCell ref="I4:I5"/>
    <mergeCell ref="J4:J5"/>
    <mergeCell ref="K4:K5"/>
  </mergeCells>
  <printOptions horizontalCentered="1"/>
  <pageMargins left="0.0780000016093254" right="0.0780000016093254" top="0.0780000016093254" bottom="0.0780000016093254" header="0" footer="0"/>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2"/>
  <sheetViews>
    <sheetView zoomScale="140" zoomScaleNormal="140" workbookViewId="0">
      <selection activeCell="F10" sqref="F10:F11"/>
    </sheetView>
  </sheetViews>
  <sheetFormatPr defaultColWidth="10" defaultRowHeight="13.5"/>
  <cols>
    <col min="1" max="1" width="4.75" customWidth="1"/>
    <col min="2" max="2" width="5.375" customWidth="1"/>
    <col min="3" max="3" width="6" customWidth="1"/>
    <col min="4" max="4" width="9.75" customWidth="1"/>
    <col min="5" max="5" width="20.125" customWidth="1"/>
    <col min="6" max="18" width="7.75" customWidth="1"/>
    <col min="19" max="20" width="9.75" customWidth="1"/>
  </cols>
  <sheetData>
    <row r="1" ht="14.25" customHeight="1" spans="1:1">
      <c r="A1" s="95"/>
    </row>
    <row r="2" s="125" customFormat="1" ht="35.45" customHeight="1" spans="1:18">
      <c r="A2" s="141" t="s">
        <v>17</v>
      </c>
      <c r="B2" s="141"/>
      <c r="C2" s="141"/>
      <c r="D2" s="141"/>
      <c r="E2" s="141"/>
      <c r="F2" s="141"/>
      <c r="G2" s="141"/>
      <c r="H2" s="141"/>
      <c r="I2" s="141"/>
      <c r="J2" s="141"/>
      <c r="K2" s="141"/>
      <c r="L2" s="141"/>
      <c r="M2" s="141"/>
      <c r="N2" s="141"/>
      <c r="O2" s="141"/>
      <c r="P2" s="141"/>
      <c r="Q2" s="141"/>
      <c r="R2" s="141"/>
    </row>
    <row r="3" s="125" customFormat="1" ht="21.2" customHeight="1" spans="1:18">
      <c r="A3" s="128" t="s">
        <v>29</v>
      </c>
      <c r="B3" s="128"/>
      <c r="C3" s="128"/>
      <c r="D3" s="128"/>
      <c r="E3" s="128"/>
      <c r="F3" s="128"/>
      <c r="G3" s="128"/>
      <c r="H3" s="128"/>
      <c r="I3" s="128"/>
      <c r="J3" s="128"/>
      <c r="K3" s="128"/>
      <c r="L3" s="128"/>
      <c r="M3" s="128"/>
      <c r="N3" s="128"/>
      <c r="O3" s="128"/>
      <c r="P3" s="128"/>
      <c r="Q3" s="139" t="s">
        <v>30</v>
      </c>
      <c r="R3" s="139"/>
    </row>
    <row r="4" s="125" customFormat="1" ht="21.2" customHeight="1" spans="1:18">
      <c r="A4" s="129" t="s">
        <v>154</v>
      </c>
      <c r="B4" s="129"/>
      <c r="C4" s="129"/>
      <c r="D4" s="129" t="s">
        <v>214</v>
      </c>
      <c r="E4" s="129" t="s">
        <v>215</v>
      </c>
      <c r="F4" s="129" t="s">
        <v>277</v>
      </c>
      <c r="G4" s="129" t="s">
        <v>283</v>
      </c>
      <c r="H4" s="129" t="s">
        <v>284</v>
      </c>
      <c r="I4" s="129" t="s">
        <v>285</v>
      </c>
      <c r="J4" s="129" t="s">
        <v>286</v>
      </c>
      <c r="K4" s="129" t="s">
        <v>287</v>
      </c>
      <c r="L4" s="129" t="s">
        <v>288</v>
      </c>
      <c r="M4" s="129" t="s">
        <v>289</v>
      </c>
      <c r="N4" s="129" t="s">
        <v>279</v>
      </c>
      <c r="O4" s="129" t="s">
        <v>290</v>
      </c>
      <c r="P4" s="129" t="s">
        <v>291</v>
      </c>
      <c r="Q4" s="129" t="s">
        <v>280</v>
      </c>
      <c r="R4" s="129" t="s">
        <v>282</v>
      </c>
    </row>
    <row r="5" s="125" customFormat="1" ht="18.75" customHeight="1" spans="1:18">
      <c r="A5" s="129" t="s">
        <v>162</v>
      </c>
      <c r="B5" s="129" t="s">
        <v>163</v>
      </c>
      <c r="C5" s="129" t="s">
        <v>164</v>
      </c>
      <c r="D5" s="129"/>
      <c r="E5" s="129"/>
      <c r="F5" s="129"/>
      <c r="G5" s="129"/>
      <c r="H5" s="129"/>
      <c r="I5" s="129"/>
      <c r="J5" s="129"/>
      <c r="K5" s="129"/>
      <c r="L5" s="129"/>
      <c r="M5" s="129"/>
      <c r="N5" s="129"/>
      <c r="O5" s="129"/>
      <c r="P5" s="129"/>
      <c r="Q5" s="129"/>
      <c r="R5" s="129"/>
    </row>
    <row r="6" s="125" customFormat="1" ht="18.75" customHeight="1" spans="1:18">
      <c r="A6" s="129"/>
      <c r="B6" s="129"/>
      <c r="C6" s="129"/>
      <c r="D6" s="129"/>
      <c r="E6" s="133" t="s">
        <v>276</v>
      </c>
      <c r="F6" s="129"/>
      <c r="G6" s="142">
        <v>30301</v>
      </c>
      <c r="H6" s="142">
        <v>30302</v>
      </c>
      <c r="I6" s="142">
        <v>30303</v>
      </c>
      <c r="J6" s="142">
        <v>30304</v>
      </c>
      <c r="K6" s="142">
        <v>30305</v>
      </c>
      <c r="L6" s="142">
        <v>30306</v>
      </c>
      <c r="M6" s="142">
        <v>30307</v>
      </c>
      <c r="N6" s="142">
        <v>30308</v>
      </c>
      <c r="O6" s="142">
        <v>30309</v>
      </c>
      <c r="P6" s="142">
        <v>30311</v>
      </c>
      <c r="Q6" s="142">
        <v>30310</v>
      </c>
      <c r="R6" s="130">
        <v>30399</v>
      </c>
    </row>
    <row r="7" ht="19.9" customHeight="1" spans="1:18">
      <c r="A7" s="113"/>
      <c r="B7" s="113"/>
      <c r="C7" s="113"/>
      <c r="D7" s="113"/>
      <c r="E7" s="113" t="s">
        <v>133</v>
      </c>
      <c r="F7" s="115">
        <v>160</v>
      </c>
      <c r="G7" s="115"/>
      <c r="H7" s="115"/>
      <c r="I7" s="115"/>
      <c r="J7" s="115"/>
      <c r="K7" s="115"/>
      <c r="L7" s="115"/>
      <c r="M7" s="115">
        <v>160</v>
      </c>
      <c r="N7" s="115"/>
      <c r="O7" s="115"/>
      <c r="P7" s="115"/>
      <c r="Q7" s="115"/>
      <c r="R7" s="115"/>
    </row>
    <row r="8" ht="19.9" customHeight="1" spans="1:18">
      <c r="A8" s="113"/>
      <c r="B8" s="113"/>
      <c r="C8" s="113"/>
      <c r="D8" s="116" t="s">
        <v>151</v>
      </c>
      <c r="E8" s="116" t="s">
        <v>4</v>
      </c>
      <c r="F8" s="115">
        <v>160</v>
      </c>
      <c r="G8" s="115"/>
      <c r="H8" s="115"/>
      <c r="I8" s="115"/>
      <c r="J8" s="115"/>
      <c r="K8" s="115"/>
      <c r="L8" s="115"/>
      <c r="M8" s="115">
        <v>160</v>
      </c>
      <c r="N8" s="115"/>
      <c r="O8" s="115"/>
      <c r="P8" s="115"/>
      <c r="Q8" s="115"/>
      <c r="R8" s="115"/>
    </row>
    <row r="9" ht="19.9" customHeight="1" spans="1:18">
      <c r="A9" s="113"/>
      <c r="B9" s="113"/>
      <c r="C9" s="113"/>
      <c r="D9" s="117" t="s">
        <v>152</v>
      </c>
      <c r="E9" s="117" t="s">
        <v>153</v>
      </c>
      <c r="F9" s="115">
        <v>160</v>
      </c>
      <c r="G9" s="115"/>
      <c r="H9" s="115"/>
      <c r="I9" s="115"/>
      <c r="J9" s="115"/>
      <c r="K9" s="115"/>
      <c r="L9" s="115"/>
      <c r="M9" s="115">
        <v>160</v>
      </c>
      <c r="N9" s="115"/>
      <c r="O9" s="115"/>
      <c r="P9" s="115"/>
      <c r="Q9" s="115"/>
      <c r="R9" s="115"/>
    </row>
    <row r="10" ht="19.9" customHeight="1" spans="1:18">
      <c r="A10" s="122">
        <v>210</v>
      </c>
      <c r="B10" s="113"/>
      <c r="C10" s="113"/>
      <c r="D10" s="200" t="s">
        <v>2</v>
      </c>
      <c r="E10" s="143" t="s">
        <v>180</v>
      </c>
      <c r="F10" s="144">
        <v>160</v>
      </c>
      <c r="G10" s="137"/>
      <c r="H10" s="137"/>
      <c r="I10" s="137"/>
      <c r="J10" s="137"/>
      <c r="K10" s="137"/>
      <c r="L10" s="137"/>
      <c r="M10" s="120">
        <v>160</v>
      </c>
      <c r="N10" s="137"/>
      <c r="O10" s="115"/>
      <c r="P10" s="115"/>
      <c r="Q10" s="115"/>
      <c r="R10" s="115"/>
    </row>
    <row r="11" ht="19.9" customHeight="1" spans="1:18">
      <c r="A11" s="122">
        <v>210</v>
      </c>
      <c r="B11" s="122" t="s">
        <v>181</v>
      </c>
      <c r="C11" s="113"/>
      <c r="D11" s="200" t="s">
        <v>2</v>
      </c>
      <c r="E11" s="143" t="s">
        <v>182</v>
      </c>
      <c r="F11" s="144">
        <v>160</v>
      </c>
      <c r="G11" s="137"/>
      <c r="H11" s="137"/>
      <c r="I11" s="137"/>
      <c r="J11" s="137"/>
      <c r="K11" s="137"/>
      <c r="L11" s="137"/>
      <c r="M11" s="120">
        <v>160</v>
      </c>
      <c r="N11" s="137"/>
      <c r="O11" s="115"/>
      <c r="P11" s="115"/>
      <c r="Q11" s="115"/>
      <c r="R11" s="115"/>
    </row>
    <row r="12" ht="19.9" customHeight="1" spans="1:18">
      <c r="A12" s="122" t="s">
        <v>179</v>
      </c>
      <c r="B12" s="122" t="s">
        <v>181</v>
      </c>
      <c r="C12" s="122" t="s">
        <v>188</v>
      </c>
      <c r="D12" s="118" t="s">
        <v>261</v>
      </c>
      <c r="E12" s="143" t="s">
        <v>190</v>
      </c>
      <c r="F12" s="119">
        <v>160</v>
      </c>
      <c r="G12" s="120"/>
      <c r="H12" s="120"/>
      <c r="I12" s="120"/>
      <c r="J12" s="120"/>
      <c r="K12" s="120"/>
      <c r="L12" s="120"/>
      <c r="M12" s="120">
        <v>160</v>
      </c>
      <c r="N12" s="120"/>
      <c r="O12" s="120"/>
      <c r="P12" s="120"/>
      <c r="Q12" s="120"/>
      <c r="R12" s="120"/>
    </row>
  </sheetData>
  <mergeCells count="19">
    <mergeCell ref="A2:R2"/>
    <mergeCell ref="A3:P3"/>
    <mergeCell ref="Q3:R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s>
  <printOptions horizontalCentered="1"/>
  <pageMargins left="0.0780000016093254" right="0.0780000016093254" top="0.0780000016093254" bottom="0.0780000016093254" header="0" footer="0"/>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1"/>
  <sheetViews>
    <sheetView zoomScale="130" zoomScaleNormal="130" workbookViewId="0">
      <selection activeCell="F14" sqref="F14"/>
    </sheetView>
  </sheetViews>
  <sheetFormatPr defaultColWidth="10" defaultRowHeight="13.5"/>
  <cols>
    <col min="1" max="1" width="3.625" customWidth="1"/>
    <col min="2" max="2" width="4.625" customWidth="1"/>
    <col min="3" max="3" width="5.25" customWidth="1"/>
    <col min="4" max="4" width="7" customWidth="1"/>
    <col min="5" max="5" width="15.875" customWidth="1"/>
    <col min="6" max="6" width="9.625" customWidth="1"/>
    <col min="7" max="8" width="9.375" customWidth="1"/>
    <col min="9" max="12" width="7.125" customWidth="1"/>
    <col min="13" max="13" width="8.625" customWidth="1"/>
    <col min="14" max="17" width="7.125" customWidth="1"/>
    <col min="18" max="18" width="8.5" customWidth="1"/>
    <col min="19" max="20" width="7.125" customWidth="1"/>
    <col min="21" max="22" width="9.75" customWidth="1"/>
  </cols>
  <sheetData>
    <row r="1" ht="14.25" customHeight="1" spans="1:1">
      <c r="A1" s="95"/>
    </row>
    <row r="2" ht="31.7" customHeight="1" spans="1:20">
      <c r="A2" s="96" t="s">
        <v>18</v>
      </c>
      <c r="B2" s="96"/>
      <c r="C2" s="96"/>
      <c r="D2" s="96"/>
      <c r="E2" s="96"/>
      <c r="F2" s="96"/>
      <c r="G2" s="96"/>
      <c r="H2" s="96"/>
      <c r="I2" s="96"/>
      <c r="J2" s="96"/>
      <c r="K2" s="96"/>
      <c r="L2" s="96"/>
      <c r="M2" s="96"/>
      <c r="N2" s="96"/>
      <c r="O2" s="96"/>
      <c r="P2" s="96"/>
      <c r="Q2" s="96"/>
      <c r="R2" s="96"/>
      <c r="S2" s="96"/>
      <c r="T2" s="96"/>
    </row>
    <row r="3" ht="21.2" customHeight="1" spans="1:20">
      <c r="A3" s="112" t="s">
        <v>29</v>
      </c>
      <c r="B3" s="112"/>
      <c r="C3" s="112"/>
      <c r="D3" s="112"/>
      <c r="E3" s="112"/>
      <c r="F3" s="112"/>
      <c r="G3" s="112"/>
      <c r="H3" s="112"/>
      <c r="I3" s="112"/>
      <c r="J3" s="112"/>
      <c r="K3" s="112"/>
      <c r="L3" s="112"/>
      <c r="M3" s="112"/>
      <c r="N3" s="112"/>
      <c r="O3" s="112"/>
      <c r="P3" s="112"/>
      <c r="Q3" s="112"/>
      <c r="R3" s="112"/>
      <c r="S3" s="110" t="s">
        <v>30</v>
      </c>
      <c r="T3" s="110"/>
    </row>
    <row r="4" ht="24.95" customHeight="1" spans="1:20">
      <c r="A4" s="98" t="s">
        <v>154</v>
      </c>
      <c r="B4" s="98"/>
      <c r="C4" s="98"/>
      <c r="D4" s="98" t="s">
        <v>214</v>
      </c>
      <c r="E4" s="98" t="s">
        <v>215</v>
      </c>
      <c r="F4" s="98" t="s">
        <v>277</v>
      </c>
      <c r="G4" s="98" t="s">
        <v>218</v>
      </c>
      <c r="H4" s="98"/>
      <c r="I4" s="98"/>
      <c r="J4" s="98"/>
      <c r="K4" s="98"/>
      <c r="L4" s="98"/>
      <c r="M4" s="98"/>
      <c r="N4" s="98"/>
      <c r="O4" s="98"/>
      <c r="P4" s="98"/>
      <c r="Q4" s="98"/>
      <c r="R4" s="98" t="s">
        <v>221</v>
      </c>
      <c r="S4" s="98"/>
      <c r="T4" s="98"/>
    </row>
    <row r="5" ht="31.7" customHeight="1" spans="1:20">
      <c r="A5" s="98" t="s">
        <v>162</v>
      </c>
      <c r="B5" s="98" t="s">
        <v>163</v>
      </c>
      <c r="C5" s="98" t="s">
        <v>164</v>
      </c>
      <c r="D5" s="98"/>
      <c r="E5" s="98"/>
      <c r="F5" s="98"/>
      <c r="G5" s="98" t="s">
        <v>133</v>
      </c>
      <c r="H5" s="98" t="s">
        <v>292</v>
      </c>
      <c r="I5" s="98" t="s">
        <v>293</v>
      </c>
      <c r="J5" s="98" t="s">
        <v>294</v>
      </c>
      <c r="K5" s="98" t="s">
        <v>295</v>
      </c>
      <c r="L5" s="98" t="s">
        <v>296</v>
      </c>
      <c r="M5" s="98" t="s">
        <v>297</v>
      </c>
      <c r="N5" s="98" t="s">
        <v>298</v>
      </c>
      <c r="O5" s="98" t="s">
        <v>299</v>
      </c>
      <c r="P5" s="98" t="s">
        <v>300</v>
      </c>
      <c r="Q5" s="98" t="s">
        <v>301</v>
      </c>
      <c r="R5" s="98" t="s">
        <v>133</v>
      </c>
      <c r="S5" s="98" t="s">
        <v>302</v>
      </c>
      <c r="T5" s="98" t="s">
        <v>260</v>
      </c>
    </row>
    <row r="6" ht="19.9" customHeight="1" spans="1:20">
      <c r="A6" s="113"/>
      <c r="B6" s="113"/>
      <c r="C6" s="113"/>
      <c r="D6" s="113"/>
      <c r="E6" s="113" t="s">
        <v>133</v>
      </c>
      <c r="F6" s="138">
        <v>376285.48</v>
      </c>
      <c r="G6" s="138">
        <v>376285.48</v>
      </c>
      <c r="H6" s="138">
        <v>356285.48</v>
      </c>
      <c r="I6" s="138"/>
      <c r="J6" s="138"/>
      <c r="K6" s="138"/>
      <c r="L6" s="138"/>
      <c r="M6" s="138">
        <v>20000</v>
      </c>
      <c r="N6" s="138"/>
      <c r="O6" s="138"/>
      <c r="P6" s="138"/>
      <c r="Q6" s="138"/>
      <c r="R6" s="138"/>
      <c r="S6" s="138"/>
      <c r="T6" s="138"/>
    </row>
    <row r="7" ht="19.9" customHeight="1" spans="1:20">
      <c r="A7" s="113"/>
      <c r="B7" s="113"/>
      <c r="C7" s="113"/>
      <c r="D7" s="116" t="s">
        <v>151</v>
      </c>
      <c r="E7" s="116" t="s">
        <v>4</v>
      </c>
      <c r="F7" s="138">
        <v>376285.48</v>
      </c>
      <c r="G7" s="138">
        <v>376285.48</v>
      </c>
      <c r="H7" s="138">
        <v>356285.48</v>
      </c>
      <c r="I7" s="138"/>
      <c r="J7" s="138"/>
      <c r="K7" s="138"/>
      <c r="L7" s="138"/>
      <c r="M7" s="138">
        <v>20000</v>
      </c>
      <c r="N7" s="138"/>
      <c r="O7" s="138"/>
      <c r="P7" s="138"/>
      <c r="Q7" s="138"/>
      <c r="R7" s="138"/>
      <c r="S7" s="138"/>
      <c r="T7" s="138"/>
    </row>
    <row r="8" ht="19.9" customHeight="1" spans="1:20">
      <c r="A8" s="113"/>
      <c r="B8" s="113"/>
      <c r="C8" s="113"/>
      <c r="D8" s="117" t="s">
        <v>152</v>
      </c>
      <c r="E8" s="117" t="s">
        <v>153</v>
      </c>
      <c r="F8" s="138">
        <v>376285.48</v>
      </c>
      <c r="G8" s="138">
        <v>376285.48</v>
      </c>
      <c r="H8" s="138">
        <v>356285.48</v>
      </c>
      <c r="I8" s="138"/>
      <c r="J8" s="138"/>
      <c r="K8" s="138"/>
      <c r="L8" s="138"/>
      <c r="M8" s="138">
        <v>20000</v>
      </c>
      <c r="N8" s="138"/>
      <c r="O8" s="138"/>
      <c r="P8" s="138"/>
      <c r="Q8" s="138"/>
      <c r="R8" s="138"/>
      <c r="S8" s="138"/>
      <c r="T8" s="138"/>
    </row>
    <row r="9" ht="19.9" customHeight="1" spans="1:20">
      <c r="A9" s="122" t="s">
        <v>199</v>
      </c>
      <c r="B9" s="113"/>
      <c r="C9" s="113"/>
      <c r="D9" s="200" t="s">
        <v>2</v>
      </c>
      <c r="E9" s="137" t="s">
        <v>200</v>
      </c>
      <c r="F9" s="119">
        <v>376285.48</v>
      </c>
      <c r="G9" s="120">
        <v>376285.48</v>
      </c>
      <c r="H9" s="120">
        <v>356285.48</v>
      </c>
      <c r="I9" s="120"/>
      <c r="J9" s="120"/>
      <c r="K9" s="120"/>
      <c r="L9" s="120"/>
      <c r="M9" s="120">
        <v>20000</v>
      </c>
      <c r="N9" s="137"/>
      <c r="O9" s="137"/>
      <c r="P9" s="138"/>
      <c r="Q9" s="138"/>
      <c r="R9" s="138"/>
      <c r="S9" s="138"/>
      <c r="T9" s="138"/>
    </row>
    <row r="10" ht="19.9" customHeight="1" spans="1:20">
      <c r="A10" s="122" t="s">
        <v>199</v>
      </c>
      <c r="B10" s="122" t="s">
        <v>201</v>
      </c>
      <c r="C10" s="113"/>
      <c r="D10" s="200" t="s">
        <v>2</v>
      </c>
      <c r="E10" s="137" t="s">
        <v>203</v>
      </c>
      <c r="F10" s="119">
        <v>376285.48</v>
      </c>
      <c r="G10" s="120">
        <v>376285.48</v>
      </c>
      <c r="H10" s="120">
        <v>356285.48</v>
      </c>
      <c r="I10" s="120"/>
      <c r="J10" s="120"/>
      <c r="K10" s="120"/>
      <c r="L10" s="120"/>
      <c r="M10" s="120">
        <v>20000</v>
      </c>
      <c r="N10" s="137"/>
      <c r="O10" s="137"/>
      <c r="P10" s="138"/>
      <c r="Q10" s="138"/>
      <c r="R10" s="138"/>
      <c r="S10" s="138"/>
      <c r="T10" s="138"/>
    </row>
    <row r="11" ht="19.9" customHeight="1" spans="1:20">
      <c r="A11" s="122" t="s">
        <v>199</v>
      </c>
      <c r="B11" s="122" t="s">
        <v>201</v>
      </c>
      <c r="C11" s="122" t="s">
        <v>173</v>
      </c>
      <c r="D11" s="118" t="s">
        <v>261</v>
      </c>
      <c r="E11" s="137" t="s">
        <v>205</v>
      </c>
      <c r="F11" s="119">
        <v>376285.48</v>
      </c>
      <c r="G11" s="120">
        <v>376285.48</v>
      </c>
      <c r="H11" s="120">
        <v>356285.48</v>
      </c>
      <c r="I11" s="120"/>
      <c r="J11" s="120"/>
      <c r="K11" s="120"/>
      <c r="L11" s="120"/>
      <c r="M11" s="120">
        <v>20000</v>
      </c>
      <c r="N11" s="120"/>
      <c r="O11" s="120"/>
      <c r="P11" s="120"/>
      <c r="Q11" s="120"/>
      <c r="R11" s="120"/>
      <c r="S11" s="120"/>
      <c r="T11" s="120"/>
    </row>
  </sheetData>
  <mergeCells count="9">
    <mergeCell ref="A2:T2"/>
    <mergeCell ref="A3:R3"/>
    <mergeCell ref="S3:T3"/>
    <mergeCell ref="A4:C4"/>
    <mergeCell ref="G4:Q4"/>
    <mergeCell ref="R4:T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U12"/>
  <sheetViews>
    <sheetView tabSelected="1" zoomScale="130" zoomScaleNormal="130" workbookViewId="0">
      <selection activeCell="E16" sqref="E16"/>
    </sheetView>
  </sheetViews>
  <sheetFormatPr defaultColWidth="10" defaultRowHeight="13.5"/>
  <cols>
    <col min="1" max="1" width="5.25" customWidth="1"/>
    <col min="2" max="2" width="5.625" customWidth="1"/>
    <col min="3" max="3" width="5.875" customWidth="1"/>
    <col min="4" max="4" width="10.125" customWidth="1"/>
    <col min="5" max="5" width="18.125" customWidth="1"/>
    <col min="6" max="6" width="10.75" customWidth="1"/>
    <col min="7" max="7" width="8.625" customWidth="1"/>
    <col min="8" max="11" width="7.125" customWidth="1"/>
    <col min="12" max="12" width="8.625" customWidth="1"/>
    <col min="13" max="15" width="7.125" customWidth="1"/>
    <col min="16" max="16" width="8.625" customWidth="1"/>
    <col min="17" max="21" width="7.125" customWidth="1"/>
    <col min="22" max="22" width="8.625" customWidth="1"/>
    <col min="23" max="27" width="7.125" customWidth="1"/>
    <col min="28" max="28" width="8.625" customWidth="1"/>
    <col min="29" max="30" width="7.125" customWidth="1"/>
    <col min="31" max="31" width="9.375" customWidth="1"/>
    <col min="32" max="33" width="7.125" customWidth="1"/>
    <col min="34" max="35" width="9.75" customWidth="1"/>
  </cols>
  <sheetData>
    <row r="1" ht="14.25" customHeight="1" spans="1:1">
      <c r="A1" s="95"/>
    </row>
    <row r="2" s="125" customFormat="1" ht="38.45" customHeight="1" spans="1:33">
      <c r="A2" s="127" t="s">
        <v>19</v>
      </c>
      <c r="B2" s="127"/>
      <c r="C2" s="127"/>
      <c r="D2" s="127"/>
      <c r="E2" s="127"/>
      <c r="F2" s="127"/>
      <c r="G2" s="127"/>
      <c r="H2" s="127"/>
      <c r="I2" s="127"/>
      <c r="J2" s="127"/>
      <c r="K2" s="127"/>
      <c r="L2" s="127"/>
      <c r="M2" s="127"/>
      <c r="N2" s="127"/>
      <c r="O2" s="127"/>
      <c r="P2" s="127"/>
      <c r="Q2" s="127"/>
      <c r="R2" s="127"/>
      <c r="S2" s="127"/>
      <c r="T2" s="127"/>
      <c r="U2" s="127"/>
      <c r="V2" s="127"/>
      <c r="W2" s="127"/>
      <c r="X2" s="127"/>
      <c r="Y2" s="127"/>
      <c r="Z2" s="127"/>
      <c r="AA2" s="127"/>
      <c r="AB2" s="127"/>
      <c r="AC2" s="127"/>
      <c r="AD2" s="127"/>
      <c r="AE2" s="127"/>
      <c r="AF2" s="127"/>
      <c r="AG2" s="127"/>
    </row>
    <row r="3" s="125" customFormat="1" ht="21.2" customHeight="1" spans="1:33">
      <c r="A3" s="128" t="s">
        <v>29</v>
      </c>
      <c r="B3" s="128"/>
      <c r="C3" s="128"/>
      <c r="D3" s="128"/>
      <c r="E3" s="128"/>
      <c r="F3" s="128"/>
      <c r="G3" s="128"/>
      <c r="H3" s="128"/>
      <c r="I3" s="128"/>
      <c r="J3" s="128"/>
      <c r="K3" s="128"/>
      <c r="L3" s="128"/>
      <c r="M3" s="128"/>
      <c r="N3" s="128"/>
      <c r="O3" s="128"/>
      <c r="P3" s="128"/>
      <c r="Q3" s="128"/>
      <c r="R3" s="128"/>
      <c r="S3" s="128"/>
      <c r="T3" s="128"/>
      <c r="U3" s="128"/>
      <c r="V3" s="128"/>
      <c r="W3" s="128"/>
      <c r="X3" s="128"/>
      <c r="Y3" s="128"/>
      <c r="Z3" s="128"/>
      <c r="AA3" s="128"/>
      <c r="AB3" s="128"/>
      <c r="AC3" s="128"/>
      <c r="AD3" s="128"/>
      <c r="AE3" s="128"/>
      <c r="AF3" s="139" t="s">
        <v>30</v>
      </c>
      <c r="AG3" s="139"/>
    </row>
    <row r="4" s="125" customFormat="1" ht="21.95" customHeight="1" spans="1:33">
      <c r="A4" s="129" t="s">
        <v>154</v>
      </c>
      <c r="B4" s="129"/>
      <c r="C4" s="129"/>
      <c r="D4" s="129" t="s">
        <v>214</v>
      </c>
      <c r="E4" s="129" t="s">
        <v>215</v>
      </c>
      <c r="F4" s="129" t="s">
        <v>303</v>
      </c>
      <c r="G4" s="129" t="s">
        <v>304</v>
      </c>
      <c r="H4" s="129" t="s">
        <v>305</v>
      </c>
      <c r="I4" s="129" t="s">
        <v>306</v>
      </c>
      <c r="J4" s="129" t="s">
        <v>307</v>
      </c>
      <c r="K4" s="129" t="s">
        <v>308</v>
      </c>
      <c r="L4" s="129" t="s">
        <v>309</v>
      </c>
      <c r="M4" s="129" t="s">
        <v>310</v>
      </c>
      <c r="N4" s="129" t="s">
        <v>311</v>
      </c>
      <c r="O4" s="129" t="s">
        <v>312</v>
      </c>
      <c r="P4" s="129" t="s">
        <v>313</v>
      </c>
      <c r="Q4" s="129" t="s">
        <v>298</v>
      </c>
      <c r="R4" s="129" t="s">
        <v>300</v>
      </c>
      <c r="S4" s="129" t="s">
        <v>314</v>
      </c>
      <c r="T4" s="129" t="s">
        <v>293</v>
      </c>
      <c r="U4" s="129" t="s">
        <v>294</v>
      </c>
      <c r="V4" s="129" t="s">
        <v>297</v>
      </c>
      <c r="W4" s="129" t="s">
        <v>315</v>
      </c>
      <c r="X4" s="129" t="s">
        <v>316</v>
      </c>
      <c r="Y4" s="129" t="s">
        <v>317</v>
      </c>
      <c r="Z4" s="129" t="s">
        <v>318</v>
      </c>
      <c r="AA4" s="129" t="s">
        <v>296</v>
      </c>
      <c r="AB4" s="129" t="s">
        <v>319</v>
      </c>
      <c r="AC4" s="129" t="s">
        <v>320</v>
      </c>
      <c r="AD4" s="129" t="s">
        <v>299</v>
      </c>
      <c r="AE4" s="129" t="s">
        <v>321</v>
      </c>
      <c r="AF4" s="129" t="s">
        <v>322</v>
      </c>
      <c r="AG4" s="129" t="s">
        <v>301</v>
      </c>
    </row>
    <row r="5" s="125" customFormat="1" ht="18.75" customHeight="1" spans="1:33">
      <c r="A5" s="129" t="s">
        <v>162</v>
      </c>
      <c r="B5" s="129" t="s">
        <v>163</v>
      </c>
      <c r="C5" s="129" t="s">
        <v>164</v>
      </c>
      <c r="D5" s="129"/>
      <c r="E5" s="129"/>
      <c r="F5" s="129"/>
      <c r="G5" s="129"/>
      <c r="H5" s="129"/>
      <c r="I5" s="129"/>
      <c r="J5" s="129"/>
      <c r="K5" s="129"/>
      <c r="L5" s="129"/>
      <c r="M5" s="129"/>
      <c r="N5" s="129"/>
      <c r="O5" s="129"/>
      <c r="P5" s="129"/>
      <c r="Q5" s="129"/>
      <c r="R5" s="129"/>
      <c r="S5" s="129"/>
      <c r="T5" s="129"/>
      <c r="U5" s="129"/>
      <c r="V5" s="129"/>
      <c r="W5" s="129"/>
      <c r="X5" s="129"/>
      <c r="Y5" s="129"/>
      <c r="Z5" s="129"/>
      <c r="AA5" s="129"/>
      <c r="AB5" s="129"/>
      <c r="AC5" s="129"/>
      <c r="AD5" s="129"/>
      <c r="AE5" s="129"/>
      <c r="AF5" s="129"/>
      <c r="AG5" s="129"/>
    </row>
    <row r="6" s="126" customFormat="1" ht="17.25" customHeight="1" spans="1:255">
      <c r="A6" s="130"/>
      <c r="B6" s="130"/>
      <c r="C6" s="131"/>
      <c r="D6" s="132"/>
      <c r="E6" s="133" t="s">
        <v>276</v>
      </c>
      <c r="F6" s="134"/>
      <c r="G6" s="135">
        <v>30201</v>
      </c>
      <c r="H6" s="135">
        <v>30202</v>
      </c>
      <c r="I6" s="135">
        <v>30203</v>
      </c>
      <c r="J6" s="135">
        <v>30204</v>
      </c>
      <c r="K6" s="135">
        <v>30205</v>
      </c>
      <c r="L6" s="135">
        <v>30206</v>
      </c>
      <c r="M6" s="135">
        <v>30207</v>
      </c>
      <c r="N6" s="135">
        <v>30208</v>
      </c>
      <c r="O6" s="135" t="s">
        <v>323</v>
      </c>
      <c r="P6" s="135" t="s">
        <v>324</v>
      </c>
      <c r="Q6" s="135" t="s">
        <v>325</v>
      </c>
      <c r="R6" s="135" t="s">
        <v>323</v>
      </c>
      <c r="S6" s="135" t="s">
        <v>326</v>
      </c>
      <c r="T6" s="135" t="s">
        <v>327</v>
      </c>
      <c r="U6" s="135" t="s">
        <v>328</v>
      </c>
      <c r="V6" s="135" t="s">
        <v>329</v>
      </c>
      <c r="W6" s="135" t="s">
        <v>330</v>
      </c>
      <c r="X6" s="135" t="s">
        <v>331</v>
      </c>
      <c r="Y6" s="135" t="s">
        <v>332</v>
      </c>
      <c r="Z6" s="135" t="s">
        <v>333</v>
      </c>
      <c r="AA6" s="135" t="s">
        <v>334</v>
      </c>
      <c r="AB6" s="135" t="s">
        <v>335</v>
      </c>
      <c r="AC6" s="135" t="s">
        <v>336</v>
      </c>
      <c r="AD6" s="135" t="s">
        <v>337</v>
      </c>
      <c r="AE6" s="135" t="s">
        <v>338</v>
      </c>
      <c r="AF6" s="135" t="s">
        <v>339</v>
      </c>
      <c r="AG6" s="135" t="s">
        <v>340</v>
      </c>
      <c r="AH6" s="135"/>
      <c r="AI6" s="135"/>
      <c r="AJ6" s="135"/>
      <c r="AK6" s="135"/>
      <c r="AL6" s="135"/>
      <c r="AM6" s="135"/>
      <c r="AN6" s="135"/>
      <c r="AO6" s="135"/>
      <c r="AP6" s="135"/>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c r="CN6" s="140"/>
      <c r="CO6" s="140"/>
      <c r="CP6" s="140"/>
      <c r="CQ6" s="140"/>
      <c r="CR6" s="140"/>
      <c r="CS6" s="140"/>
      <c r="CT6" s="140"/>
      <c r="CU6" s="140"/>
      <c r="CV6" s="140"/>
      <c r="CW6" s="140"/>
      <c r="CX6" s="140"/>
      <c r="CY6" s="140"/>
      <c r="CZ6" s="140"/>
      <c r="DA6" s="140"/>
      <c r="DB6" s="140"/>
      <c r="DC6" s="140"/>
      <c r="DD6" s="140"/>
      <c r="DE6" s="140"/>
      <c r="DF6" s="140"/>
      <c r="DG6" s="140"/>
      <c r="DH6" s="140"/>
      <c r="DI6" s="140"/>
      <c r="DJ6" s="140"/>
      <c r="DK6" s="140"/>
      <c r="DL6" s="140"/>
      <c r="DM6" s="140"/>
      <c r="DN6" s="140"/>
      <c r="DO6" s="140"/>
      <c r="DP6" s="140"/>
      <c r="DQ6" s="140"/>
      <c r="DR6" s="140"/>
      <c r="DS6" s="140"/>
      <c r="DT6" s="140"/>
      <c r="DU6" s="140"/>
      <c r="DV6" s="140"/>
      <c r="DW6" s="140"/>
      <c r="DX6" s="140"/>
      <c r="DY6" s="140"/>
      <c r="DZ6" s="140"/>
      <c r="EA6" s="140"/>
      <c r="EB6" s="140"/>
      <c r="EC6" s="140"/>
      <c r="ED6" s="140"/>
      <c r="EE6" s="140"/>
      <c r="EF6" s="140"/>
      <c r="EG6" s="140"/>
      <c r="EH6" s="140"/>
      <c r="EI6" s="140"/>
      <c r="EJ6" s="140"/>
      <c r="EK6" s="140"/>
      <c r="EL6" s="140"/>
      <c r="EM6" s="140"/>
      <c r="EN6" s="140"/>
      <c r="EO6" s="140"/>
      <c r="EP6" s="140"/>
      <c r="EQ6" s="140"/>
      <c r="ER6" s="140"/>
      <c r="ES6" s="140"/>
      <c r="ET6" s="140"/>
      <c r="EU6" s="140"/>
      <c r="EV6" s="140"/>
      <c r="EW6" s="140"/>
      <c r="EX6" s="140"/>
      <c r="EY6" s="140"/>
      <c r="EZ6" s="140"/>
      <c r="FA6" s="140"/>
      <c r="FB6" s="140"/>
      <c r="FC6" s="140"/>
      <c r="FD6" s="140"/>
      <c r="FE6" s="140"/>
      <c r="FF6" s="140"/>
      <c r="FG6" s="140"/>
      <c r="FH6" s="140"/>
      <c r="FI6" s="140"/>
      <c r="FJ6" s="140"/>
      <c r="FK6" s="140"/>
      <c r="FL6" s="140"/>
      <c r="FM6" s="140"/>
      <c r="FN6" s="140"/>
      <c r="FO6" s="140"/>
      <c r="FP6" s="140"/>
      <c r="FQ6" s="140"/>
      <c r="FR6" s="140"/>
      <c r="FS6" s="140"/>
      <c r="FT6" s="140"/>
      <c r="FU6" s="140"/>
      <c r="FV6" s="140"/>
      <c r="FW6" s="140"/>
      <c r="FX6" s="140"/>
      <c r="FY6" s="140"/>
      <c r="FZ6" s="140"/>
      <c r="GA6" s="140"/>
      <c r="GB6" s="140"/>
      <c r="GC6" s="140"/>
      <c r="GD6" s="140"/>
      <c r="GE6" s="140"/>
      <c r="GF6" s="140"/>
      <c r="GG6" s="140"/>
      <c r="GH6" s="140"/>
      <c r="GI6" s="140"/>
      <c r="GJ6" s="140"/>
      <c r="GK6" s="140"/>
      <c r="GL6" s="140"/>
      <c r="GM6" s="140"/>
      <c r="GN6" s="140"/>
      <c r="GO6" s="140"/>
      <c r="GP6" s="140"/>
      <c r="GQ6" s="140"/>
      <c r="GR6" s="140"/>
      <c r="GS6" s="140"/>
      <c r="GT6" s="140"/>
      <c r="GU6" s="140"/>
      <c r="GV6" s="140"/>
      <c r="GW6" s="140"/>
      <c r="GX6" s="140"/>
      <c r="GY6" s="140"/>
      <c r="GZ6" s="140"/>
      <c r="HA6" s="140"/>
      <c r="HB6" s="140"/>
      <c r="HC6" s="140"/>
      <c r="HD6" s="140"/>
      <c r="HE6" s="140"/>
      <c r="HF6" s="140"/>
      <c r="HG6" s="140"/>
      <c r="HH6" s="140"/>
      <c r="HI6" s="140"/>
      <c r="HJ6" s="140"/>
      <c r="HK6" s="140"/>
      <c r="HL6" s="140"/>
      <c r="HM6" s="140"/>
      <c r="HN6" s="140"/>
      <c r="HO6" s="140"/>
      <c r="HP6" s="140"/>
      <c r="HQ6" s="140"/>
      <c r="HR6" s="140"/>
      <c r="HS6" s="140"/>
      <c r="HT6" s="140"/>
      <c r="HU6" s="140"/>
      <c r="HV6" s="140"/>
      <c r="HW6" s="140"/>
      <c r="HX6" s="140"/>
      <c r="HY6" s="140"/>
      <c r="HZ6" s="140"/>
      <c r="IA6" s="140"/>
      <c r="IB6" s="140"/>
      <c r="IC6" s="140"/>
      <c r="ID6" s="140"/>
      <c r="IE6" s="140"/>
      <c r="IF6" s="140"/>
      <c r="IG6" s="140"/>
      <c r="IH6" s="140"/>
      <c r="II6" s="140"/>
      <c r="IJ6" s="140"/>
      <c r="IK6" s="140"/>
      <c r="IL6" s="140"/>
      <c r="IM6" s="140"/>
      <c r="IN6" s="140"/>
      <c r="IO6" s="140"/>
      <c r="IP6" s="140"/>
      <c r="IQ6" s="140"/>
      <c r="IR6" s="140"/>
      <c r="IS6" s="140"/>
      <c r="IT6" s="140"/>
      <c r="IU6" s="140"/>
    </row>
    <row r="7" ht="19.9" customHeight="1" spans="1:33">
      <c r="A7" s="114"/>
      <c r="B7" s="136"/>
      <c r="C7" s="136"/>
      <c r="D7" s="137"/>
      <c r="E7" s="137" t="s">
        <v>133</v>
      </c>
      <c r="F7" s="138">
        <v>376285.48</v>
      </c>
      <c r="G7" s="138">
        <v>78000</v>
      </c>
      <c r="H7" s="138"/>
      <c r="I7" s="138"/>
      <c r="J7" s="138"/>
      <c r="K7" s="138"/>
      <c r="L7" s="138">
        <v>10000</v>
      </c>
      <c r="M7" s="138"/>
      <c r="N7" s="138"/>
      <c r="O7" s="138"/>
      <c r="P7" s="138">
        <v>60000</v>
      </c>
      <c r="Q7" s="138"/>
      <c r="R7" s="138"/>
      <c r="S7" s="138"/>
      <c r="T7" s="138"/>
      <c r="U7" s="138"/>
      <c r="V7" s="138">
        <v>20000</v>
      </c>
      <c r="W7" s="138"/>
      <c r="X7" s="138"/>
      <c r="Y7" s="138"/>
      <c r="Z7" s="138"/>
      <c r="AA7" s="138"/>
      <c r="AB7" s="138">
        <v>24685.48</v>
      </c>
      <c r="AC7" s="138"/>
      <c r="AD7" s="138"/>
      <c r="AE7" s="138">
        <v>183600</v>
      </c>
      <c r="AF7" s="138"/>
      <c r="AG7" s="138"/>
    </row>
    <row r="8" ht="19.9" customHeight="1" spans="1:33">
      <c r="A8" s="113"/>
      <c r="B8" s="113"/>
      <c r="C8" s="113"/>
      <c r="D8" s="116" t="s">
        <v>151</v>
      </c>
      <c r="E8" s="116" t="s">
        <v>4</v>
      </c>
      <c r="F8" s="138">
        <v>376285.48</v>
      </c>
      <c r="G8" s="138">
        <v>78000</v>
      </c>
      <c r="H8" s="138"/>
      <c r="I8" s="138"/>
      <c r="J8" s="138"/>
      <c r="K8" s="138"/>
      <c r="L8" s="138">
        <v>10000</v>
      </c>
      <c r="M8" s="138"/>
      <c r="N8" s="138"/>
      <c r="O8" s="138"/>
      <c r="P8" s="138">
        <v>60000</v>
      </c>
      <c r="Q8" s="138"/>
      <c r="R8" s="138"/>
      <c r="S8" s="138"/>
      <c r="T8" s="138"/>
      <c r="U8" s="138"/>
      <c r="V8" s="138">
        <v>20000</v>
      </c>
      <c r="W8" s="138"/>
      <c r="X8" s="138"/>
      <c r="Y8" s="138"/>
      <c r="Z8" s="138"/>
      <c r="AA8" s="138"/>
      <c r="AB8" s="138">
        <v>24685.48</v>
      </c>
      <c r="AC8" s="138"/>
      <c r="AD8" s="138"/>
      <c r="AE8" s="138">
        <v>183600</v>
      </c>
      <c r="AF8" s="138"/>
      <c r="AG8" s="138"/>
    </row>
    <row r="9" ht="19.9" customHeight="1" spans="1:33">
      <c r="A9" s="113"/>
      <c r="B9" s="113"/>
      <c r="C9" s="113"/>
      <c r="D9" s="117" t="s">
        <v>152</v>
      </c>
      <c r="E9" s="117" t="s">
        <v>153</v>
      </c>
      <c r="F9" s="138">
        <v>376285.48</v>
      </c>
      <c r="G9" s="138">
        <v>78000</v>
      </c>
      <c r="H9" s="138"/>
      <c r="I9" s="138"/>
      <c r="J9" s="138"/>
      <c r="K9" s="138"/>
      <c r="L9" s="138">
        <v>10000</v>
      </c>
      <c r="M9" s="138"/>
      <c r="N9" s="138"/>
      <c r="O9" s="138"/>
      <c r="P9" s="138">
        <v>60000</v>
      </c>
      <c r="Q9" s="138"/>
      <c r="R9" s="138"/>
      <c r="S9" s="138"/>
      <c r="T9" s="138"/>
      <c r="U9" s="138"/>
      <c r="V9" s="138">
        <v>20000</v>
      </c>
      <c r="W9" s="138"/>
      <c r="X9" s="138"/>
      <c r="Y9" s="138"/>
      <c r="Z9" s="138"/>
      <c r="AA9" s="138"/>
      <c r="AB9" s="138">
        <v>24685.48</v>
      </c>
      <c r="AC9" s="138"/>
      <c r="AD9" s="138"/>
      <c r="AE9" s="138">
        <v>183600</v>
      </c>
      <c r="AF9" s="138"/>
      <c r="AG9" s="138"/>
    </row>
    <row r="10" ht="19.9" customHeight="1" spans="1:33">
      <c r="A10" s="122" t="s">
        <v>199</v>
      </c>
      <c r="B10" s="113"/>
      <c r="C10" s="113"/>
      <c r="D10" s="200" t="s">
        <v>2</v>
      </c>
      <c r="E10" s="137" t="s">
        <v>200</v>
      </c>
      <c r="F10" s="120">
        <v>376285.48</v>
      </c>
      <c r="G10" s="120">
        <v>78000</v>
      </c>
      <c r="H10" s="120"/>
      <c r="I10" s="120"/>
      <c r="J10" s="120"/>
      <c r="K10" s="120"/>
      <c r="L10" s="120">
        <v>10000</v>
      </c>
      <c r="M10" s="120"/>
      <c r="N10" s="120"/>
      <c r="O10" s="120"/>
      <c r="P10" s="120">
        <v>60000</v>
      </c>
      <c r="Q10" s="120"/>
      <c r="R10" s="120"/>
      <c r="S10" s="120"/>
      <c r="T10" s="120"/>
      <c r="U10" s="120"/>
      <c r="V10" s="120">
        <v>20000</v>
      </c>
      <c r="W10" s="120"/>
      <c r="X10" s="120"/>
      <c r="Y10" s="120"/>
      <c r="Z10" s="120"/>
      <c r="AA10" s="120"/>
      <c r="AB10" s="120">
        <v>24685.48</v>
      </c>
      <c r="AC10" s="120"/>
      <c r="AD10" s="120"/>
      <c r="AE10" s="120">
        <v>183600</v>
      </c>
      <c r="AF10" s="120"/>
      <c r="AG10" s="138"/>
    </row>
    <row r="11" ht="19.9" customHeight="1" spans="1:33">
      <c r="A11" s="122" t="s">
        <v>199</v>
      </c>
      <c r="B11" s="122" t="s">
        <v>201</v>
      </c>
      <c r="C11" s="113"/>
      <c r="D11" s="200" t="s">
        <v>2</v>
      </c>
      <c r="E11" s="137" t="s">
        <v>203</v>
      </c>
      <c r="F11" s="120">
        <v>376285.48</v>
      </c>
      <c r="G11" s="120">
        <v>78000</v>
      </c>
      <c r="H11" s="120"/>
      <c r="I11" s="120"/>
      <c r="J11" s="120"/>
      <c r="K11" s="120"/>
      <c r="L11" s="120">
        <v>10000</v>
      </c>
      <c r="M11" s="120"/>
      <c r="N11" s="120"/>
      <c r="O11" s="120"/>
      <c r="P11" s="120">
        <v>60000</v>
      </c>
      <c r="Q11" s="120"/>
      <c r="R11" s="120"/>
      <c r="S11" s="120"/>
      <c r="T11" s="120"/>
      <c r="U11" s="120"/>
      <c r="V11" s="120">
        <v>20000</v>
      </c>
      <c r="W11" s="120"/>
      <c r="X11" s="120"/>
      <c r="Y11" s="120"/>
      <c r="Z11" s="120"/>
      <c r="AA11" s="120"/>
      <c r="AB11" s="120">
        <v>24685.48</v>
      </c>
      <c r="AC11" s="120"/>
      <c r="AD11" s="120"/>
      <c r="AE11" s="120">
        <v>183600</v>
      </c>
      <c r="AF11" s="120"/>
      <c r="AG11" s="138"/>
    </row>
    <row r="12" ht="19.9" customHeight="1" spans="1:33">
      <c r="A12" s="122" t="s">
        <v>199</v>
      </c>
      <c r="B12" s="122" t="s">
        <v>201</v>
      </c>
      <c r="C12" s="122" t="s">
        <v>173</v>
      </c>
      <c r="D12" s="118" t="s">
        <v>261</v>
      </c>
      <c r="E12" s="137" t="s">
        <v>205</v>
      </c>
      <c r="F12" s="120">
        <v>376285.48</v>
      </c>
      <c r="G12" s="120">
        <v>78000</v>
      </c>
      <c r="H12" s="120"/>
      <c r="I12" s="120"/>
      <c r="J12" s="120"/>
      <c r="K12" s="120"/>
      <c r="L12" s="120">
        <v>10000</v>
      </c>
      <c r="M12" s="120"/>
      <c r="N12" s="120"/>
      <c r="O12" s="120"/>
      <c r="P12" s="120">
        <v>60000</v>
      </c>
      <c r="Q12" s="120"/>
      <c r="R12" s="120"/>
      <c r="S12" s="120"/>
      <c r="T12" s="120"/>
      <c r="U12" s="120"/>
      <c r="V12" s="120">
        <v>20000</v>
      </c>
      <c r="W12" s="120"/>
      <c r="X12" s="120"/>
      <c r="Y12" s="120"/>
      <c r="Z12" s="120"/>
      <c r="AA12" s="120"/>
      <c r="AB12" s="120">
        <v>24685.48</v>
      </c>
      <c r="AC12" s="120"/>
      <c r="AD12" s="120"/>
      <c r="AE12" s="120">
        <v>183600</v>
      </c>
      <c r="AF12" s="120"/>
      <c r="AG12" s="120"/>
    </row>
  </sheetData>
  <mergeCells count="34">
    <mergeCell ref="A2:AG2"/>
    <mergeCell ref="A3:AE3"/>
    <mergeCell ref="AF3:AG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Y4:Y5"/>
    <mergeCell ref="Z4:Z5"/>
    <mergeCell ref="AA4:AA5"/>
    <mergeCell ref="AB4:AB5"/>
    <mergeCell ref="AC4:AC5"/>
    <mergeCell ref="AD4:AD5"/>
    <mergeCell ref="AE4:AE5"/>
    <mergeCell ref="AF4:AF5"/>
    <mergeCell ref="AG4:AG5"/>
  </mergeCells>
  <printOptions horizontalCentered="1"/>
  <pageMargins left="0.0780000016093254" right="0.0780000016093254" top="0.0780000016093254" bottom="0.0780000016093254" header="0" footer="0"/>
  <pageSetup paperSize="9"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8"/>
  <sheetViews>
    <sheetView workbookViewId="0">
      <selection activeCell="I31" sqref="I31"/>
    </sheetView>
  </sheetViews>
  <sheetFormatPr defaultColWidth="10" defaultRowHeight="13.5" outlineLevelRow="7" outlineLevelCol="7"/>
  <cols>
    <col min="1" max="1" width="12.875" customWidth="1"/>
    <col min="2" max="2" width="29.75" customWidth="1"/>
    <col min="3" max="3" width="20.75" customWidth="1"/>
    <col min="4" max="4" width="12.375" customWidth="1"/>
    <col min="5" max="5" width="10.375" customWidth="1"/>
    <col min="6" max="6" width="14.125" customWidth="1"/>
    <col min="7" max="7" width="13.75" customWidth="1"/>
    <col min="8" max="8" width="12.375" customWidth="1"/>
    <col min="9" max="9" width="9.75" customWidth="1"/>
  </cols>
  <sheetData>
    <row r="1" ht="14.25" customHeight="1" spans="1:1">
      <c r="A1" s="95"/>
    </row>
    <row r="2" ht="29.45" customHeight="1" spans="1:8">
      <c r="A2" s="96" t="s">
        <v>20</v>
      </c>
      <c r="B2" s="96"/>
      <c r="C2" s="96"/>
      <c r="D2" s="96"/>
      <c r="E2" s="96"/>
      <c r="F2" s="96"/>
      <c r="G2" s="96"/>
      <c r="H2" s="96"/>
    </row>
    <row r="3" ht="21.2" customHeight="1" spans="1:8">
      <c r="A3" s="112" t="s">
        <v>29</v>
      </c>
      <c r="B3" s="112"/>
      <c r="C3" s="112"/>
      <c r="D3" s="112"/>
      <c r="E3" s="112"/>
      <c r="F3" s="112"/>
      <c r="G3" s="110" t="s">
        <v>30</v>
      </c>
      <c r="H3" s="110"/>
    </row>
    <row r="4" ht="20.45" customHeight="1" spans="1:8">
      <c r="A4" s="98" t="s">
        <v>341</v>
      </c>
      <c r="B4" s="98" t="s">
        <v>342</v>
      </c>
      <c r="C4" s="98" t="s">
        <v>343</v>
      </c>
      <c r="D4" s="98" t="s">
        <v>344</v>
      </c>
      <c r="E4" s="98" t="s">
        <v>345</v>
      </c>
      <c r="F4" s="98"/>
      <c r="G4" s="98"/>
      <c r="H4" s="98" t="s">
        <v>346</v>
      </c>
    </row>
    <row r="5" ht="22.7" customHeight="1" spans="1:8">
      <c r="A5" s="98"/>
      <c r="B5" s="98"/>
      <c r="C5" s="98"/>
      <c r="D5" s="98"/>
      <c r="E5" s="98" t="s">
        <v>135</v>
      </c>
      <c r="F5" s="98" t="s">
        <v>347</v>
      </c>
      <c r="G5" s="98" t="s">
        <v>348</v>
      </c>
      <c r="H5" s="98"/>
    </row>
    <row r="6" ht="19.9" customHeight="1" spans="1:8">
      <c r="A6" s="113"/>
      <c r="B6" s="113" t="s">
        <v>133</v>
      </c>
      <c r="C6" s="115">
        <v>20000</v>
      </c>
      <c r="D6" s="115"/>
      <c r="E6" s="115"/>
      <c r="F6" s="115"/>
      <c r="G6" s="115"/>
      <c r="H6" s="115">
        <v>20000</v>
      </c>
    </row>
    <row r="7" ht="19.9" customHeight="1" spans="1:8">
      <c r="A7" s="116" t="s">
        <v>151</v>
      </c>
      <c r="B7" s="116" t="s">
        <v>4</v>
      </c>
      <c r="C7" s="115">
        <v>20000</v>
      </c>
      <c r="D7" s="115"/>
      <c r="E7" s="115"/>
      <c r="F7" s="115"/>
      <c r="G7" s="115"/>
      <c r="H7" s="115">
        <v>20000</v>
      </c>
    </row>
    <row r="8" ht="19.9" customHeight="1" spans="1:8">
      <c r="A8" s="118" t="s">
        <v>152</v>
      </c>
      <c r="B8" s="118" t="s">
        <v>153</v>
      </c>
      <c r="C8" s="120">
        <v>20000</v>
      </c>
      <c r="D8" s="120"/>
      <c r="E8" s="119"/>
      <c r="F8" s="120"/>
      <c r="G8" s="120"/>
      <c r="H8" s="120">
        <v>20000</v>
      </c>
    </row>
  </sheetData>
  <mergeCells count="9">
    <mergeCell ref="A2:H2"/>
    <mergeCell ref="A3:F3"/>
    <mergeCell ref="G3:H3"/>
    <mergeCell ref="E4:G4"/>
    <mergeCell ref="A4:A5"/>
    <mergeCell ref="B4:B5"/>
    <mergeCell ref="C4:C5"/>
    <mergeCell ref="D4:D5"/>
    <mergeCell ref="H4:H5"/>
  </mergeCells>
  <printOptions horizontalCentered="1"/>
  <pageMargins left="0.0780000016093254" right="0.0780000016093254" top="0.0780000016093254" bottom="0.0780000016093254" header="0" footer="0"/>
  <pageSetup paperSize="9"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L21" sqref="L21"/>
    </sheetView>
  </sheetViews>
  <sheetFormatPr defaultColWidth="10" defaultRowHeight="13.5" outlineLevelCol="7"/>
  <cols>
    <col min="1" max="1" width="11.375" customWidth="1"/>
    <col min="2" max="2" width="24.875" customWidth="1"/>
    <col min="3" max="3" width="16.125" customWidth="1"/>
    <col min="4" max="4" width="12.875" customWidth="1"/>
    <col min="5" max="5" width="12.75" customWidth="1"/>
    <col min="6" max="6" width="13.875" customWidth="1"/>
    <col min="7" max="7" width="14.125" customWidth="1"/>
    <col min="8" max="8" width="16.75" customWidth="1"/>
    <col min="9" max="9" width="9.75" customWidth="1"/>
  </cols>
  <sheetData>
    <row r="1" ht="14.25" customHeight="1" spans="1:1">
      <c r="A1" s="95"/>
    </row>
    <row r="2" ht="33.95" customHeight="1" spans="1:8">
      <c r="A2" s="96" t="s">
        <v>21</v>
      </c>
      <c r="B2" s="96"/>
      <c r="C2" s="96"/>
      <c r="D2" s="96"/>
      <c r="E2" s="96"/>
      <c r="F2" s="96"/>
      <c r="G2" s="96"/>
      <c r="H2" s="96"/>
    </row>
    <row r="3" ht="21.2" customHeight="1" spans="1:8">
      <c r="A3" s="112" t="s">
        <v>29</v>
      </c>
      <c r="B3" s="112"/>
      <c r="C3" s="112"/>
      <c r="D3" s="112"/>
      <c r="E3" s="112"/>
      <c r="F3" s="112"/>
      <c r="G3" s="110" t="s">
        <v>30</v>
      </c>
      <c r="H3" s="110"/>
    </row>
    <row r="4" ht="20.45" customHeight="1" spans="1:8">
      <c r="A4" s="98" t="s">
        <v>155</v>
      </c>
      <c r="B4" s="98" t="s">
        <v>156</v>
      </c>
      <c r="C4" s="98" t="s">
        <v>133</v>
      </c>
      <c r="D4" s="98" t="s">
        <v>349</v>
      </c>
      <c r="E4" s="98"/>
      <c r="F4" s="98"/>
      <c r="G4" s="98"/>
      <c r="H4" s="98" t="s">
        <v>158</v>
      </c>
    </row>
    <row r="5" ht="17.25" customHeight="1" spans="1:8">
      <c r="A5" s="98"/>
      <c r="B5" s="98"/>
      <c r="C5" s="98"/>
      <c r="D5" s="98" t="s">
        <v>135</v>
      </c>
      <c r="E5" s="98" t="s">
        <v>245</v>
      </c>
      <c r="F5" s="98"/>
      <c r="G5" s="98" t="s">
        <v>246</v>
      </c>
      <c r="H5" s="98"/>
    </row>
    <row r="6" ht="24.2" customHeight="1" spans="1:8">
      <c r="A6" s="98"/>
      <c r="B6" s="98"/>
      <c r="C6" s="98"/>
      <c r="D6" s="98"/>
      <c r="E6" s="98" t="s">
        <v>232</v>
      </c>
      <c r="F6" s="98" t="s">
        <v>225</v>
      </c>
      <c r="G6" s="98"/>
      <c r="H6" s="98"/>
    </row>
    <row r="7" ht="19.9" customHeight="1" spans="1:8">
      <c r="A7" s="113"/>
      <c r="B7" s="114" t="s">
        <v>133</v>
      </c>
      <c r="C7" s="115">
        <v>0</v>
      </c>
      <c r="D7" s="115"/>
      <c r="E7" s="115"/>
      <c r="F7" s="115"/>
      <c r="G7" s="115"/>
      <c r="H7" s="115"/>
    </row>
    <row r="8" ht="19.9" customHeight="1" spans="1:8">
      <c r="A8" s="116"/>
      <c r="B8" s="116"/>
      <c r="C8" s="115"/>
      <c r="D8" s="115"/>
      <c r="E8" s="115"/>
      <c r="F8" s="115"/>
      <c r="G8" s="115"/>
      <c r="H8" s="115"/>
    </row>
    <row r="9" ht="19.9" customHeight="1" spans="1:8">
      <c r="A9" s="117"/>
      <c r="B9" s="117"/>
      <c r="C9" s="115"/>
      <c r="D9" s="115"/>
      <c r="E9" s="115"/>
      <c r="F9" s="115"/>
      <c r="G9" s="115"/>
      <c r="H9" s="115"/>
    </row>
    <row r="10" ht="19.9" customHeight="1" spans="1:8">
      <c r="A10" s="117"/>
      <c r="B10" s="117"/>
      <c r="C10" s="115"/>
      <c r="D10" s="115"/>
      <c r="E10" s="115"/>
      <c r="F10" s="115"/>
      <c r="G10" s="115"/>
      <c r="H10" s="115"/>
    </row>
    <row r="11" ht="19.9" customHeight="1" spans="1:8">
      <c r="A11" s="117"/>
      <c r="B11" s="117"/>
      <c r="C11" s="115"/>
      <c r="D11" s="115"/>
      <c r="E11" s="115"/>
      <c r="F11" s="115"/>
      <c r="G11" s="115"/>
      <c r="H11" s="115"/>
    </row>
    <row r="12" ht="19.9" customHeight="1" spans="1:8">
      <c r="A12" s="118"/>
      <c r="B12" s="118"/>
      <c r="C12" s="119"/>
      <c r="D12" s="119"/>
      <c r="E12" s="120"/>
      <c r="F12" s="120"/>
      <c r="G12" s="120"/>
      <c r="H12" s="120"/>
    </row>
    <row r="13" spans="1:1">
      <c r="A13" s="62" t="s">
        <v>350</v>
      </c>
    </row>
  </sheetData>
  <mergeCells count="11">
    <mergeCell ref="A2:H2"/>
    <mergeCell ref="A3:F3"/>
    <mergeCell ref="G3:H3"/>
    <mergeCell ref="D4:G4"/>
    <mergeCell ref="E5:F5"/>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workbookViewId="0">
      <selection activeCell="H17" sqref="H17"/>
    </sheetView>
  </sheetViews>
  <sheetFormatPr defaultColWidth="10" defaultRowHeight="13.5"/>
  <cols>
    <col min="1" max="1" width="4.5" customWidth="1"/>
    <col min="2" max="2" width="4.75" customWidth="1"/>
    <col min="3" max="3" width="5" customWidth="1"/>
    <col min="4" max="4" width="6.625" customWidth="1"/>
    <col min="5" max="5" width="16.375" customWidth="1"/>
    <col min="6" max="6" width="11.75" customWidth="1"/>
    <col min="7" max="20" width="7.125" customWidth="1"/>
    <col min="21" max="22" width="9.75" customWidth="1"/>
  </cols>
  <sheetData>
    <row r="1" ht="14.25" customHeight="1" spans="1:1">
      <c r="A1" s="95"/>
    </row>
    <row r="2" ht="41.45" customHeight="1" spans="1:17">
      <c r="A2" s="96" t="s">
        <v>22</v>
      </c>
      <c r="B2" s="96"/>
      <c r="C2" s="96"/>
      <c r="D2" s="96"/>
      <c r="E2" s="96"/>
      <c r="F2" s="96"/>
      <c r="G2" s="96"/>
      <c r="H2" s="96"/>
      <c r="I2" s="96"/>
      <c r="J2" s="96"/>
      <c r="K2" s="96"/>
      <c r="L2" s="96"/>
      <c r="M2" s="96"/>
      <c r="N2" s="96"/>
      <c r="O2" s="96"/>
      <c r="P2" s="96"/>
      <c r="Q2" s="96"/>
    </row>
    <row r="3" ht="21.2" customHeight="1" spans="1:20">
      <c r="A3" s="112" t="s">
        <v>29</v>
      </c>
      <c r="B3" s="112"/>
      <c r="C3" s="112"/>
      <c r="D3" s="112"/>
      <c r="E3" s="112"/>
      <c r="F3" s="112"/>
      <c r="G3" s="112"/>
      <c r="H3" s="112"/>
      <c r="I3" s="112"/>
      <c r="J3" s="112"/>
      <c r="K3" s="112"/>
      <c r="L3" s="112"/>
      <c r="M3" s="112"/>
      <c r="N3" s="112"/>
      <c r="O3" s="112"/>
      <c r="P3" s="112"/>
      <c r="Q3" s="112"/>
      <c r="R3" s="112"/>
      <c r="S3" s="110" t="s">
        <v>30</v>
      </c>
      <c r="T3" s="110"/>
    </row>
    <row r="4" ht="24.2" customHeight="1" spans="1:20">
      <c r="A4" s="98" t="s">
        <v>154</v>
      </c>
      <c r="B4" s="98"/>
      <c r="C4" s="98"/>
      <c r="D4" s="98" t="s">
        <v>214</v>
      </c>
      <c r="E4" s="98" t="s">
        <v>215</v>
      </c>
      <c r="F4" s="98" t="s">
        <v>216</v>
      </c>
      <c r="G4" s="98" t="s">
        <v>217</v>
      </c>
      <c r="H4" s="98" t="s">
        <v>218</v>
      </c>
      <c r="I4" s="98" t="s">
        <v>219</v>
      </c>
      <c r="J4" s="98" t="s">
        <v>220</v>
      </c>
      <c r="K4" s="98" t="s">
        <v>221</v>
      </c>
      <c r="L4" s="98" t="s">
        <v>222</v>
      </c>
      <c r="M4" s="98" t="s">
        <v>223</v>
      </c>
      <c r="N4" s="98" t="s">
        <v>224</v>
      </c>
      <c r="O4" s="98" t="s">
        <v>225</v>
      </c>
      <c r="P4" s="98" t="s">
        <v>226</v>
      </c>
      <c r="Q4" s="98" t="s">
        <v>227</v>
      </c>
      <c r="R4" s="98" t="s">
        <v>228</v>
      </c>
      <c r="S4" s="98" t="s">
        <v>229</v>
      </c>
      <c r="T4" s="98" t="s">
        <v>230</v>
      </c>
    </row>
    <row r="5" ht="17.25" customHeight="1" spans="1:20">
      <c r="A5" s="98" t="s">
        <v>162</v>
      </c>
      <c r="B5" s="98" t="s">
        <v>163</v>
      </c>
      <c r="C5" s="98" t="s">
        <v>164</v>
      </c>
      <c r="D5" s="98"/>
      <c r="E5" s="98"/>
      <c r="F5" s="98"/>
      <c r="G5" s="98"/>
      <c r="H5" s="98"/>
      <c r="I5" s="98"/>
      <c r="J5" s="98"/>
      <c r="K5" s="98"/>
      <c r="L5" s="98"/>
      <c r="M5" s="98"/>
      <c r="N5" s="98"/>
      <c r="O5" s="98"/>
      <c r="P5" s="98"/>
      <c r="Q5" s="98"/>
      <c r="R5" s="98"/>
      <c r="S5" s="98"/>
      <c r="T5" s="98"/>
    </row>
    <row r="6" ht="19.9" customHeight="1" spans="1:20">
      <c r="A6" s="113"/>
      <c r="B6" s="113"/>
      <c r="C6" s="113"/>
      <c r="D6" s="113"/>
      <c r="E6" s="113" t="s">
        <v>133</v>
      </c>
      <c r="F6" s="115">
        <v>0</v>
      </c>
      <c r="G6" s="115"/>
      <c r="H6" s="115"/>
      <c r="I6" s="115"/>
      <c r="J6" s="115"/>
      <c r="K6" s="115"/>
      <c r="L6" s="115"/>
      <c r="M6" s="115"/>
      <c r="N6" s="115"/>
      <c r="O6" s="115"/>
      <c r="P6" s="115"/>
      <c r="Q6" s="115"/>
      <c r="R6" s="115"/>
      <c r="S6" s="115"/>
      <c r="T6" s="115"/>
    </row>
    <row r="7" ht="19.9" customHeight="1" spans="1:20">
      <c r="A7" s="113"/>
      <c r="B7" s="113"/>
      <c r="C7" s="113"/>
      <c r="D7" s="116"/>
      <c r="E7" s="116"/>
      <c r="F7" s="115"/>
      <c r="G7" s="115"/>
      <c r="H7" s="115"/>
      <c r="I7" s="115"/>
      <c r="J7" s="115"/>
      <c r="K7" s="115"/>
      <c r="L7" s="115"/>
      <c r="M7" s="115"/>
      <c r="N7" s="115"/>
      <c r="O7" s="115"/>
      <c r="P7" s="115"/>
      <c r="Q7" s="115"/>
      <c r="R7" s="115"/>
      <c r="S7" s="115"/>
      <c r="T7" s="115"/>
    </row>
    <row r="8" ht="19.9" customHeight="1" spans="1:20">
      <c r="A8" s="121"/>
      <c r="B8" s="121"/>
      <c r="C8" s="121"/>
      <c r="D8" s="117"/>
      <c r="E8" s="117"/>
      <c r="F8" s="115"/>
      <c r="G8" s="115"/>
      <c r="H8" s="115"/>
      <c r="I8" s="115"/>
      <c r="J8" s="115"/>
      <c r="K8" s="115"/>
      <c r="L8" s="115"/>
      <c r="M8" s="115"/>
      <c r="N8" s="115"/>
      <c r="O8" s="115"/>
      <c r="P8" s="115"/>
      <c r="Q8" s="115"/>
      <c r="R8" s="115"/>
      <c r="S8" s="115"/>
      <c r="T8" s="115"/>
    </row>
    <row r="9" ht="19.9" customHeight="1" spans="1:20">
      <c r="A9" s="122"/>
      <c r="B9" s="122"/>
      <c r="C9" s="122"/>
      <c r="D9" s="118"/>
      <c r="E9" s="123"/>
      <c r="F9" s="124"/>
      <c r="G9" s="124"/>
      <c r="H9" s="124"/>
      <c r="I9" s="124"/>
      <c r="J9" s="124"/>
      <c r="K9" s="124"/>
      <c r="L9" s="124"/>
      <c r="M9" s="124"/>
      <c r="N9" s="124"/>
      <c r="O9" s="124"/>
      <c r="P9" s="124"/>
      <c r="Q9" s="124"/>
      <c r="R9" s="124"/>
      <c r="S9" s="124"/>
      <c r="T9" s="124"/>
    </row>
    <row r="10" spans="1:1">
      <c r="A10" s="62" t="s">
        <v>351</v>
      </c>
    </row>
  </sheetData>
  <mergeCells count="21">
    <mergeCell ref="A2:Q2"/>
    <mergeCell ref="A3:R3"/>
    <mergeCell ref="S3:T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workbookViewId="0">
      <selection activeCell="K19" sqref="K19"/>
    </sheetView>
  </sheetViews>
  <sheetFormatPr defaultColWidth="10" defaultRowHeight="13.5"/>
  <cols>
    <col min="1" max="1" width="3.75" customWidth="1"/>
    <col min="2" max="3" width="3.875" customWidth="1"/>
    <col min="4" max="4" width="6.75" customWidth="1"/>
    <col min="5" max="5" width="15.875" customWidth="1"/>
    <col min="6" max="6" width="9.25" customWidth="1"/>
    <col min="7" max="20" width="7.125" customWidth="1"/>
    <col min="21" max="22" width="9.75" customWidth="1"/>
  </cols>
  <sheetData>
    <row r="1" ht="14.25" customHeight="1" spans="1:1">
      <c r="A1" s="95"/>
    </row>
    <row r="2" ht="41.45" customHeight="1" spans="1:20">
      <c r="A2" s="96" t="s">
        <v>23</v>
      </c>
      <c r="B2" s="96"/>
      <c r="C2" s="96"/>
      <c r="D2" s="96"/>
      <c r="E2" s="96"/>
      <c r="F2" s="96"/>
      <c r="G2" s="96"/>
      <c r="H2" s="96"/>
      <c r="I2" s="96"/>
      <c r="J2" s="96"/>
      <c r="K2" s="96"/>
      <c r="L2" s="96"/>
      <c r="M2" s="96"/>
      <c r="N2" s="96"/>
      <c r="O2" s="96"/>
      <c r="P2" s="96"/>
      <c r="Q2" s="96"/>
      <c r="R2" s="96"/>
      <c r="S2" s="96"/>
      <c r="T2" s="96"/>
    </row>
    <row r="3" ht="29.45" customHeight="1" spans="1:20">
      <c r="A3" s="112" t="s">
        <v>29</v>
      </c>
      <c r="B3" s="112"/>
      <c r="C3" s="112"/>
      <c r="D3" s="112"/>
      <c r="E3" s="112"/>
      <c r="F3" s="112"/>
      <c r="G3" s="112"/>
      <c r="H3" s="112"/>
      <c r="I3" s="112"/>
      <c r="J3" s="112"/>
      <c r="K3" s="112"/>
      <c r="L3" s="112"/>
      <c r="M3" s="112"/>
      <c r="N3" s="112"/>
      <c r="O3" s="112"/>
      <c r="P3" s="110" t="s">
        <v>30</v>
      </c>
      <c r="Q3" s="110"/>
      <c r="R3" s="110"/>
      <c r="S3" s="110"/>
      <c r="T3" s="110"/>
    </row>
    <row r="4" ht="25.7" customHeight="1" spans="1:20">
      <c r="A4" s="98" t="s">
        <v>154</v>
      </c>
      <c r="B4" s="98"/>
      <c r="C4" s="98"/>
      <c r="D4" s="98" t="s">
        <v>214</v>
      </c>
      <c r="E4" s="98" t="s">
        <v>215</v>
      </c>
      <c r="F4" s="98" t="s">
        <v>255</v>
      </c>
      <c r="G4" s="98" t="s">
        <v>157</v>
      </c>
      <c r="H4" s="98"/>
      <c r="I4" s="98"/>
      <c r="J4" s="98"/>
      <c r="K4" s="98" t="s">
        <v>158</v>
      </c>
      <c r="L4" s="98"/>
      <c r="M4" s="98"/>
      <c r="N4" s="98"/>
      <c r="O4" s="98"/>
      <c r="P4" s="98"/>
      <c r="Q4" s="98"/>
      <c r="R4" s="98"/>
      <c r="S4" s="98"/>
      <c r="T4" s="98"/>
    </row>
    <row r="5" ht="43.7" customHeight="1" spans="1:20">
      <c r="A5" s="98" t="s">
        <v>162</v>
      </c>
      <c r="B5" s="98" t="s">
        <v>163</v>
      </c>
      <c r="C5" s="98" t="s">
        <v>164</v>
      </c>
      <c r="D5" s="98"/>
      <c r="E5" s="98"/>
      <c r="F5" s="98"/>
      <c r="G5" s="98" t="s">
        <v>133</v>
      </c>
      <c r="H5" s="98" t="s">
        <v>232</v>
      </c>
      <c r="I5" s="98" t="s">
        <v>233</v>
      </c>
      <c r="J5" s="98" t="s">
        <v>225</v>
      </c>
      <c r="K5" s="98" t="s">
        <v>133</v>
      </c>
      <c r="L5" s="98" t="s">
        <v>352</v>
      </c>
      <c r="M5" s="98" t="s">
        <v>353</v>
      </c>
      <c r="N5" s="98" t="s">
        <v>227</v>
      </c>
      <c r="O5" s="98" t="s">
        <v>354</v>
      </c>
      <c r="P5" s="98" t="s">
        <v>355</v>
      </c>
      <c r="Q5" s="98" t="s">
        <v>356</v>
      </c>
      <c r="R5" s="98" t="s">
        <v>223</v>
      </c>
      <c r="S5" s="98" t="s">
        <v>226</v>
      </c>
      <c r="T5" s="98" t="s">
        <v>230</v>
      </c>
    </row>
    <row r="6" ht="19.9" customHeight="1" spans="1:20">
      <c r="A6" s="113"/>
      <c r="B6" s="113"/>
      <c r="C6" s="113"/>
      <c r="D6" s="113"/>
      <c r="E6" s="113" t="s">
        <v>133</v>
      </c>
      <c r="F6" s="115">
        <v>0</v>
      </c>
      <c r="G6" s="115"/>
      <c r="H6" s="115"/>
      <c r="I6" s="115"/>
      <c r="J6" s="115"/>
      <c r="K6" s="115"/>
      <c r="L6" s="115"/>
      <c r="M6" s="115"/>
      <c r="N6" s="115"/>
      <c r="O6" s="115"/>
      <c r="P6" s="115"/>
      <c r="Q6" s="115"/>
      <c r="R6" s="115"/>
      <c r="S6" s="115"/>
      <c r="T6" s="115"/>
    </row>
    <row r="7" ht="19.9" customHeight="1" spans="1:20">
      <c r="A7" s="113"/>
      <c r="B7" s="113"/>
      <c r="C7" s="113"/>
      <c r="D7" s="116"/>
      <c r="E7" s="116"/>
      <c r="F7" s="115"/>
      <c r="G7" s="115"/>
      <c r="H7" s="115"/>
      <c r="I7" s="115"/>
      <c r="J7" s="115"/>
      <c r="K7" s="115"/>
      <c r="L7" s="115"/>
      <c r="M7" s="115"/>
      <c r="N7" s="115"/>
      <c r="O7" s="115"/>
      <c r="P7" s="115"/>
      <c r="Q7" s="115"/>
      <c r="R7" s="115"/>
      <c r="S7" s="115"/>
      <c r="T7" s="115"/>
    </row>
    <row r="8" ht="19.9" customHeight="1" spans="1:20">
      <c r="A8" s="121"/>
      <c r="B8" s="121"/>
      <c r="C8" s="121"/>
      <c r="D8" s="117"/>
      <c r="E8" s="117"/>
      <c r="F8" s="115"/>
      <c r="G8" s="115"/>
      <c r="H8" s="115"/>
      <c r="I8" s="115"/>
      <c r="J8" s="115"/>
      <c r="K8" s="115"/>
      <c r="L8" s="115"/>
      <c r="M8" s="115"/>
      <c r="N8" s="115"/>
      <c r="O8" s="115"/>
      <c r="P8" s="115"/>
      <c r="Q8" s="115"/>
      <c r="R8" s="115"/>
      <c r="S8" s="115"/>
      <c r="T8" s="115"/>
    </row>
    <row r="9" ht="19.9" customHeight="1" spans="1:20">
      <c r="A9" s="122"/>
      <c r="B9" s="122"/>
      <c r="C9" s="122"/>
      <c r="D9" s="118"/>
      <c r="E9" s="123"/>
      <c r="F9" s="120"/>
      <c r="G9" s="119"/>
      <c r="H9" s="119"/>
      <c r="I9" s="119"/>
      <c r="J9" s="119"/>
      <c r="K9" s="119"/>
      <c r="L9" s="119"/>
      <c r="M9" s="119"/>
      <c r="N9" s="119"/>
      <c r="O9" s="119"/>
      <c r="P9" s="119"/>
      <c r="Q9" s="119"/>
      <c r="R9" s="119"/>
      <c r="S9" s="119"/>
      <c r="T9" s="119"/>
    </row>
    <row r="10" spans="1:1">
      <c r="A10" s="62" t="s">
        <v>357</v>
      </c>
    </row>
  </sheetData>
  <mergeCells count="9">
    <mergeCell ref="A2:T2"/>
    <mergeCell ref="A3:O3"/>
    <mergeCell ref="P3:T3"/>
    <mergeCell ref="A4:C4"/>
    <mergeCell ref="G4:J4"/>
    <mergeCell ref="K4:T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5"/>
  <sheetViews>
    <sheetView workbookViewId="0">
      <selection activeCell="E9" sqref="E9"/>
    </sheetView>
  </sheetViews>
  <sheetFormatPr defaultColWidth="10" defaultRowHeight="13.5" outlineLevelCol="2"/>
  <cols>
    <col min="1" max="1" width="6.375" customWidth="1"/>
    <col min="2" max="2" width="9.875" customWidth="1"/>
    <col min="3" max="3" width="52.375" style="125" customWidth="1"/>
    <col min="4" max="4" width="9.75" customWidth="1"/>
  </cols>
  <sheetData>
    <row r="1" ht="28.7" customHeight="1" spans="1:3">
      <c r="A1" s="95"/>
      <c r="B1" s="191" t="s">
        <v>5</v>
      </c>
      <c r="C1" s="192"/>
    </row>
    <row r="2" ht="21.95" customHeight="1" spans="2:3">
      <c r="B2" s="191"/>
      <c r="C2" s="192"/>
    </row>
    <row r="3" ht="27.2" customHeight="1" spans="2:3">
      <c r="B3" s="193" t="s">
        <v>6</v>
      </c>
      <c r="C3" s="194"/>
    </row>
    <row r="4" ht="28.5" customHeight="1" spans="2:3">
      <c r="B4" s="195">
        <v>1</v>
      </c>
      <c r="C4" s="196" t="s">
        <v>7</v>
      </c>
    </row>
    <row r="5" ht="28.5" customHeight="1" spans="2:3">
      <c r="B5" s="195">
        <v>2</v>
      </c>
      <c r="C5" s="196" t="s">
        <v>8</v>
      </c>
    </row>
    <row r="6" ht="28.5" customHeight="1" spans="2:3">
      <c r="B6" s="195">
        <v>3</v>
      </c>
      <c r="C6" s="196" t="s">
        <v>9</v>
      </c>
    </row>
    <row r="7" ht="28.5" customHeight="1" spans="2:3">
      <c r="B7" s="195">
        <v>4</v>
      </c>
      <c r="C7" s="196" t="s">
        <v>10</v>
      </c>
    </row>
    <row r="8" ht="28.5" customHeight="1" spans="2:3">
      <c r="B8" s="195">
        <v>5</v>
      </c>
      <c r="C8" s="196" t="s">
        <v>11</v>
      </c>
    </row>
    <row r="9" ht="28.5" customHeight="1" spans="2:3">
      <c r="B9" s="195">
        <v>6</v>
      </c>
      <c r="C9" s="196" t="s">
        <v>12</v>
      </c>
    </row>
    <row r="10" ht="28.5" customHeight="1" spans="2:3">
      <c r="B10" s="195">
        <v>7</v>
      </c>
      <c r="C10" s="196" t="s">
        <v>13</v>
      </c>
    </row>
    <row r="11" ht="28.5" customHeight="1" spans="2:3">
      <c r="B11" s="195">
        <v>8</v>
      </c>
      <c r="C11" s="196" t="s">
        <v>14</v>
      </c>
    </row>
    <row r="12" ht="28.5" customHeight="1" spans="2:3">
      <c r="B12" s="195">
        <v>9</v>
      </c>
      <c r="C12" s="196" t="s">
        <v>15</v>
      </c>
    </row>
    <row r="13" ht="28.5" customHeight="1" spans="2:3">
      <c r="B13" s="195">
        <v>10</v>
      </c>
      <c r="C13" s="196" t="s">
        <v>16</v>
      </c>
    </row>
    <row r="14" ht="28.5" customHeight="1" spans="2:3">
      <c r="B14" s="195">
        <v>11</v>
      </c>
      <c r="C14" s="196" t="s">
        <v>17</v>
      </c>
    </row>
    <row r="15" ht="28.5" customHeight="1" spans="2:3">
      <c r="B15" s="195">
        <v>12</v>
      </c>
      <c r="C15" s="196" t="s">
        <v>18</v>
      </c>
    </row>
    <row r="16" ht="28.5" customHeight="1" spans="2:3">
      <c r="B16" s="195">
        <v>13</v>
      </c>
      <c r="C16" s="196" t="s">
        <v>19</v>
      </c>
    </row>
    <row r="17" ht="28.5" customHeight="1" spans="2:3">
      <c r="B17" s="195">
        <v>14</v>
      </c>
      <c r="C17" s="196" t="s">
        <v>20</v>
      </c>
    </row>
    <row r="18" ht="28.5" customHeight="1" spans="2:3">
      <c r="B18" s="195">
        <v>15</v>
      </c>
      <c r="C18" s="196" t="s">
        <v>21</v>
      </c>
    </row>
    <row r="19" ht="28.5" customHeight="1" spans="2:3">
      <c r="B19" s="195">
        <v>16</v>
      </c>
      <c r="C19" s="196" t="s">
        <v>22</v>
      </c>
    </row>
    <row r="20" ht="28.5" customHeight="1" spans="2:3">
      <c r="B20" s="195">
        <v>17</v>
      </c>
      <c r="C20" s="196" t="s">
        <v>23</v>
      </c>
    </row>
    <row r="21" ht="28.5" customHeight="1" spans="2:3">
      <c r="B21" s="195">
        <v>18</v>
      </c>
      <c r="C21" s="196" t="s">
        <v>24</v>
      </c>
    </row>
    <row r="22" ht="28.5" customHeight="1" spans="2:3">
      <c r="B22" s="195">
        <v>19</v>
      </c>
      <c r="C22" s="196" t="s">
        <v>25</v>
      </c>
    </row>
    <row r="23" ht="28.5" customHeight="1" spans="2:3">
      <c r="B23" s="195">
        <v>20</v>
      </c>
      <c r="C23" s="196" t="s">
        <v>26</v>
      </c>
    </row>
    <row r="24" ht="28.5" customHeight="1" spans="2:3">
      <c r="B24" s="195">
        <v>21</v>
      </c>
      <c r="C24" s="196" t="s">
        <v>27</v>
      </c>
    </row>
    <row r="25" ht="28.5" customHeight="1" spans="2:3">
      <c r="B25" s="195">
        <v>22</v>
      </c>
      <c r="C25" s="196" t="s">
        <v>28</v>
      </c>
    </row>
  </sheetData>
  <mergeCells count="2">
    <mergeCell ref="B3:C3"/>
    <mergeCell ref="B1:C2"/>
  </mergeCells>
  <printOptions horizontalCentered="1"/>
  <pageMargins left="0.0780000016093254" right="0.0780000016093254" top="0.0780000016093254" bottom="0.0780000016093254" header="0" footer="0"/>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C20" sqref="C20"/>
    </sheetView>
  </sheetViews>
  <sheetFormatPr defaultColWidth="10" defaultRowHeight="13.5" outlineLevelCol="7"/>
  <cols>
    <col min="1" max="1" width="11.125" customWidth="1"/>
    <col min="2" max="2" width="25.375" customWidth="1"/>
    <col min="3" max="3" width="15.375" customWidth="1"/>
    <col min="4" max="4" width="12.75" customWidth="1"/>
    <col min="5" max="5" width="16.375" customWidth="1"/>
    <col min="6" max="6" width="14.125" customWidth="1"/>
    <col min="7" max="7" width="15.375" customWidth="1"/>
    <col min="8" max="8" width="17.625" customWidth="1"/>
    <col min="9" max="9" width="9.75" customWidth="1"/>
  </cols>
  <sheetData>
    <row r="1" ht="14.25" customHeight="1" spans="1:1">
      <c r="A1" s="95"/>
    </row>
    <row r="2" ht="33.95" customHeight="1" spans="1:8">
      <c r="A2" s="96" t="s">
        <v>358</v>
      </c>
      <c r="B2" s="96"/>
      <c r="C2" s="96"/>
      <c r="D2" s="96"/>
      <c r="E2" s="96"/>
      <c r="F2" s="96"/>
      <c r="G2" s="96"/>
      <c r="H2" s="96"/>
    </row>
    <row r="3" ht="21.2" customHeight="1" spans="1:8">
      <c r="A3" s="112" t="s">
        <v>29</v>
      </c>
      <c r="B3" s="112"/>
      <c r="C3" s="112"/>
      <c r="D3" s="112"/>
      <c r="E3" s="112"/>
      <c r="F3" s="112"/>
      <c r="G3" s="112"/>
      <c r="H3" s="110" t="s">
        <v>30</v>
      </c>
    </row>
    <row r="4" ht="17.25" customHeight="1" spans="1:8">
      <c r="A4" s="98" t="s">
        <v>155</v>
      </c>
      <c r="B4" s="98" t="s">
        <v>156</v>
      </c>
      <c r="C4" s="98" t="s">
        <v>133</v>
      </c>
      <c r="D4" s="98" t="s">
        <v>359</v>
      </c>
      <c r="E4" s="98"/>
      <c r="F4" s="98"/>
      <c r="G4" s="98"/>
      <c r="H4" s="98" t="s">
        <v>158</v>
      </c>
    </row>
    <row r="5" ht="20.45" customHeight="1" spans="1:8">
      <c r="A5" s="98"/>
      <c r="B5" s="98"/>
      <c r="C5" s="98"/>
      <c r="D5" s="98" t="s">
        <v>135</v>
      </c>
      <c r="E5" s="98" t="s">
        <v>245</v>
      </c>
      <c r="F5" s="98"/>
      <c r="G5" s="98" t="s">
        <v>246</v>
      </c>
      <c r="H5" s="98"/>
    </row>
    <row r="6" ht="20.45" customHeight="1" spans="1:8">
      <c r="A6" s="98"/>
      <c r="B6" s="98"/>
      <c r="C6" s="98"/>
      <c r="D6" s="98"/>
      <c r="E6" s="98" t="s">
        <v>232</v>
      </c>
      <c r="F6" s="98" t="s">
        <v>225</v>
      </c>
      <c r="G6" s="98"/>
      <c r="H6" s="98"/>
    </row>
    <row r="7" ht="19.9" customHeight="1" spans="1:8">
      <c r="A7" s="113"/>
      <c r="B7" s="114" t="s">
        <v>133</v>
      </c>
      <c r="C7" s="115">
        <v>0</v>
      </c>
      <c r="D7" s="115"/>
      <c r="E7" s="115"/>
      <c r="F7" s="115"/>
      <c r="G7" s="115"/>
      <c r="H7" s="115"/>
    </row>
    <row r="8" ht="19.9" customHeight="1" spans="1:8">
      <c r="A8" s="116"/>
      <c r="B8" s="116"/>
      <c r="C8" s="115"/>
      <c r="D8" s="115"/>
      <c r="E8" s="115"/>
      <c r="F8" s="115"/>
      <c r="G8" s="115"/>
      <c r="H8" s="115"/>
    </row>
    <row r="9" ht="19.9" customHeight="1" spans="1:8">
      <c r="A9" s="117"/>
      <c r="B9" s="117"/>
      <c r="C9" s="115"/>
      <c r="D9" s="115"/>
      <c r="E9" s="115"/>
      <c r="F9" s="115"/>
      <c r="G9" s="115"/>
      <c r="H9" s="115"/>
    </row>
    <row r="10" ht="19.9" customHeight="1" spans="1:8">
      <c r="A10" s="117"/>
      <c r="B10" s="117"/>
      <c r="C10" s="115"/>
      <c r="D10" s="115"/>
      <c r="E10" s="115"/>
      <c r="F10" s="115"/>
      <c r="G10" s="115"/>
      <c r="H10" s="115"/>
    </row>
    <row r="11" ht="19.9" customHeight="1" spans="1:8">
      <c r="A11" s="117"/>
      <c r="B11" s="117"/>
      <c r="C11" s="115"/>
      <c r="D11" s="115"/>
      <c r="E11" s="115"/>
      <c r="F11" s="115"/>
      <c r="G11" s="115"/>
      <c r="H11" s="115"/>
    </row>
    <row r="12" ht="19.9" customHeight="1" spans="1:8">
      <c r="A12" s="118"/>
      <c r="B12" s="118"/>
      <c r="C12" s="119"/>
      <c r="D12" s="119"/>
      <c r="E12" s="120"/>
      <c r="F12" s="120"/>
      <c r="G12" s="120"/>
      <c r="H12" s="120"/>
    </row>
    <row r="13" spans="1:1">
      <c r="A13" s="62" t="s">
        <v>360</v>
      </c>
    </row>
  </sheetData>
  <mergeCells count="10">
    <mergeCell ref="A2:H2"/>
    <mergeCell ref="A3:G3"/>
    <mergeCell ref="D4:G4"/>
    <mergeCell ref="E5:F5"/>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A13" sqref="$A13:$XFD13"/>
    </sheetView>
  </sheetViews>
  <sheetFormatPr defaultColWidth="10" defaultRowHeight="13.5" outlineLevelCol="7"/>
  <cols>
    <col min="1" max="1" width="10.75" customWidth="1"/>
    <col min="2" max="2" width="22.75" customWidth="1"/>
    <col min="3" max="3" width="19.25" customWidth="1"/>
    <col min="4" max="4" width="16.75" customWidth="1"/>
    <col min="5" max="6" width="16.375" customWidth="1"/>
    <col min="7" max="8" width="17.625" customWidth="1"/>
    <col min="9" max="9" width="9.75" customWidth="1"/>
  </cols>
  <sheetData>
    <row r="1" ht="14.25" customHeight="1" spans="1:1">
      <c r="A1" s="95"/>
    </row>
    <row r="2" ht="33.95" customHeight="1" spans="1:8">
      <c r="A2" s="96" t="s">
        <v>25</v>
      </c>
      <c r="B2" s="96"/>
      <c r="C2" s="96"/>
      <c r="D2" s="96"/>
      <c r="E2" s="96"/>
      <c r="F2" s="96"/>
      <c r="G2" s="96"/>
      <c r="H2" s="96"/>
    </row>
    <row r="3" ht="21.2" customHeight="1" spans="1:8">
      <c r="A3" s="112" t="s">
        <v>29</v>
      </c>
      <c r="B3" s="112"/>
      <c r="C3" s="112"/>
      <c r="D3" s="112"/>
      <c r="E3" s="112"/>
      <c r="F3" s="112"/>
      <c r="G3" s="112"/>
      <c r="H3" s="110" t="s">
        <v>30</v>
      </c>
    </row>
    <row r="4" ht="21.95" customHeight="1" spans="1:8">
      <c r="A4" s="98" t="s">
        <v>155</v>
      </c>
      <c r="B4" s="98" t="s">
        <v>156</v>
      </c>
      <c r="C4" s="98" t="s">
        <v>133</v>
      </c>
      <c r="D4" s="98" t="s">
        <v>361</v>
      </c>
      <c r="E4" s="98"/>
      <c r="F4" s="98"/>
      <c r="G4" s="98"/>
      <c r="H4" s="98" t="s">
        <v>158</v>
      </c>
    </row>
    <row r="5" ht="22.7" customHeight="1" spans="1:8">
      <c r="A5" s="98"/>
      <c r="B5" s="98"/>
      <c r="C5" s="98"/>
      <c r="D5" s="98" t="s">
        <v>135</v>
      </c>
      <c r="E5" s="98" t="s">
        <v>245</v>
      </c>
      <c r="F5" s="98"/>
      <c r="G5" s="98" t="s">
        <v>246</v>
      </c>
      <c r="H5" s="98"/>
    </row>
    <row r="6" ht="30.95" customHeight="1" spans="1:8">
      <c r="A6" s="98"/>
      <c r="B6" s="98"/>
      <c r="C6" s="98"/>
      <c r="D6" s="98"/>
      <c r="E6" s="98" t="s">
        <v>232</v>
      </c>
      <c r="F6" s="98" t="s">
        <v>225</v>
      </c>
      <c r="G6" s="98"/>
      <c r="H6" s="98"/>
    </row>
    <row r="7" ht="19.9" customHeight="1" spans="1:8">
      <c r="A7" s="113"/>
      <c r="B7" s="114" t="s">
        <v>133</v>
      </c>
      <c r="C7" s="115">
        <v>0</v>
      </c>
      <c r="D7" s="115"/>
      <c r="E7" s="115"/>
      <c r="F7" s="115"/>
      <c r="G7" s="115"/>
      <c r="H7" s="115"/>
    </row>
    <row r="8" ht="19.9" customHeight="1" spans="1:8">
      <c r="A8" s="116"/>
      <c r="B8" s="116"/>
      <c r="C8" s="115"/>
      <c r="D8" s="115"/>
      <c r="E8" s="115"/>
      <c r="F8" s="115"/>
      <c r="G8" s="115"/>
      <c r="H8" s="115"/>
    </row>
    <row r="9" ht="19.9" customHeight="1" spans="1:8">
      <c r="A9" s="117"/>
      <c r="B9" s="117"/>
      <c r="C9" s="115"/>
      <c r="D9" s="115"/>
      <c r="E9" s="115"/>
      <c r="F9" s="115"/>
      <c r="G9" s="115"/>
      <c r="H9" s="115"/>
    </row>
    <row r="10" ht="19.9" customHeight="1" spans="1:8">
      <c r="A10" s="117"/>
      <c r="B10" s="117"/>
      <c r="C10" s="115"/>
      <c r="D10" s="115"/>
      <c r="E10" s="115"/>
      <c r="F10" s="115"/>
      <c r="G10" s="115"/>
      <c r="H10" s="115"/>
    </row>
    <row r="11" ht="19.9" customHeight="1" spans="1:8">
      <c r="A11" s="117"/>
      <c r="B11" s="117"/>
      <c r="C11" s="115"/>
      <c r="D11" s="115"/>
      <c r="E11" s="115"/>
      <c r="F11" s="115"/>
      <c r="G11" s="115"/>
      <c r="H11" s="115"/>
    </row>
    <row r="12" ht="19.9" customHeight="1" spans="1:8">
      <c r="A12" s="118"/>
      <c r="B12" s="118"/>
      <c r="C12" s="119"/>
      <c r="D12" s="119"/>
      <c r="E12" s="120"/>
      <c r="F12" s="120"/>
      <c r="G12" s="120"/>
      <c r="H12" s="120"/>
    </row>
    <row r="13" spans="1:1">
      <c r="A13" s="62" t="s">
        <v>362</v>
      </c>
    </row>
  </sheetData>
  <mergeCells count="10">
    <mergeCell ref="A2:H2"/>
    <mergeCell ref="A3:G3"/>
    <mergeCell ref="D4:G4"/>
    <mergeCell ref="E5:F5"/>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0"/>
  <sheetViews>
    <sheetView zoomScale="120" zoomScaleNormal="120" workbookViewId="0">
      <selection activeCell="C10" sqref="C10"/>
    </sheetView>
  </sheetViews>
  <sheetFormatPr defaultColWidth="10" defaultRowHeight="13.5"/>
  <cols>
    <col min="1" max="1" width="10.5" customWidth="1"/>
    <col min="2" max="2" width="0.125" customWidth="1"/>
    <col min="3" max="3" width="24" customWidth="1"/>
    <col min="4" max="4" width="13.25" customWidth="1"/>
    <col min="5" max="5" width="10.125" customWidth="1"/>
    <col min="6" max="6" width="10.375" customWidth="1"/>
    <col min="7" max="13" width="7.75" customWidth="1"/>
    <col min="14" max="14" width="10.5" customWidth="1"/>
    <col min="15" max="15" width="7.75" customWidth="1"/>
    <col min="16" max="18" width="9.75" customWidth="1"/>
  </cols>
  <sheetData>
    <row r="1" ht="14.25" customHeight="1" spans="1:1">
      <c r="A1" s="95"/>
    </row>
    <row r="2" ht="39.95" customHeight="1" spans="1:15">
      <c r="A2" s="96" t="s">
        <v>26</v>
      </c>
      <c r="B2" s="96"/>
      <c r="C2" s="96"/>
      <c r="D2" s="96"/>
      <c r="E2" s="96"/>
      <c r="F2" s="96"/>
      <c r="G2" s="96"/>
      <c r="H2" s="96"/>
      <c r="I2" s="96"/>
      <c r="J2" s="96"/>
      <c r="K2" s="96"/>
      <c r="L2" s="96"/>
      <c r="M2" s="96"/>
      <c r="N2" s="96"/>
      <c r="O2" s="96"/>
    </row>
    <row r="3" ht="21.2" customHeight="1" spans="1:15">
      <c r="A3" s="97" t="s">
        <v>29</v>
      </c>
      <c r="B3" s="97"/>
      <c r="C3" s="97"/>
      <c r="D3" s="97"/>
      <c r="E3" s="97"/>
      <c r="F3" s="97"/>
      <c r="G3" s="97"/>
      <c r="H3" s="97"/>
      <c r="I3" s="97"/>
      <c r="J3" s="97"/>
      <c r="K3" s="97"/>
      <c r="L3" s="97"/>
      <c r="M3" s="97"/>
      <c r="N3" s="110" t="s">
        <v>30</v>
      </c>
      <c r="O3" s="110"/>
    </row>
    <row r="4" ht="22.7" customHeight="1" spans="1:15">
      <c r="A4" s="98" t="s">
        <v>214</v>
      </c>
      <c r="B4" s="99"/>
      <c r="C4" s="98" t="s">
        <v>363</v>
      </c>
      <c r="D4" s="98" t="s">
        <v>364</v>
      </c>
      <c r="E4" s="98"/>
      <c r="F4" s="98"/>
      <c r="G4" s="98"/>
      <c r="H4" s="98"/>
      <c r="I4" s="98"/>
      <c r="J4" s="98"/>
      <c r="K4" s="98"/>
      <c r="L4" s="98"/>
      <c r="M4" s="98"/>
      <c r="N4" s="98" t="s">
        <v>365</v>
      </c>
      <c r="O4" s="98"/>
    </row>
    <row r="5" ht="27.95" customHeight="1" spans="1:15">
      <c r="A5" s="98"/>
      <c r="B5" s="99"/>
      <c r="C5" s="98"/>
      <c r="D5" s="98" t="s">
        <v>366</v>
      </c>
      <c r="E5" s="98" t="s">
        <v>136</v>
      </c>
      <c r="F5" s="98"/>
      <c r="G5" s="98"/>
      <c r="H5" s="98"/>
      <c r="I5" s="98"/>
      <c r="J5" s="98"/>
      <c r="K5" s="98" t="s">
        <v>367</v>
      </c>
      <c r="L5" s="98" t="s">
        <v>138</v>
      </c>
      <c r="M5" s="98" t="s">
        <v>139</v>
      </c>
      <c r="N5" s="98" t="s">
        <v>368</v>
      </c>
      <c r="O5" s="98" t="s">
        <v>369</v>
      </c>
    </row>
    <row r="6" ht="39.2" customHeight="1" spans="1:15">
      <c r="A6" s="98"/>
      <c r="B6" s="99"/>
      <c r="C6" s="98"/>
      <c r="D6" s="98"/>
      <c r="E6" s="98" t="s">
        <v>370</v>
      </c>
      <c r="F6" s="98" t="s">
        <v>371</v>
      </c>
      <c r="G6" s="98" t="s">
        <v>372</v>
      </c>
      <c r="H6" s="98" t="s">
        <v>373</v>
      </c>
      <c r="I6" s="98" t="s">
        <v>374</v>
      </c>
      <c r="J6" s="98" t="s">
        <v>375</v>
      </c>
      <c r="K6" s="98"/>
      <c r="L6" s="98"/>
      <c r="M6" s="98"/>
      <c r="N6" s="98"/>
      <c r="O6" s="98"/>
    </row>
    <row r="7" ht="19.9" customHeight="1" spans="1:15">
      <c r="A7" s="100"/>
      <c r="B7" s="101"/>
      <c r="C7" s="102" t="s">
        <v>133</v>
      </c>
      <c r="D7" s="103">
        <f>D8+D9+D10</f>
        <v>47980000</v>
      </c>
      <c r="E7" s="103">
        <f>E8+E9+E10</f>
        <v>47980000</v>
      </c>
      <c r="F7" s="103">
        <f>F8+F9+F10</f>
        <v>47980000</v>
      </c>
      <c r="G7" s="103"/>
      <c r="H7" s="103"/>
      <c r="I7" s="103"/>
      <c r="J7" s="103"/>
      <c r="K7" s="103"/>
      <c r="L7" s="103"/>
      <c r="M7" s="103"/>
      <c r="N7" s="103">
        <f>N8+N9+N10</f>
        <v>47980000</v>
      </c>
      <c r="O7" s="100"/>
    </row>
    <row r="8" ht="19.9" customHeight="1" spans="1:15">
      <c r="A8" s="203" t="s">
        <v>2</v>
      </c>
      <c r="B8" s="105"/>
      <c r="C8" s="104" t="s">
        <v>376</v>
      </c>
      <c r="D8" s="106">
        <v>1600000</v>
      </c>
      <c r="E8" s="106">
        <f t="shared" ref="E8:F10" si="0">D8</f>
        <v>1600000</v>
      </c>
      <c r="F8" s="106">
        <f t="shared" si="0"/>
        <v>1600000</v>
      </c>
      <c r="G8" s="106"/>
      <c r="H8" s="106"/>
      <c r="I8" s="106"/>
      <c r="J8" s="106"/>
      <c r="K8" s="106"/>
      <c r="L8" s="106"/>
      <c r="M8" s="106"/>
      <c r="N8" s="106">
        <f>F8</f>
        <v>1600000</v>
      </c>
      <c r="O8" s="111"/>
    </row>
    <row r="9" ht="19.9" customHeight="1" spans="1:15">
      <c r="A9" s="204" t="s">
        <v>2</v>
      </c>
      <c r="B9" s="105"/>
      <c r="C9" s="107" t="s">
        <v>377</v>
      </c>
      <c r="D9" s="108">
        <v>5000000</v>
      </c>
      <c r="E9" s="106">
        <f t="shared" si="0"/>
        <v>5000000</v>
      </c>
      <c r="F9" s="106">
        <f t="shared" si="0"/>
        <v>5000000</v>
      </c>
      <c r="G9" s="108"/>
      <c r="H9" s="108"/>
      <c r="I9" s="108"/>
      <c r="J9" s="108"/>
      <c r="K9" s="108"/>
      <c r="L9" s="108"/>
      <c r="M9" s="108"/>
      <c r="N9" s="106">
        <f>F9</f>
        <v>5000000</v>
      </c>
      <c r="O9" s="105"/>
    </row>
    <row r="10" spans="1:15">
      <c r="A10" s="204" t="s">
        <v>2</v>
      </c>
      <c r="B10" s="105"/>
      <c r="C10" s="107" t="s">
        <v>378</v>
      </c>
      <c r="D10" s="108">
        <v>41380000</v>
      </c>
      <c r="E10" s="106">
        <f t="shared" si="0"/>
        <v>41380000</v>
      </c>
      <c r="F10" s="106">
        <f t="shared" si="0"/>
        <v>41380000</v>
      </c>
      <c r="G10" s="109"/>
      <c r="H10" s="109"/>
      <c r="I10" s="109"/>
      <c r="J10" s="109"/>
      <c r="K10" s="109"/>
      <c r="L10" s="109"/>
      <c r="M10" s="109"/>
      <c r="N10" s="106">
        <f>F10</f>
        <v>41380000</v>
      </c>
      <c r="O10" s="109"/>
    </row>
  </sheetData>
  <mergeCells count="14">
    <mergeCell ref="A2:O2"/>
    <mergeCell ref="A3:M3"/>
    <mergeCell ref="N3:O3"/>
    <mergeCell ref="D4:M4"/>
    <mergeCell ref="N4:O4"/>
    <mergeCell ref="E5:J5"/>
    <mergeCell ref="A4:A6"/>
    <mergeCell ref="C4:C6"/>
    <mergeCell ref="D5:D6"/>
    <mergeCell ref="K5:K6"/>
    <mergeCell ref="L5:L6"/>
    <mergeCell ref="M5:M6"/>
    <mergeCell ref="N5:N6"/>
    <mergeCell ref="O5:O6"/>
  </mergeCells>
  <printOptions horizontalCentered="1"/>
  <pageMargins left="0.0780000016093254" right="0.0780000016093254" top="0.0780000016093254" bottom="0.0780000016093254" header="0" footer="0"/>
  <pageSetup paperSize="9" orientation="landscape"/>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8"/>
  <sheetViews>
    <sheetView zoomScale="130" zoomScaleNormal="130" workbookViewId="0">
      <selection activeCell="I12" sqref="I12"/>
    </sheetView>
  </sheetViews>
  <sheetFormatPr defaultColWidth="9" defaultRowHeight="13.5" outlineLevelCol="6"/>
  <cols>
    <col min="1" max="1" width="10.875" customWidth="1"/>
  </cols>
  <sheetData>
    <row r="1" ht="14.25" spans="1:7">
      <c r="A1" s="63"/>
      <c r="B1" s="64"/>
      <c r="C1" s="65"/>
      <c r="D1" s="64"/>
      <c r="E1" s="64"/>
      <c r="F1" s="64"/>
      <c r="G1" s="64"/>
    </row>
    <row r="2" ht="32.25" customHeight="1" spans="1:7">
      <c r="A2" s="66" t="s">
        <v>379</v>
      </c>
      <c r="B2" s="66"/>
      <c r="C2" s="66"/>
      <c r="D2" s="66"/>
      <c r="E2" s="66"/>
      <c r="F2" s="66"/>
      <c r="G2" s="66"/>
    </row>
    <row r="3" spans="1:7">
      <c r="A3" s="68" t="s">
        <v>380</v>
      </c>
      <c r="B3" s="68"/>
      <c r="C3" s="68"/>
      <c r="D3" s="69"/>
      <c r="E3" s="69"/>
      <c r="F3" s="70" t="s">
        <v>381</v>
      </c>
      <c r="G3" s="70"/>
    </row>
    <row r="4" ht="24" customHeight="1" spans="1:7">
      <c r="A4" s="10" t="s">
        <v>382</v>
      </c>
      <c r="B4" s="71" t="s">
        <v>377</v>
      </c>
      <c r="C4" s="72"/>
      <c r="D4" s="71" t="s">
        <v>383</v>
      </c>
      <c r="E4" s="73" t="s">
        <v>384</v>
      </c>
      <c r="F4" s="93"/>
      <c r="G4" s="94"/>
    </row>
    <row r="5" ht="24" customHeight="1" spans="1:7">
      <c r="A5" s="10" t="s">
        <v>385</v>
      </c>
      <c r="B5" s="31">
        <v>500</v>
      </c>
      <c r="C5" s="71"/>
      <c r="D5" s="71"/>
      <c r="E5" s="71" t="s">
        <v>386</v>
      </c>
      <c r="F5" s="73"/>
      <c r="G5" s="73"/>
    </row>
    <row r="6" ht="24" customHeight="1" spans="1:7">
      <c r="A6" s="71" t="s">
        <v>387</v>
      </c>
      <c r="B6" s="75" t="s">
        <v>388</v>
      </c>
      <c r="C6" s="76"/>
      <c r="D6" s="76"/>
      <c r="E6" s="76"/>
      <c r="F6" s="76"/>
      <c r="G6" s="77"/>
    </row>
    <row r="7" ht="24" customHeight="1" spans="1:7">
      <c r="A7" s="10" t="s">
        <v>389</v>
      </c>
      <c r="B7" s="27" t="s">
        <v>390</v>
      </c>
      <c r="C7" s="28"/>
      <c r="D7" s="28"/>
      <c r="E7" s="28"/>
      <c r="F7" s="28"/>
      <c r="G7" s="29"/>
    </row>
    <row r="8" ht="24" customHeight="1" spans="1:7">
      <c r="A8" s="10" t="s">
        <v>391</v>
      </c>
      <c r="B8" s="27" t="s">
        <v>392</v>
      </c>
      <c r="C8" s="28"/>
      <c r="D8" s="28"/>
      <c r="E8" s="28"/>
      <c r="F8" s="28"/>
      <c r="G8" s="29"/>
    </row>
    <row r="9" ht="24" customHeight="1" spans="1:7">
      <c r="A9" s="40" t="s">
        <v>393</v>
      </c>
      <c r="B9" s="40" t="s">
        <v>394</v>
      </c>
      <c r="C9" s="40" t="s">
        <v>395</v>
      </c>
      <c r="D9" s="41" t="s">
        <v>396</v>
      </c>
      <c r="E9" s="42"/>
      <c r="F9" s="40" t="s">
        <v>397</v>
      </c>
      <c r="G9" s="10" t="s">
        <v>398</v>
      </c>
    </row>
    <row r="10" ht="24" customHeight="1" spans="1:7">
      <c r="A10" s="40"/>
      <c r="B10" s="43" t="s">
        <v>399</v>
      </c>
      <c r="C10" s="78" t="s">
        <v>400</v>
      </c>
      <c r="D10" s="45" t="s">
        <v>401</v>
      </c>
      <c r="E10" s="45"/>
      <c r="F10" s="46" t="s">
        <v>402</v>
      </c>
      <c r="G10" s="46"/>
    </row>
    <row r="11" ht="24" customHeight="1" spans="1:7">
      <c r="A11" s="40"/>
      <c r="B11" s="43"/>
      <c r="C11" s="91" t="s">
        <v>403</v>
      </c>
      <c r="D11" s="45" t="s">
        <v>404</v>
      </c>
      <c r="E11" s="45"/>
      <c r="F11" s="46" t="s">
        <v>405</v>
      </c>
      <c r="G11" s="46"/>
    </row>
    <row r="12" ht="24" customHeight="1" spans="1:7">
      <c r="A12" s="40"/>
      <c r="B12" s="43"/>
      <c r="C12" s="92"/>
      <c r="D12" s="45" t="s">
        <v>406</v>
      </c>
      <c r="E12" s="45"/>
      <c r="F12" s="46" t="s">
        <v>407</v>
      </c>
      <c r="G12" s="46"/>
    </row>
    <row r="13" ht="24" customHeight="1" spans="1:7">
      <c r="A13" s="40"/>
      <c r="B13" s="43"/>
      <c r="C13" s="78" t="s">
        <v>408</v>
      </c>
      <c r="D13" s="45" t="s">
        <v>409</v>
      </c>
      <c r="E13" s="45"/>
      <c r="F13" s="49" t="s">
        <v>410</v>
      </c>
      <c r="G13" s="49"/>
    </row>
    <row r="14" ht="24" customHeight="1" spans="1:7">
      <c r="A14" s="40"/>
      <c r="B14" s="43"/>
      <c r="C14" s="78" t="s">
        <v>411</v>
      </c>
      <c r="D14" s="45" t="s">
        <v>412</v>
      </c>
      <c r="E14" s="45"/>
      <c r="F14" s="46" t="s">
        <v>413</v>
      </c>
      <c r="G14" s="46"/>
    </row>
    <row r="15" ht="24" customHeight="1" spans="1:7">
      <c r="A15" s="40"/>
      <c r="B15" s="50" t="s">
        <v>414</v>
      </c>
      <c r="C15" s="43" t="s">
        <v>415</v>
      </c>
      <c r="D15" s="51" t="s">
        <v>416</v>
      </c>
      <c r="E15" s="52"/>
      <c r="F15" s="46" t="s">
        <v>417</v>
      </c>
      <c r="G15" s="46"/>
    </row>
    <row r="16" ht="24" customHeight="1" spans="1:7">
      <c r="A16" s="40"/>
      <c r="B16" s="53"/>
      <c r="C16" s="43" t="s">
        <v>418</v>
      </c>
      <c r="D16" s="51" t="s">
        <v>419</v>
      </c>
      <c r="E16" s="52"/>
      <c r="F16" s="46" t="s">
        <v>420</v>
      </c>
      <c r="G16" s="46"/>
    </row>
    <row r="17" ht="24" customHeight="1" spans="1:7">
      <c r="A17" s="40"/>
      <c r="B17" s="53"/>
      <c r="C17" s="43" t="s">
        <v>421</v>
      </c>
      <c r="D17" s="51"/>
      <c r="E17" s="52"/>
      <c r="F17" s="46"/>
      <c r="G17" s="46"/>
    </row>
    <row r="18" ht="24" customHeight="1" spans="1:7">
      <c r="A18" s="40"/>
      <c r="B18" s="53"/>
      <c r="C18" s="43" t="s">
        <v>422</v>
      </c>
      <c r="D18" s="51"/>
      <c r="E18" s="52"/>
      <c r="F18" s="46"/>
      <c r="G18" s="46"/>
    </row>
    <row r="19" ht="24" customHeight="1" spans="1:7">
      <c r="A19" s="40"/>
      <c r="B19" s="54"/>
      <c r="C19" s="43" t="s">
        <v>423</v>
      </c>
      <c r="D19" s="51" t="s">
        <v>424</v>
      </c>
      <c r="E19" s="52"/>
      <c r="F19" s="55" t="s">
        <v>425</v>
      </c>
      <c r="G19" s="55" t="s">
        <v>426</v>
      </c>
    </row>
    <row r="20" ht="24" customHeight="1" spans="1:7">
      <c r="A20" s="10" t="s">
        <v>427</v>
      </c>
      <c r="B20" s="43" t="s">
        <v>428</v>
      </c>
      <c r="C20" s="43" t="s">
        <v>429</v>
      </c>
      <c r="D20" s="51" t="s">
        <v>386</v>
      </c>
      <c r="E20" s="52"/>
      <c r="F20" s="43" t="s">
        <v>430</v>
      </c>
      <c r="G20" s="43"/>
    </row>
    <row r="21" ht="24" customHeight="1" spans="1:7">
      <c r="A21" s="10"/>
      <c r="B21" s="45">
        <v>1</v>
      </c>
      <c r="C21" s="43" t="s">
        <v>431</v>
      </c>
      <c r="D21" s="51">
        <v>100</v>
      </c>
      <c r="E21" s="52"/>
      <c r="F21" s="43"/>
      <c r="G21" s="43"/>
    </row>
    <row r="22" ht="24" customHeight="1" spans="1:7">
      <c r="A22" s="10"/>
      <c r="B22" s="45">
        <v>2</v>
      </c>
      <c r="C22" s="43" t="s">
        <v>432</v>
      </c>
      <c r="D22" s="51">
        <v>50</v>
      </c>
      <c r="E22" s="52"/>
      <c r="F22" s="43"/>
      <c r="G22" s="43"/>
    </row>
    <row r="23" ht="24" customHeight="1" spans="1:7">
      <c r="A23" s="10"/>
      <c r="B23" s="45">
        <v>3</v>
      </c>
      <c r="C23" s="43" t="s">
        <v>433</v>
      </c>
      <c r="D23" s="51">
        <v>300</v>
      </c>
      <c r="E23" s="52"/>
      <c r="F23" s="43"/>
      <c r="G23" s="43"/>
    </row>
    <row r="24" ht="24" customHeight="1" spans="1:7">
      <c r="A24" s="10"/>
      <c r="B24" s="45">
        <v>4</v>
      </c>
      <c r="C24" s="43" t="s">
        <v>434</v>
      </c>
      <c r="D24" s="51">
        <v>50</v>
      </c>
      <c r="E24" s="52"/>
      <c r="F24" s="82"/>
      <c r="G24" s="83"/>
    </row>
    <row r="25" ht="24" customHeight="1" spans="1:7">
      <c r="A25" s="10"/>
      <c r="B25" s="82" t="s">
        <v>133</v>
      </c>
      <c r="C25" s="83"/>
      <c r="D25" s="51">
        <v>500</v>
      </c>
      <c r="E25" s="52"/>
      <c r="F25" s="82"/>
      <c r="G25" s="83"/>
    </row>
    <row r="26" ht="24" customHeight="1" spans="1:7">
      <c r="A26" s="84" t="s">
        <v>435</v>
      </c>
      <c r="B26" s="84"/>
      <c r="C26" s="84"/>
      <c r="D26" s="84"/>
      <c r="E26" s="84"/>
      <c r="F26" s="84"/>
      <c r="G26" s="84"/>
    </row>
    <row r="27" ht="24" customHeight="1" spans="1:7">
      <c r="A27" s="85" t="s">
        <v>436</v>
      </c>
      <c r="B27" s="86"/>
      <c r="C27" s="87"/>
      <c r="D27" s="87"/>
      <c r="E27" s="87"/>
      <c r="F27" s="87"/>
      <c r="G27" s="88"/>
    </row>
    <row r="28" spans="1:7">
      <c r="A28" s="89" t="s">
        <v>437</v>
      </c>
      <c r="B28" s="89"/>
      <c r="C28" s="89"/>
      <c r="D28" s="89"/>
      <c r="E28" s="89"/>
      <c r="F28" s="89"/>
      <c r="G28" s="89"/>
    </row>
  </sheetData>
  <mergeCells count="43">
    <mergeCell ref="A2:G2"/>
    <mergeCell ref="A3:D3"/>
    <mergeCell ref="F3:G3"/>
    <mergeCell ref="B4:C4"/>
    <mergeCell ref="F4:G4"/>
    <mergeCell ref="B5:C5"/>
    <mergeCell ref="F5:G5"/>
    <mergeCell ref="B6:G6"/>
    <mergeCell ref="B7:G7"/>
    <mergeCell ref="B8:G8"/>
    <mergeCell ref="D9:E9"/>
    <mergeCell ref="D10:E10"/>
    <mergeCell ref="D11:E11"/>
    <mergeCell ref="D12:E12"/>
    <mergeCell ref="D13:E13"/>
    <mergeCell ref="D14:E14"/>
    <mergeCell ref="D15:E15"/>
    <mergeCell ref="D16:E16"/>
    <mergeCell ref="D17:E17"/>
    <mergeCell ref="D18:E18"/>
    <mergeCell ref="D19:E19"/>
    <mergeCell ref="D20:E20"/>
    <mergeCell ref="F20:G20"/>
    <mergeCell ref="D21:E21"/>
    <mergeCell ref="F21:G21"/>
    <mergeCell ref="D22:E22"/>
    <mergeCell ref="F22:G22"/>
    <mergeCell ref="D23:E23"/>
    <mergeCell ref="F23:G23"/>
    <mergeCell ref="D24:E24"/>
    <mergeCell ref="F24:G24"/>
    <mergeCell ref="B25:C25"/>
    <mergeCell ref="D25:E25"/>
    <mergeCell ref="F25:G25"/>
    <mergeCell ref="A26:G26"/>
    <mergeCell ref="B27:G27"/>
    <mergeCell ref="A28:G28"/>
    <mergeCell ref="A9:A19"/>
    <mergeCell ref="A20:A25"/>
    <mergeCell ref="B10:B14"/>
    <mergeCell ref="B15:B19"/>
    <mergeCell ref="C11:C12"/>
    <mergeCell ref="D4:D5"/>
  </mergeCells>
  <pageMargins left="0.7" right="0.7" top="0.75" bottom="0.75" header="0.3" footer="0.3"/>
  <pageSetup paperSize="9" orientation="portrait"/>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9"/>
  <sheetViews>
    <sheetView zoomScale="130" zoomScaleNormal="130" workbookViewId="0">
      <selection activeCell="L23" sqref="L23"/>
    </sheetView>
  </sheetViews>
  <sheetFormatPr defaultColWidth="9" defaultRowHeight="13.5" outlineLevelCol="7"/>
  <cols>
    <col min="1" max="1" width="10.625" customWidth="1"/>
  </cols>
  <sheetData>
    <row r="1" ht="14.25" spans="1:8">
      <c r="A1" s="63"/>
      <c r="B1" s="64"/>
      <c r="C1" s="65"/>
      <c r="D1" s="64"/>
      <c r="E1" s="64"/>
      <c r="F1" s="64"/>
      <c r="G1" s="64"/>
      <c r="H1" s="64"/>
    </row>
    <row r="2" ht="24" spans="1:8">
      <c r="A2" s="66" t="s">
        <v>379</v>
      </c>
      <c r="B2" s="66"/>
      <c r="C2" s="66"/>
      <c r="D2" s="66"/>
      <c r="E2" s="66"/>
      <c r="F2" s="66"/>
      <c r="G2" s="66"/>
      <c r="H2" s="67"/>
    </row>
    <row r="3" spans="1:8">
      <c r="A3" s="68" t="s">
        <v>380</v>
      </c>
      <c r="B3" s="68"/>
      <c r="C3" s="68"/>
      <c r="D3" s="69"/>
      <c r="E3" s="69"/>
      <c r="F3" s="70" t="s">
        <v>381</v>
      </c>
      <c r="G3" s="70"/>
      <c r="H3" s="64"/>
    </row>
    <row r="4" spans="1:8">
      <c r="A4" s="10" t="s">
        <v>382</v>
      </c>
      <c r="B4" s="71" t="s">
        <v>378</v>
      </c>
      <c r="C4" s="72"/>
      <c r="D4" s="71" t="s">
        <v>383</v>
      </c>
      <c r="E4" s="73" t="s">
        <v>384</v>
      </c>
      <c r="F4" s="74"/>
      <c r="G4" s="74"/>
      <c r="H4" s="64"/>
    </row>
    <row r="5" spans="1:8">
      <c r="A5" s="10" t="s">
        <v>385</v>
      </c>
      <c r="B5" s="31">
        <v>4138</v>
      </c>
      <c r="C5" s="71"/>
      <c r="D5" s="71"/>
      <c r="E5" s="71" t="s">
        <v>386</v>
      </c>
      <c r="F5" s="73"/>
      <c r="G5" s="73"/>
      <c r="H5" s="64"/>
    </row>
    <row r="6" spans="1:8">
      <c r="A6" s="71" t="s">
        <v>387</v>
      </c>
      <c r="B6" s="75" t="s">
        <v>388</v>
      </c>
      <c r="C6" s="76"/>
      <c r="D6" s="76"/>
      <c r="E6" s="76"/>
      <c r="F6" s="76"/>
      <c r="G6" s="77"/>
      <c r="H6" s="64"/>
    </row>
    <row r="7" ht="24" spans="1:8">
      <c r="A7" s="10" t="s">
        <v>389</v>
      </c>
      <c r="B7" s="27" t="s">
        <v>390</v>
      </c>
      <c r="C7" s="28"/>
      <c r="D7" s="28"/>
      <c r="E7" s="28"/>
      <c r="F7" s="28"/>
      <c r="G7" s="29"/>
      <c r="H7" s="64"/>
    </row>
    <row r="8" spans="1:8">
      <c r="A8" s="10" t="s">
        <v>391</v>
      </c>
      <c r="B8" s="27" t="s">
        <v>392</v>
      </c>
      <c r="C8" s="28"/>
      <c r="D8" s="28"/>
      <c r="E8" s="28"/>
      <c r="F8" s="28"/>
      <c r="G8" s="29"/>
      <c r="H8" s="64"/>
    </row>
    <row r="9" ht="24" spans="1:8">
      <c r="A9" s="40" t="s">
        <v>393</v>
      </c>
      <c r="B9" s="40" t="s">
        <v>394</v>
      </c>
      <c r="C9" s="40" t="s">
        <v>395</v>
      </c>
      <c r="D9" s="41" t="s">
        <v>396</v>
      </c>
      <c r="E9" s="42"/>
      <c r="F9" s="40" t="s">
        <v>397</v>
      </c>
      <c r="G9" s="10" t="s">
        <v>398</v>
      </c>
      <c r="H9" s="64"/>
    </row>
    <row r="10" spans="1:8">
      <c r="A10" s="40"/>
      <c r="B10" s="43" t="s">
        <v>399</v>
      </c>
      <c r="C10" s="78" t="s">
        <v>400</v>
      </c>
      <c r="D10" s="45" t="s">
        <v>401</v>
      </c>
      <c r="E10" s="45"/>
      <c r="F10" s="45" t="s">
        <v>402</v>
      </c>
      <c r="G10" s="46"/>
      <c r="H10" s="64"/>
    </row>
    <row r="11" spans="1:8">
      <c r="A11" s="40"/>
      <c r="B11" s="43"/>
      <c r="C11" s="91" t="s">
        <v>403</v>
      </c>
      <c r="D11" s="45" t="s">
        <v>438</v>
      </c>
      <c r="E11" s="45"/>
      <c r="F11" s="45" t="s">
        <v>439</v>
      </c>
      <c r="G11" s="46"/>
      <c r="H11" s="64"/>
    </row>
    <row r="12" spans="1:8">
      <c r="A12" s="40"/>
      <c r="B12" s="43"/>
      <c r="C12" s="92"/>
      <c r="D12" s="45" t="s">
        <v>406</v>
      </c>
      <c r="E12" s="45"/>
      <c r="F12" s="45" t="s">
        <v>407</v>
      </c>
      <c r="G12" s="46"/>
      <c r="H12" s="64"/>
    </row>
    <row r="13" spans="1:8">
      <c r="A13" s="40"/>
      <c r="B13" s="43"/>
      <c r="C13" s="78" t="s">
        <v>408</v>
      </c>
      <c r="D13" s="45" t="s">
        <v>440</v>
      </c>
      <c r="E13" s="45"/>
      <c r="F13" s="55">
        <v>1</v>
      </c>
      <c r="G13" s="49"/>
      <c r="H13" s="64"/>
    </row>
    <row r="14" spans="1:8">
      <c r="A14" s="40"/>
      <c r="B14" s="43"/>
      <c r="C14" s="78" t="s">
        <v>411</v>
      </c>
      <c r="D14" s="45" t="s">
        <v>441</v>
      </c>
      <c r="E14" s="45"/>
      <c r="F14" s="45" t="s">
        <v>442</v>
      </c>
      <c r="G14" s="46"/>
      <c r="H14" s="64"/>
    </row>
    <row r="15" ht="24" spans="1:8">
      <c r="A15" s="40"/>
      <c r="B15" s="50" t="s">
        <v>414</v>
      </c>
      <c r="C15" s="43" t="s">
        <v>415</v>
      </c>
      <c r="D15" s="51" t="s">
        <v>416</v>
      </c>
      <c r="E15" s="52"/>
      <c r="F15" s="46" t="s">
        <v>417</v>
      </c>
      <c r="G15" s="46"/>
      <c r="H15" s="64"/>
    </row>
    <row r="16" ht="24" spans="1:8">
      <c r="A16" s="40"/>
      <c r="B16" s="53"/>
      <c r="C16" s="43" t="s">
        <v>418</v>
      </c>
      <c r="D16" s="51" t="s">
        <v>419</v>
      </c>
      <c r="E16" s="52"/>
      <c r="F16" s="46" t="s">
        <v>420</v>
      </c>
      <c r="G16" s="46"/>
      <c r="H16" s="64"/>
    </row>
    <row r="17" ht="24" spans="1:8">
      <c r="A17" s="40"/>
      <c r="B17" s="53"/>
      <c r="C17" s="43" t="s">
        <v>421</v>
      </c>
      <c r="D17" s="51"/>
      <c r="E17" s="52"/>
      <c r="F17" s="46"/>
      <c r="G17" s="46"/>
      <c r="H17" s="64"/>
    </row>
    <row r="18" ht="24" spans="1:7">
      <c r="A18" s="40"/>
      <c r="B18" s="53"/>
      <c r="C18" s="43" t="s">
        <v>422</v>
      </c>
      <c r="D18" s="51"/>
      <c r="E18" s="52"/>
      <c r="F18" s="46"/>
      <c r="G18" s="46"/>
    </row>
    <row r="19" ht="36" spans="1:7">
      <c r="A19" s="40"/>
      <c r="B19" s="54"/>
      <c r="C19" s="43" t="s">
        <v>423</v>
      </c>
      <c r="D19" s="51" t="s">
        <v>424</v>
      </c>
      <c r="E19" s="52"/>
      <c r="F19" s="55" t="s">
        <v>425</v>
      </c>
      <c r="G19" s="55" t="s">
        <v>426</v>
      </c>
    </row>
    <row r="20" ht="24" spans="1:7">
      <c r="A20" s="10" t="s">
        <v>427</v>
      </c>
      <c r="B20" s="43" t="s">
        <v>428</v>
      </c>
      <c r="C20" s="43" t="s">
        <v>429</v>
      </c>
      <c r="D20" s="51" t="s">
        <v>386</v>
      </c>
      <c r="E20" s="52"/>
      <c r="F20" s="43" t="s">
        <v>430</v>
      </c>
      <c r="G20" s="43"/>
    </row>
    <row r="21" ht="24" spans="1:7">
      <c r="A21" s="10"/>
      <c r="B21" s="45">
        <v>1</v>
      </c>
      <c r="C21" s="43" t="s">
        <v>443</v>
      </c>
      <c r="D21" s="51">
        <v>1800</v>
      </c>
      <c r="E21" s="52"/>
      <c r="F21" s="43"/>
      <c r="G21" s="43"/>
    </row>
    <row r="22" spans="1:7">
      <c r="A22" s="10"/>
      <c r="B22" s="45">
        <v>2</v>
      </c>
      <c r="C22" s="43" t="s">
        <v>444</v>
      </c>
      <c r="D22" s="51">
        <v>1200</v>
      </c>
      <c r="E22" s="52"/>
      <c r="F22" s="43"/>
      <c r="G22" s="43"/>
    </row>
    <row r="23" ht="36" spans="1:7">
      <c r="A23" s="10"/>
      <c r="B23" s="45">
        <v>3</v>
      </c>
      <c r="C23" s="43" t="s">
        <v>445</v>
      </c>
      <c r="D23" s="51">
        <v>38</v>
      </c>
      <c r="E23" s="52"/>
      <c r="F23" s="43"/>
      <c r="G23" s="43"/>
    </row>
    <row r="24" spans="1:7">
      <c r="A24" s="10"/>
      <c r="B24" s="45">
        <v>4</v>
      </c>
      <c r="C24" s="43" t="s">
        <v>446</v>
      </c>
      <c r="D24" s="51">
        <v>1100</v>
      </c>
      <c r="E24" s="52"/>
      <c r="F24" s="43"/>
      <c r="G24" s="43"/>
    </row>
    <row r="25" spans="1:7">
      <c r="A25" s="10"/>
      <c r="B25" s="43"/>
      <c r="C25" s="43"/>
      <c r="D25" s="51"/>
      <c r="E25" s="52"/>
      <c r="F25" s="82"/>
      <c r="G25" s="83"/>
    </row>
    <row r="26" spans="1:7">
      <c r="A26" s="10"/>
      <c r="B26" s="82" t="s">
        <v>133</v>
      </c>
      <c r="C26" s="83"/>
      <c r="D26" s="51">
        <v>4138</v>
      </c>
      <c r="E26" s="52"/>
      <c r="F26" s="82"/>
      <c r="G26" s="83"/>
    </row>
    <row r="27" spans="1:7">
      <c r="A27" s="84" t="s">
        <v>435</v>
      </c>
      <c r="B27" s="84"/>
      <c r="C27" s="84"/>
      <c r="D27" s="84"/>
      <c r="E27" s="84"/>
      <c r="F27" s="84"/>
      <c r="G27" s="84"/>
    </row>
    <row r="28" spans="1:7">
      <c r="A28" s="85" t="s">
        <v>436</v>
      </c>
      <c r="B28" s="86"/>
      <c r="C28" s="87"/>
      <c r="D28" s="87"/>
      <c r="E28" s="87"/>
      <c r="F28" s="87"/>
      <c r="G28" s="88"/>
    </row>
    <row r="29" spans="1:7">
      <c r="A29" s="89" t="s">
        <v>437</v>
      </c>
      <c r="B29" s="89"/>
      <c r="C29" s="89"/>
      <c r="D29" s="89"/>
      <c r="E29" s="89"/>
      <c r="F29" s="89"/>
      <c r="G29" s="89"/>
    </row>
  </sheetData>
  <mergeCells count="45">
    <mergeCell ref="A2:G2"/>
    <mergeCell ref="A3:D3"/>
    <mergeCell ref="F3:G3"/>
    <mergeCell ref="B4:C4"/>
    <mergeCell ref="F4:G4"/>
    <mergeCell ref="B5:C5"/>
    <mergeCell ref="F5:G5"/>
    <mergeCell ref="B6:G6"/>
    <mergeCell ref="B7:G7"/>
    <mergeCell ref="B8:G8"/>
    <mergeCell ref="D9:E9"/>
    <mergeCell ref="D10:E10"/>
    <mergeCell ref="D11:E11"/>
    <mergeCell ref="D12:E12"/>
    <mergeCell ref="D13:E13"/>
    <mergeCell ref="D14:E14"/>
    <mergeCell ref="D15:E15"/>
    <mergeCell ref="D16:E16"/>
    <mergeCell ref="D17:E17"/>
    <mergeCell ref="D18:E18"/>
    <mergeCell ref="D19:E19"/>
    <mergeCell ref="D20:E20"/>
    <mergeCell ref="F20:G20"/>
    <mergeCell ref="D21:E21"/>
    <mergeCell ref="F21:G21"/>
    <mergeCell ref="D22:E22"/>
    <mergeCell ref="F22:G22"/>
    <mergeCell ref="D23:E23"/>
    <mergeCell ref="F23:G23"/>
    <mergeCell ref="D24:E24"/>
    <mergeCell ref="F24:G24"/>
    <mergeCell ref="D25:E25"/>
    <mergeCell ref="F25:G25"/>
    <mergeCell ref="B26:C26"/>
    <mergeCell ref="D26:E26"/>
    <mergeCell ref="F26:G26"/>
    <mergeCell ref="A27:G27"/>
    <mergeCell ref="B28:G28"/>
    <mergeCell ref="A29:G29"/>
    <mergeCell ref="A9:A19"/>
    <mergeCell ref="A20:A26"/>
    <mergeCell ref="B10:B14"/>
    <mergeCell ref="B15:B19"/>
    <mergeCell ref="C11:C12"/>
    <mergeCell ref="D4:D5"/>
  </mergeCells>
  <pageMargins left="0.7" right="0.7" top="0.75" bottom="0.75" header="0.3" footer="0.3"/>
  <pageSetup paperSize="9" orientation="portrait"/>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7"/>
  <sheetViews>
    <sheetView workbookViewId="0">
      <selection activeCell="A9" sqref="A$1:A$1048576"/>
    </sheetView>
  </sheetViews>
  <sheetFormatPr defaultColWidth="9" defaultRowHeight="13.5"/>
  <cols>
    <col min="1" max="1" width="11.25" customWidth="1"/>
  </cols>
  <sheetData>
    <row r="1" ht="14.25" spans="1:8">
      <c r="A1" s="63"/>
      <c r="B1" s="64"/>
      <c r="C1" s="65"/>
      <c r="D1" s="64"/>
      <c r="E1" s="64"/>
      <c r="F1" s="64"/>
      <c r="G1" s="64"/>
      <c r="H1" s="64"/>
    </row>
    <row r="2" ht="24" spans="1:8">
      <c r="A2" s="66" t="s">
        <v>379</v>
      </c>
      <c r="B2" s="66"/>
      <c r="C2" s="66"/>
      <c r="D2" s="66"/>
      <c r="E2" s="66"/>
      <c r="F2" s="66"/>
      <c r="G2" s="66"/>
      <c r="H2" s="67"/>
    </row>
    <row r="3" spans="1:8">
      <c r="A3" s="68" t="s">
        <v>380</v>
      </c>
      <c r="B3" s="68"/>
      <c r="C3" s="68"/>
      <c r="D3" s="69"/>
      <c r="E3" s="69"/>
      <c r="F3" s="70" t="s">
        <v>381</v>
      </c>
      <c r="G3" s="70"/>
      <c r="H3" s="64"/>
    </row>
    <row r="4" spans="1:8">
      <c r="A4" s="10" t="s">
        <v>382</v>
      </c>
      <c r="B4" s="71" t="s">
        <v>376</v>
      </c>
      <c r="C4" s="72"/>
      <c r="D4" s="71" t="s">
        <v>383</v>
      </c>
      <c r="E4" s="73" t="s">
        <v>384</v>
      </c>
      <c r="F4" s="74"/>
      <c r="G4" s="74"/>
      <c r="H4" s="64"/>
    </row>
    <row r="5" spans="1:8">
      <c r="A5" s="10" t="s">
        <v>385</v>
      </c>
      <c r="B5" s="31">
        <v>160</v>
      </c>
      <c r="C5" s="71"/>
      <c r="D5" s="71"/>
      <c r="E5" s="71" t="s">
        <v>386</v>
      </c>
      <c r="F5" s="73"/>
      <c r="G5" s="73"/>
      <c r="H5" s="64"/>
    </row>
    <row r="6" spans="1:8">
      <c r="A6" s="71" t="s">
        <v>387</v>
      </c>
      <c r="B6" s="75" t="s">
        <v>388</v>
      </c>
      <c r="C6" s="76"/>
      <c r="D6" s="76"/>
      <c r="E6" s="76"/>
      <c r="F6" s="76"/>
      <c r="G6" s="77"/>
      <c r="H6" s="64"/>
    </row>
    <row r="7" ht="24" spans="1:8">
      <c r="A7" s="10" t="s">
        <v>389</v>
      </c>
      <c r="B7" s="31" t="s">
        <v>447</v>
      </c>
      <c r="C7" s="31"/>
      <c r="D7" s="31"/>
      <c r="E7" s="31"/>
      <c r="F7" s="31"/>
      <c r="G7" s="31"/>
      <c r="H7" s="64"/>
    </row>
    <row r="8" spans="1:8">
      <c r="A8" s="10" t="s">
        <v>391</v>
      </c>
      <c r="B8" s="31" t="s">
        <v>448</v>
      </c>
      <c r="C8" s="31"/>
      <c r="D8" s="31"/>
      <c r="E8" s="31"/>
      <c r="F8" s="31"/>
      <c r="G8" s="31"/>
      <c r="H8" s="64"/>
    </row>
    <row r="9" ht="24" spans="1:8">
      <c r="A9" s="40" t="s">
        <v>393</v>
      </c>
      <c r="B9" s="40" t="s">
        <v>394</v>
      </c>
      <c r="C9" s="40" t="s">
        <v>395</v>
      </c>
      <c r="D9" s="41" t="s">
        <v>396</v>
      </c>
      <c r="E9" s="42"/>
      <c r="F9" s="40" t="s">
        <v>397</v>
      </c>
      <c r="G9" s="10" t="s">
        <v>398</v>
      </c>
      <c r="H9" s="64"/>
    </row>
    <row r="10" spans="1:8">
      <c r="A10" s="40"/>
      <c r="B10" s="43" t="s">
        <v>399</v>
      </c>
      <c r="C10" s="78" t="s">
        <v>400</v>
      </c>
      <c r="D10" s="45" t="s">
        <v>449</v>
      </c>
      <c r="E10" s="45"/>
      <c r="F10" s="45" t="s">
        <v>450</v>
      </c>
      <c r="G10" s="46"/>
      <c r="H10" s="64"/>
    </row>
    <row r="11" spans="1:8">
      <c r="A11" s="40"/>
      <c r="B11" s="43"/>
      <c r="C11" s="78" t="s">
        <v>403</v>
      </c>
      <c r="D11" s="45" t="s">
        <v>451</v>
      </c>
      <c r="E11" s="45"/>
      <c r="F11" s="55">
        <v>1</v>
      </c>
      <c r="G11" s="46"/>
      <c r="H11" s="64"/>
    </row>
    <row r="12" spans="1:8">
      <c r="A12" s="40"/>
      <c r="B12" s="43"/>
      <c r="C12" s="78" t="s">
        <v>408</v>
      </c>
      <c r="D12" s="45" t="s">
        <v>452</v>
      </c>
      <c r="E12" s="45"/>
      <c r="F12" s="79" t="s">
        <v>410</v>
      </c>
      <c r="G12" s="49"/>
      <c r="H12" s="64"/>
    </row>
    <row r="13" spans="1:8">
      <c r="A13" s="40"/>
      <c r="B13" s="43"/>
      <c r="C13" s="78" t="s">
        <v>411</v>
      </c>
      <c r="D13" s="45" t="s">
        <v>453</v>
      </c>
      <c r="E13" s="45"/>
      <c r="F13" s="45" t="s">
        <v>454</v>
      </c>
      <c r="G13" s="46"/>
      <c r="H13" s="64"/>
    </row>
    <row r="14" ht="24" spans="1:8">
      <c r="A14" s="40"/>
      <c r="B14" s="50" t="s">
        <v>414</v>
      </c>
      <c r="C14" s="43" t="s">
        <v>415</v>
      </c>
      <c r="D14" s="51"/>
      <c r="E14" s="52"/>
      <c r="F14" s="45"/>
      <c r="G14" s="46"/>
      <c r="H14" s="64"/>
    </row>
    <row r="15" ht="24" spans="1:8">
      <c r="A15" s="40"/>
      <c r="B15" s="53"/>
      <c r="C15" s="43" t="s">
        <v>418</v>
      </c>
      <c r="D15" s="51"/>
      <c r="E15" s="52"/>
      <c r="F15" s="45"/>
      <c r="G15" s="46"/>
      <c r="H15" s="64"/>
    </row>
    <row r="16" ht="24" spans="1:8">
      <c r="A16" s="40"/>
      <c r="B16" s="53"/>
      <c r="C16" s="43" t="s">
        <v>421</v>
      </c>
      <c r="D16" s="51" t="s">
        <v>455</v>
      </c>
      <c r="E16" s="52"/>
      <c r="F16" s="45" t="s">
        <v>456</v>
      </c>
      <c r="G16" s="46"/>
      <c r="H16" s="64"/>
    </row>
    <row r="17" ht="24" spans="1:7">
      <c r="A17" s="40"/>
      <c r="B17" s="53"/>
      <c r="C17" s="43" t="s">
        <v>422</v>
      </c>
      <c r="D17" s="51"/>
      <c r="E17" s="52"/>
      <c r="F17" s="45"/>
      <c r="G17" s="46"/>
    </row>
    <row r="18" ht="36" spans="1:7">
      <c r="A18" s="40"/>
      <c r="B18" s="54"/>
      <c r="C18" s="43" t="s">
        <v>423</v>
      </c>
      <c r="D18" s="51" t="s">
        <v>424</v>
      </c>
      <c r="E18" s="52"/>
      <c r="F18" s="55" t="s">
        <v>425</v>
      </c>
      <c r="G18" s="55" t="s">
        <v>426</v>
      </c>
    </row>
    <row r="19" ht="24" spans="1:7">
      <c r="A19" s="10" t="s">
        <v>427</v>
      </c>
      <c r="B19" s="43" t="s">
        <v>428</v>
      </c>
      <c r="C19" s="43" t="s">
        <v>429</v>
      </c>
      <c r="D19" s="51" t="s">
        <v>386</v>
      </c>
      <c r="E19" s="52"/>
      <c r="F19" s="43" t="s">
        <v>430</v>
      </c>
      <c r="G19" s="43"/>
    </row>
    <row r="20" spans="1:9">
      <c r="A20" s="10"/>
      <c r="B20" s="45">
        <v>1</v>
      </c>
      <c r="C20" s="43" t="s">
        <v>457</v>
      </c>
      <c r="D20" s="80">
        <v>39.6</v>
      </c>
      <c r="E20" s="81"/>
      <c r="F20" s="43"/>
      <c r="G20" s="43"/>
      <c r="I20" s="90"/>
    </row>
    <row r="21" ht="24" spans="1:7">
      <c r="A21" s="10"/>
      <c r="B21" s="45">
        <v>2</v>
      </c>
      <c r="C21" s="43" t="s">
        <v>458</v>
      </c>
      <c r="D21" s="80">
        <v>18.6</v>
      </c>
      <c r="E21" s="81"/>
      <c r="F21" s="43"/>
      <c r="G21" s="43"/>
    </row>
    <row r="22" spans="1:7">
      <c r="A22" s="10"/>
      <c r="B22" s="45">
        <v>3</v>
      </c>
      <c r="C22" s="43" t="s">
        <v>459</v>
      </c>
      <c r="D22" s="80">
        <v>80.2</v>
      </c>
      <c r="E22" s="81"/>
      <c r="F22" s="43"/>
      <c r="G22" s="43"/>
    </row>
    <row r="23" spans="1:7">
      <c r="A23" s="10"/>
      <c r="B23" s="45">
        <v>4</v>
      </c>
      <c r="C23" s="43" t="s">
        <v>460</v>
      </c>
      <c r="D23" s="80">
        <v>21.6</v>
      </c>
      <c r="E23" s="81"/>
      <c r="F23" s="82"/>
      <c r="G23" s="83"/>
    </row>
    <row r="24" spans="1:7">
      <c r="A24" s="10"/>
      <c r="B24" s="82" t="s">
        <v>133</v>
      </c>
      <c r="C24" s="83"/>
      <c r="D24" s="51">
        <v>160</v>
      </c>
      <c r="E24" s="52"/>
      <c r="F24" s="82"/>
      <c r="G24" s="83"/>
    </row>
    <row r="25" spans="1:7">
      <c r="A25" s="84" t="s">
        <v>435</v>
      </c>
      <c r="B25" s="84"/>
      <c r="C25" s="84"/>
      <c r="D25" s="84"/>
      <c r="E25" s="84"/>
      <c r="F25" s="84"/>
      <c r="G25" s="84"/>
    </row>
    <row r="26" spans="1:7">
      <c r="A26" s="85" t="s">
        <v>436</v>
      </c>
      <c r="B26" s="86"/>
      <c r="C26" s="87"/>
      <c r="D26" s="87"/>
      <c r="E26" s="87"/>
      <c r="F26" s="87"/>
      <c r="G26" s="88"/>
    </row>
    <row r="27" spans="1:7">
      <c r="A27" s="89" t="s">
        <v>437</v>
      </c>
      <c r="B27" s="89"/>
      <c r="C27" s="89"/>
      <c r="D27" s="89"/>
      <c r="E27" s="89"/>
      <c r="F27" s="89"/>
      <c r="G27" s="89"/>
    </row>
  </sheetData>
  <mergeCells count="41">
    <mergeCell ref="A2:G2"/>
    <mergeCell ref="A3:D3"/>
    <mergeCell ref="F3:G3"/>
    <mergeCell ref="B4:C4"/>
    <mergeCell ref="F4:G4"/>
    <mergeCell ref="B5:C5"/>
    <mergeCell ref="F5:G5"/>
    <mergeCell ref="B6:G6"/>
    <mergeCell ref="B7:G7"/>
    <mergeCell ref="B8:G8"/>
    <mergeCell ref="D9:E9"/>
    <mergeCell ref="D10:E10"/>
    <mergeCell ref="D11:E11"/>
    <mergeCell ref="D12:E12"/>
    <mergeCell ref="D13:E13"/>
    <mergeCell ref="D14:E14"/>
    <mergeCell ref="D15:E15"/>
    <mergeCell ref="D16:E16"/>
    <mergeCell ref="D17:E17"/>
    <mergeCell ref="D18:E18"/>
    <mergeCell ref="D19:E19"/>
    <mergeCell ref="F19:G19"/>
    <mergeCell ref="D20:E20"/>
    <mergeCell ref="F20:G20"/>
    <mergeCell ref="D21:E21"/>
    <mergeCell ref="F21:G21"/>
    <mergeCell ref="D22:E22"/>
    <mergeCell ref="F22:G22"/>
    <mergeCell ref="D23:E23"/>
    <mergeCell ref="F23:G23"/>
    <mergeCell ref="B24:C24"/>
    <mergeCell ref="D24:E24"/>
    <mergeCell ref="F24:G24"/>
    <mergeCell ref="A25:G25"/>
    <mergeCell ref="B26:G26"/>
    <mergeCell ref="A27:G27"/>
    <mergeCell ref="A9:A18"/>
    <mergeCell ref="A19:A24"/>
    <mergeCell ref="B10:B13"/>
    <mergeCell ref="B14:B18"/>
    <mergeCell ref="D4:D5"/>
  </mergeCells>
  <pageMargins left="0.7" right="0.7" top="0.75" bottom="0.75" header="0.3" footer="0.3"/>
  <pageSetup paperSize="9" orientation="portrait"/>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1"/>
  <sheetViews>
    <sheetView workbookViewId="0">
      <selection activeCell="S12" sqref="S12"/>
    </sheetView>
  </sheetViews>
  <sheetFormatPr defaultColWidth="9" defaultRowHeight="13.5"/>
  <cols>
    <col min="1" max="5" width="11.75" customWidth="1"/>
    <col min="6" max="6" width="13.75" customWidth="1"/>
  </cols>
  <sheetData>
    <row r="1" ht="14.25" spans="1:6">
      <c r="A1" s="1"/>
      <c r="B1" s="2"/>
      <c r="C1" s="3"/>
      <c r="D1" s="4"/>
      <c r="E1" s="5"/>
      <c r="F1" s="5"/>
    </row>
    <row r="2" ht="24" spans="1:6">
      <c r="A2" s="6" t="s">
        <v>461</v>
      </c>
      <c r="B2" s="6"/>
      <c r="C2" s="6"/>
      <c r="D2" s="6"/>
      <c r="E2" s="6"/>
      <c r="F2" s="6"/>
    </row>
    <row r="3" ht="18.75" spans="1:6">
      <c r="A3" s="7" t="s">
        <v>380</v>
      </c>
      <c r="B3" s="7"/>
      <c r="C3" s="7"/>
      <c r="D3" s="8"/>
      <c r="E3" s="8"/>
      <c r="F3" s="9"/>
    </row>
    <row r="4" spans="1:6">
      <c r="A4" s="10" t="s">
        <v>462</v>
      </c>
      <c r="B4" s="11" t="s">
        <v>4</v>
      </c>
      <c r="C4" s="11"/>
      <c r="D4" s="11"/>
      <c r="E4" s="11"/>
      <c r="F4" s="11"/>
    </row>
    <row r="5" spans="1:6">
      <c r="A5" s="12" t="s">
        <v>463</v>
      </c>
      <c r="B5" s="13" t="s">
        <v>464</v>
      </c>
      <c r="C5" s="14"/>
      <c r="D5" s="14"/>
      <c r="E5" s="14"/>
      <c r="F5" s="15"/>
    </row>
    <row r="6" spans="1:6">
      <c r="A6" s="16"/>
      <c r="B6" s="13" t="s">
        <v>465</v>
      </c>
      <c r="C6" s="14"/>
      <c r="D6" s="15"/>
      <c r="E6" s="17" t="s">
        <v>466</v>
      </c>
      <c r="F6" s="18"/>
    </row>
    <row r="7" ht="24" spans="1:6">
      <c r="A7" s="19"/>
      <c r="B7" s="20" t="s">
        <v>467</v>
      </c>
      <c r="C7" s="21"/>
      <c r="D7" s="21">
        <v>5107.84</v>
      </c>
      <c r="E7" s="22" t="s">
        <v>468</v>
      </c>
      <c r="F7" s="22">
        <v>309.84</v>
      </c>
    </row>
    <row r="8" ht="24" spans="1:6">
      <c r="A8" s="19"/>
      <c r="B8" s="20" t="s">
        <v>469</v>
      </c>
      <c r="C8" s="21"/>
      <c r="D8" s="21"/>
      <c r="E8" s="22" t="s">
        <v>470</v>
      </c>
      <c r="F8" s="23">
        <v>4798</v>
      </c>
    </row>
    <row r="9" spans="1:6">
      <c r="A9" s="24"/>
      <c r="B9" s="25" t="s">
        <v>471</v>
      </c>
      <c r="C9" s="26"/>
      <c r="D9" s="26"/>
      <c r="E9" s="22"/>
      <c r="F9" s="22"/>
    </row>
    <row r="10" ht="57.75" customHeight="1" spans="1:9">
      <c r="A10" s="10" t="s">
        <v>472</v>
      </c>
      <c r="B10" s="27" t="s">
        <v>473</v>
      </c>
      <c r="C10" s="28"/>
      <c r="D10" s="28"/>
      <c r="E10" s="28"/>
      <c r="F10" s="29"/>
      <c r="I10" s="62"/>
    </row>
    <row r="11" customHeight="1" spans="1:6">
      <c r="A11" s="30" t="s">
        <v>474</v>
      </c>
      <c r="B11" s="31" t="s">
        <v>475</v>
      </c>
      <c r="C11" s="32" t="s">
        <v>476</v>
      </c>
      <c r="D11" s="33"/>
      <c r="E11" s="33"/>
      <c r="F11" s="34"/>
    </row>
    <row r="12" customHeight="1" spans="1:6">
      <c r="A12" s="35"/>
      <c r="B12" s="31">
        <v>1</v>
      </c>
      <c r="C12" s="36" t="s">
        <v>477</v>
      </c>
      <c r="D12" s="37"/>
      <c r="E12" s="37"/>
      <c r="F12" s="38"/>
    </row>
    <row r="13" customHeight="1" spans="1:6">
      <c r="A13" s="35"/>
      <c r="B13" s="31">
        <v>2</v>
      </c>
      <c r="C13" s="36" t="s">
        <v>478</v>
      </c>
      <c r="D13" s="37"/>
      <c r="E13" s="37"/>
      <c r="F13" s="38"/>
    </row>
    <row r="14" customHeight="1" spans="1:6">
      <c r="A14" s="35"/>
      <c r="B14" s="31">
        <v>3</v>
      </c>
      <c r="C14" s="36" t="s">
        <v>479</v>
      </c>
      <c r="D14" s="37"/>
      <c r="E14" s="37"/>
      <c r="F14" s="38"/>
    </row>
    <row r="15" spans="1:6">
      <c r="A15" s="35"/>
      <c r="B15" s="31">
        <v>4</v>
      </c>
      <c r="C15" s="36" t="s">
        <v>480</v>
      </c>
      <c r="D15" s="37"/>
      <c r="E15" s="37"/>
      <c r="F15" s="38"/>
    </row>
    <row r="16" spans="1:6">
      <c r="A16" s="39"/>
      <c r="B16" s="31" t="s">
        <v>481</v>
      </c>
      <c r="C16" s="36"/>
      <c r="D16" s="37"/>
      <c r="E16" s="37"/>
      <c r="F16" s="38"/>
    </row>
    <row r="17" spans="1:6">
      <c r="A17" s="40" t="s">
        <v>393</v>
      </c>
      <c r="B17" s="40" t="s">
        <v>394</v>
      </c>
      <c r="C17" s="40" t="s">
        <v>395</v>
      </c>
      <c r="D17" s="41" t="s">
        <v>396</v>
      </c>
      <c r="E17" s="42"/>
      <c r="F17" s="40" t="s">
        <v>397</v>
      </c>
    </row>
    <row r="18" spans="1:6">
      <c r="A18" s="40"/>
      <c r="B18" s="43" t="s">
        <v>399</v>
      </c>
      <c r="C18" s="44" t="s">
        <v>400</v>
      </c>
      <c r="D18" s="45" t="s">
        <v>401</v>
      </c>
      <c r="E18" s="45"/>
      <c r="F18" s="46" t="s">
        <v>402</v>
      </c>
    </row>
    <row r="19" spans="1:6">
      <c r="A19" s="40"/>
      <c r="B19" s="43"/>
      <c r="C19" s="47"/>
      <c r="D19" s="45" t="s">
        <v>482</v>
      </c>
      <c r="E19" s="45"/>
      <c r="F19" s="46" t="s">
        <v>483</v>
      </c>
    </row>
    <row r="20" spans="1:6">
      <c r="A20" s="40"/>
      <c r="B20" s="43"/>
      <c r="C20" s="48" t="s">
        <v>403</v>
      </c>
      <c r="D20" s="45" t="s">
        <v>484</v>
      </c>
      <c r="E20" s="45"/>
      <c r="F20" s="46" t="s">
        <v>405</v>
      </c>
    </row>
    <row r="21" spans="1:6">
      <c r="A21" s="40"/>
      <c r="B21" s="43"/>
      <c r="C21" s="48" t="s">
        <v>408</v>
      </c>
      <c r="D21" s="45" t="s">
        <v>485</v>
      </c>
      <c r="E21" s="45"/>
      <c r="F21" s="49" t="s">
        <v>410</v>
      </c>
    </row>
    <row r="22" spans="1:6">
      <c r="A22" s="40"/>
      <c r="B22" s="43"/>
      <c r="C22" s="48" t="s">
        <v>411</v>
      </c>
      <c r="D22" s="45" t="s">
        <v>486</v>
      </c>
      <c r="E22" s="45"/>
      <c r="F22" s="46" t="s">
        <v>487</v>
      </c>
    </row>
    <row r="23" spans="1:6">
      <c r="A23" s="40"/>
      <c r="B23" s="50" t="s">
        <v>414</v>
      </c>
      <c r="C23" s="50" t="s">
        <v>415</v>
      </c>
      <c r="D23" s="51" t="s">
        <v>416</v>
      </c>
      <c r="E23" s="52"/>
      <c r="F23" s="46" t="s">
        <v>417</v>
      </c>
    </row>
    <row r="24" ht="15.75" customHeight="1" spans="1:6">
      <c r="A24" s="40"/>
      <c r="B24" s="53"/>
      <c r="C24" s="54"/>
      <c r="D24" s="51" t="s">
        <v>488</v>
      </c>
      <c r="E24" s="52"/>
      <c r="F24" s="46" t="s">
        <v>489</v>
      </c>
    </row>
    <row r="25" spans="1:6">
      <c r="A25" s="40"/>
      <c r="B25" s="53"/>
      <c r="C25" s="43" t="s">
        <v>418</v>
      </c>
      <c r="D25" s="51" t="s">
        <v>419</v>
      </c>
      <c r="E25" s="52"/>
      <c r="F25" s="46" t="s">
        <v>420</v>
      </c>
    </row>
    <row r="26" spans="1:6">
      <c r="A26" s="40"/>
      <c r="B26" s="53"/>
      <c r="C26" s="43" t="s">
        <v>421</v>
      </c>
      <c r="D26" s="51"/>
      <c r="E26" s="52"/>
      <c r="F26" s="46"/>
    </row>
    <row r="27" ht="24" spans="1:6">
      <c r="A27" s="40"/>
      <c r="B27" s="53"/>
      <c r="C27" s="43" t="s">
        <v>422</v>
      </c>
      <c r="D27" s="51"/>
      <c r="E27" s="52"/>
      <c r="F27" s="46"/>
    </row>
    <row r="28" ht="36" spans="1:6">
      <c r="A28" s="40"/>
      <c r="B28" s="54"/>
      <c r="C28" s="43" t="s">
        <v>423</v>
      </c>
      <c r="D28" s="51" t="s">
        <v>424</v>
      </c>
      <c r="E28" s="52"/>
      <c r="F28" s="55" t="s">
        <v>425</v>
      </c>
    </row>
    <row r="29" spans="1:6">
      <c r="A29" s="56" t="s">
        <v>490</v>
      </c>
      <c r="B29" s="56"/>
      <c r="C29" s="56"/>
      <c r="D29" s="56"/>
      <c r="E29" s="56"/>
      <c r="F29" s="56"/>
    </row>
    <row r="30" spans="1:6">
      <c r="A30" s="57" t="s">
        <v>436</v>
      </c>
      <c r="B30" s="58"/>
      <c r="C30" s="59"/>
      <c r="D30" s="59"/>
      <c r="E30" s="59"/>
      <c r="F30" s="60"/>
    </row>
    <row r="31" spans="1:6">
      <c r="A31" s="61" t="s">
        <v>491</v>
      </c>
      <c r="B31" s="61"/>
      <c r="C31" s="61"/>
      <c r="D31" s="61"/>
      <c r="E31" s="61"/>
      <c r="F31" s="61"/>
    </row>
  </sheetData>
  <mergeCells count="38">
    <mergeCell ref="A2:F2"/>
    <mergeCell ref="A3:C3"/>
    <mergeCell ref="B4:F4"/>
    <mergeCell ref="B5:F5"/>
    <mergeCell ref="B6:D6"/>
    <mergeCell ref="E6:F6"/>
    <mergeCell ref="B7:C7"/>
    <mergeCell ref="B8:C8"/>
    <mergeCell ref="B9:C9"/>
    <mergeCell ref="B10:F10"/>
    <mergeCell ref="C11:F11"/>
    <mergeCell ref="C12:F12"/>
    <mergeCell ref="C13:F13"/>
    <mergeCell ref="C14:F14"/>
    <mergeCell ref="C15:F15"/>
    <mergeCell ref="C16:F16"/>
    <mergeCell ref="D17:E17"/>
    <mergeCell ref="D18:E18"/>
    <mergeCell ref="D19:E19"/>
    <mergeCell ref="D20:E20"/>
    <mergeCell ref="D21:E21"/>
    <mergeCell ref="D22:E22"/>
    <mergeCell ref="D23:E23"/>
    <mergeCell ref="D24:E24"/>
    <mergeCell ref="D25:E25"/>
    <mergeCell ref="D26:E26"/>
    <mergeCell ref="D27:E27"/>
    <mergeCell ref="D28:E28"/>
    <mergeCell ref="A29:F29"/>
    <mergeCell ref="B30:F30"/>
    <mergeCell ref="A31:F31"/>
    <mergeCell ref="A5:A9"/>
    <mergeCell ref="A11:A16"/>
    <mergeCell ref="A17:A28"/>
    <mergeCell ref="B18:B22"/>
    <mergeCell ref="B23:B28"/>
    <mergeCell ref="C18:C19"/>
    <mergeCell ref="C23:C24"/>
  </mergeCells>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43"/>
  <sheetViews>
    <sheetView zoomScale="130" zoomScaleNormal="130" topLeftCell="C1" workbookViewId="0">
      <selection activeCell="K24" sqref="K24"/>
    </sheetView>
  </sheetViews>
  <sheetFormatPr defaultColWidth="10" defaultRowHeight="13.5"/>
  <cols>
    <col min="1" max="1" width="29.5" customWidth="1"/>
    <col min="2" max="2" width="11" customWidth="1"/>
    <col min="3" max="3" width="23.125" customWidth="1"/>
    <col min="4" max="4" width="11" customWidth="1"/>
    <col min="5" max="5" width="24" customWidth="1"/>
    <col min="6" max="6" width="11" customWidth="1"/>
    <col min="7" max="7" width="20.25" customWidth="1"/>
    <col min="8" max="8" width="11" customWidth="1"/>
    <col min="9" max="9" width="9.75" customWidth="1"/>
    <col min="10" max="10" width="15" customWidth="1"/>
  </cols>
  <sheetData>
    <row r="1" ht="6" customHeight="1" spans="1:8">
      <c r="A1" s="95"/>
      <c r="H1" s="183"/>
    </row>
    <row r="2" ht="21.2" customHeight="1" spans="1:8">
      <c r="A2" s="184" t="s">
        <v>7</v>
      </c>
      <c r="B2" s="184"/>
      <c r="C2" s="184"/>
      <c r="D2" s="184"/>
      <c r="E2" s="184"/>
      <c r="F2" s="184"/>
      <c r="G2" s="184"/>
      <c r="H2" s="184"/>
    </row>
    <row r="3" ht="15" customHeight="1" spans="1:8">
      <c r="A3" s="112" t="s">
        <v>29</v>
      </c>
      <c r="B3" s="112"/>
      <c r="C3" s="112"/>
      <c r="D3" s="112"/>
      <c r="E3" s="112"/>
      <c r="F3" s="112"/>
      <c r="G3" s="110" t="s">
        <v>30</v>
      </c>
      <c r="H3" s="110"/>
    </row>
    <row r="4" ht="15.6" customHeight="1" spans="1:8">
      <c r="A4" s="98" t="s">
        <v>31</v>
      </c>
      <c r="B4" s="98"/>
      <c r="C4" s="98" t="s">
        <v>32</v>
      </c>
      <c r="D4" s="98"/>
      <c r="E4" s="98"/>
      <c r="F4" s="98"/>
      <c r="G4" s="98"/>
      <c r="H4" s="98"/>
    </row>
    <row r="5" ht="19.5" customHeight="1" spans="1:8">
      <c r="A5" s="98" t="s">
        <v>33</v>
      </c>
      <c r="B5" s="98" t="s">
        <v>34</v>
      </c>
      <c r="C5" s="98" t="s">
        <v>35</v>
      </c>
      <c r="D5" s="98" t="s">
        <v>34</v>
      </c>
      <c r="E5" s="98" t="s">
        <v>36</v>
      </c>
      <c r="F5" s="98" t="s">
        <v>34</v>
      </c>
      <c r="G5" s="98" t="s">
        <v>37</v>
      </c>
      <c r="H5" s="98" t="s">
        <v>34</v>
      </c>
    </row>
    <row r="6" ht="14.25" customHeight="1" spans="1:8">
      <c r="A6" s="113" t="s">
        <v>38</v>
      </c>
      <c r="B6" s="119">
        <f>B7</f>
        <v>51078444.06</v>
      </c>
      <c r="C6" s="137" t="s">
        <v>39</v>
      </c>
      <c r="D6" s="120"/>
      <c r="E6" s="113" t="s">
        <v>40</v>
      </c>
      <c r="F6" s="115">
        <v>3098444.06</v>
      </c>
      <c r="G6" s="137" t="s">
        <v>41</v>
      </c>
      <c r="H6" s="119">
        <v>2721998.58</v>
      </c>
    </row>
    <row r="7" ht="14.25" customHeight="1" spans="1:8">
      <c r="A7" s="137" t="s">
        <v>42</v>
      </c>
      <c r="B7" s="119">
        <f>1600000+5000000+41380000+3098444.06</f>
        <v>51078444.06</v>
      </c>
      <c r="C7" s="137" t="s">
        <v>43</v>
      </c>
      <c r="D7" s="120"/>
      <c r="E7" s="137" t="s">
        <v>44</v>
      </c>
      <c r="F7" s="119">
        <v>2721998.58</v>
      </c>
      <c r="G7" s="185" t="s">
        <v>45</v>
      </c>
      <c r="H7" s="186">
        <f>1600000+5000000+41380000+376285.48</f>
        <v>48356285.48</v>
      </c>
    </row>
    <row r="8" ht="14.25" customHeight="1" spans="1:8">
      <c r="A8" s="113" t="s">
        <v>46</v>
      </c>
      <c r="B8" s="119"/>
      <c r="C8" s="137" t="s">
        <v>47</v>
      </c>
      <c r="D8" s="120"/>
      <c r="E8" s="137" t="s">
        <v>48</v>
      </c>
      <c r="F8" s="119">
        <v>376285.48</v>
      </c>
      <c r="G8" s="137" t="s">
        <v>49</v>
      </c>
      <c r="H8" s="119"/>
    </row>
    <row r="9" ht="14.25" customHeight="1" spans="1:8">
      <c r="A9" s="137" t="s">
        <v>50</v>
      </c>
      <c r="B9" s="119"/>
      <c r="C9" s="137" t="s">
        <v>51</v>
      </c>
      <c r="D9" s="120"/>
      <c r="E9" s="137" t="s">
        <v>52</v>
      </c>
      <c r="F9" s="119">
        <v>160</v>
      </c>
      <c r="G9" s="137" t="s">
        <v>53</v>
      </c>
      <c r="H9" s="119"/>
    </row>
    <row r="10" ht="14.25" customHeight="1" spans="1:8">
      <c r="A10" s="137" t="s">
        <v>54</v>
      </c>
      <c r="B10" s="119"/>
      <c r="C10" s="137" t="s">
        <v>55</v>
      </c>
      <c r="D10" s="120"/>
      <c r="E10" s="187" t="s">
        <v>56</v>
      </c>
      <c r="F10" s="188">
        <f>F12</f>
        <v>47980000</v>
      </c>
      <c r="G10" s="137" t="s">
        <v>57</v>
      </c>
      <c r="H10" s="119"/>
    </row>
    <row r="11" ht="14.25" customHeight="1" spans="1:8">
      <c r="A11" s="137" t="s">
        <v>58</v>
      </c>
      <c r="B11" s="119"/>
      <c r="C11" s="137" t="s">
        <v>59</v>
      </c>
      <c r="D11" s="120"/>
      <c r="E11" s="137" t="s">
        <v>60</v>
      </c>
      <c r="F11" s="119"/>
      <c r="G11" s="137" t="s">
        <v>61</v>
      </c>
      <c r="H11" s="119"/>
    </row>
    <row r="12" ht="14.25" customHeight="1" spans="1:8">
      <c r="A12" s="137" t="s">
        <v>62</v>
      </c>
      <c r="B12" s="119"/>
      <c r="C12" s="137" t="s">
        <v>63</v>
      </c>
      <c r="D12" s="120"/>
      <c r="E12" s="137" t="s">
        <v>64</v>
      </c>
      <c r="F12" s="119">
        <f>1600000+5000000+41380000</f>
        <v>47980000</v>
      </c>
      <c r="G12" s="137" t="s">
        <v>65</v>
      </c>
      <c r="H12" s="119"/>
    </row>
    <row r="13" ht="14.25" customHeight="1" spans="1:8">
      <c r="A13" s="137" t="s">
        <v>66</v>
      </c>
      <c r="B13" s="119"/>
      <c r="C13" s="137" t="s">
        <v>67</v>
      </c>
      <c r="D13" s="120">
        <v>245732.99</v>
      </c>
      <c r="E13" s="137" t="s">
        <v>68</v>
      </c>
      <c r="F13" s="119"/>
      <c r="G13" s="137" t="s">
        <v>69</v>
      </c>
      <c r="H13" s="119"/>
    </row>
    <row r="14" ht="14.25" customHeight="1" spans="1:8">
      <c r="A14" s="137" t="s">
        <v>70</v>
      </c>
      <c r="B14" s="119"/>
      <c r="C14" s="137" t="s">
        <v>71</v>
      </c>
      <c r="D14" s="120"/>
      <c r="E14" s="137" t="s">
        <v>72</v>
      </c>
      <c r="F14" s="119"/>
      <c r="G14" s="137" t="s">
        <v>73</v>
      </c>
      <c r="H14" s="119">
        <v>160</v>
      </c>
    </row>
    <row r="15" ht="14.25" customHeight="1" spans="1:8">
      <c r="A15" s="137" t="s">
        <v>74</v>
      </c>
      <c r="B15" s="119"/>
      <c r="C15" s="137" t="s">
        <v>75</v>
      </c>
      <c r="D15" s="120">
        <v>167340.63</v>
      </c>
      <c r="E15" s="137" t="s">
        <v>76</v>
      </c>
      <c r="F15" s="119"/>
      <c r="G15" s="137" t="s">
        <v>77</v>
      </c>
      <c r="H15" s="119"/>
    </row>
    <row r="16" ht="14.25" customHeight="1" spans="1:8">
      <c r="A16" s="137" t="s">
        <v>78</v>
      </c>
      <c r="B16" s="119"/>
      <c r="C16" s="185" t="s">
        <v>79</v>
      </c>
      <c r="D16" s="189">
        <f>1600000+41380000</f>
        <v>42980000</v>
      </c>
      <c r="E16" s="137" t="s">
        <v>80</v>
      </c>
      <c r="F16" s="119"/>
      <c r="G16" s="137" t="s">
        <v>81</v>
      </c>
      <c r="H16" s="119"/>
    </row>
    <row r="17" ht="14.25" customHeight="1" spans="1:8">
      <c r="A17" s="137" t="s">
        <v>82</v>
      </c>
      <c r="B17" s="119"/>
      <c r="C17" s="185" t="s">
        <v>83</v>
      </c>
      <c r="D17" s="189"/>
      <c r="E17" s="137" t="s">
        <v>84</v>
      </c>
      <c r="F17" s="119"/>
      <c r="G17" s="137" t="s">
        <v>85</v>
      </c>
      <c r="H17" s="119"/>
    </row>
    <row r="18" ht="14.25" customHeight="1" spans="1:8">
      <c r="A18" s="137" t="s">
        <v>86</v>
      </c>
      <c r="B18" s="119"/>
      <c r="C18" s="185" t="s">
        <v>87</v>
      </c>
      <c r="D18" s="189"/>
      <c r="E18" s="137" t="s">
        <v>88</v>
      </c>
      <c r="F18" s="119"/>
      <c r="G18" s="137" t="s">
        <v>89</v>
      </c>
      <c r="H18" s="119"/>
    </row>
    <row r="19" ht="14.25" customHeight="1" spans="1:8">
      <c r="A19" s="137" t="s">
        <v>90</v>
      </c>
      <c r="B19" s="119"/>
      <c r="C19" s="185" t="s">
        <v>91</v>
      </c>
      <c r="D19" s="189"/>
      <c r="E19" s="137" t="s">
        <v>92</v>
      </c>
      <c r="F19" s="119"/>
      <c r="G19" s="137" t="s">
        <v>93</v>
      </c>
      <c r="H19" s="119"/>
    </row>
    <row r="20" ht="14.25" customHeight="1" spans="1:8">
      <c r="A20" s="113" t="s">
        <v>94</v>
      </c>
      <c r="B20" s="115"/>
      <c r="C20" s="185" t="s">
        <v>95</v>
      </c>
      <c r="D20" s="189">
        <f>5000000+2437968.48</f>
        <v>7437968.48</v>
      </c>
      <c r="E20" s="137" t="s">
        <v>96</v>
      </c>
      <c r="F20" s="119"/>
      <c r="G20" s="137"/>
      <c r="H20" s="119"/>
    </row>
    <row r="21" ht="14.25" customHeight="1" spans="1:8">
      <c r="A21" s="113" t="s">
        <v>97</v>
      </c>
      <c r="B21" s="115"/>
      <c r="C21" s="137" t="s">
        <v>98</v>
      </c>
      <c r="D21" s="120"/>
      <c r="E21" s="113" t="s">
        <v>99</v>
      </c>
      <c r="F21" s="115"/>
      <c r="G21" s="137"/>
      <c r="H21" s="119"/>
    </row>
    <row r="22" ht="14.25" customHeight="1" spans="1:8">
      <c r="A22" s="113" t="s">
        <v>100</v>
      </c>
      <c r="B22" s="115"/>
      <c r="C22" s="137" t="s">
        <v>101</v>
      </c>
      <c r="D22" s="120"/>
      <c r="E22" s="137"/>
      <c r="F22" s="137"/>
      <c r="G22" s="137"/>
      <c r="H22" s="119"/>
    </row>
    <row r="23" ht="14.25" customHeight="1" spans="1:8">
      <c r="A23" s="113" t="s">
        <v>102</v>
      </c>
      <c r="B23" s="115"/>
      <c r="C23" s="137" t="s">
        <v>103</v>
      </c>
      <c r="D23" s="120"/>
      <c r="E23" s="137"/>
      <c r="F23" s="137"/>
      <c r="G23" s="137"/>
      <c r="H23" s="119"/>
    </row>
    <row r="24" ht="14.25" customHeight="1" spans="1:8">
      <c r="A24" s="113" t="s">
        <v>104</v>
      </c>
      <c r="B24" s="115"/>
      <c r="C24" s="137" t="s">
        <v>105</v>
      </c>
      <c r="D24" s="120"/>
      <c r="E24" s="137"/>
      <c r="F24" s="137"/>
      <c r="G24" s="137"/>
      <c r="H24" s="119"/>
    </row>
    <row r="25" ht="14.25" customHeight="1" spans="1:8">
      <c r="A25" s="137" t="s">
        <v>106</v>
      </c>
      <c r="B25" s="119"/>
      <c r="C25" s="137" t="s">
        <v>107</v>
      </c>
      <c r="D25" s="120">
        <v>247401.96</v>
      </c>
      <c r="E25" s="137"/>
      <c r="F25" s="137"/>
      <c r="G25" s="137"/>
      <c r="H25" s="119"/>
    </row>
    <row r="26" ht="14.25" customHeight="1" spans="1:8">
      <c r="A26" s="137" t="s">
        <v>108</v>
      </c>
      <c r="B26" s="119"/>
      <c r="C26" s="137" t="s">
        <v>109</v>
      </c>
      <c r="D26" s="120"/>
      <c r="E26" s="137"/>
      <c r="F26" s="137"/>
      <c r="G26" s="137"/>
      <c r="H26" s="119"/>
    </row>
    <row r="27" ht="14.25" customHeight="1" spans="1:8">
      <c r="A27" s="137" t="s">
        <v>110</v>
      </c>
      <c r="B27" s="119"/>
      <c r="C27" s="137" t="s">
        <v>111</v>
      </c>
      <c r="D27" s="120"/>
      <c r="E27" s="137"/>
      <c r="F27" s="137"/>
      <c r="G27" s="137"/>
      <c r="H27" s="119"/>
    </row>
    <row r="28" ht="14.25" customHeight="1" spans="1:8">
      <c r="A28" s="113" t="s">
        <v>112</v>
      </c>
      <c r="B28" s="115"/>
      <c r="C28" s="137" t="s">
        <v>113</v>
      </c>
      <c r="D28" s="120"/>
      <c r="E28" s="137"/>
      <c r="F28" s="137"/>
      <c r="G28" s="137"/>
      <c r="H28" s="119"/>
    </row>
    <row r="29" ht="14.25" customHeight="1" spans="1:8">
      <c r="A29" s="113" t="s">
        <v>114</v>
      </c>
      <c r="B29" s="115"/>
      <c r="C29" s="137" t="s">
        <v>115</v>
      </c>
      <c r="D29" s="120"/>
      <c r="E29" s="137"/>
      <c r="F29" s="137"/>
      <c r="G29" s="137"/>
      <c r="H29" s="119"/>
    </row>
    <row r="30" ht="14.25" customHeight="1" spans="1:8">
      <c r="A30" s="113" t="s">
        <v>116</v>
      </c>
      <c r="B30" s="115"/>
      <c r="C30" s="137" t="s">
        <v>117</v>
      </c>
      <c r="D30" s="120"/>
      <c r="E30" s="137"/>
      <c r="F30" s="137"/>
      <c r="G30" s="137"/>
      <c r="H30" s="119"/>
    </row>
    <row r="31" ht="14.25" customHeight="1" spans="1:8">
      <c r="A31" s="113" t="s">
        <v>118</v>
      </c>
      <c r="B31" s="115"/>
      <c r="C31" s="137" t="s">
        <v>119</v>
      </c>
      <c r="D31" s="120"/>
      <c r="E31" s="137"/>
      <c r="F31" s="137"/>
      <c r="G31" s="137"/>
      <c r="H31" s="119"/>
    </row>
    <row r="32" ht="14.25" customHeight="1" spans="1:8">
      <c r="A32" s="113" t="s">
        <v>120</v>
      </c>
      <c r="B32" s="115"/>
      <c r="C32" s="137" t="s">
        <v>121</v>
      </c>
      <c r="D32" s="120"/>
      <c r="E32" s="137"/>
      <c r="F32" s="137"/>
      <c r="G32" s="137"/>
      <c r="H32" s="119"/>
    </row>
    <row r="33" ht="14.25" customHeight="1" spans="1:8">
      <c r="A33" s="137"/>
      <c r="B33" s="137"/>
      <c r="C33" s="137" t="s">
        <v>122</v>
      </c>
      <c r="D33" s="120"/>
      <c r="E33" s="137"/>
      <c r="F33" s="137"/>
      <c r="G33" s="137"/>
      <c r="H33" s="137"/>
    </row>
    <row r="34" ht="14.25" customHeight="1" spans="1:8">
      <c r="A34" s="137"/>
      <c r="B34" s="137"/>
      <c r="C34" s="137" t="s">
        <v>123</v>
      </c>
      <c r="D34" s="120"/>
      <c r="E34" s="137"/>
      <c r="F34" s="137"/>
      <c r="G34" s="137"/>
      <c r="H34" s="137"/>
    </row>
    <row r="35" ht="14.25" customHeight="1" spans="1:8">
      <c r="A35" s="137"/>
      <c r="B35" s="137"/>
      <c r="C35" s="137" t="s">
        <v>124</v>
      </c>
      <c r="D35" s="120"/>
      <c r="E35" s="137"/>
      <c r="F35" s="137"/>
      <c r="G35" s="137"/>
      <c r="H35" s="137"/>
    </row>
    <row r="36" ht="14.25" customHeight="1" spans="1:8">
      <c r="A36" s="137"/>
      <c r="B36" s="137"/>
      <c r="C36" s="137"/>
      <c r="D36" s="137"/>
      <c r="E36" s="137"/>
      <c r="F36" s="137"/>
      <c r="G36" s="137"/>
      <c r="H36" s="137"/>
    </row>
    <row r="37" ht="14.25" customHeight="1" spans="1:8">
      <c r="A37" s="113" t="s">
        <v>125</v>
      </c>
      <c r="B37" s="115">
        <f>B6</f>
        <v>51078444.06</v>
      </c>
      <c r="C37" s="113" t="s">
        <v>126</v>
      </c>
      <c r="D37" s="115">
        <f>B37</f>
        <v>51078444.06</v>
      </c>
      <c r="E37" s="113" t="s">
        <v>126</v>
      </c>
      <c r="F37" s="115">
        <f>D37</f>
        <v>51078444.06</v>
      </c>
      <c r="G37" s="113" t="s">
        <v>126</v>
      </c>
      <c r="H37" s="115">
        <f>F37</f>
        <v>51078444.06</v>
      </c>
    </row>
    <row r="38" ht="14.25" customHeight="1" spans="1:8">
      <c r="A38" s="113" t="s">
        <v>127</v>
      </c>
      <c r="B38" s="115"/>
      <c r="C38" s="113" t="s">
        <v>128</v>
      </c>
      <c r="D38" s="115"/>
      <c r="E38" s="113" t="s">
        <v>128</v>
      </c>
      <c r="F38" s="115"/>
      <c r="G38" s="113" t="s">
        <v>128</v>
      </c>
      <c r="H38" s="115"/>
    </row>
    <row r="39" ht="14.25" customHeight="1" spans="1:8">
      <c r="A39" s="137"/>
      <c r="B39" s="119"/>
      <c r="C39" s="137"/>
      <c r="D39" s="119"/>
      <c r="E39" s="113"/>
      <c r="F39" s="115"/>
      <c r="G39" s="113"/>
      <c r="H39" s="115"/>
    </row>
    <row r="40" ht="14.25" customHeight="1" spans="1:8">
      <c r="A40" s="113" t="s">
        <v>129</v>
      </c>
      <c r="B40" s="115">
        <f>B37</f>
        <v>51078444.06</v>
      </c>
      <c r="C40" s="113" t="s">
        <v>130</v>
      </c>
      <c r="D40" s="115">
        <f>D37</f>
        <v>51078444.06</v>
      </c>
      <c r="E40" s="113" t="s">
        <v>130</v>
      </c>
      <c r="F40" s="115">
        <f>F37</f>
        <v>51078444.06</v>
      </c>
      <c r="G40" s="113" t="s">
        <v>130</v>
      </c>
      <c r="H40" s="115">
        <f>H37</f>
        <v>51078444.06</v>
      </c>
    </row>
    <row r="43" spans="10:10">
      <c r="J43" s="190"/>
    </row>
  </sheetData>
  <mergeCells count="5">
    <mergeCell ref="A2:H2"/>
    <mergeCell ref="A3:F3"/>
    <mergeCell ref="G3:H3"/>
    <mergeCell ref="A4:B4"/>
    <mergeCell ref="C4:H4"/>
  </mergeCells>
  <printOptions horizontalCentered="1"/>
  <pageMargins left="0.0780000016093254" right="0.0780000016093254" top="0.0780000016093254" bottom="0.0780000016093254" header="0" footer="0"/>
  <pageSetup paperSize="9" scale="98"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1"/>
  <sheetViews>
    <sheetView workbookViewId="0">
      <selection activeCell="K27" sqref="K27"/>
    </sheetView>
  </sheetViews>
  <sheetFormatPr defaultColWidth="10" defaultRowHeight="13.5"/>
  <cols>
    <col min="1" max="1" width="5.875" customWidth="1"/>
    <col min="2" max="2" width="16.125" customWidth="1"/>
    <col min="3" max="3" width="11" customWidth="1"/>
    <col min="4" max="4" width="10.75" customWidth="1"/>
    <col min="5" max="5" width="12.375" customWidth="1"/>
    <col min="6" max="25" width="7.75" customWidth="1"/>
    <col min="26" max="26" width="9.75" customWidth="1"/>
  </cols>
  <sheetData>
    <row r="1" ht="14.25" customHeight="1" spans="1:1">
      <c r="A1" s="95"/>
    </row>
    <row r="2" ht="29.45" customHeight="1" spans="1:25">
      <c r="A2" s="96" t="s">
        <v>8</v>
      </c>
      <c r="B2" s="96"/>
      <c r="C2" s="96"/>
      <c r="D2" s="96"/>
      <c r="E2" s="96"/>
      <c r="F2" s="96"/>
      <c r="G2" s="96"/>
      <c r="H2" s="96"/>
      <c r="I2" s="96"/>
      <c r="J2" s="96"/>
      <c r="K2" s="96"/>
      <c r="L2" s="96"/>
      <c r="M2" s="96"/>
      <c r="N2" s="96"/>
      <c r="O2" s="96"/>
      <c r="P2" s="96"/>
      <c r="Q2" s="96"/>
      <c r="R2" s="96"/>
      <c r="S2" s="96"/>
      <c r="T2" s="96"/>
      <c r="U2" s="96"/>
      <c r="V2" s="96"/>
      <c r="W2" s="96"/>
      <c r="X2" s="96"/>
      <c r="Y2" s="96"/>
    </row>
    <row r="3" ht="19.5" customHeight="1" spans="1:25">
      <c r="A3" s="112" t="s">
        <v>29</v>
      </c>
      <c r="B3" s="112"/>
      <c r="C3" s="112"/>
      <c r="D3" s="112"/>
      <c r="E3" s="112"/>
      <c r="F3" s="112"/>
      <c r="G3" s="112"/>
      <c r="H3" s="112"/>
      <c r="I3" s="112"/>
      <c r="J3" s="112"/>
      <c r="K3" s="112"/>
      <c r="L3" s="112"/>
      <c r="M3" s="112"/>
      <c r="N3" s="112"/>
      <c r="O3" s="112"/>
      <c r="P3" s="112"/>
      <c r="Q3" s="112"/>
      <c r="R3" s="112"/>
      <c r="S3" s="112"/>
      <c r="T3" s="112"/>
      <c r="U3" s="112"/>
      <c r="V3" s="112"/>
      <c r="W3" s="112"/>
      <c r="X3" s="110" t="s">
        <v>30</v>
      </c>
      <c r="Y3" s="110"/>
    </row>
    <row r="4" ht="19.5" customHeight="1" spans="1:25">
      <c r="A4" s="114" t="s">
        <v>131</v>
      </c>
      <c r="B4" s="114" t="s">
        <v>132</v>
      </c>
      <c r="C4" s="114" t="s">
        <v>133</v>
      </c>
      <c r="D4" s="114" t="s">
        <v>134</v>
      </c>
      <c r="E4" s="114"/>
      <c r="F4" s="114"/>
      <c r="G4" s="114"/>
      <c r="H4" s="114"/>
      <c r="I4" s="114"/>
      <c r="J4" s="114"/>
      <c r="K4" s="114"/>
      <c r="L4" s="114"/>
      <c r="M4" s="114"/>
      <c r="N4" s="114"/>
      <c r="O4" s="114"/>
      <c r="P4" s="114"/>
      <c r="Q4" s="114"/>
      <c r="R4" s="114"/>
      <c r="S4" s="114" t="s">
        <v>127</v>
      </c>
      <c r="T4" s="114"/>
      <c r="U4" s="114"/>
      <c r="V4" s="114"/>
      <c r="W4" s="114"/>
      <c r="X4" s="114"/>
      <c r="Y4" s="114"/>
    </row>
    <row r="5" ht="19.5" customHeight="1" spans="1:25">
      <c r="A5" s="114"/>
      <c r="B5" s="114"/>
      <c r="C5" s="114"/>
      <c r="D5" s="114" t="s">
        <v>135</v>
      </c>
      <c r="E5" s="114" t="s">
        <v>136</v>
      </c>
      <c r="F5" s="114" t="s">
        <v>137</v>
      </c>
      <c r="G5" s="114" t="s">
        <v>138</v>
      </c>
      <c r="H5" s="114" t="s">
        <v>139</v>
      </c>
      <c r="I5" s="114" t="s">
        <v>140</v>
      </c>
      <c r="J5" s="114" t="s">
        <v>141</v>
      </c>
      <c r="K5" s="114"/>
      <c r="L5" s="114"/>
      <c r="M5" s="114"/>
      <c r="N5" s="114" t="s">
        <v>142</v>
      </c>
      <c r="O5" s="114" t="s">
        <v>143</v>
      </c>
      <c r="P5" s="114" t="s">
        <v>144</v>
      </c>
      <c r="Q5" s="114" t="s">
        <v>145</v>
      </c>
      <c r="R5" s="114" t="s">
        <v>146</v>
      </c>
      <c r="S5" s="114" t="s">
        <v>135</v>
      </c>
      <c r="T5" s="114" t="s">
        <v>136</v>
      </c>
      <c r="U5" s="114" t="s">
        <v>137</v>
      </c>
      <c r="V5" s="114" t="s">
        <v>138</v>
      </c>
      <c r="W5" s="114" t="s">
        <v>139</v>
      </c>
      <c r="X5" s="114" t="s">
        <v>140</v>
      </c>
      <c r="Y5" s="114" t="s">
        <v>147</v>
      </c>
    </row>
    <row r="6" ht="19.5" customHeight="1" spans="1:25">
      <c r="A6" s="114"/>
      <c r="B6" s="114"/>
      <c r="C6" s="114"/>
      <c r="D6" s="114"/>
      <c r="E6" s="114"/>
      <c r="F6" s="114"/>
      <c r="G6" s="114"/>
      <c r="H6" s="114"/>
      <c r="I6" s="114"/>
      <c r="J6" s="114" t="s">
        <v>148</v>
      </c>
      <c r="K6" s="114" t="s">
        <v>149</v>
      </c>
      <c r="L6" s="114" t="s">
        <v>150</v>
      </c>
      <c r="M6" s="114" t="s">
        <v>139</v>
      </c>
      <c r="N6" s="114"/>
      <c r="O6" s="114"/>
      <c r="P6" s="114"/>
      <c r="Q6" s="114"/>
      <c r="R6" s="114"/>
      <c r="S6" s="114"/>
      <c r="T6" s="114"/>
      <c r="U6" s="114"/>
      <c r="V6" s="114"/>
      <c r="W6" s="114"/>
      <c r="X6" s="114"/>
      <c r="Y6" s="114"/>
    </row>
    <row r="7" ht="19.9" customHeight="1" spans="1:25">
      <c r="A7" s="113"/>
      <c r="B7" s="113" t="s">
        <v>133</v>
      </c>
      <c r="C7" s="138">
        <f t="shared" ref="C7:D9" si="0">D7</f>
        <v>51078444.06</v>
      </c>
      <c r="D7" s="138">
        <f t="shared" si="0"/>
        <v>51078444.06</v>
      </c>
      <c r="E7" s="138">
        <f>E8</f>
        <v>51078444.06</v>
      </c>
      <c r="F7" s="138"/>
      <c r="G7" s="138"/>
      <c r="H7" s="138"/>
      <c r="I7" s="138"/>
      <c r="J7" s="138"/>
      <c r="K7" s="138"/>
      <c r="L7" s="138"/>
      <c r="M7" s="138"/>
      <c r="N7" s="138"/>
      <c r="O7" s="138"/>
      <c r="P7" s="138"/>
      <c r="Q7" s="138"/>
      <c r="R7" s="138"/>
      <c r="S7" s="138"/>
      <c r="T7" s="138"/>
      <c r="U7" s="138"/>
      <c r="V7" s="138"/>
      <c r="W7" s="138"/>
      <c r="X7" s="138"/>
      <c r="Y7" s="138"/>
    </row>
    <row r="8" ht="19.9" customHeight="1" spans="1:25">
      <c r="A8" s="116" t="s">
        <v>151</v>
      </c>
      <c r="B8" s="116" t="s">
        <v>4</v>
      </c>
      <c r="C8" s="138">
        <f t="shared" si="0"/>
        <v>51078444.06</v>
      </c>
      <c r="D8" s="138">
        <f t="shared" si="0"/>
        <v>51078444.06</v>
      </c>
      <c r="E8" s="138">
        <f>E9</f>
        <v>51078444.06</v>
      </c>
      <c r="F8" s="138"/>
      <c r="G8" s="138"/>
      <c r="H8" s="138"/>
      <c r="I8" s="138"/>
      <c r="J8" s="138"/>
      <c r="K8" s="138"/>
      <c r="L8" s="138"/>
      <c r="M8" s="138"/>
      <c r="N8" s="138"/>
      <c r="O8" s="138"/>
      <c r="P8" s="138"/>
      <c r="Q8" s="138"/>
      <c r="R8" s="138"/>
      <c r="S8" s="138"/>
      <c r="T8" s="138"/>
      <c r="U8" s="138"/>
      <c r="V8" s="138"/>
      <c r="W8" s="138"/>
      <c r="X8" s="138"/>
      <c r="Y8" s="138"/>
    </row>
    <row r="9" ht="19.9" customHeight="1" spans="1:25">
      <c r="A9" s="182" t="s">
        <v>152</v>
      </c>
      <c r="B9" s="182" t="s">
        <v>153</v>
      </c>
      <c r="C9" s="120">
        <f t="shared" si="0"/>
        <v>51078444.06</v>
      </c>
      <c r="D9" s="120">
        <f t="shared" si="0"/>
        <v>51078444.06</v>
      </c>
      <c r="E9" s="119">
        <f>1600000+5000000+41380000+3098444.06</f>
        <v>51078444.06</v>
      </c>
      <c r="F9" s="119"/>
      <c r="G9" s="119"/>
      <c r="H9" s="119"/>
      <c r="I9" s="119"/>
      <c r="J9" s="119"/>
      <c r="K9" s="119"/>
      <c r="L9" s="119"/>
      <c r="M9" s="119"/>
      <c r="N9" s="119"/>
      <c r="O9" s="119"/>
      <c r="P9" s="119"/>
      <c r="Q9" s="119"/>
      <c r="R9" s="119"/>
      <c r="S9" s="119"/>
      <c r="T9" s="119"/>
      <c r="U9" s="119"/>
      <c r="V9" s="119"/>
      <c r="W9" s="119"/>
      <c r="X9" s="119"/>
      <c r="Y9" s="119"/>
    </row>
    <row r="10" ht="14.25" customHeight="1"/>
    <row r="11" ht="14.25" customHeight="1" spans="7:7">
      <c r="G11" s="95"/>
    </row>
  </sheetData>
  <mergeCells count="27">
    <mergeCell ref="A2:Y2"/>
    <mergeCell ref="A3:W3"/>
    <mergeCell ref="X3:Y3"/>
    <mergeCell ref="D4:R4"/>
    <mergeCell ref="S4:Y4"/>
    <mergeCell ref="J5:M5"/>
    <mergeCell ref="A4:A6"/>
    <mergeCell ref="B4:B6"/>
    <mergeCell ref="C4:C6"/>
    <mergeCell ref="D5:D6"/>
    <mergeCell ref="E5:E6"/>
    <mergeCell ref="F5:F6"/>
    <mergeCell ref="G5:G6"/>
    <mergeCell ref="H5:H6"/>
    <mergeCell ref="I5:I6"/>
    <mergeCell ref="N5:N6"/>
    <mergeCell ref="O5:O6"/>
    <mergeCell ref="P5:P6"/>
    <mergeCell ref="Q5:Q6"/>
    <mergeCell ref="R5:R6"/>
    <mergeCell ref="S5:S6"/>
    <mergeCell ref="T5:T6"/>
    <mergeCell ref="U5:U6"/>
    <mergeCell ref="V5:V6"/>
    <mergeCell ref="W5:W6"/>
    <mergeCell ref="X5:X6"/>
    <mergeCell ref="Y5:Y6"/>
  </mergeCells>
  <printOptions horizontalCentered="1"/>
  <pageMargins left="0.0780000016093254" right="0.0780000016093254" top="0.0780000016093254" bottom="0.0780000016093254" header="0" footer="0"/>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2"/>
  <sheetViews>
    <sheetView topLeftCell="A10" workbookViewId="0">
      <selection activeCell="I30" sqref="I30"/>
    </sheetView>
  </sheetViews>
  <sheetFormatPr defaultColWidth="10" defaultRowHeight="13.5"/>
  <cols>
    <col min="1" max="1" width="4.625" customWidth="1"/>
    <col min="2" max="2" width="4.875" customWidth="1"/>
    <col min="3" max="3" width="5" customWidth="1"/>
    <col min="4" max="4" width="12" customWidth="1"/>
    <col min="5" max="5" width="25.75" customWidth="1"/>
    <col min="6" max="6" width="12.375" customWidth="1"/>
    <col min="7" max="7" width="12.625" customWidth="1"/>
    <col min="8" max="8" width="14" customWidth="1"/>
    <col min="9" max="9" width="14.75" customWidth="1"/>
    <col min="10" max="11" width="17.5" customWidth="1"/>
    <col min="12" max="12" width="13.625" customWidth="1"/>
  </cols>
  <sheetData>
    <row r="1" ht="14.25" customHeight="1" spans="1:4">
      <c r="A1" s="95"/>
      <c r="D1" s="173"/>
    </row>
    <row r="2" ht="27.95" customHeight="1" spans="1:11">
      <c r="A2" s="96" t="s">
        <v>9</v>
      </c>
      <c r="B2" s="96"/>
      <c r="C2" s="96"/>
      <c r="D2" s="96"/>
      <c r="E2" s="96"/>
      <c r="F2" s="96"/>
      <c r="G2" s="96"/>
      <c r="H2" s="96"/>
      <c r="I2" s="96"/>
      <c r="J2" s="96"/>
      <c r="K2" s="96"/>
    </row>
    <row r="3" ht="21.95" customHeight="1" spans="1:11">
      <c r="A3" s="174" t="s">
        <v>29</v>
      </c>
      <c r="B3" s="174"/>
      <c r="C3" s="174"/>
      <c r="D3" s="174"/>
      <c r="E3" s="174"/>
      <c r="F3" s="174"/>
      <c r="G3" s="174"/>
      <c r="H3" s="174"/>
      <c r="I3" s="174"/>
      <c r="J3" s="174"/>
      <c r="K3" s="110" t="s">
        <v>30</v>
      </c>
    </row>
    <row r="4" ht="24.2" customHeight="1" spans="1:11">
      <c r="A4" s="98" t="s">
        <v>154</v>
      </c>
      <c r="B4" s="98"/>
      <c r="C4" s="98"/>
      <c r="D4" s="98" t="s">
        <v>155</v>
      </c>
      <c r="E4" s="98" t="s">
        <v>156</v>
      </c>
      <c r="F4" s="98" t="s">
        <v>133</v>
      </c>
      <c r="G4" s="98" t="s">
        <v>157</v>
      </c>
      <c r="H4" s="98" t="s">
        <v>158</v>
      </c>
      <c r="I4" s="98" t="s">
        <v>159</v>
      </c>
      <c r="J4" s="98" t="s">
        <v>160</v>
      </c>
      <c r="K4" s="98" t="s">
        <v>161</v>
      </c>
    </row>
    <row r="5" ht="22.7" customHeight="1" spans="1:11">
      <c r="A5" s="98" t="s">
        <v>162</v>
      </c>
      <c r="B5" s="98" t="s">
        <v>163</v>
      </c>
      <c r="C5" s="98" t="s">
        <v>164</v>
      </c>
      <c r="D5" s="98"/>
      <c r="E5" s="98"/>
      <c r="F5" s="98"/>
      <c r="G5" s="98"/>
      <c r="H5" s="98"/>
      <c r="I5" s="98"/>
      <c r="J5" s="98"/>
      <c r="K5" s="98"/>
    </row>
    <row r="6" ht="19.9" customHeight="1" spans="1:11">
      <c r="A6" s="175"/>
      <c r="B6" s="175"/>
      <c r="C6" s="175"/>
      <c r="D6" s="98" t="s">
        <v>133</v>
      </c>
      <c r="E6" s="98"/>
      <c r="F6" s="165">
        <f t="shared" ref="F6:F11" si="0">G6+H6</f>
        <v>51078444.06</v>
      </c>
      <c r="G6" s="165">
        <v>3098444.06</v>
      </c>
      <c r="H6" s="165">
        <f>H7</f>
        <v>47980000</v>
      </c>
      <c r="I6" s="165"/>
      <c r="J6" s="179"/>
      <c r="K6" s="179"/>
    </row>
    <row r="7" ht="19.9" customHeight="1" spans="1:11">
      <c r="A7" s="161"/>
      <c r="B7" s="161"/>
      <c r="C7" s="161"/>
      <c r="D7" s="176" t="s">
        <v>151</v>
      </c>
      <c r="E7" s="176" t="s">
        <v>4</v>
      </c>
      <c r="F7" s="165">
        <f t="shared" si="0"/>
        <v>51078444.06</v>
      </c>
      <c r="G7" s="177">
        <v>3098444.06</v>
      </c>
      <c r="H7" s="177">
        <f>H8</f>
        <v>47980000</v>
      </c>
      <c r="I7" s="177"/>
      <c r="J7" s="180"/>
      <c r="K7" s="180"/>
    </row>
    <row r="8" ht="19.9" customHeight="1" spans="1:11">
      <c r="A8" s="161"/>
      <c r="B8" s="161"/>
      <c r="C8" s="161"/>
      <c r="D8" s="176" t="s">
        <v>152</v>
      </c>
      <c r="E8" s="176" t="s">
        <v>153</v>
      </c>
      <c r="F8" s="165">
        <f t="shared" si="0"/>
        <v>51078444.06</v>
      </c>
      <c r="G8" s="177">
        <v>3098444.06</v>
      </c>
      <c r="H8" s="177">
        <f>H22+H24+H28</f>
        <v>47980000</v>
      </c>
      <c r="I8" s="177"/>
      <c r="J8" s="180"/>
      <c r="K8" s="180"/>
    </row>
    <row r="9" ht="19.9" customHeight="1" spans="1:11">
      <c r="A9" s="154" t="s">
        <v>165</v>
      </c>
      <c r="B9" s="161"/>
      <c r="C9" s="161"/>
      <c r="D9" s="176">
        <v>208</v>
      </c>
      <c r="E9" s="154" t="s">
        <v>166</v>
      </c>
      <c r="F9" s="158">
        <f>F10+F12</f>
        <v>245732.99</v>
      </c>
      <c r="G9" s="158">
        <f>G10+G12</f>
        <v>245732.99</v>
      </c>
      <c r="H9" s="177"/>
      <c r="I9" s="177"/>
      <c r="J9" s="180"/>
      <c r="K9" s="180"/>
    </row>
    <row r="10" ht="19.9" customHeight="1" spans="1:11">
      <c r="A10" s="154" t="s">
        <v>165</v>
      </c>
      <c r="B10" s="154" t="s">
        <v>167</v>
      </c>
      <c r="C10" s="161"/>
      <c r="D10" s="176">
        <v>20805</v>
      </c>
      <c r="E10" s="154" t="s">
        <v>168</v>
      </c>
      <c r="F10" s="158">
        <f t="shared" si="0"/>
        <v>237709.28</v>
      </c>
      <c r="G10" s="178">
        <v>237709.28</v>
      </c>
      <c r="H10" s="177"/>
      <c r="I10" s="177"/>
      <c r="J10" s="180"/>
      <c r="K10" s="180"/>
    </row>
    <row r="11" ht="19.9" customHeight="1" spans="1:11">
      <c r="A11" s="154" t="s">
        <v>165</v>
      </c>
      <c r="B11" s="154" t="s">
        <v>167</v>
      </c>
      <c r="C11" s="154" t="s">
        <v>167</v>
      </c>
      <c r="D11" s="154" t="s">
        <v>169</v>
      </c>
      <c r="E11" s="154" t="s">
        <v>170</v>
      </c>
      <c r="F11" s="158">
        <f t="shared" si="0"/>
        <v>237709.28</v>
      </c>
      <c r="G11" s="178">
        <v>237709.28</v>
      </c>
      <c r="H11" s="178"/>
      <c r="I11" s="178"/>
      <c r="J11" s="181"/>
      <c r="K11" s="181"/>
    </row>
    <row r="12" ht="19.9" customHeight="1" spans="1:11">
      <c r="A12" s="154" t="s">
        <v>165</v>
      </c>
      <c r="B12" s="154" t="s">
        <v>171</v>
      </c>
      <c r="C12" s="154"/>
      <c r="D12" s="154">
        <v>20827</v>
      </c>
      <c r="E12" s="154" t="s">
        <v>172</v>
      </c>
      <c r="F12" s="158">
        <f>F13+F14</f>
        <v>8023.71</v>
      </c>
      <c r="G12" s="158">
        <f>G13+G14</f>
        <v>8023.71</v>
      </c>
      <c r="H12" s="178"/>
      <c r="I12" s="178"/>
      <c r="J12" s="181"/>
      <c r="K12" s="181"/>
    </row>
    <row r="13" ht="19.9" customHeight="1" spans="1:11">
      <c r="A13" s="154" t="s">
        <v>165</v>
      </c>
      <c r="B13" s="154" t="s">
        <v>171</v>
      </c>
      <c r="C13" s="154" t="s">
        <v>173</v>
      </c>
      <c r="D13" s="154" t="s">
        <v>174</v>
      </c>
      <c r="E13" s="154" t="s">
        <v>175</v>
      </c>
      <c r="F13" s="158">
        <f>G13+H13</f>
        <v>1243.79</v>
      </c>
      <c r="G13" s="178">
        <v>1243.79</v>
      </c>
      <c r="H13" s="178"/>
      <c r="I13" s="178"/>
      <c r="J13" s="181"/>
      <c r="K13" s="181"/>
    </row>
    <row r="14" ht="19.9" customHeight="1" spans="1:11">
      <c r="A14" s="154" t="s">
        <v>165</v>
      </c>
      <c r="B14" s="154" t="s">
        <v>171</v>
      </c>
      <c r="C14" s="154" t="s">
        <v>176</v>
      </c>
      <c r="D14" s="154" t="s">
        <v>177</v>
      </c>
      <c r="E14" s="154" t="s">
        <v>178</v>
      </c>
      <c r="F14" s="158">
        <f>G14+H14</f>
        <v>6779.92</v>
      </c>
      <c r="G14" s="178">
        <v>6779.92</v>
      </c>
      <c r="H14" s="178"/>
      <c r="I14" s="178"/>
      <c r="J14" s="181"/>
      <c r="K14" s="181"/>
    </row>
    <row r="15" ht="19.9" customHeight="1" spans="1:11">
      <c r="A15" s="154" t="s">
        <v>179</v>
      </c>
      <c r="B15" s="154"/>
      <c r="C15" s="154"/>
      <c r="D15" s="154">
        <v>210</v>
      </c>
      <c r="E15" s="154" t="s">
        <v>180</v>
      </c>
      <c r="F15" s="158">
        <f>F16</f>
        <v>167340.63</v>
      </c>
      <c r="G15" s="158">
        <f>G16</f>
        <v>167340.63</v>
      </c>
      <c r="H15" s="178"/>
      <c r="I15" s="178"/>
      <c r="J15" s="181"/>
      <c r="K15" s="181"/>
    </row>
    <row r="16" ht="19.9" customHeight="1" spans="1:11">
      <c r="A16" s="154" t="s">
        <v>179</v>
      </c>
      <c r="B16" s="154" t="s">
        <v>181</v>
      </c>
      <c r="C16" s="154"/>
      <c r="D16" s="154">
        <v>21011</v>
      </c>
      <c r="E16" s="154" t="s">
        <v>182</v>
      </c>
      <c r="F16" s="158">
        <f>F17+F18+F19</f>
        <v>167340.63</v>
      </c>
      <c r="G16" s="158">
        <f>G17+G18+G19</f>
        <v>167340.63</v>
      </c>
      <c r="H16" s="178"/>
      <c r="I16" s="178"/>
      <c r="J16" s="181"/>
      <c r="K16" s="181"/>
    </row>
    <row r="17" ht="19.9" customHeight="1" spans="1:11">
      <c r="A17" s="154" t="s">
        <v>179</v>
      </c>
      <c r="B17" s="154" t="s">
        <v>181</v>
      </c>
      <c r="C17" s="154" t="s">
        <v>173</v>
      </c>
      <c r="D17" s="154" t="s">
        <v>183</v>
      </c>
      <c r="E17" s="154" t="s">
        <v>184</v>
      </c>
      <c r="F17" s="158">
        <f>G17+H17</f>
        <v>122886.11</v>
      </c>
      <c r="G17" s="178">
        <v>122886.11</v>
      </c>
      <c r="H17" s="178"/>
      <c r="I17" s="178"/>
      <c r="J17" s="181"/>
      <c r="K17" s="181"/>
    </row>
    <row r="18" ht="19.9" customHeight="1" spans="1:11">
      <c r="A18" s="154" t="s">
        <v>179</v>
      </c>
      <c r="B18" s="154" t="s">
        <v>181</v>
      </c>
      <c r="C18" s="154" t="s">
        <v>185</v>
      </c>
      <c r="D18" s="154" t="s">
        <v>186</v>
      </c>
      <c r="E18" s="154" t="s">
        <v>187</v>
      </c>
      <c r="F18" s="158">
        <f t="shared" ref="F18:F23" si="1">G18+H18</f>
        <v>42374.52</v>
      </c>
      <c r="G18" s="178">
        <v>42374.52</v>
      </c>
      <c r="H18" s="178"/>
      <c r="I18" s="178"/>
      <c r="J18" s="181"/>
      <c r="K18" s="181"/>
    </row>
    <row r="19" ht="19.9" customHeight="1" spans="1:11">
      <c r="A19" s="154" t="s">
        <v>179</v>
      </c>
      <c r="B19" s="154" t="s">
        <v>181</v>
      </c>
      <c r="C19" s="154" t="s">
        <v>188</v>
      </c>
      <c r="D19" s="154" t="s">
        <v>189</v>
      </c>
      <c r="E19" s="154" t="s">
        <v>190</v>
      </c>
      <c r="F19" s="158">
        <f t="shared" si="1"/>
        <v>2080</v>
      </c>
      <c r="G19" s="178">
        <v>2080</v>
      </c>
      <c r="H19" s="178"/>
      <c r="I19" s="178"/>
      <c r="J19" s="181"/>
      <c r="K19" s="181"/>
    </row>
    <row r="20" ht="19.9" customHeight="1" spans="1:11">
      <c r="A20" s="162">
        <v>211</v>
      </c>
      <c r="B20" s="154"/>
      <c r="C20" s="154"/>
      <c r="D20" s="154">
        <v>211</v>
      </c>
      <c r="E20" s="154" t="s">
        <v>191</v>
      </c>
      <c r="F20" s="158">
        <f>F21+F23</f>
        <v>42980000</v>
      </c>
      <c r="G20" s="178"/>
      <c r="H20" s="158">
        <f>H21+H23</f>
        <v>42980000</v>
      </c>
      <c r="I20" s="178"/>
      <c r="J20" s="181"/>
      <c r="K20" s="181"/>
    </row>
    <row r="21" ht="19.9" customHeight="1" spans="1:11">
      <c r="A21" s="162">
        <v>211</v>
      </c>
      <c r="B21" s="162" t="s">
        <v>185</v>
      </c>
      <c r="C21" s="154"/>
      <c r="D21" s="154">
        <v>21103</v>
      </c>
      <c r="E21" s="154" t="s">
        <v>192</v>
      </c>
      <c r="F21" s="158">
        <f>F22</f>
        <v>1600000</v>
      </c>
      <c r="G21" s="178"/>
      <c r="H21" s="158">
        <f>H22</f>
        <v>1600000</v>
      </c>
      <c r="I21" s="178"/>
      <c r="J21" s="181"/>
      <c r="K21" s="181"/>
    </row>
    <row r="22" ht="19.9" customHeight="1" spans="1:11">
      <c r="A22" s="162">
        <v>211</v>
      </c>
      <c r="B22" s="162" t="s">
        <v>185</v>
      </c>
      <c r="C22" s="162" t="s">
        <v>176</v>
      </c>
      <c r="D22" s="162" t="s">
        <v>193</v>
      </c>
      <c r="E22" s="154" t="s">
        <v>194</v>
      </c>
      <c r="F22" s="158">
        <f t="shared" si="1"/>
        <v>1600000</v>
      </c>
      <c r="G22" s="178"/>
      <c r="H22" s="178">
        <v>1600000</v>
      </c>
      <c r="I22" s="178"/>
      <c r="J22" s="181"/>
      <c r="K22" s="181"/>
    </row>
    <row r="23" ht="19.9" customHeight="1" spans="1:11">
      <c r="A23" s="162" t="s">
        <v>195</v>
      </c>
      <c r="B23" s="162" t="s">
        <v>188</v>
      </c>
      <c r="C23" s="162"/>
      <c r="D23" s="162" t="s">
        <v>196</v>
      </c>
      <c r="E23" s="154" t="s">
        <v>197</v>
      </c>
      <c r="F23" s="158">
        <v>41380000</v>
      </c>
      <c r="G23" s="178"/>
      <c r="H23" s="158">
        <v>41380000</v>
      </c>
      <c r="I23" s="178"/>
      <c r="J23" s="181"/>
      <c r="K23" s="181"/>
    </row>
    <row r="24" ht="19.9" customHeight="1" spans="1:11">
      <c r="A24" s="162" t="s">
        <v>195</v>
      </c>
      <c r="B24" s="162" t="s">
        <v>188</v>
      </c>
      <c r="C24" s="162" t="s">
        <v>188</v>
      </c>
      <c r="D24" s="162" t="s">
        <v>198</v>
      </c>
      <c r="E24" s="154" t="s">
        <v>197</v>
      </c>
      <c r="F24" s="158">
        <f>G24+H24</f>
        <v>41380000</v>
      </c>
      <c r="G24" s="178"/>
      <c r="H24" s="178">
        <v>41380000</v>
      </c>
      <c r="I24" s="178"/>
      <c r="J24" s="181"/>
      <c r="K24" s="181"/>
    </row>
    <row r="25" ht="19.9" customHeight="1" spans="1:11">
      <c r="A25" s="154" t="s">
        <v>199</v>
      </c>
      <c r="B25" s="162"/>
      <c r="C25" s="162"/>
      <c r="D25" s="162" t="s">
        <v>199</v>
      </c>
      <c r="E25" s="154" t="s">
        <v>200</v>
      </c>
      <c r="F25" s="158">
        <f>F26</f>
        <v>7437968.48</v>
      </c>
      <c r="G25" s="158">
        <f>G26</f>
        <v>2437968.48</v>
      </c>
      <c r="H25" s="178">
        <v>5000000</v>
      </c>
      <c r="I25" s="178"/>
      <c r="J25" s="181"/>
      <c r="K25" s="181"/>
    </row>
    <row r="26" ht="19.9" customHeight="1" spans="1:11">
      <c r="A26" s="154" t="s">
        <v>199</v>
      </c>
      <c r="B26" s="154" t="s">
        <v>201</v>
      </c>
      <c r="C26" s="162"/>
      <c r="D26" s="162" t="s">
        <v>202</v>
      </c>
      <c r="E26" s="154" t="s">
        <v>203</v>
      </c>
      <c r="F26" s="158">
        <f>F27+F28</f>
        <v>7437968.48</v>
      </c>
      <c r="G26" s="158">
        <f>G27+G28</f>
        <v>2437968.48</v>
      </c>
      <c r="H26" s="178">
        <v>5000000</v>
      </c>
      <c r="I26" s="178"/>
      <c r="J26" s="181"/>
      <c r="K26" s="181"/>
    </row>
    <row r="27" ht="19.9" customHeight="1" spans="1:11">
      <c r="A27" s="154" t="s">
        <v>199</v>
      </c>
      <c r="B27" s="154" t="s">
        <v>201</v>
      </c>
      <c r="C27" s="154" t="s">
        <v>173</v>
      </c>
      <c r="D27" s="154" t="s">
        <v>204</v>
      </c>
      <c r="E27" s="154" t="s">
        <v>205</v>
      </c>
      <c r="F27" s="158">
        <f t="shared" ref="F27:F30" si="2">G27+H27</f>
        <v>2437968.48</v>
      </c>
      <c r="G27" s="178">
        <v>2437968.48</v>
      </c>
      <c r="H27" s="178"/>
      <c r="I27" s="178"/>
      <c r="J27" s="181"/>
      <c r="K27" s="181"/>
    </row>
    <row r="28" ht="19.9" customHeight="1" spans="1:11">
      <c r="A28" s="162" t="s">
        <v>199</v>
      </c>
      <c r="B28" s="162" t="s">
        <v>201</v>
      </c>
      <c r="C28" s="162" t="s">
        <v>188</v>
      </c>
      <c r="D28" s="162" t="s">
        <v>206</v>
      </c>
      <c r="E28" s="154" t="s">
        <v>207</v>
      </c>
      <c r="F28" s="158">
        <f t="shared" si="2"/>
        <v>5000000</v>
      </c>
      <c r="G28" s="178"/>
      <c r="H28" s="178">
        <v>5000000</v>
      </c>
      <c r="I28" s="178"/>
      <c r="J28" s="181"/>
      <c r="K28" s="181"/>
    </row>
    <row r="29" ht="19.9" customHeight="1" spans="1:11">
      <c r="A29" s="154" t="s">
        <v>208</v>
      </c>
      <c r="B29" s="162"/>
      <c r="C29" s="162"/>
      <c r="D29" s="162" t="s">
        <v>208</v>
      </c>
      <c r="E29" s="154" t="s">
        <v>209</v>
      </c>
      <c r="F29" s="158">
        <v>247401.96</v>
      </c>
      <c r="G29" s="158">
        <v>247401.96</v>
      </c>
      <c r="H29" s="178"/>
      <c r="I29" s="178"/>
      <c r="J29" s="181"/>
      <c r="K29" s="181"/>
    </row>
    <row r="30" ht="19.9" customHeight="1" spans="1:11">
      <c r="A30" s="154" t="s">
        <v>208</v>
      </c>
      <c r="B30" s="154" t="s">
        <v>176</v>
      </c>
      <c r="C30" s="162"/>
      <c r="D30" s="162" t="s">
        <v>210</v>
      </c>
      <c r="E30" s="154" t="s">
        <v>211</v>
      </c>
      <c r="F30" s="158">
        <v>247401.96</v>
      </c>
      <c r="G30" s="158">
        <v>247401.96</v>
      </c>
      <c r="H30" s="178"/>
      <c r="I30" s="178"/>
      <c r="J30" s="181"/>
      <c r="K30" s="181"/>
    </row>
    <row r="31" ht="19.9" customHeight="1" spans="1:11">
      <c r="A31" s="154" t="s">
        <v>208</v>
      </c>
      <c r="B31" s="154" t="s">
        <v>176</v>
      </c>
      <c r="C31" s="154" t="s">
        <v>173</v>
      </c>
      <c r="D31" s="154" t="s">
        <v>212</v>
      </c>
      <c r="E31" s="154" t="s">
        <v>213</v>
      </c>
      <c r="F31" s="158">
        <f>G31+H31</f>
        <v>247401.96</v>
      </c>
      <c r="G31" s="178">
        <v>247401.96</v>
      </c>
      <c r="H31" s="178"/>
      <c r="I31" s="178"/>
      <c r="J31" s="181"/>
      <c r="K31" s="181"/>
    </row>
    <row r="32" ht="14.25" customHeight="1"/>
  </sheetData>
  <mergeCells count="11">
    <mergeCell ref="A2:K2"/>
    <mergeCell ref="A3:J3"/>
    <mergeCell ref="A4:C4"/>
    <mergeCell ref="D4:D5"/>
    <mergeCell ref="E4:E5"/>
    <mergeCell ref="F4:F5"/>
    <mergeCell ref="G4:G5"/>
    <mergeCell ref="H4:H5"/>
    <mergeCell ref="I4:I5"/>
    <mergeCell ref="J4:J5"/>
    <mergeCell ref="K4:K5"/>
  </mergeCells>
  <printOptions horizontalCentered="1"/>
  <pageMargins left="0.0780000016093254" right="0.0780000016093254" top="0.0780000016093254" bottom="0.0780000016093254" header="0" footer="0"/>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34"/>
  <sheetViews>
    <sheetView zoomScale="120" zoomScaleNormal="120" topLeftCell="A16" workbookViewId="0">
      <selection activeCell="O10" sqref="O10"/>
    </sheetView>
  </sheetViews>
  <sheetFormatPr defaultColWidth="10" defaultRowHeight="13.5"/>
  <cols>
    <col min="1" max="1" width="3.625" customWidth="1"/>
    <col min="2" max="2" width="4.75" customWidth="1"/>
    <col min="3" max="3" width="4.625" customWidth="1"/>
    <col min="4" max="4" width="7.375" customWidth="1"/>
    <col min="5" max="5" width="20.125" customWidth="1"/>
    <col min="6" max="7" width="11" customWidth="1"/>
    <col min="8" max="8" width="12" customWidth="1"/>
    <col min="9" max="12" width="7.125" customWidth="1"/>
    <col min="13" max="13" width="6.75" customWidth="1"/>
    <col min="14" max="17" width="7.125" customWidth="1"/>
    <col min="18" max="18" width="7" customWidth="1"/>
    <col min="19" max="20" width="7.125" customWidth="1"/>
    <col min="21" max="22" width="9.75" customWidth="1"/>
  </cols>
  <sheetData>
    <row r="1" ht="14.25" customHeight="1" spans="1:1">
      <c r="A1" s="95"/>
    </row>
    <row r="2" ht="36.95" customHeight="1" spans="1:20">
      <c r="A2" s="96" t="s">
        <v>10</v>
      </c>
      <c r="B2" s="96"/>
      <c r="C2" s="96"/>
      <c r="D2" s="96"/>
      <c r="E2" s="96"/>
      <c r="F2" s="96"/>
      <c r="G2" s="96"/>
      <c r="H2" s="96"/>
      <c r="I2" s="96"/>
      <c r="J2" s="96"/>
      <c r="K2" s="96"/>
      <c r="L2" s="96"/>
      <c r="M2" s="96"/>
      <c r="N2" s="96"/>
      <c r="O2" s="96"/>
      <c r="P2" s="96"/>
      <c r="Q2" s="96"/>
      <c r="R2" s="96"/>
      <c r="S2" s="96"/>
      <c r="T2" s="96"/>
    </row>
    <row r="3" ht="17.25" customHeight="1" spans="1:20">
      <c r="A3" s="112" t="s">
        <v>29</v>
      </c>
      <c r="B3" s="112"/>
      <c r="C3" s="112"/>
      <c r="D3" s="112"/>
      <c r="E3" s="112"/>
      <c r="F3" s="112"/>
      <c r="G3" s="112"/>
      <c r="H3" s="112"/>
      <c r="I3" s="112"/>
      <c r="J3" s="112"/>
      <c r="K3" s="112"/>
      <c r="L3" s="112"/>
      <c r="M3" s="112"/>
      <c r="N3" s="112"/>
      <c r="O3" s="112"/>
      <c r="P3" s="112"/>
      <c r="Q3" s="112"/>
      <c r="R3" s="112"/>
      <c r="S3" s="110" t="s">
        <v>30</v>
      </c>
      <c r="T3" s="110"/>
    </row>
    <row r="4" ht="17.25" customHeight="1" spans="1:20">
      <c r="A4" s="114" t="s">
        <v>154</v>
      </c>
      <c r="B4" s="114"/>
      <c r="C4" s="114"/>
      <c r="D4" s="114" t="s">
        <v>214</v>
      </c>
      <c r="E4" s="114" t="s">
        <v>215</v>
      </c>
      <c r="F4" s="114" t="s">
        <v>216</v>
      </c>
      <c r="G4" s="114" t="s">
        <v>217</v>
      </c>
      <c r="H4" s="114" t="s">
        <v>218</v>
      </c>
      <c r="I4" s="114" t="s">
        <v>219</v>
      </c>
      <c r="J4" s="114" t="s">
        <v>220</v>
      </c>
      <c r="K4" s="114" t="s">
        <v>221</v>
      </c>
      <c r="L4" s="114" t="s">
        <v>222</v>
      </c>
      <c r="M4" s="114" t="s">
        <v>223</v>
      </c>
      <c r="N4" s="114" t="s">
        <v>224</v>
      </c>
      <c r="O4" s="114" t="s">
        <v>225</v>
      </c>
      <c r="P4" s="114" t="s">
        <v>226</v>
      </c>
      <c r="Q4" s="114" t="s">
        <v>227</v>
      </c>
      <c r="R4" s="114" t="s">
        <v>228</v>
      </c>
      <c r="S4" s="114" t="s">
        <v>229</v>
      </c>
      <c r="T4" s="114" t="s">
        <v>230</v>
      </c>
    </row>
    <row r="5" ht="18" customHeight="1" spans="1:20">
      <c r="A5" s="114" t="s">
        <v>162</v>
      </c>
      <c r="B5" s="114" t="s">
        <v>163</v>
      </c>
      <c r="C5" s="114" t="s">
        <v>164</v>
      </c>
      <c r="D5" s="114"/>
      <c r="E5" s="114"/>
      <c r="F5" s="114"/>
      <c r="G5" s="114"/>
      <c r="H5" s="114"/>
      <c r="I5" s="114"/>
      <c r="J5" s="114"/>
      <c r="K5" s="114"/>
      <c r="L5" s="114"/>
      <c r="M5" s="114"/>
      <c r="N5" s="114"/>
      <c r="O5" s="114"/>
      <c r="P5" s="114"/>
      <c r="Q5" s="114"/>
      <c r="R5" s="114"/>
      <c r="S5" s="114"/>
      <c r="T5" s="114"/>
    </row>
    <row r="6" ht="19.9" customHeight="1" spans="1:20">
      <c r="A6" s="113"/>
      <c r="B6" s="113"/>
      <c r="C6" s="113"/>
      <c r="D6" s="113"/>
      <c r="E6" s="113" t="s">
        <v>133</v>
      </c>
      <c r="F6" s="115">
        <f t="shared" ref="F6:F11" si="0">G6+H6+O6</f>
        <v>51078444.06</v>
      </c>
      <c r="G6" s="115">
        <v>2721998.58</v>
      </c>
      <c r="H6" s="115">
        <f>H7</f>
        <v>48356285.48</v>
      </c>
      <c r="I6" s="115"/>
      <c r="J6" s="115"/>
      <c r="K6" s="115"/>
      <c r="L6" s="115"/>
      <c r="M6" s="115"/>
      <c r="N6" s="115"/>
      <c r="O6" s="115">
        <v>160</v>
      </c>
      <c r="P6" s="115"/>
      <c r="Q6" s="115"/>
      <c r="R6" s="115"/>
      <c r="S6" s="115"/>
      <c r="T6" s="115"/>
    </row>
    <row r="7" ht="19.9" customHeight="1" spans="1:20">
      <c r="A7" s="113"/>
      <c r="B7" s="113"/>
      <c r="C7" s="113"/>
      <c r="D7" s="116" t="s">
        <v>151</v>
      </c>
      <c r="E7" s="116" t="s">
        <v>4</v>
      </c>
      <c r="F7" s="115">
        <f t="shared" si="0"/>
        <v>51078444.06</v>
      </c>
      <c r="G7" s="115">
        <v>2721998.58</v>
      </c>
      <c r="H7" s="115">
        <f>H8</f>
        <v>48356285.48</v>
      </c>
      <c r="I7" s="115"/>
      <c r="J7" s="115"/>
      <c r="K7" s="115"/>
      <c r="L7" s="115"/>
      <c r="M7" s="115"/>
      <c r="N7" s="115"/>
      <c r="O7" s="115">
        <v>160</v>
      </c>
      <c r="P7" s="115"/>
      <c r="Q7" s="115"/>
      <c r="R7" s="115"/>
      <c r="S7" s="115"/>
      <c r="T7" s="115"/>
    </row>
    <row r="8" ht="19.9" customHeight="1" spans="1:20">
      <c r="A8" s="121"/>
      <c r="B8" s="121"/>
      <c r="C8" s="121"/>
      <c r="D8" s="117" t="s">
        <v>152</v>
      </c>
      <c r="E8" s="117" t="s">
        <v>153</v>
      </c>
      <c r="F8" s="115">
        <f t="shared" si="0"/>
        <v>51078444.06</v>
      </c>
      <c r="G8" s="168">
        <v>2721998.58</v>
      </c>
      <c r="H8" s="168">
        <f>H14+H15+H28+H30</f>
        <v>48356285.48</v>
      </c>
      <c r="I8" s="168"/>
      <c r="J8" s="168"/>
      <c r="K8" s="168"/>
      <c r="L8" s="168"/>
      <c r="M8" s="168"/>
      <c r="N8" s="168"/>
      <c r="O8" s="168">
        <v>160</v>
      </c>
      <c r="P8" s="168"/>
      <c r="Q8" s="168"/>
      <c r="R8" s="168"/>
      <c r="S8" s="168"/>
      <c r="T8" s="168"/>
    </row>
    <row r="9" ht="19.9" customHeight="1" spans="1:20">
      <c r="A9" s="122" t="s">
        <v>179</v>
      </c>
      <c r="B9" s="121"/>
      <c r="C9" s="121"/>
      <c r="D9" s="200" t="s">
        <v>2</v>
      </c>
      <c r="E9" s="122" t="s">
        <v>180</v>
      </c>
      <c r="F9" s="119">
        <f t="shared" si="0"/>
        <v>2080</v>
      </c>
      <c r="G9" s="124">
        <v>1920</v>
      </c>
      <c r="H9" s="168"/>
      <c r="I9" s="168"/>
      <c r="J9" s="168"/>
      <c r="K9" s="168"/>
      <c r="L9" s="168"/>
      <c r="M9" s="168"/>
      <c r="N9" s="168"/>
      <c r="O9" s="168">
        <v>160</v>
      </c>
      <c r="P9" s="168"/>
      <c r="Q9" s="168"/>
      <c r="R9" s="168"/>
      <c r="S9" s="168"/>
      <c r="T9" s="168"/>
    </row>
    <row r="10" ht="19.9" customHeight="1" spans="1:20">
      <c r="A10" s="122" t="s">
        <v>179</v>
      </c>
      <c r="B10" s="122" t="s">
        <v>181</v>
      </c>
      <c r="C10" s="121"/>
      <c r="D10" s="200" t="s">
        <v>2</v>
      </c>
      <c r="E10" s="122" t="s">
        <v>182</v>
      </c>
      <c r="F10" s="119">
        <f t="shared" si="0"/>
        <v>2080</v>
      </c>
      <c r="G10" s="124">
        <v>1920</v>
      </c>
      <c r="H10" s="168"/>
      <c r="I10" s="168"/>
      <c r="J10" s="168"/>
      <c r="K10" s="168"/>
      <c r="L10" s="168"/>
      <c r="M10" s="168"/>
      <c r="N10" s="168"/>
      <c r="O10" s="124">
        <v>160</v>
      </c>
      <c r="P10" s="168"/>
      <c r="Q10" s="168"/>
      <c r="R10" s="168"/>
      <c r="S10" s="168"/>
      <c r="T10" s="168"/>
    </row>
    <row r="11" ht="19.9" customHeight="1" spans="1:20">
      <c r="A11" s="122" t="s">
        <v>179</v>
      </c>
      <c r="B11" s="122" t="s">
        <v>181</v>
      </c>
      <c r="C11" s="122" t="s">
        <v>188</v>
      </c>
      <c r="D11" s="200" t="s">
        <v>2</v>
      </c>
      <c r="E11" s="122" t="s">
        <v>190</v>
      </c>
      <c r="F11" s="119">
        <f t="shared" si="0"/>
        <v>2080</v>
      </c>
      <c r="G11" s="124">
        <v>1920</v>
      </c>
      <c r="H11" s="124"/>
      <c r="I11" s="124"/>
      <c r="J11" s="124"/>
      <c r="K11" s="124"/>
      <c r="L11" s="124"/>
      <c r="M11" s="124"/>
      <c r="N11" s="124"/>
      <c r="O11" s="124">
        <v>160</v>
      </c>
      <c r="P11" s="124"/>
      <c r="Q11" s="124"/>
      <c r="R11" s="124"/>
      <c r="S11" s="124"/>
      <c r="T11" s="124"/>
    </row>
    <row r="12" ht="19.9" customHeight="1" spans="1:20">
      <c r="A12" s="122" t="s">
        <v>199</v>
      </c>
      <c r="B12" s="122"/>
      <c r="C12" s="122"/>
      <c r="D12" s="200" t="s">
        <v>2</v>
      </c>
      <c r="E12" s="122" t="s">
        <v>200</v>
      </c>
      <c r="F12" s="119">
        <f t="shared" ref="F12:H12" si="1">F13</f>
        <v>7437968.48</v>
      </c>
      <c r="G12" s="119">
        <f t="shared" si="1"/>
        <v>2061683</v>
      </c>
      <c r="H12" s="119">
        <f t="shared" si="1"/>
        <v>5376285.48</v>
      </c>
      <c r="I12" s="124"/>
      <c r="J12" s="124"/>
      <c r="K12" s="124"/>
      <c r="L12" s="124"/>
      <c r="M12" s="124"/>
      <c r="N12" s="124"/>
      <c r="O12" s="124"/>
      <c r="P12" s="124"/>
      <c r="Q12" s="124"/>
      <c r="R12" s="124"/>
      <c r="S12" s="124"/>
      <c r="T12" s="124"/>
    </row>
    <row r="13" ht="19.9" customHeight="1" spans="1:20">
      <c r="A13" s="122" t="s">
        <v>199</v>
      </c>
      <c r="B13" s="122" t="s">
        <v>201</v>
      </c>
      <c r="C13" s="122"/>
      <c r="D13" s="200" t="s">
        <v>2</v>
      </c>
      <c r="E13" s="122" t="s">
        <v>203</v>
      </c>
      <c r="F13" s="119">
        <f t="shared" ref="F13:H13" si="2">F14+F15</f>
        <v>7437968.48</v>
      </c>
      <c r="G13" s="119">
        <f t="shared" si="2"/>
        <v>2061683</v>
      </c>
      <c r="H13" s="119">
        <f t="shared" si="2"/>
        <v>5376285.48</v>
      </c>
      <c r="I13" s="124"/>
      <c r="J13" s="124"/>
      <c r="K13" s="124"/>
      <c r="L13" s="124"/>
      <c r="M13" s="124"/>
      <c r="N13" s="124"/>
      <c r="O13" s="124"/>
      <c r="P13" s="124"/>
      <c r="Q13" s="124"/>
      <c r="R13" s="124"/>
      <c r="S13" s="124"/>
      <c r="T13" s="124"/>
    </row>
    <row r="14" ht="19.9" customHeight="1" spans="1:20">
      <c r="A14" s="122" t="s">
        <v>199</v>
      </c>
      <c r="B14" s="122" t="s">
        <v>201</v>
      </c>
      <c r="C14" s="122" t="s">
        <v>173</v>
      </c>
      <c r="D14" s="200" t="s">
        <v>2</v>
      </c>
      <c r="E14" s="122" t="s">
        <v>205</v>
      </c>
      <c r="F14" s="119">
        <f t="shared" ref="F14:F17" si="3">G14+H14+O14</f>
        <v>2437968.48</v>
      </c>
      <c r="G14" s="124">
        <v>2061683</v>
      </c>
      <c r="H14" s="124">
        <v>376285.48</v>
      </c>
      <c r="I14" s="124"/>
      <c r="J14" s="124"/>
      <c r="K14" s="124"/>
      <c r="L14" s="124"/>
      <c r="M14" s="124"/>
      <c r="N14" s="124"/>
      <c r="O14" s="124"/>
      <c r="P14" s="124"/>
      <c r="Q14" s="124"/>
      <c r="R14" s="124"/>
      <c r="S14" s="124"/>
      <c r="T14" s="124"/>
    </row>
    <row r="15" ht="19.9" customHeight="1" spans="1:20">
      <c r="A15" s="162" t="s">
        <v>199</v>
      </c>
      <c r="B15" s="162" t="s">
        <v>201</v>
      </c>
      <c r="C15" s="162" t="s">
        <v>188</v>
      </c>
      <c r="D15" s="200" t="s">
        <v>2</v>
      </c>
      <c r="E15" s="122" t="s">
        <v>207</v>
      </c>
      <c r="F15" s="119">
        <f t="shared" si="3"/>
        <v>5000000</v>
      </c>
      <c r="G15" s="124"/>
      <c r="H15" s="124">
        <v>5000000</v>
      </c>
      <c r="I15" s="124"/>
      <c r="J15" s="124"/>
      <c r="K15" s="124"/>
      <c r="L15" s="124"/>
      <c r="M15" s="124"/>
      <c r="N15" s="124"/>
      <c r="O15" s="124"/>
      <c r="P15" s="124"/>
      <c r="Q15" s="124"/>
      <c r="R15" s="124"/>
      <c r="S15" s="124"/>
      <c r="T15" s="124"/>
    </row>
    <row r="16" ht="19.9" customHeight="1" spans="1:20">
      <c r="A16" s="122" t="s">
        <v>165</v>
      </c>
      <c r="B16" s="162"/>
      <c r="C16" s="162"/>
      <c r="D16" s="200" t="s">
        <v>2</v>
      </c>
      <c r="E16" s="122" t="s">
        <v>166</v>
      </c>
      <c r="F16" s="119">
        <f>F17+F19</f>
        <v>245732.99</v>
      </c>
      <c r="G16" s="124">
        <f>G17+G19</f>
        <v>245732.99</v>
      </c>
      <c r="H16" s="124"/>
      <c r="I16" s="124"/>
      <c r="J16" s="124"/>
      <c r="K16" s="124"/>
      <c r="L16" s="124"/>
      <c r="M16" s="124"/>
      <c r="N16" s="124"/>
      <c r="O16" s="124"/>
      <c r="P16" s="124"/>
      <c r="Q16" s="124"/>
      <c r="R16" s="124"/>
      <c r="S16" s="124"/>
      <c r="T16" s="124"/>
    </row>
    <row r="17" ht="19.9" customHeight="1" spans="1:20">
      <c r="A17" s="122" t="s">
        <v>165</v>
      </c>
      <c r="B17" s="122" t="s">
        <v>167</v>
      </c>
      <c r="C17" s="162"/>
      <c r="D17" s="200" t="s">
        <v>2</v>
      </c>
      <c r="E17" s="122" t="s">
        <v>168</v>
      </c>
      <c r="F17" s="119">
        <v>237709.28</v>
      </c>
      <c r="G17" s="119">
        <v>237709.28</v>
      </c>
      <c r="H17" s="124"/>
      <c r="I17" s="124"/>
      <c r="J17" s="124"/>
      <c r="K17" s="124"/>
      <c r="L17" s="124"/>
      <c r="M17" s="124"/>
      <c r="N17" s="124"/>
      <c r="O17" s="124"/>
      <c r="P17" s="124"/>
      <c r="Q17" s="124"/>
      <c r="R17" s="124"/>
      <c r="S17" s="124"/>
      <c r="T17" s="124"/>
    </row>
    <row r="18" ht="19.9" customHeight="1" spans="1:20">
      <c r="A18" s="122" t="s">
        <v>165</v>
      </c>
      <c r="B18" s="122" t="s">
        <v>167</v>
      </c>
      <c r="C18" s="122" t="s">
        <v>167</v>
      </c>
      <c r="D18" s="200" t="s">
        <v>2</v>
      </c>
      <c r="E18" s="122" t="s">
        <v>170</v>
      </c>
      <c r="F18" s="119">
        <f>G18+H18+O18</f>
        <v>237709.28</v>
      </c>
      <c r="G18" s="124">
        <v>237709.28</v>
      </c>
      <c r="H18" s="124"/>
      <c r="I18" s="124"/>
      <c r="J18" s="124"/>
      <c r="K18" s="124"/>
      <c r="L18" s="124"/>
      <c r="M18" s="124"/>
      <c r="N18" s="124"/>
      <c r="O18" s="124"/>
      <c r="P18" s="124"/>
      <c r="Q18" s="124"/>
      <c r="R18" s="124"/>
      <c r="S18" s="124"/>
      <c r="T18" s="124"/>
    </row>
    <row r="19" ht="19.9" customHeight="1" spans="1:20">
      <c r="A19" s="122" t="s">
        <v>165</v>
      </c>
      <c r="B19" s="122" t="s">
        <v>171</v>
      </c>
      <c r="C19" s="122"/>
      <c r="D19" s="200" t="s">
        <v>2</v>
      </c>
      <c r="E19" s="122" t="s">
        <v>172</v>
      </c>
      <c r="F19" s="119">
        <f>F20+F21</f>
        <v>8023.71</v>
      </c>
      <c r="G19" s="119">
        <f>G20+G21</f>
        <v>8023.71</v>
      </c>
      <c r="H19" s="124"/>
      <c r="I19" s="124"/>
      <c r="J19" s="124"/>
      <c r="K19" s="124"/>
      <c r="L19" s="124"/>
      <c r="M19" s="124"/>
      <c r="N19" s="124"/>
      <c r="O19" s="124"/>
      <c r="P19" s="124"/>
      <c r="Q19" s="124"/>
      <c r="R19" s="124"/>
      <c r="S19" s="124"/>
      <c r="T19" s="124"/>
    </row>
    <row r="20" ht="19.9" customHeight="1" spans="1:20">
      <c r="A20" s="122" t="s">
        <v>165</v>
      </c>
      <c r="B20" s="122" t="s">
        <v>171</v>
      </c>
      <c r="C20" s="122" t="s">
        <v>173</v>
      </c>
      <c r="D20" s="200" t="s">
        <v>2</v>
      </c>
      <c r="E20" s="122" t="s">
        <v>175</v>
      </c>
      <c r="F20" s="119">
        <f>G20+H20+O20</f>
        <v>1243.79</v>
      </c>
      <c r="G20" s="124">
        <v>1243.79</v>
      </c>
      <c r="H20" s="124"/>
      <c r="I20" s="124"/>
      <c r="J20" s="124"/>
      <c r="K20" s="124"/>
      <c r="L20" s="124"/>
      <c r="M20" s="124"/>
      <c r="N20" s="124"/>
      <c r="O20" s="124"/>
      <c r="P20" s="124"/>
      <c r="Q20" s="124"/>
      <c r="R20" s="124"/>
      <c r="S20" s="124"/>
      <c r="T20" s="124"/>
    </row>
    <row r="21" ht="19.9" customHeight="1" spans="1:20">
      <c r="A21" s="122" t="s">
        <v>165</v>
      </c>
      <c r="B21" s="122" t="s">
        <v>171</v>
      </c>
      <c r="C21" s="122" t="s">
        <v>176</v>
      </c>
      <c r="D21" s="200" t="s">
        <v>2</v>
      </c>
      <c r="E21" s="122" t="s">
        <v>178</v>
      </c>
      <c r="F21" s="119">
        <f>G21+H21+O21</f>
        <v>6779.92</v>
      </c>
      <c r="G21" s="124">
        <v>6779.92</v>
      </c>
      <c r="H21" s="124"/>
      <c r="I21" s="124"/>
      <c r="J21" s="124"/>
      <c r="K21" s="124"/>
      <c r="L21" s="124"/>
      <c r="M21" s="124"/>
      <c r="N21" s="124"/>
      <c r="O21" s="124"/>
      <c r="P21" s="124"/>
      <c r="Q21" s="124"/>
      <c r="R21" s="124"/>
      <c r="S21" s="124"/>
      <c r="T21" s="124"/>
    </row>
    <row r="22" ht="19.9" customHeight="1" spans="1:20">
      <c r="A22" s="122" t="s">
        <v>179</v>
      </c>
      <c r="B22" s="122"/>
      <c r="C22" s="122"/>
      <c r="D22" s="200" t="s">
        <v>2</v>
      </c>
      <c r="E22" s="122" t="s">
        <v>180</v>
      </c>
      <c r="F22" s="119">
        <f>F23</f>
        <v>165260.63</v>
      </c>
      <c r="G22" s="124">
        <f>G23</f>
        <v>165260.63</v>
      </c>
      <c r="H22" s="124"/>
      <c r="I22" s="124"/>
      <c r="J22" s="124"/>
      <c r="K22" s="124"/>
      <c r="L22" s="124"/>
      <c r="M22" s="124"/>
      <c r="N22" s="124"/>
      <c r="O22" s="124"/>
      <c r="P22" s="124"/>
      <c r="Q22" s="124"/>
      <c r="R22" s="124"/>
      <c r="S22" s="124"/>
      <c r="T22" s="124"/>
    </row>
    <row r="23" ht="19.9" customHeight="1" spans="1:20">
      <c r="A23" s="122" t="s">
        <v>179</v>
      </c>
      <c r="B23" s="122" t="s">
        <v>181</v>
      </c>
      <c r="C23" s="122"/>
      <c r="D23" s="200" t="s">
        <v>2</v>
      </c>
      <c r="E23" s="122" t="s">
        <v>182</v>
      </c>
      <c r="F23" s="119">
        <f>F24+F25</f>
        <v>165260.63</v>
      </c>
      <c r="G23" s="119">
        <f>G24+G25</f>
        <v>165260.63</v>
      </c>
      <c r="H23" s="124"/>
      <c r="I23" s="124"/>
      <c r="J23" s="124"/>
      <c r="K23" s="124"/>
      <c r="L23" s="124"/>
      <c r="M23" s="124"/>
      <c r="N23" s="124"/>
      <c r="O23" s="124"/>
      <c r="P23" s="124"/>
      <c r="Q23" s="124"/>
      <c r="R23" s="124"/>
      <c r="S23" s="124"/>
      <c r="T23" s="124"/>
    </row>
    <row r="24" ht="19.9" customHeight="1" spans="1:20">
      <c r="A24" s="122" t="s">
        <v>179</v>
      </c>
      <c r="B24" s="122" t="s">
        <v>181</v>
      </c>
      <c r="C24" s="122" t="s">
        <v>173</v>
      </c>
      <c r="D24" s="200" t="s">
        <v>2</v>
      </c>
      <c r="E24" s="122" t="s">
        <v>184</v>
      </c>
      <c r="F24" s="119">
        <f t="shared" ref="F24:F27" si="4">G24+H24+O24</f>
        <v>122886.11</v>
      </c>
      <c r="G24" s="124">
        <v>122886.11</v>
      </c>
      <c r="H24" s="124"/>
      <c r="I24" s="124"/>
      <c r="J24" s="124"/>
      <c r="K24" s="124"/>
      <c r="L24" s="124"/>
      <c r="M24" s="124"/>
      <c r="N24" s="124"/>
      <c r="O24" s="124"/>
      <c r="P24" s="124"/>
      <c r="Q24" s="124"/>
      <c r="R24" s="124"/>
      <c r="S24" s="124"/>
      <c r="T24" s="124"/>
    </row>
    <row r="25" ht="19.9" customHeight="1" spans="1:20">
      <c r="A25" s="122" t="s">
        <v>179</v>
      </c>
      <c r="B25" s="122" t="s">
        <v>181</v>
      </c>
      <c r="C25" s="122" t="s">
        <v>185</v>
      </c>
      <c r="D25" s="200" t="s">
        <v>2</v>
      </c>
      <c r="E25" s="122" t="s">
        <v>187</v>
      </c>
      <c r="F25" s="119">
        <f t="shared" si="4"/>
        <v>42374.52</v>
      </c>
      <c r="G25" s="124">
        <v>42374.52</v>
      </c>
      <c r="H25" s="124"/>
      <c r="I25" s="124"/>
      <c r="J25" s="124"/>
      <c r="K25" s="124"/>
      <c r="L25" s="124"/>
      <c r="M25" s="124"/>
      <c r="N25" s="124"/>
      <c r="O25" s="124"/>
      <c r="P25" s="124"/>
      <c r="Q25" s="124"/>
      <c r="R25" s="124"/>
      <c r="S25" s="124"/>
      <c r="T25" s="124"/>
    </row>
    <row r="26" ht="19.9" customHeight="1" spans="1:20">
      <c r="A26" s="162">
        <v>211</v>
      </c>
      <c r="B26" s="122"/>
      <c r="C26" s="122"/>
      <c r="D26" s="200" t="s">
        <v>2</v>
      </c>
      <c r="E26" s="122" t="s">
        <v>191</v>
      </c>
      <c r="F26" s="119">
        <f>F27+F29</f>
        <v>42980000</v>
      </c>
      <c r="G26" s="124"/>
      <c r="H26" s="119">
        <f>H27+H29</f>
        <v>42980000</v>
      </c>
      <c r="I26" s="124"/>
      <c r="J26" s="124"/>
      <c r="K26" s="124"/>
      <c r="L26" s="124"/>
      <c r="M26" s="124"/>
      <c r="N26" s="124"/>
      <c r="O26" s="124"/>
      <c r="P26" s="124"/>
      <c r="Q26" s="124"/>
      <c r="R26" s="124"/>
      <c r="S26" s="124"/>
      <c r="T26" s="124"/>
    </row>
    <row r="27" ht="19.9" customHeight="1" spans="1:20">
      <c r="A27" s="162">
        <v>211</v>
      </c>
      <c r="B27" s="162" t="s">
        <v>185</v>
      </c>
      <c r="C27" s="122"/>
      <c r="D27" s="200" t="s">
        <v>2</v>
      </c>
      <c r="E27" s="122" t="s">
        <v>192</v>
      </c>
      <c r="F27" s="119">
        <f>F28</f>
        <v>1600000</v>
      </c>
      <c r="G27" s="124"/>
      <c r="H27" s="119">
        <f>H28</f>
        <v>1600000</v>
      </c>
      <c r="I27" s="124"/>
      <c r="J27" s="124"/>
      <c r="K27" s="124"/>
      <c r="L27" s="124"/>
      <c r="M27" s="124"/>
      <c r="N27" s="124"/>
      <c r="O27" s="124"/>
      <c r="P27" s="124"/>
      <c r="Q27" s="124"/>
      <c r="R27" s="124"/>
      <c r="S27" s="124"/>
      <c r="T27" s="124"/>
    </row>
    <row r="28" ht="19.9" customHeight="1" spans="1:20">
      <c r="A28" s="162">
        <v>211</v>
      </c>
      <c r="B28" s="162" t="s">
        <v>185</v>
      </c>
      <c r="C28" s="162" t="s">
        <v>176</v>
      </c>
      <c r="D28" s="200" t="s">
        <v>2</v>
      </c>
      <c r="E28" s="122" t="s">
        <v>194</v>
      </c>
      <c r="F28" s="119">
        <f t="shared" ref="F28:F33" si="5">G28+H28+O28</f>
        <v>1600000</v>
      </c>
      <c r="G28" s="124"/>
      <c r="H28" s="119">
        <v>1600000</v>
      </c>
      <c r="I28" s="124"/>
      <c r="J28" s="124"/>
      <c r="K28" s="124"/>
      <c r="L28" s="124"/>
      <c r="M28" s="124"/>
      <c r="N28" s="124"/>
      <c r="O28" s="124"/>
      <c r="P28" s="124"/>
      <c r="Q28" s="124"/>
      <c r="R28" s="124"/>
      <c r="S28" s="124"/>
      <c r="T28" s="124"/>
    </row>
    <row r="29" ht="19.9" customHeight="1" spans="1:20">
      <c r="A29" s="162" t="s">
        <v>195</v>
      </c>
      <c r="B29" s="162" t="s">
        <v>188</v>
      </c>
      <c r="C29" s="162"/>
      <c r="D29" s="200" t="s">
        <v>2</v>
      </c>
      <c r="E29" s="122" t="s">
        <v>197</v>
      </c>
      <c r="F29" s="119">
        <f>F30</f>
        <v>41380000</v>
      </c>
      <c r="G29" s="124"/>
      <c r="H29" s="119">
        <f>H30</f>
        <v>41380000</v>
      </c>
      <c r="I29" s="124"/>
      <c r="J29" s="124"/>
      <c r="K29" s="124"/>
      <c r="L29" s="124"/>
      <c r="M29" s="124"/>
      <c r="N29" s="124"/>
      <c r="O29" s="124"/>
      <c r="P29" s="124"/>
      <c r="Q29" s="124"/>
      <c r="R29" s="124"/>
      <c r="S29" s="124"/>
      <c r="T29" s="124"/>
    </row>
    <row r="30" ht="19.9" customHeight="1" spans="1:20">
      <c r="A30" s="162" t="s">
        <v>195</v>
      </c>
      <c r="B30" s="162" t="s">
        <v>188</v>
      </c>
      <c r="C30" s="162" t="s">
        <v>188</v>
      </c>
      <c r="D30" s="200" t="s">
        <v>2</v>
      </c>
      <c r="E30" s="122" t="s">
        <v>197</v>
      </c>
      <c r="F30" s="119">
        <f t="shared" si="5"/>
        <v>41380000</v>
      </c>
      <c r="G30" s="124"/>
      <c r="H30" s="119">
        <v>41380000</v>
      </c>
      <c r="I30" s="124"/>
      <c r="J30" s="124"/>
      <c r="K30" s="124"/>
      <c r="L30" s="124"/>
      <c r="M30" s="124"/>
      <c r="N30" s="124"/>
      <c r="O30" s="124"/>
      <c r="P30" s="124"/>
      <c r="Q30" s="124"/>
      <c r="R30" s="124"/>
      <c r="S30" s="124"/>
      <c r="T30" s="124"/>
    </row>
    <row r="31" ht="19.9" customHeight="1" spans="1:20">
      <c r="A31" s="122" t="s">
        <v>208</v>
      </c>
      <c r="B31" s="162"/>
      <c r="C31" s="162"/>
      <c r="D31" s="200" t="s">
        <v>2</v>
      </c>
      <c r="E31" s="122" t="s">
        <v>209</v>
      </c>
      <c r="F31" s="119">
        <f t="shared" si="5"/>
        <v>247401.96</v>
      </c>
      <c r="G31" s="124">
        <v>247401.96</v>
      </c>
      <c r="H31" s="119"/>
      <c r="I31" s="124"/>
      <c r="J31" s="124"/>
      <c r="K31" s="124"/>
      <c r="L31" s="124"/>
      <c r="M31" s="124"/>
      <c r="N31" s="124"/>
      <c r="O31" s="124"/>
      <c r="P31" s="124"/>
      <c r="Q31" s="124"/>
      <c r="R31" s="124"/>
      <c r="S31" s="124"/>
      <c r="T31" s="124"/>
    </row>
    <row r="32" ht="19.9" customHeight="1" spans="1:20">
      <c r="A32" s="122" t="s">
        <v>208</v>
      </c>
      <c r="B32" s="122" t="s">
        <v>176</v>
      </c>
      <c r="C32" s="162"/>
      <c r="D32" s="200" t="s">
        <v>2</v>
      </c>
      <c r="E32" s="122" t="s">
        <v>211</v>
      </c>
      <c r="F32" s="119">
        <f t="shared" si="5"/>
        <v>247401.96</v>
      </c>
      <c r="G32" s="124">
        <v>247401.96</v>
      </c>
      <c r="H32" s="119"/>
      <c r="I32" s="124"/>
      <c r="J32" s="124"/>
      <c r="K32" s="124"/>
      <c r="L32" s="124"/>
      <c r="M32" s="124"/>
      <c r="N32" s="124"/>
      <c r="O32" s="124"/>
      <c r="P32" s="124"/>
      <c r="Q32" s="124"/>
      <c r="R32" s="124"/>
      <c r="S32" s="124"/>
      <c r="T32" s="124"/>
    </row>
    <row r="33" ht="19.9" customHeight="1" spans="1:20">
      <c r="A33" s="122" t="s">
        <v>208</v>
      </c>
      <c r="B33" s="122" t="s">
        <v>176</v>
      </c>
      <c r="C33" s="122" t="s">
        <v>173</v>
      </c>
      <c r="D33" s="200" t="s">
        <v>2</v>
      </c>
      <c r="E33" s="122" t="s">
        <v>213</v>
      </c>
      <c r="F33" s="119">
        <f t="shared" si="5"/>
        <v>247401.96</v>
      </c>
      <c r="G33" s="124">
        <v>247401.96</v>
      </c>
      <c r="H33" s="124"/>
      <c r="I33" s="124"/>
      <c r="J33" s="124"/>
      <c r="K33" s="124"/>
      <c r="L33" s="124"/>
      <c r="M33" s="124"/>
      <c r="N33" s="124"/>
      <c r="O33" s="124"/>
      <c r="P33" s="124"/>
      <c r="Q33" s="124"/>
      <c r="R33" s="124"/>
      <c r="S33" s="124"/>
      <c r="T33" s="124"/>
    </row>
    <row r="34" ht="19.9" customHeight="1" spans="1:20">
      <c r="A34" s="169"/>
      <c r="B34" s="169"/>
      <c r="C34" s="169"/>
      <c r="D34" s="170"/>
      <c r="E34" s="171"/>
      <c r="F34" s="172"/>
      <c r="G34" s="172"/>
      <c r="H34" s="172"/>
      <c r="I34" s="172"/>
      <c r="J34" s="172"/>
      <c r="K34" s="172"/>
      <c r="L34" s="172"/>
      <c r="M34" s="172"/>
      <c r="N34" s="172"/>
      <c r="O34" s="172"/>
      <c r="P34" s="172"/>
      <c r="Q34" s="172"/>
      <c r="R34" s="172"/>
      <c r="S34" s="172"/>
      <c r="T34" s="172"/>
    </row>
  </sheetData>
  <mergeCells count="21">
    <mergeCell ref="A2:T2"/>
    <mergeCell ref="A3:R3"/>
    <mergeCell ref="S3:T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7"/>
  <sheetViews>
    <sheetView zoomScale="120" zoomScaleNormal="120" topLeftCell="A11" workbookViewId="0">
      <selection activeCell="G12" sqref="G12:H12"/>
    </sheetView>
  </sheetViews>
  <sheetFormatPr defaultColWidth="10" defaultRowHeight="13.5"/>
  <cols>
    <col min="1" max="2" width="4.125" customWidth="1"/>
    <col min="3" max="3" width="4.25" customWidth="1"/>
    <col min="4" max="4" width="6.125" customWidth="1"/>
    <col min="5" max="5" width="15.875" customWidth="1"/>
    <col min="6" max="6" width="11" customWidth="1"/>
    <col min="7" max="7" width="9.375" customWidth="1"/>
    <col min="8" max="8" width="8" customWidth="1"/>
    <col min="9" max="9" width="7.125" customWidth="1"/>
    <col min="10" max="11" width="9.75" customWidth="1"/>
  </cols>
  <sheetData>
    <row r="1" ht="14.25" customHeight="1" spans="1:1">
      <c r="A1" s="95"/>
    </row>
    <row r="2" ht="32.45" customHeight="1" spans="1:9">
      <c r="A2" s="96" t="s">
        <v>11</v>
      </c>
      <c r="B2" s="96"/>
      <c r="C2" s="96"/>
      <c r="D2" s="96"/>
      <c r="E2" s="96"/>
      <c r="F2" s="96"/>
      <c r="G2" s="96"/>
      <c r="H2" s="96"/>
      <c r="I2" s="96"/>
    </row>
    <row r="3" ht="21.2" customHeight="1" spans="1:9">
      <c r="A3" s="112" t="s">
        <v>231</v>
      </c>
      <c r="B3" s="112"/>
      <c r="C3" s="112"/>
      <c r="D3" s="112"/>
      <c r="E3" s="112"/>
      <c r="F3" s="112"/>
      <c r="G3" s="112"/>
      <c r="H3" s="112"/>
      <c r="I3" s="112"/>
    </row>
    <row r="4" ht="19.5" customHeight="1" spans="1:9">
      <c r="A4" s="114" t="s">
        <v>154</v>
      </c>
      <c r="B4" s="114"/>
      <c r="C4" s="114"/>
      <c r="D4" s="114" t="s">
        <v>214</v>
      </c>
      <c r="E4" s="114" t="s">
        <v>215</v>
      </c>
      <c r="F4" s="114" t="s">
        <v>157</v>
      </c>
      <c r="G4" s="114"/>
      <c r="H4" s="114"/>
      <c r="I4" s="114"/>
    </row>
    <row r="5" ht="33.2" customHeight="1" spans="1:9">
      <c r="A5" s="114" t="s">
        <v>162</v>
      </c>
      <c r="B5" s="114" t="s">
        <v>163</v>
      </c>
      <c r="C5" s="114" t="s">
        <v>164</v>
      </c>
      <c r="D5" s="114"/>
      <c r="E5" s="114"/>
      <c r="F5" s="114" t="s">
        <v>133</v>
      </c>
      <c r="G5" s="114" t="s">
        <v>232</v>
      </c>
      <c r="H5" s="114" t="s">
        <v>233</v>
      </c>
      <c r="I5" s="114" t="s">
        <v>225</v>
      </c>
    </row>
    <row r="6" ht="19.9" customHeight="1" spans="1:9">
      <c r="A6" s="113"/>
      <c r="B6" s="113"/>
      <c r="C6" s="113"/>
      <c r="D6" s="113"/>
      <c r="E6" s="113" t="s">
        <v>133</v>
      </c>
      <c r="F6" s="115">
        <v>3098444.06</v>
      </c>
      <c r="G6" s="115">
        <v>2721998.58</v>
      </c>
      <c r="H6" s="115">
        <v>376285.48</v>
      </c>
      <c r="I6" s="115">
        <v>160</v>
      </c>
    </row>
    <row r="7" ht="19.9" customHeight="1" spans="1:9">
      <c r="A7" s="113"/>
      <c r="B7" s="113"/>
      <c r="C7" s="113"/>
      <c r="D7" s="116" t="s">
        <v>151</v>
      </c>
      <c r="E7" s="116" t="s">
        <v>4</v>
      </c>
      <c r="F7" s="115">
        <v>3098444.06</v>
      </c>
      <c r="G7" s="115">
        <v>2721998.58</v>
      </c>
      <c r="H7" s="115">
        <v>376285.48</v>
      </c>
      <c r="I7" s="115">
        <v>160</v>
      </c>
    </row>
    <row r="8" ht="19.9" customHeight="1" spans="1:9">
      <c r="A8" s="121"/>
      <c r="B8" s="121"/>
      <c r="C8" s="121"/>
      <c r="D8" s="117" t="s">
        <v>152</v>
      </c>
      <c r="E8" s="117" t="s">
        <v>153</v>
      </c>
      <c r="F8" s="115">
        <v>3098444.06</v>
      </c>
      <c r="G8" s="115">
        <v>2721998.58</v>
      </c>
      <c r="H8" s="115">
        <v>376285.48</v>
      </c>
      <c r="I8" s="115">
        <v>160</v>
      </c>
    </row>
    <row r="9" ht="19.9" customHeight="1" spans="1:9">
      <c r="A9" s="122" t="s">
        <v>179</v>
      </c>
      <c r="B9" s="121"/>
      <c r="C9" s="121"/>
      <c r="D9" s="200" t="s">
        <v>2</v>
      </c>
      <c r="E9" s="123" t="s">
        <v>180</v>
      </c>
      <c r="F9" s="119">
        <v>2080</v>
      </c>
      <c r="G9" s="119">
        <v>1920</v>
      </c>
      <c r="H9" s="119"/>
      <c r="I9" s="119">
        <v>160</v>
      </c>
    </row>
    <row r="10" ht="19.9" customHeight="1" spans="1:9">
      <c r="A10" s="122" t="s">
        <v>179</v>
      </c>
      <c r="B10" s="122" t="s">
        <v>181</v>
      </c>
      <c r="C10" s="121"/>
      <c r="D10" s="200" t="s">
        <v>2</v>
      </c>
      <c r="E10" s="123" t="s">
        <v>182</v>
      </c>
      <c r="F10" s="119">
        <v>2080</v>
      </c>
      <c r="G10" s="119">
        <v>1920</v>
      </c>
      <c r="H10" s="119"/>
      <c r="I10" s="119">
        <v>160</v>
      </c>
    </row>
    <row r="11" ht="19.9" customHeight="1" spans="1:9">
      <c r="A11" s="122" t="s">
        <v>179</v>
      </c>
      <c r="B11" s="122" t="s">
        <v>181</v>
      </c>
      <c r="C11" s="122" t="s">
        <v>188</v>
      </c>
      <c r="D11" s="200" t="s">
        <v>2</v>
      </c>
      <c r="E11" s="123" t="s">
        <v>190</v>
      </c>
      <c r="F11" s="119">
        <v>2080</v>
      </c>
      <c r="G11" s="119">
        <v>1920</v>
      </c>
      <c r="H11" s="119"/>
      <c r="I11" s="119">
        <v>160</v>
      </c>
    </row>
    <row r="12" ht="19.9" customHeight="1" spans="1:9">
      <c r="A12" s="122" t="s">
        <v>199</v>
      </c>
      <c r="B12" s="122"/>
      <c r="C12" s="122"/>
      <c r="D12" s="200" t="s">
        <v>2</v>
      </c>
      <c r="E12" s="123" t="s">
        <v>200</v>
      </c>
      <c r="F12" s="119">
        <f>F13</f>
        <v>2437968.48</v>
      </c>
      <c r="G12" s="119">
        <f>G13</f>
        <v>2061683</v>
      </c>
      <c r="H12" s="119">
        <f>H13</f>
        <v>376285.48</v>
      </c>
      <c r="I12" s="119"/>
    </row>
    <row r="13" ht="19.9" customHeight="1" spans="1:9">
      <c r="A13" s="122" t="s">
        <v>199</v>
      </c>
      <c r="B13" s="122" t="s">
        <v>201</v>
      </c>
      <c r="C13" s="122"/>
      <c r="D13" s="200" t="s">
        <v>2</v>
      </c>
      <c r="E13" s="123" t="s">
        <v>203</v>
      </c>
      <c r="F13" s="119">
        <v>2437968.48</v>
      </c>
      <c r="G13" s="119">
        <v>2061683</v>
      </c>
      <c r="H13" s="119">
        <v>376285.48</v>
      </c>
      <c r="I13" s="119"/>
    </row>
    <row r="14" ht="19.9" customHeight="1" spans="1:9">
      <c r="A14" s="122" t="s">
        <v>199</v>
      </c>
      <c r="B14" s="122" t="s">
        <v>201</v>
      </c>
      <c r="C14" s="122" t="s">
        <v>173</v>
      </c>
      <c r="D14" s="200" t="s">
        <v>2</v>
      </c>
      <c r="E14" s="123" t="s">
        <v>205</v>
      </c>
      <c r="F14" s="119">
        <v>2437968.48</v>
      </c>
      <c r="G14" s="119">
        <v>2061683</v>
      </c>
      <c r="H14" s="119">
        <v>376285.48</v>
      </c>
      <c r="I14" s="119"/>
    </row>
    <row r="15" ht="19.9" customHeight="1" spans="1:9">
      <c r="A15" s="167" t="s">
        <v>165</v>
      </c>
      <c r="B15" s="167"/>
      <c r="C15" s="167"/>
      <c r="D15" s="200" t="s">
        <v>2</v>
      </c>
      <c r="E15" s="123" t="s">
        <v>166</v>
      </c>
      <c r="F15" s="119">
        <f>F16+F18</f>
        <v>245732.99</v>
      </c>
      <c r="G15" s="119">
        <f>G16+G18</f>
        <v>245732.99</v>
      </c>
      <c r="H15" s="119"/>
      <c r="I15" s="119"/>
    </row>
    <row r="16" ht="19.9" customHeight="1" spans="1:9">
      <c r="A16" s="167" t="s">
        <v>165</v>
      </c>
      <c r="B16" s="167" t="s">
        <v>167</v>
      </c>
      <c r="C16" s="167"/>
      <c r="D16" s="200" t="s">
        <v>2</v>
      </c>
      <c r="E16" s="123" t="s">
        <v>168</v>
      </c>
      <c r="F16" s="119">
        <v>237709.28</v>
      </c>
      <c r="G16" s="119">
        <v>237709.28</v>
      </c>
      <c r="H16" s="119"/>
      <c r="I16" s="119"/>
    </row>
    <row r="17" ht="19.9" customHeight="1" spans="1:9">
      <c r="A17" s="167" t="s">
        <v>165</v>
      </c>
      <c r="B17" s="167" t="s">
        <v>167</v>
      </c>
      <c r="C17" s="167" t="s">
        <v>167</v>
      </c>
      <c r="D17" s="200" t="s">
        <v>2</v>
      </c>
      <c r="E17" s="123" t="s">
        <v>170</v>
      </c>
      <c r="F17" s="119">
        <v>237709.28</v>
      </c>
      <c r="G17" s="119">
        <v>237709.28</v>
      </c>
      <c r="H17" s="119"/>
      <c r="I17" s="119"/>
    </row>
    <row r="18" ht="19.9" customHeight="1" spans="1:9">
      <c r="A18" s="167" t="s">
        <v>165</v>
      </c>
      <c r="B18" s="167" t="s">
        <v>171</v>
      </c>
      <c r="C18" s="167"/>
      <c r="D18" s="200" t="s">
        <v>2</v>
      </c>
      <c r="E18" s="123" t="s">
        <v>172</v>
      </c>
      <c r="F18" s="119">
        <f>F19+F20</f>
        <v>8023.71</v>
      </c>
      <c r="G18" s="119">
        <f>G19+G20</f>
        <v>8023.71</v>
      </c>
      <c r="H18" s="119"/>
      <c r="I18" s="119"/>
    </row>
    <row r="19" ht="19.9" customHeight="1" spans="1:9">
      <c r="A19" s="167" t="s">
        <v>165</v>
      </c>
      <c r="B19" s="167" t="s">
        <v>171</v>
      </c>
      <c r="C19" s="167" t="s">
        <v>173</v>
      </c>
      <c r="D19" s="200" t="s">
        <v>2</v>
      </c>
      <c r="E19" s="123" t="s">
        <v>175</v>
      </c>
      <c r="F19" s="119">
        <v>1243.79</v>
      </c>
      <c r="G19" s="119">
        <v>1243.79</v>
      </c>
      <c r="H19" s="119"/>
      <c r="I19" s="119"/>
    </row>
    <row r="20" ht="19.9" customHeight="1" spans="1:9">
      <c r="A20" s="167" t="s">
        <v>165</v>
      </c>
      <c r="B20" s="167" t="s">
        <v>171</v>
      </c>
      <c r="C20" s="167" t="s">
        <v>176</v>
      </c>
      <c r="D20" s="200" t="s">
        <v>2</v>
      </c>
      <c r="E20" s="123" t="s">
        <v>178</v>
      </c>
      <c r="F20" s="119">
        <v>6779.92</v>
      </c>
      <c r="G20" s="119">
        <v>6779.92</v>
      </c>
      <c r="H20" s="119"/>
      <c r="I20" s="119"/>
    </row>
    <row r="21" ht="19.9" customHeight="1" spans="1:9">
      <c r="A21" s="167" t="s">
        <v>179</v>
      </c>
      <c r="B21" s="167"/>
      <c r="C21" s="167"/>
      <c r="D21" s="200" t="s">
        <v>2</v>
      </c>
      <c r="E21" s="123" t="s">
        <v>180</v>
      </c>
      <c r="F21" s="119">
        <f>F22</f>
        <v>165260.63</v>
      </c>
      <c r="G21" s="119">
        <f>G22</f>
        <v>165260.63</v>
      </c>
      <c r="H21" s="119"/>
      <c r="I21" s="119"/>
    </row>
    <row r="22" ht="19.9" customHeight="1" spans="1:9">
      <c r="A22" s="167" t="s">
        <v>179</v>
      </c>
      <c r="B22" s="167" t="s">
        <v>181</v>
      </c>
      <c r="C22" s="167"/>
      <c r="D22" s="200" t="s">
        <v>2</v>
      </c>
      <c r="E22" s="123" t="s">
        <v>182</v>
      </c>
      <c r="F22" s="119">
        <f>F23+F24</f>
        <v>165260.63</v>
      </c>
      <c r="G22" s="119">
        <f>G23+G24</f>
        <v>165260.63</v>
      </c>
      <c r="H22" s="119"/>
      <c r="I22" s="119"/>
    </row>
    <row r="23" ht="19.9" customHeight="1" spans="1:9">
      <c r="A23" s="167" t="s">
        <v>179</v>
      </c>
      <c r="B23" s="167" t="s">
        <v>181</v>
      </c>
      <c r="C23" s="167" t="s">
        <v>173</v>
      </c>
      <c r="D23" s="200" t="s">
        <v>2</v>
      </c>
      <c r="E23" s="123" t="s">
        <v>184</v>
      </c>
      <c r="F23" s="119">
        <v>122886.11</v>
      </c>
      <c r="G23" s="119">
        <v>122886.11</v>
      </c>
      <c r="H23" s="119"/>
      <c r="I23" s="119"/>
    </row>
    <row r="24" ht="19.9" customHeight="1" spans="1:9">
      <c r="A24" s="167" t="s">
        <v>179</v>
      </c>
      <c r="B24" s="167" t="s">
        <v>181</v>
      </c>
      <c r="C24" s="167" t="s">
        <v>185</v>
      </c>
      <c r="D24" s="200" t="s">
        <v>2</v>
      </c>
      <c r="E24" s="123" t="s">
        <v>187</v>
      </c>
      <c r="F24" s="119">
        <v>42374.52</v>
      </c>
      <c r="G24" s="119">
        <v>42374.52</v>
      </c>
      <c r="H24" s="119"/>
      <c r="I24" s="119"/>
    </row>
    <row r="25" ht="19.9" customHeight="1" spans="1:9">
      <c r="A25" s="122" t="s">
        <v>208</v>
      </c>
      <c r="B25" s="167"/>
      <c r="C25" s="167"/>
      <c r="D25" s="200" t="s">
        <v>2</v>
      </c>
      <c r="E25" s="123" t="s">
        <v>209</v>
      </c>
      <c r="F25" s="119">
        <v>247401.96</v>
      </c>
      <c r="G25" s="119">
        <v>247401.96</v>
      </c>
      <c r="H25" s="119"/>
      <c r="I25" s="119"/>
    </row>
    <row r="26" ht="19.9" customHeight="1" spans="1:9">
      <c r="A26" s="122" t="s">
        <v>208</v>
      </c>
      <c r="B26" s="122" t="s">
        <v>176</v>
      </c>
      <c r="C26" s="167"/>
      <c r="D26" s="200" t="s">
        <v>2</v>
      </c>
      <c r="E26" s="123" t="s">
        <v>211</v>
      </c>
      <c r="F26" s="119">
        <v>247401.96</v>
      </c>
      <c r="G26" s="119">
        <v>247401.96</v>
      </c>
      <c r="H26" s="119"/>
      <c r="I26" s="119"/>
    </row>
    <row r="27" ht="19.9" customHeight="1" spans="1:9">
      <c r="A27" s="122" t="s">
        <v>208</v>
      </c>
      <c r="B27" s="122" t="s">
        <v>176</v>
      </c>
      <c r="C27" s="122" t="s">
        <v>173</v>
      </c>
      <c r="D27" s="200" t="s">
        <v>2</v>
      </c>
      <c r="E27" s="123" t="s">
        <v>213</v>
      </c>
      <c r="F27" s="119">
        <v>247401.96</v>
      </c>
      <c r="G27" s="119">
        <v>247401.96</v>
      </c>
      <c r="H27" s="119"/>
      <c r="I27" s="119"/>
    </row>
  </sheetData>
  <mergeCells count="6">
    <mergeCell ref="A2:I2"/>
    <mergeCell ref="A3:I3"/>
    <mergeCell ref="A4:C4"/>
    <mergeCell ref="F4:I4"/>
    <mergeCell ref="D4:D5"/>
    <mergeCell ref="E4:E5"/>
  </mergeCells>
  <printOptions horizontalCentered="1"/>
  <pageMargins left="0.0780000016093254" right="0.0780000016093254" top="0.0780000016093254" bottom="0.0780000016093254" header="0" footer="0"/>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0"/>
  <sheetViews>
    <sheetView workbookViewId="0">
      <selection activeCell="J16" sqref="J16"/>
    </sheetView>
  </sheetViews>
  <sheetFormatPr defaultColWidth="10" defaultRowHeight="13.5" outlineLevelCol="4"/>
  <cols>
    <col min="1" max="1" width="24.625" customWidth="1"/>
    <col min="2" max="2" width="16" customWidth="1"/>
    <col min="3" max="4" width="22.25" customWidth="1"/>
    <col min="5" max="5" width="0.125" customWidth="1"/>
    <col min="6" max="6" width="9.75" customWidth="1"/>
  </cols>
  <sheetData>
    <row r="1" ht="14.25" customHeight="1" spans="1:1">
      <c r="A1" s="95"/>
    </row>
    <row r="2" ht="27.95" customHeight="1" spans="1:4">
      <c r="A2" s="96" t="s">
        <v>12</v>
      </c>
      <c r="B2" s="96"/>
      <c r="C2" s="96"/>
      <c r="D2" s="96"/>
    </row>
    <row r="3" ht="16.5" customHeight="1" spans="1:5">
      <c r="A3" s="112" t="s">
        <v>29</v>
      </c>
      <c r="B3" s="112"/>
      <c r="C3" s="112"/>
      <c r="D3" s="110" t="s">
        <v>30</v>
      </c>
      <c r="E3" s="95"/>
    </row>
    <row r="4" ht="17.65" customHeight="1" spans="1:5">
      <c r="A4" s="98" t="s">
        <v>31</v>
      </c>
      <c r="B4" s="98"/>
      <c r="C4" s="98" t="s">
        <v>32</v>
      </c>
      <c r="D4" s="98"/>
      <c r="E4" s="99"/>
    </row>
    <row r="5" ht="17.65" customHeight="1" spans="1:5">
      <c r="A5" s="98" t="s">
        <v>33</v>
      </c>
      <c r="B5" s="98" t="s">
        <v>34</v>
      </c>
      <c r="C5" s="98" t="s">
        <v>33</v>
      </c>
      <c r="D5" s="98" t="s">
        <v>34</v>
      </c>
      <c r="E5" s="99"/>
    </row>
    <row r="6" ht="17.65" customHeight="1" spans="1:5">
      <c r="A6" s="113" t="s">
        <v>234</v>
      </c>
      <c r="B6" s="115">
        <f>B7</f>
        <v>51078444.06</v>
      </c>
      <c r="C6" s="113" t="s">
        <v>235</v>
      </c>
      <c r="D6" s="138">
        <f>B6</f>
        <v>51078444.06</v>
      </c>
      <c r="E6" s="101"/>
    </row>
    <row r="7" ht="17.65" customHeight="1" spans="1:5">
      <c r="A7" s="137" t="s">
        <v>236</v>
      </c>
      <c r="B7" s="119">
        <f>B8</f>
        <v>51078444.06</v>
      </c>
      <c r="C7" s="137" t="s">
        <v>39</v>
      </c>
      <c r="D7" s="120"/>
      <c r="E7" s="101"/>
    </row>
    <row r="8" ht="17.65" customHeight="1" spans="1:5">
      <c r="A8" s="137" t="s">
        <v>237</v>
      </c>
      <c r="B8" s="119">
        <f>1600000+5000000+41380000+3098444.06</f>
        <v>51078444.06</v>
      </c>
      <c r="C8" s="137" t="s">
        <v>43</v>
      </c>
      <c r="D8" s="120"/>
      <c r="E8" s="101"/>
    </row>
    <row r="9" ht="27.2" customHeight="1" spans="1:5">
      <c r="A9" s="137" t="s">
        <v>46</v>
      </c>
      <c r="B9" s="119"/>
      <c r="C9" s="137" t="s">
        <v>47</v>
      </c>
      <c r="D9" s="120"/>
      <c r="E9" s="101"/>
    </row>
    <row r="10" ht="17.65" customHeight="1" spans="1:5">
      <c r="A10" s="137" t="s">
        <v>238</v>
      </c>
      <c r="B10" s="119"/>
      <c r="C10" s="137" t="s">
        <v>51</v>
      </c>
      <c r="D10" s="120"/>
      <c r="E10" s="101"/>
    </row>
    <row r="11" ht="17.65" customHeight="1" spans="1:5">
      <c r="A11" s="137" t="s">
        <v>239</v>
      </c>
      <c r="B11" s="119"/>
      <c r="C11" s="137" t="s">
        <v>55</v>
      </c>
      <c r="D11" s="120"/>
      <c r="E11" s="101"/>
    </row>
    <row r="12" ht="17.65" customHeight="1" spans="1:5">
      <c r="A12" s="137" t="s">
        <v>240</v>
      </c>
      <c r="B12" s="119"/>
      <c r="C12" s="137" t="s">
        <v>59</v>
      </c>
      <c r="D12" s="120"/>
      <c r="E12" s="101"/>
    </row>
    <row r="13" ht="17.65" customHeight="1" spans="1:5">
      <c r="A13" s="113" t="s">
        <v>241</v>
      </c>
      <c r="B13" s="115"/>
      <c r="C13" s="137" t="s">
        <v>63</v>
      </c>
      <c r="D13" s="120"/>
      <c r="E13" s="101"/>
    </row>
    <row r="14" ht="17.65" customHeight="1" spans="1:5">
      <c r="A14" s="137" t="s">
        <v>236</v>
      </c>
      <c r="B14" s="119"/>
      <c r="C14" s="137" t="s">
        <v>67</v>
      </c>
      <c r="D14" s="120">
        <v>245732.99</v>
      </c>
      <c r="E14" s="101"/>
    </row>
    <row r="15" ht="17.65" customHeight="1" spans="1:5">
      <c r="A15" s="137" t="s">
        <v>238</v>
      </c>
      <c r="B15" s="119"/>
      <c r="C15" s="137" t="s">
        <v>71</v>
      </c>
      <c r="D15" s="120"/>
      <c r="E15" s="101"/>
    </row>
    <row r="16" ht="17.65" customHeight="1" spans="1:5">
      <c r="A16" s="137" t="s">
        <v>239</v>
      </c>
      <c r="B16" s="119"/>
      <c r="C16" s="137" t="s">
        <v>75</v>
      </c>
      <c r="D16" s="120">
        <v>167340.63</v>
      </c>
      <c r="E16" s="101"/>
    </row>
    <row r="17" ht="17.65" customHeight="1" spans="1:5">
      <c r="A17" s="137" t="s">
        <v>240</v>
      </c>
      <c r="B17" s="119"/>
      <c r="C17" s="137" t="s">
        <v>79</v>
      </c>
      <c r="D17" s="120">
        <f>1600000+41380000</f>
        <v>42980000</v>
      </c>
      <c r="E17" s="101"/>
    </row>
    <row r="18" ht="17.65" customHeight="1" spans="1:5">
      <c r="A18" s="137"/>
      <c r="B18" s="119"/>
      <c r="C18" s="137" t="s">
        <v>83</v>
      </c>
      <c r="D18" s="120"/>
      <c r="E18" s="101"/>
    </row>
    <row r="19" ht="17.65" customHeight="1" spans="1:5">
      <c r="A19" s="137"/>
      <c r="B19" s="137"/>
      <c r="C19" s="137" t="s">
        <v>87</v>
      </c>
      <c r="D19" s="120"/>
      <c r="E19" s="101"/>
    </row>
    <row r="20" ht="17.65" customHeight="1" spans="1:5">
      <c r="A20" s="137"/>
      <c r="B20" s="137"/>
      <c r="C20" s="137" t="s">
        <v>91</v>
      </c>
      <c r="D20" s="120"/>
      <c r="E20" s="101"/>
    </row>
    <row r="21" ht="17.65" customHeight="1" spans="1:5">
      <c r="A21" s="137"/>
      <c r="B21" s="137"/>
      <c r="C21" s="137" t="s">
        <v>95</v>
      </c>
      <c r="D21" s="120">
        <f>5000000+2437968.48</f>
        <v>7437968.48</v>
      </c>
      <c r="E21" s="101"/>
    </row>
    <row r="22" ht="17.65" customHeight="1" spans="1:5">
      <c r="A22" s="137"/>
      <c r="B22" s="137"/>
      <c r="C22" s="137" t="s">
        <v>98</v>
      </c>
      <c r="D22" s="120"/>
      <c r="E22" s="101"/>
    </row>
    <row r="23" ht="17.65" customHeight="1" spans="1:5">
      <c r="A23" s="137"/>
      <c r="B23" s="137"/>
      <c r="C23" s="137" t="s">
        <v>101</v>
      </c>
      <c r="D23" s="120"/>
      <c r="E23" s="101"/>
    </row>
    <row r="24" ht="17.65" customHeight="1" spans="1:5">
      <c r="A24" s="137"/>
      <c r="B24" s="137"/>
      <c r="C24" s="137" t="s">
        <v>103</v>
      </c>
      <c r="D24" s="120"/>
      <c r="E24" s="101"/>
    </row>
    <row r="25" ht="17.65" customHeight="1" spans="1:5">
      <c r="A25" s="137"/>
      <c r="B25" s="137"/>
      <c r="C25" s="137" t="s">
        <v>105</v>
      </c>
      <c r="D25" s="120"/>
      <c r="E25" s="101"/>
    </row>
    <row r="26" ht="17.65" customHeight="1" spans="1:5">
      <c r="A26" s="137"/>
      <c r="B26" s="137"/>
      <c r="C26" s="137" t="s">
        <v>107</v>
      </c>
      <c r="D26" s="120">
        <v>247401.96</v>
      </c>
      <c r="E26" s="101"/>
    </row>
    <row r="27" ht="17.65" customHeight="1" spans="1:5">
      <c r="A27" s="137"/>
      <c r="B27" s="137"/>
      <c r="C27" s="137" t="s">
        <v>109</v>
      </c>
      <c r="D27" s="120"/>
      <c r="E27" s="101"/>
    </row>
    <row r="28" ht="17.65" customHeight="1" spans="1:5">
      <c r="A28" s="137"/>
      <c r="B28" s="137"/>
      <c r="C28" s="137" t="s">
        <v>111</v>
      </c>
      <c r="D28" s="120"/>
      <c r="E28" s="101"/>
    </row>
    <row r="29" ht="17.65" customHeight="1" spans="1:5">
      <c r="A29" s="137"/>
      <c r="B29" s="137"/>
      <c r="C29" s="137" t="s">
        <v>113</v>
      </c>
      <c r="D29" s="120"/>
      <c r="E29" s="101"/>
    </row>
    <row r="30" ht="17.65" customHeight="1" spans="1:5">
      <c r="A30" s="137"/>
      <c r="B30" s="137"/>
      <c r="C30" s="137" t="s">
        <v>115</v>
      </c>
      <c r="D30" s="120"/>
      <c r="E30" s="101"/>
    </row>
    <row r="31" ht="17.65" customHeight="1" spans="1:5">
      <c r="A31" s="137"/>
      <c r="B31" s="137"/>
      <c r="C31" s="137" t="s">
        <v>117</v>
      </c>
      <c r="D31" s="120"/>
      <c r="E31" s="101"/>
    </row>
    <row r="32" ht="17.65" customHeight="1" spans="1:5">
      <c r="A32" s="137"/>
      <c r="B32" s="137"/>
      <c r="C32" s="137" t="s">
        <v>119</v>
      </c>
      <c r="D32" s="120"/>
      <c r="E32" s="101"/>
    </row>
    <row r="33" ht="17.65" customHeight="1" spans="1:5">
      <c r="A33" s="137"/>
      <c r="B33" s="137"/>
      <c r="C33" s="137" t="s">
        <v>121</v>
      </c>
      <c r="D33" s="120"/>
      <c r="E33" s="101"/>
    </row>
    <row r="34" ht="17.65" customHeight="1" spans="1:5">
      <c r="A34" s="137"/>
      <c r="B34" s="137"/>
      <c r="C34" s="137" t="s">
        <v>122</v>
      </c>
      <c r="D34" s="120"/>
      <c r="E34" s="101"/>
    </row>
    <row r="35" ht="17.65" customHeight="1" spans="1:5">
      <c r="A35" s="137"/>
      <c r="B35" s="137"/>
      <c r="C35" s="137" t="s">
        <v>123</v>
      </c>
      <c r="D35" s="120"/>
      <c r="E35" s="101"/>
    </row>
    <row r="36" ht="17.65" customHeight="1" spans="1:5">
      <c r="A36" s="137"/>
      <c r="B36" s="137"/>
      <c r="C36" s="137" t="s">
        <v>124</v>
      </c>
      <c r="D36" s="120"/>
      <c r="E36" s="101"/>
    </row>
    <row r="37" ht="17.65" customHeight="1" spans="1:5">
      <c r="A37" s="137"/>
      <c r="B37" s="137"/>
      <c r="C37" s="137"/>
      <c r="D37" s="137"/>
      <c r="E37" s="101"/>
    </row>
    <row r="38" ht="17.65" customHeight="1" spans="1:5">
      <c r="A38" s="113"/>
      <c r="B38" s="113"/>
      <c r="C38" s="113" t="s">
        <v>242</v>
      </c>
      <c r="D38" s="115"/>
      <c r="E38" s="166"/>
    </row>
    <row r="39" ht="17.65" customHeight="1" spans="1:5">
      <c r="A39" s="113"/>
      <c r="B39" s="113"/>
      <c r="C39" s="113"/>
      <c r="D39" s="113"/>
      <c r="E39" s="166"/>
    </row>
    <row r="40" ht="17.65" customHeight="1" spans="1:5">
      <c r="A40" s="114" t="s">
        <v>243</v>
      </c>
      <c r="B40" s="115">
        <f>B8</f>
        <v>51078444.06</v>
      </c>
      <c r="C40" s="114" t="s">
        <v>244</v>
      </c>
      <c r="D40" s="138">
        <f>B40</f>
        <v>51078444.06</v>
      </c>
      <c r="E40" s="166"/>
    </row>
  </sheetData>
  <mergeCells count="4">
    <mergeCell ref="A2:D2"/>
    <mergeCell ref="A3:C3"/>
    <mergeCell ref="A4:B4"/>
    <mergeCell ref="C4:D4"/>
  </mergeCells>
  <printOptions horizontalCentered="1"/>
  <pageMargins left="0.0780000016093254" right="0.0780000016093254" top="0.0780000016093254" bottom="0.0780000016093254"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3"/>
  <sheetViews>
    <sheetView topLeftCell="A7" workbookViewId="0">
      <selection activeCell="J24" sqref="J24"/>
    </sheetView>
  </sheetViews>
  <sheetFormatPr defaultColWidth="10" defaultRowHeight="13.5"/>
  <cols>
    <col min="1" max="2" width="4.875" customWidth="1"/>
    <col min="3" max="3" width="6" customWidth="1"/>
    <col min="4" max="4" width="9" customWidth="1"/>
    <col min="5" max="5" width="19.25" customWidth="1"/>
    <col min="6" max="6" width="16.375" customWidth="1"/>
    <col min="7" max="7" width="11.5" customWidth="1"/>
    <col min="8" max="8" width="12.5" customWidth="1"/>
    <col min="9" max="9" width="14.625" customWidth="1"/>
    <col min="10" max="10" width="11.375" customWidth="1"/>
    <col min="11" max="11" width="19" customWidth="1"/>
    <col min="12" max="12" width="9.75" customWidth="1"/>
  </cols>
  <sheetData>
    <row r="1" ht="14.25" customHeight="1" spans="1:4">
      <c r="A1" s="95"/>
      <c r="D1" s="95"/>
    </row>
    <row r="2" ht="37.7" customHeight="1" spans="1:11">
      <c r="A2" s="96" t="s">
        <v>13</v>
      </c>
      <c r="B2" s="96"/>
      <c r="C2" s="96"/>
      <c r="D2" s="96"/>
      <c r="E2" s="96"/>
      <c r="F2" s="96"/>
      <c r="G2" s="96"/>
      <c r="H2" s="96"/>
      <c r="I2" s="96"/>
      <c r="J2" s="96"/>
      <c r="K2" s="96"/>
    </row>
    <row r="3" ht="21.2" customHeight="1" spans="1:11">
      <c r="A3" s="112" t="s">
        <v>29</v>
      </c>
      <c r="B3" s="112"/>
      <c r="C3" s="112"/>
      <c r="D3" s="112"/>
      <c r="E3" s="112"/>
      <c r="F3" s="112"/>
      <c r="G3" s="112"/>
      <c r="H3" s="112"/>
      <c r="I3" s="112"/>
      <c r="J3" s="110" t="s">
        <v>30</v>
      </c>
      <c r="K3" s="110"/>
    </row>
    <row r="4" ht="21.95" customHeight="1" spans="1:11">
      <c r="A4" s="98" t="s">
        <v>154</v>
      </c>
      <c r="B4" s="98"/>
      <c r="C4" s="98"/>
      <c r="D4" s="98" t="s">
        <v>155</v>
      </c>
      <c r="E4" s="98" t="s">
        <v>156</v>
      </c>
      <c r="F4" s="98" t="s">
        <v>133</v>
      </c>
      <c r="G4" s="98" t="s">
        <v>157</v>
      </c>
      <c r="H4" s="98"/>
      <c r="I4" s="98"/>
      <c r="J4" s="98"/>
      <c r="K4" s="98" t="s">
        <v>158</v>
      </c>
    </row>
    <row r="5" ht="18" customHeight="1" spans="1:11">
      <c r="A5" s="98"/>
      <c r="B5" s="98"/>
      <c r="C5" s="98"/>
      <c r="D5" s="98"/>
      <c r="E5" s="98"/>
      <c r="F5" s="98"/>
      <c r="G5" s="98" t="s">
        <v>135</v>
      </c>
      <c r="H5" s="98" t="s">
        <v>245</v>
      </c>
      <c r="I5" s="98"/>
      <c r="J5" s="98" t="s">
        <v>246</v>
      </c>
      <c r="K5" s="98"/>
    </row>
    <row r="6" ht="24.95" customHeight="1" spans="1:11">
      <c r="A6" s="98" t="s">
        <v>162</v>
      </c>
      <c r="B6" s="98" t="s">
        <v>163</v>
      </c>
      <c r="C6" s="98" t="s">
        <v>164</v>
      </c>
      <c r="D6" s="98"/>
      <c r="E6" s="98"/>
      <c r="F6" s="98"/>
      <c r="G6" s="98"/>
      <c r="H6" s="98" t="s">
        <v>232</v>
      </c>
      <c r="I6" s="98" t="s">
        <v>225</v>
      </c>
      <c r="J6" s="98"/>
      <c r="K6" s="98"/>
    </row>
    <row r="7" ht="19.9" customHeight="1" spans="1:11">
      <c r="A7" s="137"/>
      <c r="B7" s="137"/>
      <c r="C7" s="137"/>
      <c r="D7" s="113"/>
      <c r="E7" s="113" t="s">
        <v>133</v>
      </c>
      <c r="F7" s="115">
        <f>G7+K7</f>
        <v>51078444.06</v>
      </c>
      <c r="G7" s="115">
        <v>3098444.06</v>
      </c>
      <c r="H7" s="115">
        <v>2721998.58</v>
      </c>
      <c r="I7" s="115">
        <v>160</v>
      </c>
      <c r="J7" s="115">
        <v>376285.48</v>
      </c>
      <c r="K7" s="115">
        <f>K8</f>
        <v>47980000</v>
      </c>
    </row>
    <row r="8" ht="19.9" customHeight="1" spans="1:11">
      <c r="A8" s="137"/>
      <c r="B8" s="137"/>
      <c r="C8" s="137"/>
      <c r="D8" s="116" t="s">
        <v>151</v>
      </c>
      <c r="E8" s="116" t="s">
        <v>4</v>
      </c>
      <c r="F8" s="115">
        <f>G8+K8</f>
        <v>51078444.06</v>
      </c>
      <c r="G8" s="115">
        <v>3098444.06</v>
      </c>
      <c r="H8" s="115">
        <v>2721998.58</v>
      </c>
      <c r="I8" s="115">
        <v>160</v>
      </c>
      <c r="J8" s="115">
        <v>376285.48</v>
      </c>
      <c r="K8" s="115">
        <f>K9</f>
        <v>47980000</v>
      </c>
    </row>
    <row r="9" ht="19.9" customHeight="1" spans="1:11">
      <c r="A9" s="137"/>
      <c r="B9" s="137"/>
      <c r="C9" s="137"/>
      <c r="D9" s="117" t="s">
        <v>152</v>
      </c>
      <c r="E9" s="117" t="s">
        <v>153</v>
      </c>
      <c r="F9" s="115">
        <f>G9+K9</f>
        <v>51078444.06</v>
      </c>
      <c r="G9" s="115">
        <v>3098444.06</v>
      </c>
      <c r="H9" s="115">
        <v>2721998.58</v>
      </c>
      <c r="I9" s="115">
        <v>160</v>
      </c>
      <c r="J9" s="115">
        <v>376285.48</v>
      </c>
      <c r="K9" s="115">
        <f>1600000+5000000+41380000</f>
        <v>47980000</v>
      </c>
    </row>
    <row r="10" ht="27" customHeight="1" spans="1:12">
      <c r="A10" s="154" t="s">
        <v>165</v>
      </c>
      <c r="B10" s="155"/>
      <c r="C10" s="155"/>
      <c r="D10" s="156">
        <v>208</v>
      </c>
      <c r="E10" s="157" t="s">
        <v>166</v>
      </c>
      <c r="F10" s="158">
        <f t="shared" ref="F10:H10" si="0">F11+F13</f>
        <v>245732.99</v>
      </c>
      <c r="G10" s="158">
        <f t="shared" si="0"/>
        <v>245732.99</v>
      </c>
      <c r="H10" s="158">
        <f t="shared" si="0"/>
        <v>245732.99</v>
      </c>
      <c r="I10" s="165"/>
      <c r="J10" s="165"/>
      <c r="K10" s="165"/>
      <c r="L10" s="164"/>
    </row>
    <row r="11" ht="27" customHeight="1" spans="1:12">
      <c r="A11" s="154" t="s">
        <v>165</v>
      </c>
      <c r="B11" s="154" t="s">
        <v>167</v>
      </c>
      <c r="C11" s="155"/>
      <c r="D11" s="156">
        <v>20805</v>
      </c>
      <c r="E11" s="157" t="s">
        <v>168</v>
      </c>
      <c r="F11" s="158">
        <v>237709.28</v>
      </c>
      <c r="G11" s="158">
        <v>237709.28</v>
      </c>
      <c r="H11" s="159">
        <v>237709.28</v>
      </c>
      <c r="I11" s="165"/>
      <c r="J11" s="165"/>
      <c r="K11" s="165"/>
      <c r="L11" s="164"/>
    </row>
    <row r="12" ht="27" customHeight="1" spans="1:12">
      <c r="A12" s="154" t="s">
        <v>165</v>
      </c>
      <c r="B12" s="154" t="s">
        <v>167</v>
      </c>
      <c r="C12" s="154" t="s">
        <v>167</v>
      </c>
      <c r="D12" s="160" t="s">
        <v>247</v>
      </c>
      <c r="E12" s="157" t="s">
        <v>170</v>
      </c>
      <c r="F12" s="158">
        <v>237709.28</v>
      </c>
      <c r="G12" s="158">
        <v>237709.28</v>
      </c>
      <c r="H12" s="159">
        <v>237709.28</v>
      </c>
      <c r="I12" s="159"/>
      <c r="J12" s="159"/>
      <c r="K12" s="159"/>
      <c r="L12" s="164"/>
    </row>
    <row r="13" ht="27" customHeight="1" spans="1:12">
      <c r="A13" s="154" t="s">
        <v>165</v>
      </c>
      <c r="B13" s="154" t="s">
        <v>171</v>
      </c>
      <c r="C13" s="154"/>
      <c r="D13" s="160">
        <v>20827</v>
      </c>
      <c r="E13" s="157" t="s">
        <v>172</v>
      </c>
      <c r="F13" s="158">
        <f t="shared" ref="F13:H13" si="1">F14+F15</f>
        <v>8023.71</v>
      </c>
      <c r="G13" s="158">
        <f t="shared" si="1"/>
        <v>8023.71</v>
      </c>
      <c r="H13" s="158">
        <f t="shared" si="1"/>
        <v>8023.71</v>
      </c>
      <c r="I13" s="159"/>
      <c r="J13" s="159"/>
      <c r="K13" s="159"/>
      <c r="L13" s="164"/>
    </row>
    <row r="14" ht="27" customHeight="1" spans="1:12">
      <c r="A14" s="154" t="s">
        <v>165</v>
      </c>
      <c r="B14" s="154" t="s">
        <v>171</v>
      </c>
      <c r="C14" s="154" t="s">
        <v>173</v>
      </c>
      <c r="D14" s="160" t="s">
        <v>248</v>
      </c>
      <c r="E14" s="161" t="s">
        <v>175</v>
      </c>
      <c r="F14" s="158">
        <v>1243.79</v>
      </c>
      <c r="G14" s="158">
        <v>1243.79</v>
      </c>
      <c r="H14" s="159">
        <v>1243.79</v>
      </c>
      <c r="I14" s="159"/>
      <c r="J14" s="159"/>
      <c r="K14" s="159"/>
      <c r="L14" s="164"/>
    </row>
    <row r="15" ht="27" customHeight="1" spans="1:12">
      <c r="A15" s="154" t="s">
        <v>165</v>
      </c>
      <c r="B15" s="154" t="s">
        <v>171</v>
      </c>
      <c r="C15" s="154" t="s">
        <v>176</v>
      </c>
      <c r="D15" s="160" t="s">
        <v>249</v>
      </c>
      <c r="E15" s="161" t="s">
        <v>178</v>
      </c>
      <c r="F15" s="158">
        <v>6779.92</v>
      </c>
      <c r="G15" s="158">
        <v>6779.92</v>
      </c>
      <c r="H15" s="159">
        <v>6779.92</v>
      </c>
      <c r="I15" s="159"/>
      <c r="J15" s="159"/>
      <c r="K15" s="159"/>
      <c r="L15" s="164"/>
    </row>
    <row r="16" ht="27" customHeight="1" spans="1:12">
      <c r="A16" s="154" t="s">
        <v>179</v>
      </c>
      <c r="B16" s="154"/>
      <c r="C16" s="154"/>
      <c r="D16" s="160">
        <v>210</v>
      </c>
      <c r="E16" s="161" t="s">
        <v>180</v>
      </c>
      <c r="F16" s="158">
        <f t="shared" ref="F16:H16" si="2">F17</f>
        <v>167340.63</v>
      </c>
      <c r="G16" s="158">
        <f t="shared" si="2"/>
        <v>167340.63</v>
      </c>
      <c r="H16" s="158">
        <f t="shared" si="2"/>
        <v>167180.63</v>
      </c>
      <c r="I16" s="159">
        <f>I17</f>
        <v>160</v>
      </c>
      <c r="J16" s="159"/>
      <c r="K16" s="159"/>
      <c r="L16" s="164"/>
    </row>
    <row r="17" ht="27" customHeight="1" spans="1:12">
      <c r="A17" s="154" t="s">
        <v>179</v>
      </c>
      <c r="B17" s="154" t="s">
        <v>181</v>
      </c>
      <c r="C17" s="154"/>
      <c r="D17" s="160">
        <v>21011</v>
      </c>
      <c r="E17" s="161" t="s">
        <v>182</v>
      </c>
      <c r="F17" s="158">
        <f t="shared" ref="F17:H17" si="3">F18+F19+F20</f>
        <v>167340.63</v>
      </c>
      <c r="G17" s="158">
        <f t="shared" si="3"/>
        <v>167340.63</v>
      </c>
      <c r="H17" s="158">
        <f t="shared" si="3"/>
        <v>167180.63</v>
      </c>
      <c r="I17" s="159">
        <f>I20</f>
        <v>160</v>
      </c>
      <c r="J17" s="159"/>
      <c r="K17" s="159"/>
      <c r="L17" s="164"/>
    </row>
    <row r="18" ht="27" customHeight="1" spans="1:12">
      <c r="A18" s="154" t="s">
        <v>179</v>
      </c>
      <c r="B18" s="154" t="s">
        <v>181</v>
      </c>
      <c r="C18" s="154" t="s">
        <v>173</v>
      </c>
      <c r="D18" s="160" t="s">
        <v>250</v>
      </c>
      <c r="E18" s="161" t="s">
        <v>184</v>
      </c>
      <c r="F18" s="158">
        <v>122886.11</v>
      </c>
      <c r="G18" s="158">
        <v>122886.11</v>
      </c>
      <c r="H18" s="159">
        <v>122886.11</v>
      </c>
      <c r="I18" s="159"/>
      <c r="J18" s="159"/>
      <c r="K18" s="159"/>
      <c r="L18" s="164"/>
    </row>
    <row r="19" ht="27" customHeight="1" spans="1:12">
      <c r="A19" s="154" t="s">
        <v>179</v>
      </c>
      <c r="B19" s="154" t="s">
        <v>181</v>
      </c>
      <c r="C19" s="154" t="s">
        <v>185</v>
      </c>
      <c r="D19" s="160" t="s">
        <v>251</v>
      </c>
      <c r="E19" s="161" t="s">
        <v>187</v>
      </c>
      <c r="F19" s="158">
        <v>42374.52</v>
      </c>
      <c r="G19" s="158">
        <v>42374.52</v>
      </c>
      <c r="H19" s="159">
        <v>42374.52</v>
      </c>
      <c r="I19" s="159"/>
      <c r="J19" s="159"/>
      <c r="K19" s="159"/>
      <c r="L19" s="164"/>
    </row>
    <row r="20" ht="27" customHeight="1" spans="1:12">
      <c r="A20" s="154" t="s">
        <v>179</v>
      </c>
      <c r="B20" s="154" t="s">
        <v>181</v>
      </c>
      <c r="C20" s="154" t="s">
        <v>188</v>
      </c>
      <c r="D20" s="160" t="s">
        <v>252</v>
      </c>
      <c r="E20" s="161" t="s">
        <v>190</v>
      </c>
      <c r="F20" s="158">
        <v>2080</v>
      </c>
      <c r="G20" s="158">
        <v>2080</v>
      </c>
      <c r="H20" s="159">
        <v>1920</v>
      </c>
      <c r="I20" s="159">
        <v>160</v>
      </c>
      <c r="J20" s="159"/>
      <c r="K20" s="159"/>
      <c r="L20" s="164"/>
    </row>
    <row r="21" ht="27" customHeight="1" spans="1:12">
      <c r="A21" s="162">
        <v>211</v>
      </c>
      <c r="B21" s="154"/>
      <c r="C21" s="154"/>
      <c r="D21" s="160">
        <v>211</v>
      </c>
      <c r="E21" s="161" t="s">
        <v>191</v>
      </c>
      <c r="F21" s="158">
        <f>F22+F24</f>
        <v>42980000</v>
      </c>
      <c r="G21" s="158"/>
      <c r="H21" s="159"/>
      <c r="I21" s="159"/>
      <c r="J21" s="159"/>
      <c r="K21" s="158">
        <f>K22+K24</f>
        <v>42980000</v>
      </c>
      <c r="L21" s="164"/>
    </row>
    <row r="22" ht="27" customHeight="1" spans="1:12">
      <c r="A22" s="162">
        <v>211</v>
      </c>
      <c r="B22" s="162" t="s">
        <v>185</v>
      </c>
      <c r="C22" s="154"/>
      <c r="D22" s="160">
        <v>21103</v>
      </c>
      <c r="E22" s="161" t="s">
        <v>192</v>
      </c>
      <c r="F22" s="158">
        <f>F23</f>
        <v>1600000</v>
      </c>
      <c r="G22" s="158"/>
      <c r="H22" s="159"/>
      <c r="I22" s="159"/>
      <c r="J22" s="159"/>
      <c r="K22" s="159">
        <f t="shared" ref="K22:K26" si="4">K23</f>
        <v>1600000</v>
      </c>
      <c r="L22" s="164"/>
    </row>
    <row r="23" ht="27" customHeight="1" spans="1:12">
      <c r="A23" s="162">
        <v>211</v>
      </c>
      <c r="B23" s="162" t="s">
        <v>185</v>
      </c>
      <c r="C23" s="162" t="s">
        <v>176</v>
      </c>
      <c r="D23" s="163" t="s">
        <v>193</v>
      </c>
      <c r="E23" s="161" t="s">
        <v>194</v>
      </c>
      <c r="F23" s="158">
        <v>1600000</v>
      </c>
      <c r="G23" s="158"/>
      <c r="H23" s="159"/>
      <c r="I23" s="159"/>
      <c r="J23" s="159"/>
      <c r="K23" s="159">
        <v>1600000</v>
      </c>
      <c r="L23" s="164"/>
    </row>
    <row r="24" ht="27" customHeight="1" spans="1:12">
      <c r="A24" s="162" t="s">
        <v>195</v>
      </c>
      <c r="B24" s="162" t="s">
        <v>188</v>
      </c>
      <c r="C24" s="162"/>
      <c r="D24" s="163" t="s">
        <v>196</v>
      </c>
      <c r="E24" s="161" t="s">
        <v>197</v>
      </c>
      <c r="F24" s="158">
        <f>F25</f>
        <v>41380000</v>
      </c>
      <c r="G24" s="158"/>
      <c r="H24" s="159"/>
      <c r="I24" s="159"/>
      <c r="J24" s="159"/>
      <c r="K24" s="159">
        <f t="shared" si="4"/>
        <v>41380000</v>
      </c>
      <c r="L24" s="164"/>
    </row>
    <row r="25" ht="27" customHeight="1" spans="1:12">
      <c r="A25" s="162" t="s">
        <v>195</v>
      </c>
      <c r="B25" s="162" t="s">
        <v>188</v>
      </c>
      <c r="C25" s="162" t="s">
        <v>188</v>
      </c>
      <c r="D25" s="163" t="s">
        <v>198</v>
      </c>
      <c r="E25" s="161" t="s">
        <v>197</v>
      </c>
      <c r="F25" s="158">
        <v>41380000</v>
      </c>
      <c r="G25" s="158"/>
      <c r="H25" s="159"/>
      <c r="I25" s="159"/>
      <c r="J25" s="159"/>
      <c r="K25" s="159">
        <v>41380000</v>
      </c>
      <c r="L25" s="164"/>
    </row>
    <row r="26" ht="27" customHeight="1" spans="1:12">
      <c r="A26" s="162" t="s">
        <v>199</v>
      </c>
      <c r="B26" s="162"/>
      <c r="C26" s="162"/>
      <c r="D26" s="163" t="s">
        <v>199</v>
      </c>
      <c r="E26" s="161"/>
      <c r="F26" s="158">
        <f t="shared" ref="F26:H26" si="5">F27</f>
        <v>7437968.48</v>
      </c>
      <c r="G26" s="158">
        <f t="shared" si="5"/>
        <v>2437968.48</v>
      </c>
      <c r="H26" s="158">
        <f t="shared" si="5"/>
        <v>2061683</v>
      </c>
      <c r="I26" s="159"/>
      <c r="J26" s="158">
        <f>J27</f>
        <v>376285.48</v>
      </c>
      <c r="K26" s="158">
        <f t="shared" si="4"/>
        <v>5000000</v>
      </c>
      <c r="L26" s="164"/>
    </row>
    <row r="27" ht="27" customHeight="1" spans="1:12">
      <c r="A27" s="162" t="s">
        <v>199</v>
      </c>
      <c r="B27" s="162" t="s">
        <v>201</v>
      </c>
      <c r="C27" s="162"/>
      <c r="D27" s="163" t="s">
        <v>202</v>
      </c>
      <c r="E27" s="161"/>
      <c r="F27" s="158">
        <f t="shared" ref="F27:H27" si="6">F28+F29</f>
        <v>7437968.48</v>
      </c>
      <c r="G27" s="158">
        <f t="shared" si="6"/>
        <v>2437968.48</v>
      </c>
      <c r="H27" s="158">
        <f t="shared" si="6"/>
        <v>2061683</v>
      </c>
      <c r="I27" s="159"/>
      <c r="J27" s="158">
        <f>J28+J29</f>
        <v>376285.48</v>
      </c>
      <c r="K27" s="158">
        <f>K28+K29</f>
        <v>5000000</v>
      </c>
      <c r="L27" s="164"/>
    </row>
    <row r="28" ht="27" customHeight="1" spans="1:12">
      <c r="A28" s="162" t="s">
        <v>199</v>
      </c>
      <c r="B28" s="162" t="s">
        <v>201</v>
      </c>
      <c r="C28" s="162" t="s">
        <v>173</v>
      </c>
      <c r="D28" s="163" t="s">
        <v>253</v>
      </c>
      <c r="E28" s="161" t="s">
        <v>205</v>
      </c>
      <c r="F28" s="158">
        <v>2437968.48</v>
      </c>
      <c r="G28" s="158">
        <v>2437968.48</v>
      </c>
      <c r="H28" s="159">
        <v>2061683</v>
      </c>
      <c r="I28" s="159"/>
      <c r="J28" s="159">
        <v>376285.48</v>
      </c>
      <c r="K28" s="159"/>
      <c r="L28" s="164"/>
    </row>
    <row r="29" ht="27" customHeight="1" spans="1:12">
      <c r="A29" s="162" t="s">
        <v>199</v>
      </c>
      <c r="B29" s="162" t="s">
        <v>201</v>
      </c>
      <c r="C29" s="162" t="s">
        <v>188</v>
      </c>
      <c r="D29" s="163" t="s">
        <v>206</v>
      </c>
      <c r="E29" s="161" t="s">
        <v>207</v>
      </c>
      <c r="F29" s="158">
        <v>5000000</v>
      </c>
      <c r="G29" s="158"/>
      <c r="H29" s="159"/>
      <c r="I29" s="159"/>
      <c r="J29" s="159"/>
      <c r="K29" s="159">
        <v>5000000</v>
      </c>
      <c r="L29" s="164"/>
    </row>
    <row r="30" ht="27" customHeight="1" spans="1:12">
      <c r="A30" s="162" t="s">
        <v>208</v>
      </c>
      <c r="B30" s="162"/>
      <c r="C30" s="162"/>
      <c r="D30" s="163" t="s">
        <v>208</v>
      </c>
      <c r="E30" s="161" t="s">
        <v>209</v>
      </c>
      <c r="F30" s="158">
        <v>247401.96</v>
      </c>
      <c r="G30" s="158">
        <v>247401.96</v>
      </c>
      <c r="H30" s="159">
        <v>247401.96</v>
      </c>
      <c r="I30" s="159"/>
      <c r="J30" s="159"/>
      <c r="K30" s="159"/>
      <c r="L30" s="164"/>
    </row>
    <row r="31" ht="27" customHeight="1" spans="1:12">
      <c r="A31" s="162" t="s">
        <v>208</v>
      </c>
      <c r="B31" s="162" t="s">
        <v>176</v>
      </c>
      <c r="C31" s="162"/>
      <c r="D31" s="163" t="s">
        <v>210</v>
      </c>
      <c r="E31" s="161" t="s">
        <v>211</v>
      </c>
      <c r="F31" s="158">
        <v>247401.96</v>
      </c>
      <c r="G31" s="158">
        <v>247401.96</v>
      </c>
      <c r="H31" s="159">
        <v>247401.96</v>
      </c>
      <c r="I31" s="159"/>
      <c r="J31" s="159"/>
      <c r="K31" s="159"/>
      <c r="L31" s="164"/>
    </row>
    <row r="32" ht="27" customHeight="1" spans="1:12">
      <c r="A32" s="162" t="s">
        <v>208</v>
      </c>
      <c r="B32" s="162" t="s">
        <v>176</v>
      </c>
      <c r="C32" s="162" t="s">
        <v>173</v>
      </c>
      <c r="D32" s="163" t="s">
        <v>254</v>
      </c>
      <c r="E32" s="161" t="s">
        <v>213</v>
      </c>
      <c r="F32" s="158">
        <v>247401.96</v>
      </c>
      <c r="G32" s="158">
        <v>247401.96</v>
      </c>
      <c r="H32" s="159">
        <v>247401.96</v>
      </c>
      <c r="I32" s="159"/>
      <c r="J32" s="159"/>
      <c r="K32" s="159"/>
      <c r="L32" s="164"/>
    </row>
    <row r="33" spans="1:12">
      <c r="A33" s="164"/>
      <c r="B33" s="164"/>
      <c r="C33" s="164"/>
      <c r="D33" s="164"/>
      <c r="E33" s="164"/>
      <c r="F33" s="164"/>
      <c r="G33" s="164"/>
      <c r="H33" s="164"/>
      <c r="I33" s="164"/>
      <c r="J33" s="164"/>
      <c r="K33" s="164"/>
      <c r="L33" s="164"/>
    </row>
  </sheetData>
  <mergeCells count="12">
    <mergeCell ref="A2:K2"/>
    <mergeCell ref="A3:I3"/>
    <mergeCell ref="J3:K3"/>
    <mergeCell ref="G4:J4"/>
    <mergeCell ref="H5:I5"/>
    <mergeCell ref="D4:D6"/>
    <mergeCell ref="E4:E6"/>
    <mergeCell ref="F4:F6"/>
    <mergeCell ref="G5:G6"/>
    <mergeCell ref="J5:J6"/>
    <mergeCell ref="K4:K6"/>
    <mergeCell ref="A4:C5"/>
  </mergeCells>
  <printOptions horizontalCentered="1"/>
  <pageMargins left="0.0780000016093254" right="0.0780000016093254" top="0.0780000016093254" bottom="0.0780000016093254" header="0" footer="0"/>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26</vt:i4>
      </vt:variant>
    </vt:vector>
  </HeadingPairs>
  <TitlesOfParts>
    <vt:vector size="26" baseType="lpstr">
      <vt:lpstr>封面</vt:lpstr>
      <vt:lpstr>目录</vt:lpstr>
      <vt:lpstr>1收支总表</vt:lpstr>
      <vt:lpstr>2收入总表</vt:lpstr>
      <vt:lpstr>3支出总表</vt:lpstr>
      <vt:lpstr>4支出分类(政府预算)</vt:lpstr>
      <vt:lpstr>5一般公共预算基本支出情况表</vt:lpstr>
      <vt:lpstr>6财政拨款收支总表</vt:lpstr>
      <vt:lpstr>7一般公共预算支出表</vt:lpstr>
      <vt:lpstr>8工资福利(政府预算)</vt:lpstr>
      <vt:lpstr>9一般公共预算基本支出情况表（按经济性质分类—工资福利）</vt:lpstr>
      <vt:lpstr>10个人家庭(政府预算)</vt:lpstr>
      <vt:lpstr>11一般公共预算基本支出情况表（按经济性质分类—个人家庭）</vt:lpstr>
      <vt:lpstr>12商品服务(政府预算)</vt:lpstr>
      <vt:lpstr>13一般公共预算基本支出情况表（按经济性质分类—商品服务）</vt:lpstr>
      <vt:lpstr>14三公</vt:lpstr>
      <vt:lpstr>15政府性基金</vt:lpstr>
      <vt:lpstr>16政府性基金(政府预算)</vt:lpstr>
      <vt:lpstr>17政府性基金（部门预算）</vt:lpstr>
      <vt:lpstr>18国有资本经营预算</vt:lpstr>
      <vt:lpstr>19财政专户管理资金</vt:lpstr>
      <vt:lpstr>20专项清单</vt:lpstr>
      <vt:lpstr>21-1项目支出绩效目标表</vt:lpstr>
      <vt:lpstr>21-2项目支出绩效目标表</vt:lpstr>
      <vt:lpstr>21-3项目支出绩效目标表</vt:lpstr>
      <vt:lpstr>22-1整体支出绩效目标表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2022-03-21T00:36:00Z</dcterms:created>
  <cp:lastPrinted>2022-03-29T02:06:00Z</cp:lastPrinted>
  <dcterms:modified xsi:type="dcterms:W3CDTF">2023-09-26T07:11:43Z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EEAC0B6789B64366BD7026FDCCF744B0_13</vt:lpwstr>
  </property>
  <property fmtid="{D5CDD505-2E9C-101B-9397-08002B2CF9AE}" pid="3" name="KSOProductBuildVer">
    <vt:lpwstr>2052-12.1.0.15374</vt:lpwstr>
  </property>
</Properties>
</file>