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898" firstSheet="11" activeTab="14"/>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6" r:id="rId24"/>
  </sheets>
  <calcPr calcId="144525"/>
</workbook>
</file>

<file path=xl/sharedStrings.xml><?xml version="1.0" encoding="utf-8"?>
<sst xmlns="http://schemas.openxmlformats.org/spreadsheetml/2006/main" count="1503" uniqueCount="500">
  <si>
    <t>2022年部门预算公开表</t>
  </si>
  <si>
    <t>单位编码：</t>
  </si>
  <si>
    <t>053001</t>
  </si>
  <si>
    <t>单位名称：</t>
  </si>
  <si>
    <t>炎陵县科技和工业信息化局</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</si>
  <si>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</si>
  <si>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</si>
  <si>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</si>
  <si>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</si>
  <si>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</si>
  <si>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</si>
  <si>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</si>
  <si>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</si>
  <si>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</si>
  <si>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</si>
  <si>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</si>
  <si>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</si>
  <si>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</si>
  <si>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</si>
  <si>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</si>
  <si>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</si>
  <si>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</si>
  <si>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</si>
  <si>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</si>
  <si>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</si>
  <si>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</si>
  <si>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</si>
  <si>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</si>
  <si>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</si>
  <si>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单位：053001-炎陵县科技和工业信息化局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</si>
  <si>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</si>
  <si>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</si>
  <si>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</si>
  <si>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</si>
  <si>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</si>
  <si>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</si>
  <si>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</si>
  <si>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</si>
  <si>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</si>
  <si>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</si>
  <si>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</si>
  <si>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</si>
  <si>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</si>
  <si>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</si>
  <si>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</si>
  <si>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</si>
  <si>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</si>
  <si>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</si>
  <si>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</si>
  <si>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</si>
  <si>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</si>
  <si>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</si>
  <si>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</si>
  <si>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</si>
  <si>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</si>
  <si>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</si>
  <si>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</si>
  <si>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</si>
  <si>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</si>
  <si>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</si>
  <si>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</si>
  <si>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</si>
  <si>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</si>
  <si>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</si>
  <si>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</si>
  <si>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</si>
  <si>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</si>
  <si>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</si>
  <si>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</si>
  <si>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</si>
  <si>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</si>
  <si>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</si>
  <si>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</si>
  <si>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</si>
  <si>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</si>
  <si>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</si>
  <si>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</si>
  <si>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</si>
  <si>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</si>
  <si>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</si>
  <si>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</si>
  <si>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</si>
  <si>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</si>
  <si>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</si>
  <si>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</si>
  <si>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</si>
  <si>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</si>
  <si>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</si>
  <si>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</si>
  <si>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</si>
  <si>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</si>
  <si>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</si>
  <si>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</si>
  <si>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</si>
  <si>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</si>
  <si>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</si>
  <si>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</si>
  <si>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</si>
  <si>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</si>
  <si>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</si>
  <si>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</si>
  <si>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</si>
  <si>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</si>
  <si>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</si>
  <si>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</si>
  <si>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</si>
  <si>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</si>
  <si>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</si>
  <si>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</si>
  <si>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</si>
  <si>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</si>
  <si>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</si>
  <si>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</si>
  <si>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</si>
  <si>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</si>
  <si>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</si>
  <si>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</si>
  <si>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</si>
  <si>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</si>
  <si>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</si>
  <si>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</si>
  <si>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</si>
  <si>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</si>
  <si>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</si>
  <si>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</si>
  <si>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</si>
  <si>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</si>
  <si>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</si>
  <si>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</si>
  <si>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</si>
  <si>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</si>
  <si>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</si>
  <si>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</si>
  <si>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</si>
  <si>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</si>
  <si>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</si>
  <si>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</si>
  <si>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</si>
  <si>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</si>
  <si>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</si>
  <si>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</si>
  <si>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</si>
  <si>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</si>
  <si>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</si>
  <si>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</si>
  <si>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</si>
  <si>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</si>
  <si>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</si>
  <si>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</si>
  <si>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</si>
  <si>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</si>
  <si>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053</t>
  </si>
  <si>
    <t xml:space="preserve">  053001</t>
  </si>
  <si>
    <t xml:space="preserve">  炎陵县科技和工业信息化局</t>
  </si>
  <si>
    <t>功能科目</t>
  </si>
  <si>
    <t>科目编码</t>
  </si>
  <si>
    <t>科目名称</t>
  </si>
  <si>
    <t>基本支出</t>
  </si>
  <si>
    <t>项目支出</t>
  </si>
  <si>
    <t>事业单位经营支出</t>
  </si>
  <si>
    <t>上缴上级支出</t>
  </si>
  <si>
    <t>对附属单位补助支出</t>
  </si>
  <si>
    <t>类</t>
  </si>
  <si>
    <t>款</t>
  </si>
  <si>
    <t>项</t>
  </si>
  <si>
    <t>科学技术支出</t>
  </si>
  <si>
    <t>其他科学技术支出</t>
  </si>
  <si>
    <t xml:space="preserve">    其他科学技术支出</t>
  </si>
  <si>
    <t>208</t>
  </si>
  <si>
    <t>社会保障和就业支出</t>
  </si>
  <si>
    <t>05</t>
  </si>
  <si>
    <t>行政事业单位养老支出</t>
  </si>
  <si>
    <t>01</t>
  </si>
  <si>
    <t xml:space="preserve">    2080501</t>
  </si>
  <si>
    <t xml:space="preserve">    行政单位离退休</t>
  </si>
  <si>
    <t xml:space="preserve">    2080505</t>
  </si>
  <si>
    <t xml:space="preserve">    机关事业单位基本养老保险缴费支出</t>
  </si>
  <si>
    <t>99</t>
  </si>
  <si>
    <t xml:space="preserve">    2080599</t>
  </si>
  <si>
    <t xml:space="preserve">    其他行政事业单位养老支出</t>
  </si>
  <si>
    <t>27</t>
  </si>
  <si>
    <t>财政对其他社会保险基金的补助</t>
  </si>
  <si>
    <t xml:space="preserve">    2082701</t>
  </si>
  <si>
    <t xml:space="preserve">    财政对失业保险基金的补助</t>
  </si>
  <si>
    <t>02</t>
  </si>
  <si>
    <t xml:space="preserve">    2082702</t>
  </si>
  <si>
    <t xml:space="preserve">    财政对工伤保险基金的补助</t>
  </si>
  <si>
    <t>210</t>
  </si>
  <si>
    <t>卫生健康支出</t>
  </si>
  <si>
    <t>11</t>
  </si>
  <si>
    <t>行政事业单位医疗</t>
  </si>
  <si>
    <t xml:space="preserve">    2101101</t>
  </si>
  <si>
    <t xml:space="preserve">    行政单位医疗</t>
  </si>
  <si>
    <t>03</t>
  </si>
  <si>
    <t xml:space="preserve">    2101103</t>
  </si>
  <si>
    <t xml:space="preserve">    公务员医疗补助</t>
  </si>
  <si>
    <t xml:space="preserve">    2101199</t>
  </si>
  <si>
    <t xml:space="preserve">    其他行政事业单位医疗支出</t>
  </si>
  <si>
    <t>215</t>
  </si>
  <si>
    <t>资源勘探工业信息等支出</t>
  </si>
  <si>
    <t>资源勘探开发</t>
  </si>
  <si>
    <t xml:space="preserve">    2150101</t>
  </si>
  <si>
    <t xml:space="preserve">    行政运行</t>
  </si>
  <si>
    <t>工业和信息产业监管</t>
  </si>
  <si>
    <t xml:space="preserve">    2150501</t>
  </si>
  <si>
    <t>221</t>
  </si>
  <si>
    <t>住房保障支出</t>
  </si>
  <si>
    <t>住房改革支出</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</si>
  <si>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</si>
  <si>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</si>
  <si>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</si>
  <si>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</si>
  <si>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</si>
  <si>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</si>
  <si>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</si>
  <si>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</si>
  <si>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</si>
  <si>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</si>
  <si>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</si>
  <si>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</si>
  <si>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</si>
  <si>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</si>
  <si>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</si>
  <si>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</si>
  <si>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</si>
  <si>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</si>
  <si>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</si>
  <si>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053001</t>
  </si>
  <si>
    <t>单位：053001-炎陵县科技和工业信息化局                                         金额单位：元</t>
  </si>
  <si>
    <t>工资福利支出</t>
  </si>
  <si>
    <t>一般商品和服务支出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</si>
  <si>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</si>
  <si>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</si>
  <si>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</si>
  <si>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</si>
  <si>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</si>
  <si>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</si>
  <si>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</si>
  <si>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</si>
  <si>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</si>
  <si>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</si>
  <si>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</si>
  <si>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</si>
  <si>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</si>
  <si>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2080501</t>
  </si>
  <si>
    <t xml:space="preserve">     2080505</t>
  </si>
  <si>
    <t xml:space="preserve">     2080599</t>
  </si>
  <si>
    <t xml:space="preserve">     2082701</t>
  </si>
  <si>
    <t xml:space="preserve">     2082702</t>
  </si>
  <si>
    <t xml:space="preserve">     2101101</t>
  </si>
  <si>
    <t xml:space="preserve">     2101103</t>
  </si>
  <si>
    <t xml:space="preserve">     2101199</t>
  </si>
  <si>
    <t xml:space="preserve">     2150101</t>
  </si>
  <si>
    <t xml:space="preserve">     2150501</t>
  </si>
  <si>
    <t xml:space="preserve">     2210201</t>
  </si>
  <si>
    <t>总  计</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</si>
  <si>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</si>
  <si>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</si>
  <si>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</si>
  <si>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</si>
  <si>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</si>
  <si>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</si>
  <si>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</si>
  <si>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</si>
  <si>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</si>
  <si>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</si>
  <si>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</si>
  <si>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</si>
  <si>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</si>
  <si>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</si>
  <si>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</si>
  <si>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</si>
  <si>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</si>
  <si>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</si>
  <si>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</si>
  <si>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</si>
  <si>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</si>
  <si>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</si>
  <si>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</si>
  <si>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</si>
  <si>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</si>
  <si>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</si>
  <si>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</si>
  <si>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</si>
  <si>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</si>
  <si>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</si>
  <si>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</si>
  <si>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</si>
  <si>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</si>
  <si>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</si>
  <si>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</si>
  <si>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</si>
  <si>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</si>
  <si>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</si>
  <si>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</si>
  <si>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</si>
  <si>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</si>
  <si>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</si>
  <si>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</si>
  <si>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</si>
  <si>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</si>
  <si>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</si>
  <si>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</si>
  <si>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</si>
  <si>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</si>
  <si>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</si>
  <si>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</si>
  <si>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</si>
  <si>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</si>
  <si>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</si>
  <si>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</si>
  <si>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</si>
  <si>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</si>
  <si>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</si>
  <si>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</si>
  <si>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</si>
  <si>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</si>
  <si>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</si>
  <si>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</si>
  <si>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</si>
  <si>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</si>
  <si>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</si>
  <si>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</si>
  <si>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</si>
  <si>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</si>
  <si>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</si>
  <si>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</si>
  <si>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</si>
  <si>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</si>
  <si>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</si>
  <si>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</si>
  <si>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</si>
  <si>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</si>
  <si>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</si>
  <si>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</si>
  <si>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</si>
  <si>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</si>
  <si>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</si>
  <si>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</si>
  <si>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</si>
  <si>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</si>
  <si>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</si>
  <si>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</si>
  <si>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</si>
  <si>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</si>
  <si>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</si>
  <si>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</si>
  <si>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</si>
  <si>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</si>
  <si>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注：本单位无政府性基金预算资金。</t>
  </si>
  <si>
    <t>按项目管理的商品和服务支出</t>
  </si>
  <si>
    <t>按项目管理的对个人和家庭的补助</t>
  </si>
  <si>
    <t>资本性支出（基本建设）</t>
  </si>
  <si>
    <t>资本性支出</t>
  </si>
  <si>
    <t>对企业补助（基本建设）</t>
  </si>
  <si>
    <t>国有资本经营预算支出表</t>
  </si>
  <si>
    <t>本年国有资本经营预算支出</t>
  </si>
  <si>
    <t>注：本单位无国资本经营预算资金。</t>
  </si>
  <si>
    <t>本年财政专户管理资金预算支出</t>
  </si>
  <si>
    <t>注：本单位无财政专户管理预算资金。</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</si>
  <si>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</si>
  <si>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</si>
  <si>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</si>
  <si>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</si>
  <si>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</si>
  <si>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</si>
  <si>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</si>
  <si>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</si>
  <si>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</si>
  <si>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</si>
  <si>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</si>
  <si>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</si>
  <si>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</si>
  <si>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053001</t>
  </si>
  <si>
    <t>运转其他类非税收入安排的支出</t>
  </si>
  <si>
    <t xml:space="preserve">   非税收入安排的支出</t>
  </si>
  <si>
    <t>运转其他类离退休党支部工作经费</t>
  </si>
  <si>
    <t xml:space="preserve">   离退休党支部工作经费</t>
  </si>
  <si>
    <t xml:space="preserve">   科技三项</t>
  </si>
  <si>
    <t>2022年县级专项资金支出方向绩效目标表</t>
  </si>
  <si>
    <t>填报单位：炎陵县科技和工业信息化局</t>
  </si>
  <si>
    <t>金额单位：万元</t>
  </si>
  <si>
    <t xml:space="preserve">支出方向         </t>
  </si>
  <si>
    <t>招商引资活动中差旅费、接待费、业务宣传资料等费</t>
  </si>
  <si>
    <t>所属专项</t>
  </si>
  <si>
    <t>名称</t>
  </si>
  <si>
    <t>科技三项</t>
  </si>
  <si>
    <t>项目金额</t>
  </si>
  <si>
    <t>50</t>
  </si>
  <si>
    <t>金额</t>
  </si>
  <si>
    <t>项目实施期</t>
  </si>
  <si>
    <t>2022年</t>
  </si>
  <si>
    <t>实施期绩效目标</t>
  </si>
  <si>
    <t>为加快推进炎陵自主创新和乡村振兴建设，炎陵县科技计划全面对接国家，省，市科技计划，分为农业科技、工业科技、科技基础条件建设三个类别。每个类别根据支持的方向和内容设若干专题和子类。1、农业科技：与乡村振兴和各级科技特派员工作相结合，对我县基础农业产业、优势和战略性新兴农业产业发展方向开展的基础性研究和攻关给予支持，攸县支持上级科技管理部门认定的科技服务平台类建设项目。2、工业科技：与各级科技成果转化工程和创建高新技术企业相结合，对符合我县工业产业发展需求的工业领域重大关键技术研究与攻关给予支持，优先支持上级科技管理部门认定的科技服务平台类建设项目。3、科技基础条件建设：通过加强创新创业基础条件建设，提升创新创业环境，引导社会共同开展科技创新，包括科技扶贫、科技人才、技术合同登记、科普统计及宣传、科技活动周等子类。</t>
  </si>
  <si>
    <t>年度绩效目标</t>
  </si>
  <si>
    <t>年度绩效指标</t>
  </si>
  <si>
    <t>一级指标</t>
  </si>
  <si>
    <t>二级指标</t>
  </si>
  <si>
    <t>三级指标</t>
  </si>
  <si>
    <t>指标值及单位</t>
  </si>
  <si>
    <t>绩效标准</t>
  </si>
  <si>
    <t>产出指标</t>
  </si>
  <si>
    <t>数量指标</t>
  </si>
  <si>
    <t>支持科技项目支持科技示范点；专利产业化基地；科普之窗、科技服务平台</t>
  </si>
  <si>
    <t>支持科技项目9个支持科技示范点；专利产业化基地；科普之窗、科技服务平台8个</t>
  </si>
  <si>
    <t>质量指标</t>
  </si>
  <si>
    <t>项目完成率达90%以上</t>
  </si>
  <si>
    <t>时效指标</t>
  </si>
  <si>
    <t>绩效目标完成及时率</t>
  </si>
  <si>
    <t>100%（当年）</t>
  </si>
  <si>
    <t>成本指标</t>
  </si>
  <si>
    <t>科技三项经费控制数</t>
  </si>
  <si>
    <t>50万</t>
  </si>
  <si>
    <t>效益指标</t>
  </si>
  <si>
    <t>经济效益指标</t>
  </si>
  <si>
    <t>新增比例</t>
  </si>
  <si>
    <t>新增产值比例达到目标</t>
  </si>
  <si>
    <t>社会效益指标</t>
  </si>
  <si>
    <t>科技服务</t>
  </si>
  <si>
    <t>科技服务达到目标</t>
  </si>
  <si>
    <t>生态效益指标</t>
  </si>
  <si>
    <t>布局规划</t>
  </si>
  <si>
    <t>统一标准、统一设计、对生态零破坏</t>
  </si>
  <si>
    <t>可持续影响指标</t>
  </si>
  <si>
    <t>GDP增长</t>
  </si>
  <si>
    <t>保持GDP增长</t>
  </si>
  <si>
    <t>社会公众及服务对象满意度指标</t>
  </si>
  <si>
    <t>科技服务对象满意度</t>
  </si>
  <si>
    <t xml:space="preserve"> </t>
  </si>
  <si>
    <t>支出明细及测算说明</t>
  </si>
  <si>
    <t>支出内容简介</t>
  </si>
  <si>
    <t>支出明细</t>
  </si>
  <si>
    <t>支出测算依据及过程说明</t>
  </si>
  <si>
    <t>1</t>
  </si>
  <si>
    <t>对企业补助支出</t>
  </si>
  <si>
    <t>科技相关对企业补助支出</t>
  </si>
  <si>
    <t>2</t>
  </si>
  <si>
    <t>科技相关费用支出</t>
  </si>
  <si>
    <t>3</t>
  </si>
  <si>
    <t xml:space="preserve">       单位负责人签字：</t>
  </si>
  <si>
    <t>股室审核意见</t>
  </si>
  <si>
    <t>工作经费、工作补助</t>
  </si>
  <si>
    <t>离退休党支部工作经费专项</t>
  </si>
  <si>
    <t>5.68</t>
  </si>
  <si>
    <t>老干部政治、生活待遇得到全面落实；老干部精神文化生活得到充实提高；老干部优势作用得到充分发挥。切实保障老干部“老有所养、老有所医、老有所乐、老有所为”，开展丰富多彩的文体活动。结合自身实际，开展适合老同志参加的丰富多彩的文体活动。大力推进文化养老工作，不断丰富离退休人员精神文化生活。坚持为离退休人员服务，创新管理服务理念，不断完善搭建管理服务的新平台。</t>
  </si>
  <si>
    <t>开展适合老同志参加的丰富多彩的文体活动。逢年过节送关怀，送祝福。“七一”党的生日、“八一”建军节、“国庆”、“重阳”期间慰问老同志。履行老干部工作职责，落实老干部的各项政治生活待遇，切实为老干部办实事、做好事、解难事</t>
  </si>
  <si>
    <t>开展支部活动</t>
  </si>
  <si>
    <t>12次</t>
  </si>
  <si>
    <t>工作经费</t>
  </si>
  <si>
    <t>按照党员人数计算</t>
  </si>
  <si>
    <t>…</t>
  </si>
  <si>
    <t>工作补助</t>
  </si>
  <si>
    <t>按照支委人数</t>
  </si>
  <si>
    <t>征收成本</t>
  </si>
  <si>
    <t>非税收入安排的支出专项</t>
  </si>
  <si>
    <t>24</t>
  </si>
  <si>
    <t>依法确保非税收入征收任务完成</t>
  </si>
  <si>
    <t>依法确保非税收入征收任务完成60万</t>
  </si>
  <si>
    <t>非税收入征收任务完成</t>
  </si>
  <si>
    <t>3万</t>
  </si>
  <si>
    <t>按非税收入征收任务完成数40%</t>
  </si>
  <si>
    <t>2022年部门整体支出绩效目标表</t>
  </si>
  <si>
    <t>填报单位：（盖章）炎陵县科技和工业信息化局</t>
  </si>
  <si>
    <t>单位：万元</t>
  </si>
  <si>
    <t>部门名称</t>
  </si>
  <si>
    <t>年度预算申请（万元）</t>
  </si>
  <si>
    <t>资金总额：477.3</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</si>
  <si>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</si>
  <si>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</si>
  <si>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</si>
  <si>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</si>
  <si>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</si>
  <si>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</si>
  <si>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</si>
  <si>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</si>
  <si>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县科技和工业信息化局贯彻落实党中央关于科技创新、工业和信息化工作的方针政策和决策部署，全面落实省委、市委、县委关于科技创新、工业和信息化工作的部署要求，在履行职责过程中加持和加强党对科技创新、工业和信息化工作的集中统一领导。</t>
  </si>
  <si>
    <t>年度重点工作计划</t>
  </si>
  <si>
    <t>事项</t>
  </si>
  <si>
    <t>工作目标</t>
  </si>
  <si>
    <t>事项1</t>
  </si>
  <si>
    <t>着力加强各项工业经济运行指标的监测力度，继续实行月监测、月分析、月调度机制，及时掌握工业运行动态，采取有效应对措施，定期深入企业指导做好数据报送工作，做到“应报尽报，应统尽统”，确保目标够得着、完得成。</t>
  </si>
  <si>
    <t>事项2</t>
  </si>
  <si>
    <t>着力抓好市场主体培育。持续推进个转企、小升规、规改股、股上市，力争培育规模以上工业企业18家以上，国家级专精特新“小巨人”企业1家、省级“小巨人”2家、市级“小巨人”5家，高新技术企业、科技型中小企业分别突破40家、37家，3年内培育上市企业2家，支持更多企业进行股份制改造。</t>
  </si>
  <si>
    <t>事项3</t>
  </si>
  <si>
    <t>着力推进工业项目建设。坚持实施大项目带动和产业链招商，着力抓好先进制造业、创新成果产业化、存量提升等工业项目，保障重点项目资源配置，推动电子信息、新材料创建省级先进制造业集群；及时研究解决产业规划、空间布局、项目建设中的突出问题，力促欧科亿高端数控刀片制造、钰晶人造金刚石等项目尽快建成投产，形成新的经济增长点。</t>
  </si>
  <si>
    <t>事项4</t>
  </si>
  <si>
    <t>着力优化企业发展环境。进一步落实降成本减审批优环境各项举措，全力为企业提供优质服务，积极争取金融机构支持实体经济发展，指导和帮助企业拓宽资金渠道，开展产业链配套协作活动、银企对接会2次以上；继续培养好工业企业的科技核心能力，延长主导产业链，提质与增量并重，提升企业自身抗风险的竞争能力；积极推介企业产品，树立企业家典型，开拓广阔市场。</t>
  </si>
  <si>
    <t>事项5</t>
  </si>
  <si>
    <t>着力提升党建工作水平。持续发挥党组政治引领、党支部战斗堡垒、党员先锋模范作用，完善党领导经济工作的各项机制，提高抓经济工作能力，增强政治敏锐性和政治洞察力，不断提高专业素质和决策水平，防范化解重大风险，发掘经济增长点，服务全县工业高质量发展。</t>
  </si>
  <si>
    <t>持续推进个转企、小升规、规改股、股上市，力争培育规模以上工业企业18家以上，国家级专精特新“小巨人”企业1家、省级“小巨人”2家、市级“小巨人”5家，高新技术企业、科技型中小企业分别突破40家、37家，3年内培育上市企业2家，支持更多企业进行股份制改造。</t>
  </si>
  <si>
    <t>重点支出安排率</t>
  </si>
  <si>
    <t>预算支付进度与业务进度同步实施；</t>
  </si>
  <si>
    <t>预算支出不突破年初预算</t>
  </si>
  <si>
    <t>变动率≤0</t>
  </si>
  <si>
    <t>全县规模工业增加值增长10%以上，制造业增加值增长12%以上，工业投资增长15%以上，制造业增加值占GDP比重达到34%。</t>
  </si>
  <si>
    <t>坚持实施大项目带动和产业链招商，着力抓好先进制造业、创新成果产业化、存量提升等工业项目，保障重点项目资源配置，推动电子信息、新材料创建省级先进制造业集群；及时研究解决产业规划、空间布局、项目建设中的突出问题，力促欧科亿高端数控刀片制造、钰晶人造金刚石等项目尽快建成投产，形成新的经济增长点。</t>
  </si>
  <si>
    <t>/</t>
  </si>
  <si>
    <t>进一步提升一般公共服务水平</t>
  </si>
  <si>
    <t>社会^公众及服务对象满意度</t>
  </si>
  <si>
    <t xml:space="preserve">      单位负责人签字：</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</si>
</sst>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 #,##0.00;* \-#,##0.00;* &quot;&quot;??;@"/>
  </numFmts>
  <fonts count="43">
    <font>
      <sz val="11"/>
      <color indexed="8"/>
      <name val="宋体"/>
      <charset val="1"/>
      <scheme val="minor"/>
    </font>
    <font>
      <sz val="18"/>
      <name val="方正小标宋简体"/>
      <charset val="134"/>
    </font>
    <font>
      <b/>
      <sz val="17"/>
      <name val="SimSun"/>
      <charset val="134"/>
    </font>
    <font>
      <sz val="10"/>
      <name val="宋体"/>
      <charset val="134"/>
    </font>
    <font>
      <b/>
      <sz val="14"/>
      <name val="方正小标宋简体"/>
      <charset val="134"/>
    </font>
    <font>
      <b/>
      <sz val="9"/>
      <name val="SimSun"/>
      <charset val="134"/>
    </font>
    <font>
      <b/>
      <sz val="8"/>
      <name val="SimSun"/>
      <charset val="134"/>
    </font>
    <font>
      <sz val="10"/>
      <name val="Times New Roman"/>
      <charset val="134"/>
    </font>
    <font>
      <sz val="7"/>
      <name val="SimSun"/>
      <charset val="134"/>
    </font>
    <font>
      <sz val="10"/>
      <color rgb="FF000000"/>
      <name val="宋体"/>
      <charset val="134"/>
    </font>
    <font>
      <sz val="18"/>
      <color indexed="8"/>
      <name val="方正小标宋简体"/>
      <charset val="134"/>
    </font>
    <font>
      <sz val="9"/>
      <name val="宋体"/>
      <charset val="134"/>
    </font>
    <font>
      <sz val="9"/>
      <name val="SimSun"/>
      <charset val="134"/>
    </font>
    <font>
      <b/>
      <sz val="11"/>
      <name val="SimSun"/>
      <charset val="134"/>
    </font>
    <font>
      <sz val="8"/>
      <name val="SimSun"/>
      <charset val="134"/>
    </font>
    <font>
      <b/>
      <sz val="7"/>
      <name val="SimSun"/>
      <charset val="134"/>
    </font>
    <font>
      <sz val="11"/>
      <color indexed="8"/>
      <name val="宋体"/>
      <charset val="134"/>
      <scheme val="minor"/>
    </font>
    <font>
      <b/>
      <sz val="9"/>
      <name val="宋体"/>
      <charset val="134"/>
    </font>
    <font>
      <b/>
      <sz val="19"/>
      <name val="SimSun"/>
      <charset val="134"/>
    </font>
    <font>
      <sz val="12"/>
      <name val="宋体"/>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5" borderId="15" applyNumberFormat="0" applyAlignment="0" applyProtection="0">
      <alignment vertical="center"/>
    </xf>
    <xf numFmtId="0" fontId="33" fillId="6" borderId="16" applyNumberFormat="0" applyAlignment="0" applyProtection="0">
      <alignment vertical="center"/>
    </xf>
    <xf numFmtId="0" fontId="34" fillId="6" borderId="15" applyNumberFormat="0" applyAlignment="0" applyProtection="0">
      <alignment vertical="center"/>
    </xf>
    <xf numFmtId="0" fontId="35" fillId="7"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9" fillId="0" borderId="0"/>
    <xf numFmtId="0" fontId="11" fillId="0" borderId="0">
      <alignment vertical="center"/>
    </xf>
    <xf numFmtId="0" fontId="19" fillId="0" borderId="0">
      <alignment vertical="center"/>
    </xf>
  </cellStyleXfs>
  <cellXfs count="169">
    <xf numFmtId="0" fontId="0" fillId="0" borderId="0" xfId="0">
      <alignment vertical="center"/>
    </xf>
    <xf numFmtId="0" fontId="0" fillId="0" borderId="0" xfId="0" applyBorder="1">
      <alignment vertical="center"/>
    </xf>
    <xf numFmtId="0" fontId="1" fillId="0" borderId="0" xfId="51" applyFont="1" applyBorder="1" applyAlignment="1">
      <alignment horizontal="center" vertical="center" wrapText="1"/>
    </xf>
    <xf numFmtId="0" fontId="2" fillId="0" borderId="0" xfId="0" applyFont="1" applyBorder="1" applyAlignment="1">
      <alignment vertical="center" wrapText="1"/>
    </xf>
    <xf numFmtId="0" fontId="3" fillId="0" borderId="1" xfId="51" applyFont="1" applyBorder="1" applyAlignment="1">
      <alignment horizontal="left" vertical="center" wrapText="1"/>
    </xf>
    <xf numFmtId="0" fontId="4" fillId="0" borderId="0" xfId="51" applyFont="1" applyBorder="1" applyAlignment="1">
      <alignment horizontal="center" vertical="center" wrapText="1"/>
    </xf>
    <xf numFmtId="0" fontId="3" fillId="0" borderId="0" xfId="51" applyFont="1" applyBorder="1" applyAlignment="1">
      <alignment horizontal="center" vertical="center" wrapText="1"/>
    </xf>
    <xf numFmtId="0" fontId="5" fillId="0" borderId="0" xfId="0" applyFont="1" applyBorder="1" applyAlignment="1">
      <alignment vertical="center" wrapText="1"/>
    </xf>
    <xf numFmtId="0" fontId="3" fillId="0" borderId="2" xfId="51" applyFont="1" applyFill="1" applyBorder="1" applyAlignment="1">
      <alignment horizontal="center" vertical="center" wrapText="1"/>
    </xf>
    <xf numFmtId="49" fontId="3" fillId="0" borderId="2" xfId="51" applyNumberFormat="1" applyFont="1" applyFill="1" applyBorder="1" applyAlignment="1">
      <alignment horizontal="left" vertical="center" wrapText="1"/>
    </xf>
    <xf numFmtId="0" fontId="6" fillId="0" borderId="0" xfId="0" applyFont="1" applyBorder="1" applyAlignment="1">
      <alignment vertical="center" wrapText="1"/>
    </xf>
    <xf numFmtId="0" fontId="3" fillId="0" borderId="3" xfId="50" applyFont="1" applyBorder="1" applyAlignment="1" applyProtection="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0" applyFont="1" applyBorder="1" applyAlignment="1" applyProtection="1">
      <alignment horizontal="center" vertical="center" wrapText="1"/>
    </xf>
    <xf numFmtId="0" fontId="3" fillId="0" borderId="4" xfId="51" applyFont="1" applyFill="1" applyBorder="1" applyAlignment="1">
      <alignment horizontal="left" vertical="center" wrapText="1"/>
    </xf>
    <xf numFmtId="0" fontId="3" fillId="0" borderId="6" xfId="51" applyFont="1" applyFill="1" applyBorder="1" applyAlignment="1">
      <alignment horizontal="left" vertical="center" wrapText="1"/>
    </xf>
    <xf numFmtId="0" fontId="6" fillId="0" borderId="0" xfId="0" applyFont="1" applyBorder="1" applyAlignment="1">
      <alignment horizontal="center" vertical="center" wrapText="1"/>
    </xf>
    <xf numFmtId="0" fontId="7" fillId="0" borderId="7" xfId="50" applyFont="1" applyBorder="1" applyAlignment="1" applyProtection="1">
      <alignment horizontal="center" vertical="center" wrapText="1"/>
    </xf>
    <xf numFmtId="0" fontId="3" fillId="0" borderId="4" xfId="50" applyFont="1" applyBorder="1" applyAlignment="1" applyProtection="1">
      <alignment horizontal="center" vertical="center"/>
    </xf>
    <xf numFmtId="0" fontId="3" fillId="0" borderId="6" xfId="50" applyFont="1" applyBorder="1" applyAlignment="1" applyProtection="1">
      <alignment horizontal="center" vertical="center"/>
    </xf>
    <xf numFmtId="0" fontId="3" fillId="0" borderId="2" xfId="51" applyFont="1" applyFill="1" applyBorder="1" applyAlignment="1">
      <alignment vertical="center" wrapText="1"/>
    </xf>
    <xf numFmtId="4" fontId="8" fillId="0" borderId="0" xfId="0" applyNumberFormat="1" applyFont="1" applyBorder="1" applyAlignment="1">
      <alignment vertical="center" wrapText="1"/>
    </xf>
    <xf numFmtId="0" fontId="7" fillId="0" borderId="8" xfId="50" applyFont="1" applyBorder="1" applyAlignment="1" applyProtection="1">
      <alignment horizontal="center" vertical="center" wrapText="1"/>
    </xf>
    <xf numFmtId="0" fontId="3" fillId="0" borderId="2" xfId="50" applyFont="1" applyFill="1" applyBorder="1" applyAlignment="1" applyProtection="1">
      <alignment horizontal="left" vertical="center"/>
    </xf>
    <xf numFmtId="0" fontId="3" fillId="0" borderId="3" xfId="50" applyFont="1" applyFill="1" applyBorder="1" applyAlignment="1" applyProtection="1">
      <alignment horizontal="left" vertical="center"/>
    </xf>
    <xf numFmtId="0" fontId="3" fillId="0" borderId="4" xfId="51" applyNumberFormat="1" applyFont="1" applyFill="1" applyBorder="1" applyAlignment="1">
      <alignment horizontal="left" vertical="center" wrapText="1"/>
    </xf>
    <xf numFmtId="0" fontId="3" fillId="0" borderId="5" xfId="51" applyNumberFormat="1" applyFont="1" applyFill="1" applyBorder="1" applyAlignment="1">
      <alignment horizontal="left" vertical="center" wrapText="1"/>
    </xf>
    <xf numFmtId="0" fontId="3" fillId="0" borderId="6" xfId="51" applyNumberFormat="1" applyFont="1" applyFill="1" applyBorder="1" applyAlignment="1">
      <alignment horizontal="left" vertical="center" wrapText="1"/>
    </xf>
    <xf numFmtId="0" fontId="3" fillId="0" borderId="3" xfId="51" applyFont="1" applyFill="1" applyBorder="1" applyAlignment="1">
      <alignment horizontal="center" vertical="center" wrapText="1"/>
    </xf>
    <xf numFmtId="0" fontId="3" fillId="0" borderId="2"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0" fontId="3" fillId="0" borderId="5" xfId="51" applyNumberFormat="1" applyFont="1" applyFill="1" applyBorder="1" applyAlignment="1">
      <alignment horizontal="center" vertical="center" wrapText="1"/>
    </xf>
    <xf numFmtId="0" fontId="3" fillId="0" borderId="6" xfId="51" applyNumberFormat="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4" xfId="51" applyNumberFormat="1" applyFont="1" applyFill="1" applyBorder="1" applyAlignment="1">
      <alignment horizontal="left" vertical="top" wrapText="1"/>
    </xf>
    <xf numFmtId="0" fontId="3" fillId="0" borderId="5" xfId="51" applyNumberFormat="1" applyFont="1" applyFill="1" applyBorder="1" applyAlignment="1">
      <alignment horizontal="left" vertical="top" wrapText="1"/>
    </xf>
    <xf numFmtId="0" fontId="3" fillId="0" borderId="6" xfId="51" applyNumberFormat="1" applyFont="1" applyFill="1" applyBorder="1" applyAlignment="1">
      <alignment horizontal="left" vertical="top" wrapText="1"/>
    </xf>
    <xf numFmtId="0" fontId="3" fillId="0" borderId="2"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6" xfId="51" applyFont="1" applyBorder="1" applyAlignment="1">
      <alignment horizontal="center" vertical="center" wrapText="1"/>
    </xf>
    <xf numFmtId="49" fontId="3" fillId="0" borderId="2" xfId="49" applyNumberFormat="1" applyFont="1" applyFill="1" applyBorder="1" applyAlignment="1">
      <alignment horizontal="center" vertical="center" wrapText="1"/>
    </xf>
    <xf numFmtId="0" fontId="9" fillId="0" borderId="2" xfId="0" applyFont="1" applyBorder="1" applyAlignment="1">
      <alignment horizontal="center" vertical="center"/>
    </xf>
    <xf numFmtId="0" fontId="3" fillId="0" borderId="4" xfId="49" applyNumberFormat="1" applyFont="1" applyFill="1" applyBorder="1" applyAlignment="1">
      <alignment horizontal="left" vertical="center" wrapText="1"/>
    </xf>
    <xf numFmtId="0" fontId="3" fillId="0" borderId="6" xfId="49" applyNumberFormat="1" applyFont="1" applyFill="1" applyBorder="1" applyAlignment="1">
      <alignment horizontal="left" vertical="center" wrapText="1"/>
    </xf>
    <xf numFmtId="0" fontId="3" fillId="0" borderId="2" xfId="49" applyNumberFormat="1" applyFont="1" applyFill="1" applyBorder="1" applyAlignment="1">
      <alignment vertical="center" wrapText="1"/>
    </xf>
    <xf numFmtId="0" fontId="3" fillId="0" borderId="4" xfId="49" applyNumberFormat="1" applyFont="1" applyFill="1" applyBorder="1" applyAlignment="1">
      <alignment horizontal="center" vertical="center" wrapText="1"/>
    </xf>
    <xf numFmtId="0" fontId="3" fillId="0" borderId="6" xfId="49" applyNumberFormat="1" applyFont="1" applyFill="1" applyBorder="1" applyAlignment="1">
      <alignment horizontal="center" vertical="center" wrapText="1"/>
    </xf>
    <xf numFmtId="9" fontId="3" fillId="0" borderId="2" xfId="49" applyNumberFormat="1" applyFont="1" applyFill="1" applyBorder="1" applyAlignment="1">
      <alignment vertical="center" wrapText="1"/>
    </xf>
    <xf numFmtId="49" fontId="3" fillId="0" borderId="3" xfId="49" applyNumberFormat="1" applyFont="1" applyFill="1" applyBorder="1" applyAlignment="1">
      <alignment horizontal="center" vertical="center" wrapText="1"/>
    </xf>
    <xf numFmtId="0" fontId="3" fillId="0" borderId="2" xfId="49" applyNumberFormat="1" applyFont="1" applyFill="1" applyBorder="1" applyAlignment="1">
      <alignment horizontal="left" vertical="center" wrapText="1"/>
    </xf>
    <xf numFmtId="49" fontId="3" fillId="0" borderId="7" xfId="49" applyNumberFormat="1" applyFont="1" applyFill="1" applyBorder="1" applyAlignment="1">
      <alignment horizontal="center" vertical="center" wrapText="1"/>
    </xf>
    <xf numFmtId="0" fontId="3" fillId="0" borderId="4" xfId="49" applyNumberFormat="1" applyFont="1" applyFill="1" applyBorder="1" applyAlignment="1">
      <alignment horizontal="left" vertical="top" wrapText="1"/>
    </xf>
    <xf numFmtId="0" fontId="3" fillId="0" borderId="6" xfId="49" applyNumberFormat="1" applyFont="1" applyFill="1" applyBorder="1" applyAlignment="1">
      <alignment horizontal="left" vertical="top" wrapText="1"/>
    </xf>
    <xf numFmtId="0" fontId="3" fillId="0" borderId="2" xfId="49" applyNumberFormat="1" applyFont="1" applyFill="1" applyBorder="1" applyAlignment="1">
      <alignment vertical="top" wrapText="1"/>
    </xf>
    <xf numFmtId="49" fontId="3" fillId="0" borderId="8" xfId="49" applyNumberFormat="1" applyFont="1" applyFill="1" applyBorder="1" applyAlignment="1">
      <alignment horizontal="center" vertical="center" wrapText="1"/>
    </xf>
    <xf numFmtId="9" fontId="3" fillId="0" borderId="2" xfId="49"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9" fontId="8" fillId="0" borderId="0" xfId="0" applyNumberFormat="1" applyFont="1" applyBorder="1" applyAlignment="1">
      <alignment horizontal="center" vertical="center" wrapText="1"/>
    </xf>
    <xf numFmtId="0" fontId="10" fillId="0" borderId="0" xfId="0"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0" xfId="51" applyFont="1" applyFill="1" applyBorder="1" applyAlignment="1">
      <alignment horizontal="left" vertical="center" wrapText="1"/>
    </xf>
    <xf numFmtId="0" fontId="3" fillId="0" borderId="0" xfId="51" applyFont="1" applyFill="1" applyBorder="1" applyAlignment="1">
      <alignment horizontal="right" vertical="center" wrapText="1"/>
    </xf>
    <xf numFmtId="49" fontId="3" fillId="0" borderId="2" xfId="51" applyNumberFormat="1" applyFont="1" applyFill="1" applyBorder="1" applyAlignment="1">
      <alignment horizontal="center" vertical="center" wrapText="1"/>
    </xf>
    <xf numFmtId="49" fontId="3" fillId="0" borderId="4" xfId="51"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xf>
    <xf numFmtId="49" fontId="3" fillId="0" borderId="9" xfId="51" applyNumberFormat="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49" fontId="3" fillId="0" borderId="10" xfId="51" applyNumberFormat="1" applyFont="1" applyFill="1" applyBorder="1" applyAlignment="1">
      <alignment horizontal="center" vertical="center" wrapText="1"/>
    </xf>
    <xf numFmtId="57" fontId="3" fillId="0" borderId="2" xfId="49" applyNumberFormat="1" applyFont="1" applyFill="1" applyBorder="1" applyAlignment="1">
      <alignment horizontal="center" vertical="center" wrapText="1"/>
    </xf>
    <xf numFmtId="57" fontId="3" fillId="0" borderId="2" xfId="49" applyNumberFormat="1" applyFont="1" applyFill="1" applyBorder="1" applyAlignment="1">
      <alignment vertical="center" wrapText="1"/>
    </xf>
    <xf numFmtId="0" fontId="3" fillId="0" borderId="2" xfId="49" applyNumberFormat="1" applyFont="1" applyFill="1" applyBorder="1" applyAlignment="1">
      <alignment horizontal="center" vertical="center" wrapText="1"/>
    </xf>
    <xf numFmtId="176" fontId="3" fillId="0" borderId="4"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wrapText="1"/>
    </xf>
    <xf numFmtId="49" fontId="3" fillId="0" borderId="4" xfId="49" applyNumberFormat="1" applyFont="1" applyFill="1" applyBorder="1" applyAlignment="1">
      <alignment horizontal="center" vertical="center" wrapText="1"/>
    </xf>
    <xf numFmtId="49" fontId="3" fillId="0" borderId="6" xfId="49" applyNumberFormat="1" applyFont="1" applyFill="1" applyBorder="1" applyAlignment="1">
      <alignment horizontal="center" vertical="center" wrapText="1"/>
    </xf>
    <xf numFmtId="43" fontId="3" fillId="0" borderId="4" xfId="1" applyNumberFormat="1" applyFont="1" applyFill="1" applyBorder="1" applyAlignment="1">
      <alignment horizontal="center" vertical="center" wrapText="1"/>
    </xf>
    <xf numFmtId="43" fontId="3" fillId="0" borderId="6" xfId="1" applyNumberFormat="1" applyFont="1" applyFill="1" applyBorder="1" applyAlignment="1">
      <alignment horizontal="center" vertical="center" wrapText="1"/>
    </xf>
    <xf numFmtId="0" fontId="12" fillId="0" borderId="0" xfId="0" applyFont="1" applyBorder="1" applyAlignment="1">
      <alignment vertical="center" wrapText="1"/>
    </xf>
    <xf numFmtId="0" fontId="2" fillId="0" borderId="0" xfId="0" applyFont="1" applyBorder="1" applyAlignment="1">
      <alignment horizontal="center" vertical="center" wrapText="1"/>
    </xf>
    <xf numFmtId="0" fontId="13" fillId="0" borderId="0" xfId="0" applyFont="1" applyBorder="1" applyAlignment="1">
      <alignment vertical="center" wrapText="1"/>
    </xf>
    <xf numFmtId="0" fontId="6" fillId="0" borderId="2" xfId="0" applyFont="1" applyBorder="1" applyAlignment="1">
      <alignment horizontal="center" vertical="center" wrapText="1"/>
    </xf>
    <xf numFmtId="0" fontId="14" fillId="0" borderId="2" xfId="0" applyFont="1" applyBorder="1" applyAlignment="1">
      <alignment vertical="center" wrapText="1"/>
    </xf>
    <xf numFmtId="0" fontId="15" fillId="0" borderId="2" xfId="0" applyFont="1" applyBorder="1" applyAlignment="1">
      <alignment vertical="center" wrapText="1"/>
    </xf>
    <xf numFmtId="0" fontId="8" fillId="0" borderId="2" xfId="0" applyFont="1" applyBorder="1" applyAlignment="1">
      <alignment vertical="center" wrapText="1"/>
    </xf>
    <xf numFmtId="0" fontId="15" fillId="0" borderId="2" xfId="0" applyFont="1" applyBorder="1" applyAlignment="1">
      <alignment horizontal="center" vertical="center" wrapText="1"/>
    </xf>
    <xf numFmtId="4" fontId="15" fillId="0" borderId="2" xfId="0" applyNumberFormat="1" applyFont="1" applyBorder="1" applyAlignment="1">
      <alignment vertical="center" wrapText="1"/>
    </xf>
    <xf numFmtId="0" fontId="15" fillId="0" borderId="2" xfId="0" applyFont="1" applyBorder="1" applyAlignment="1">
      <alignment horizontal="left" vertical="center" wrapText="1"/>
    </xf>
    <xf numFmtId="0" fontId="8" fillId="2" borderId="2" xfId="0" applyFont="1" applyFill="1" applyBorder="1" applyAlignment="1">
      <alignment horizontal="left" vertical="center" wrapText="1"/>
    </xf>
    <xf numFmtId="4" fontId="8" fillId="0" borderId="2" xfId="0" applyNumberFormat="1" applyFont="1" applyBorder="1" applyAlignment="1">
      <alignment vertical="center" wrapText="1"/>
    </xf>
    <xf numFmtId="0" fontId="8" fillId="0" borderId="2" xfId="0" applyFont="1" applyBorder="1" applyAlignment="1">
      <alignment horizontal="left" vertical="center" wrapText="1"/>
    </xf>
    <xf numFmtId="0" fontId="5" fillId="0" borderId="0" xfId="0" applyFont="1" applyBorder="1" applyAlignment="1">
      <alignment horizontal="right" vertical="center" wrapText="1"/>
    </xf>
    <xf numFmtId="0" fontId="6" fillId="0" borderId="11" xfId="0" applyFont="1" applyBorder="1" applyAlignment="1">
      <alignment horizontal="center" vertical="center" wrapText="1"/>
    </xf>
    <xf numFmtId="0" fontId="15" fillId="0" borderId="11" xfId="0" applyFont="1" applyBorder="1" applyAlignment="1">
      <alignment vertical="center" wrapText="1"/>
    </xf>
    <xf numFmtId="0" fontId="15" fillId="0" borderId="11" xfId="0" applyFont="1" applyBorder="1" applyAlignment="1">
      <alignment horizontal="center" vertical="center" wrapText="1"/>
    </xf>
    <xf numFmtId="4" fontId="15" fillId="0" borderId="11" xfId="0" applyNumberFormat="1" applyFont="1" applyBorder="1" applyAlignment="1">
      <alignment vertical="center" wrapText="1"/>
    </xf>
    <xf numFmtId="0" fontId="15" fillId="0" borderId="11" xfId="0" applyFont="1" applyBorder="1" applyAlignment="1">
      <alignment horizontal="left" vertical="center" wrapText="1"/>
    </xf>
    <xf numFmtId="0" fontId="15" fillId="2"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4" fontId="8" fillId="0" borderId="11" xfId="0" applyNumberFormat="1" applyFont="1" applyBorder="1" applyAlignment="1">
      <alignment vertical="center" wrapText="1"/>
    </xf>
    <xf numFmtId="4" fontId="8" fillId="0" borderId="11" xfId="0" applyNumberFormat="1" applyFont="1" applyBorder="1" applyAlignment="1">
      <alignment horizontal="right" vertical="center" wrapText="1"/>
    </xf>
    <xf numFmtId="0" fontId="16" fillId="0" borderId="0" xfId="0" applyFont="1">
      <alignment vertical="center"/>
    </xf>
    <xf numFmtId="0" fontId="15" fillId="2" borderId="11" xfId="0" applyFont="1" applyFill="1" applyBorder="1" applyAlignment="1">
      <alignment vertical="center" wrapText="1"/>
    </xf>
    <xf numFmtId="0" fontId="8" fillId="2" borderId="11" xfId="0" applyFont="1" applyFill="1" applyBorder="1" applyAlignment="1">
      <alignment horizontal="center" vertical="center" wrapText="1"/>
    </xf>
    <xf numFmtId="0" fontId="8" fillId="2" borderId="11" xfId="0" applyFont="1" applyFill="1" applyBorder="1" applyAlignment="1">
      <alignment vertical="center" wrapText="1"/>
    </xf>
    <xf numFmtId="4" fontId="8" fillId="2" borderId="11" xfId="0" applyNumberFormat="1" applyFont="1" applyFill="1" applyBorder="1" applyAlignment="1">
      <alignment vertical="center" wrapText="1"/>
    </xf>
    <xf numFmtId="0" fontId="0" fillId="3" borderId="0" xfId="0" applyFill="1">
      <alignment vertical="center"/>
    </xf>
    <xf numFmtId="0" fontId="11" fillId="3" borderId="0" xfId="0" applyFont="1" applyFill="1" applyAlignment="1"/>
    <xf numFmtId="0" fontId="2" fillId="3" borderId="0" xfId="0" applyFont="1" applyFill="1" applyAlignment="1">
      <alignment horizontal="center" vertical="center" wrapText="1"/>
    </xf>
    <xf numFmtId="0" fontId="5" fillId="3" borderId="0" xfId="0" applyFont="1" applyFill="1" applyBorder="1" applyAlignment="1">
      <alignment vertical="center" wrapText="1"/>
    </xf>
    <xf numFmtId="0" fontId="6" fillId="3" borderId="11" xfId="0" applyFont="1" applyFill="1" applyBorder="1" applyAlignment="1">
      <alignment horizontal="center" vertical="center" wrapText="1"/>
    </xf>
    <xf numFmtId="0" fontId="17" fillId="3" borderId="2" xfId="0" applyNumberFormat="1" applyFont="1" applyFill="1" applyBorder="1" applyAlignment="1" applyProtection="1">
      <alignment horizontal="center" vertical="center" wrapText="1"/>
    </xf>
    <xf numFmtId="0" fontId="17" fillId="3" borderId="4" xfId="0" applyNumberFormat="1" applyFont="1" applyFill="1" applyBorder="1" applyAlignment="1" applyProtection="1">
      <alignment horizontal="center" vertical="center" wrapText="1"/>
    </xf>
    <xf numFmtId="0" fontId="17" fillId="3" borderId="7" xfId="0" applyNumberFormat="1" applyFont="1" applyFill="1" applyBorder="1" applyAlignment="1" applyProtection="1">
      <alignment horizontal="center" vertical="center"/>
    </xf>
    <xf numFmtId="0" fontId="17" fillId="3" borderId="2" xfId="4" applyNumberFormat="1" applyFont="1" applyFill="1" applyBorder="1" applyAlignment="1" applyProtection="1">
      <alignment horizontal="center" vertical="center" wrapText="1"/>
    </xf>
    <xf numFmtId="177" fontId="17" fillId="3" borderId="3" xfId="0" applyNumberFormat="1" applyFont="1" applyFill="1" applyBorder="1" applyAlignment="1" applyProtection="1">
      <alignment horizontal="center" vertical="center" wrapText="1"/>
    </xf>
    <xf numFmtId="49" fontId="17" fillId="3" borderId="2" xfId="0" applyNumberFormat="1" applyFont="1" applyFill="1" applyBorder="1" applyAlignment="1" applyProtection="1">
      <alignment horizontal="center" vertical="center" wrapText="1"/>
    </xf>
    <xf numFmtId="0" fontId="12" fillId="0" borderId="11" xfId="0" applyFont="1" applyBorder="1" applyAlignment="1">
      <alignment vertical="center" wrapText="1"/>
    </xf>
    <xf numFmtId="0" fontId="8" fillId="0" borderId="11" xfId="0" applyFont="1" applyBorder="1" applyAlignment="1">
      <alignment vertical="center" wrapText="1"/>
    </xf>
    <xf numFmtId="4" fontId="15" fillId="0" borderId="11" xfId="0" applyNumberFormat="1" applyFont="1" applyBorder="1" applyAlignment="1">
      <alignment horizontal="right" vertical="center" wrapText="1"/>
    </xf>
    <xf numFmtId="0" fontId="14" fillId="2" borderId="11" xfId="0" applyFont="1" applyFill="1" applyBorder="1" applyAlignment="1">
      <alignment horizontal="center" vertical="center" wrapText="1"/>
    </xf>
    <xf numFmtId="0" fontId="14" fillId="2" borderId="11" xfId="0" applyFont="1" applyFill="1" applyBorder="1" applyAlignment="1">
      <alignment vertical="center" wrapText="1"/>
    </xf>
    <xf numFmtId="0" fontId="5" fillId="3" borderId="0" xfId="0" applyFont="1" applyFill="1" applyBorder="1" applyAlignment="1">
      <alignment horizontal="right" vertical="center" wrapText="1"/>
    </xf>
    <xf numFmtId="0" fontId="11" fillId="3" borderId="0" xfId="0" applyFont="1" applyFill="1" applyAlignment="1">
      <alignment horizontal="center" vertical="center" wrapText="1"/>
    </xf>
    <xf numFmtId="0" fontId="2" fillId="3" borderId="0" xfId="0" applyFont="1" applyFill="1" applyBorder="1" applyAlignment="1">
      <alignment horizontal="center" vertical="center" wrapText="1"/>
    </xf>
    <xf numFmtId="0" fontId="17" fillId="3" borderId="9" xfId="0" applyNumberFormat="1" applyFont="1" applyFill="1" applyBorder="1" applyAlignment="1" applyProtection="1">
      <alignment horizontal="center" vertical="center" wrapText="1"/>
    </xf>
    <xf numFmtId="0" fontId="14" fillId="0" borderId="11" xfId="0" applyFont="1" applyBorder="1" applyAlignment="1">
      <alignment vertical="center" wrapText="1"/>
    </xf>
    <xf numFmtId="0" fontId="18" fillId="3" borderId="0" xfId="0" applyFont="1" applyFill="1" applyAlignment="1">
      <alignment horizontal="center" vertical="center" wrapText="1"/>
    </xf>
    <xf numFmtId="0" fontId="13" fillId="3" borderId="0" xfId="0" applyFont="1" applyFill="1" applyBorder="1" applyAlignment="1">
      <alignment vertical="center" wrapText="1"/>
    </xf>
    <xf numFmtId="0" fontId="17" fillId="3" borderId="8" xfId="0" applyNumberFormat="1" applyFont="1" applyFill="1" applyBorder="1" applyAlignment="1" applyProtection="1">
      <alignment horizontal="center" vertical="center"/>
    </xf>
    <xf numFmtId="0" fontId="17" fillId="3" borderId="8" xfId="0" applyNumberFormat="1" applyFont="1" applyFill="1" applyBorder="1" applyAlignment="1" applyProtection="1">
      <alignment horizontal="center" vertical="center" wrapText="1"/>
    </xf>
    <xf numFmtId="0" fontId="19" fillId="3" borderId="0" xfId="0" applyFont="1" applyFill="1" applyAlignment="1">
      <alignment horizontal="center" vertical="center" wrapText="1"/>
    </xf>
    <xf numFmtId="49" fontId="14" fillId="2" borderId="11" xfId="0" applyNumberFormat="1" applyFont="1" applyFill="1" applyBorder="1" applyAlignment="1">
      <alignment horizontal="center" vertical="center" wrapText="1"/>
    </xf>
    <xf numFmtId="0" fontId="14"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14" fillId="0" borderId="0" xfId="0" applyFont="1" applyBorder="1" applyAlignment="1">
      <alignment vertical="center" wrapText="1"/>
    </xf>
    <xf numFmtId="0" fontId="15" fillId="0" borderId="0" xfId="0" applyFont="1" applyBorder="1" applyAlignment="1">
      <alignment vertical="center" wrapText="1"/>
    </xf>
    <xf numFmtId="49" fontId="14" fillId="2" borderId="11" xfId="0" applyNumberFormat="1" applyFont="1" applyFill="1" applyBorder="1" applyAlignment="1">
      <alignment vertical="center" wrapText="1"/>
    </xf>
    <xf numFmtId="0" fontId="6" fillId="2" borderId="11" xfId="0" applyFont="1" applyFill="1" applyBorder="1" applyAlignment="1">
      <alignment horizontal="left" vertical="center" wrapText="1"/>
    </xf>
    <xf numFmtId="4" fontId="15" fillId="2" borderId="11" xfId="0" applyNumberFormat="1" applyFont="1" applyFill="1" applyBorder="1" applyAlignment="1">
      <alignment vertical="center" wrapText="1"/>
    </xf>
    <xf numFmtId="0" fontId="12" fillId="0" borderId="0" xfId="0" applyFont="1" applyBorder="1" applyAlignment="1">
      <alignment horizontal="center" vertical="center" wrapText="1"/>
    </xf>
    <xf numFmtId="0" fontId="5" fillId="0" borderId="0" xfId="0" applyFont="1" applyBorder="1" applyAlignment="1">
      <alignment horizontal="left" vertical="center" wrapText="1"/>
    </xf>
    <xf numFmtId="0" fontId="6" fillId="0" borderId="11" xfId="0" applyFont="1" applyBorder="1" applyAlignment="1">
      <alignment vertical="center" wrapText="1"/>
    </xf>
    <xf numFmtId="4" fontId="6" fillId="0" borderId="11" xfId="0" applyNumberFormat="1" applyFont="1" applyBorder="1" applyAlignment="1">
      <alignment vertical="center" wrapText="1"/>
    </xf>
    <xf numFmtId="4" fontId="6" fillId="2" borderId="11" xfId="0" applyNumberFormat="1" applyFont="1" applyFill="1" applyBorder="1" applyAlignment="1">
      <alignment vertical="center" wrapText="1"/>
    </xf>
    <xf numFmtId="0" fontId="6" fillId="2" borderId="11" xfId="0" applyFont="1" applyFill="1" applyBorder="1" applyAlignment="1">
      <alignment horizontal="center" vertical="center" wrapText="1"/>
    </xf>
    <xf numFmtId="4" fontId="14" fillId="2" borderId="11" xfId="0" applyNumberFormat="1" applyFont="1" applyFill="1" applyBorder="1" applyAlignment="1">
      <alignment vertical="center" wrapText="1"/>
    </xf>
    <xf numFmtId="0" fontId="6" fillId="2" borderId="11" xfId="0" applyFont="1" applyFill="1" applyBorder="1" applyAlignment="1">
      <alignment vertical="center" wrapText="1"/>
    </xf>
    <xf numFmtId="0" fontId="8" fillId="0" borderId="11" xfId="0" applyFont="1" applyBorder="1" applyAlignment="1">
      <alignment horizontal="left" vertical="center" wrapText="1"/>
    </xf>
    <xf numFmtId="0" fontId="12" fillId="0" borderId="0" xfId="0" applyFont="1" applyBorder="1" applyAlignment="1">
      <alignment horizontal="right" vertical="center" wrapText="1"/>
    </xf>
    <xf numFmtId="0" fontId="20"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8" fillId="3" borderId="0" xfId="0" applyFont="1" applyFill="1" applyBorder="1" applyAlignment="1">
      <alignment horizontal="center" vertical="center" wrapText="1"/>
    </xf>
    <xf numFmtId="0" fontId="5" fillId="0" borderId="11" xfId="0" applyFont="1" applyBorder="1" applyAlignment="1">
      <alignment horizontal="left" vertical="center" wrapText="1"/>
    </xf>
    <xf numFmtId="0" fontId="5" fillId="3" borderId="11" xfId="0" applyFont="1" applyFill="1" applyBorder="1" applyAlignment="1">
      <alignment horizontal="left" vertical="center" wrapText="1"/>
    </xf>
    <xf numFmtId="0" fontId="21" fillId="0" borderId="11" xfId="0" applyFont="1" applyBorder="1" applyAlignment="1">
      <alignment horizontal="center" vertical="center" wrapText="1"/>
    </xf>
    <xf numFmtId="0" fontId="21" fillId="3" borderId="11" xfId="0" applyFont="1" applyFill="1" applyBorder="1" applyAlignment="1">
      <alignment horizontal="left" vertical="center" wrapText="1"/>
    </xf>
    <xf numFmtId="0" fontId="22"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xf numFmtId="0" fontId="3" fillId="0" borderId="4" xfId="49" applyNumberFormat="1" applyFont="1" applyFill="1" applyBorder="1" applyAlignment="1" quotePrefix="1">
      <alignment horizontal="center" vertical="center" wrapText="1"/>
    </xf>
    <xf numFmtId="0" fontId="3" fillId="0" borderId="2" xfId="49" applyNumberFormat="1"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项目-新_1" xfId="50"/>
    <cellStyle name="常规_专项资金预算绩效目标申报表"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5" sqref="A5"/>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64.15" customHeight="1" spans="1:9">
      <c r="A1" s="166" t="s">
        <v>0</v>
      </c>
      <c r="B1" s="166"/>
      <c r="C1" s="166"/>
      <c r="D1" s="166"/>
      <c r="E1" s="166"/>
      <c r="F1" s="166"/>
      <c r="G1" s="166"/>
      <c r="H1" s="166"/>
      <c r="I1" s="166"/>
    </row>
    <row r="2" ht="20.45" customHeight="1" spans="1:9">
      <c r="A2" s="7"/>
      <c r="B2" s="7"/>
      <c r="C2" s="7"/>
      <c r="D2" s="7"/>
      <c r="E2" s="7"/>
      <c r="F2" s="7"/>
      <c r="G2" s="7"/>
      <c r="H2" s="7"/>
      <c r="I2" s="7"/>
    </row>
    <row r="3" ht="18.75" customHeight="1" spans="1:9">
      <c r="A3" s="7"/>
      <c r="B3" s="7"/>
      <c r="C3" s="7"/>
      <c r="D3" s="7"/>
      <c r="E3" s="7"/>
      <c r="F3" s="7"/>
      <c r="G3" s="7"/>
      <c r="H3" s="7"/>
      <c r="I3" s="7"/>
    </row>
    <row r="4" ht="34.7" customHeight="1" spans="1:9">
      <c r="A4" s="167"/>
      <c r="B4" s="168"/>
      <c r="C4" s="87"/>
      <c r="D4" s="167" t="s">
        <v>1</v>
      </c>
      <c r="E4" s="168" t="s">
        <v>2</v>
      </c>
      <c r="F4" s="168"/>
      <c r="G4" s="168"/>
      <c r="H4" s="168"/>
      <c r="I4" s="87"/>
    </row>
    <row r="5" ht="47.45" customHeight="1" spans="1:9">
      <c r="A5" s="167"/>
      <c r="B5" s="168"/>
      <c r="C5" s="87"/>
      <c r="D5" s="167" t="s">
        <v>3</v>
      </c>
      <c r="E5" s="168" t="s">
        <v>4</v>
      </c>
      <c r="F5" s="168"/>
      <c r="G5" s="168"/>
      <c r="H5" s="168"/>
      <c r="I5" s="8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A21" sqref="A21:E21"/>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4.25" customHeight="1" spans="1:1">
      <c r="A1" s="87"/>
    </row>
    <row r="2" ht="39.2" customHeight="1" spans="1:14">
      <c r="A2" s="88" t="s">
        <v>14</v>
      </c>
      <c r="B2" s="88"/>
      <c r="C2" s="88"/>
      <c r="D2" s="88"/>
      <c r="E2" s="88"/>
      <c r="F2" s="88"/>
      <c r="G2" s="88"/>
      <c r="H2" s="88"/>
      <c r="I2" s="88"/>
      <c r="J2" s="88"/>
      <c r="K2" s="88"/>
      <c r="L2" s="88"/>
      <c r="M2" s="88"/>
      <c r="N2" s="88"/>
    </row>
    <row r="3" ht="19.5" customHeight="1" spans="1:14">
      <c r="A3" s="7" t="s">
        <v>29</v>
      </c>
      <c r="B3" s="7"/>
      <c r="C3" s="7"/>
      <c r="D3" s="7"/>
      <c r="E3" s="7"/>
      <c r="F3" s="7"/>
      <c r="G3" s="7"/>
      <c r="H3" s="7"/>
      <c r="I3" s="7"/>
      <c r="J3" s="7"/>
      <c r="K3" s="7"/>
      <c r="L3" s="7"/>
      <c r="M3" s="100" t="s">
        <v>30</v>
      </c>
      <c r="N3" s="100"/>
    </row>
    <row r="4" ht="36.95" customHeight="1" spans="1:14">
      <c r="A4" s="101" t="s">
        <v>154</v>
      </c>
      <c r="B4" s="101"/>
      <c r="C4" s="101"/>
      <c r="D4" s="101" t="s">
        <v>210</v>
      </c>
      <c r="E4" s="101" t="s">
        <v>211</v>
      </c>
      <c r="F4" s="101" t="s">
        <v>255</v>
      </c>
      <c r="G4" s="101" t="s">
        <v>213</v>
      </c>
      <c r="H4" s="101"/>
      <c r="I4" s="101"/>
      <c r="J4" s="101"/>
      <c r="K4" s="101"/>
      <c r="L4" s="101" t="s">
        <v>217</v>
      </c>
      <c r="M4" s="101"/>
      <c r="N4" s="101"/>
    </row>
    <row r="5" ht="34.7" customHeight="1" spans="1:14">
      <c r="A5" s="101" t="s">
        <v>162</v>
      </c>
      <c r="B5" s="101" t="s">
        <v>163</v>
      </c>
      <c r="C5" s="101" t="s">
        <v>164</v>
      </c>
      <c r="D5" s="101"/>
      <c r="E5" s="101"/>
      <c r="F5" s="101"/>
      <c r="G5" s="101" t="s">
        <v>133</v>
      </c>
      <c r="H5" s="101" t="s">
        <v>256</v>
      </c>
      <c r="I5" s="101" t="s">
        <v>257</v>
      </c>
      <c r="J5" s="101" t="s">
        <v>258</v>
      </c>
      <c r="K5" s="101" t="s">
        <v>259</v>
      </c>
      <c r="L5" s="101" t="s">
        <v>133</v>
      </c>
      <c r="M5" s="101" t="s">
        <v>229</v>
      </c>
      <c r="N5" s="101" t="s">
        <v>260</v>
      </c>
    </row>
    <row r="6" ht="19.9" customHeight="1" spans="1:14">
      <c r="A6" s="102"/>
      <c r="B6" s="102"/>
      <c r="C6" s="102"/>
      <c r="D6" s="102"/>
      <c r="E6" s="102" t="s">
        <v>133</v>
      </c>
      <c r="F6" s="128">
        <v>3304026.66</v>
      </c>
      <c r="G6" s="128">
        <v>3304026.66</v>
      </c>
      <c r="H6" s="128">
        <v>2491105</v>
      </c>
      <c r="I6" s="128">
        <v>511829.06</v>
      </c>
      <c r="J6" s="128">
        <v>298932.6</v>
      </c>
      <c r="K6" s="128">
        <v>2160</v>
      </c>
      <c r="L6" s="128"/>
      <c r="M6" s="128"/>
      <c r="N6" s="128"/>
    </row>
    <row r="7" ht="19.9" customHeight="1" spans="1:14">
      <c r="A7" s="102"/>
      <c r="B7" s="102"/>
      <c r="C7" s="102"/>
      <c r="D7" s="105" t="s">
        <v>151</v>
      </c>
      <c r="E7" s="105" t="s">
        <v>4</v>
      </c>
      <c r="F7" s="128">
        <v>3304026.66</v>
      </c>
      <c r="G7" s="128">
        <v>3304026.66</v>
      </c>
      <c r="H7" s="128">
        <v>2491105</v>
      </c>
      <c r="I7" s="128">
        <v>511829.06</v>
      </c>
      <c r="J7" s="128">
        <v>298932.6</v>
      </c>
      <c r="K7" s="128">
        <v>2160</v>
      </c>
      <c r="L7" s="128"/>
      <c r="M7" s="128"/>
      <c r="N7" s="128"/>
    </row>
    <row r="8" ht="19.9" customHeight="1" spans="1:14">
      <c r="A8" s="102"/>
      <c r="B8" s="102"/>
      <c r="C8" s="102"/>
      <c r="D8" s="106" t="s">
        <v>152</v>
      </c>
      <c r="E8" s="106" t="s">
        <v>153</v>
      </c>
      <c r="F8" s="128">
        <v>3304026.66</v>
      </c>
      <c r="G8" s="128">
        <v>3304026.66</v>
      </c>
      <c r="H8" s="128">
        <v>2491105</v>
      </c>
      <c r="I8" s="128">
        <v>511829.06</v>
      </c>
      <c r="J8" s="128">
        <v>298932.6</v>
      </c>
      <c r="K8" s="128">
        <v>2160</v>
      </c>
      <c r="L8" s="128"/>
      <c r="M8" s="128"/>
      <c r="N8" s="128"/>
    </row>
    <row r="9" ht="19.9" customHeight="1" spans="1:14">
      <c r="A9" s="129" t="s">
        <v>168</v>
      </c>
      <c r="B9" s="135"/>
      <c r="C9" s="135"/>
      <c r="D9" s="107" t="s">
        <v>227</v>
      </c>
      <c r="E9" s="127" t="s">
        <v>169</v>
      </c>
      <c r="F9" s="108">
        <f>F10+F12</f>
        <v>307298.55</v>
      </c>
      <c r="G9" s="108">
        <f t="shared" ref="G9:I9" si="0">G10+G12</f>
        <v>307298.55</v>
      </c>
      <c r="H9" s="109"/>
      <c r="I9" s="109">
        <f t="shared" si="0"/>
        <v>307298.55</v>
      </c>
      <c r="J9" s="128"/>
      <c r="K9" s="128"/>
      <c r="L9" s="128"/>
      <c r="M9" s="128"/>
      <c r="N9" s="128"/>
    </row>
    <row r="10" ht="19.9" customHeight="1" spans="1:14">
      <c r="A10" s="129" t="s">
        <v>168</v>
      </c>
      <c r="B10" s="129" t="s">
        <v>170</v>
      </c>
      <c r="C10" s="135"/>
      <c r="D10" s="107" t="s">
        <v>227</v>
      </c>
      <c r="E10" s="127" t="s">
        <v>171</v>
      </c>
      <c r="F10" s="108">
        <v>294896.8</v>
      </c>
      <c r="G10" s="108">
        <v>294896.8</v>
      </c>
      <c r="H10" s="109"/>
      <c r="I10" s="109">
        <v>294896.8</v>
      </c>
      <c r="J10" s="128"/>
      <c r="K10" s="128"/>
      <c r="L10" s="128"/>
      <c r="M10" s="128"/>
      <c r="N10" s="128"/>
    </row>
    <row r="11" ht="19.9" customHeight="1" spans="1:14">
      <c r="A11" s="112" t="s">
        <v>168</v>
      </c>
      <c r="B11" s="112" t="s">
        <v>170</v>
      </c>
      <c r="C11" s="112" t="s">
        <v>170</v>
      </c>
      <c r="D11" s="107" t="s">
        <v>227</v>
      </c>
      <c r="E11" s="127" t="s">
        <v>176</v>
      </c>
      <c r="F11" s="108">
        <v>294896.8</v>
      </c>
      <c r="G11" s="108">
        <v>294896.8</v>
      </c>
      <c r="H11" s="108"/>
      <c r="I11" s="108">
        <v>294896.8</v>
      </c>
      <c r="J11" s="109"/>
      <c r="K11" s="109"/>
      <c r="L11" s="108"/>
      <c r="M11" s="109"/>
      <c r="N11" s="109"/>
    </row>
    <row r="12" ht="19.9" customHeight="1" spans="1:14">
      <c r="A12" s="129" t="s">
        <v>168</v>
      </c>
      <c r="B12" s="129" t="s">
        <v>180</v>
      </c>
      <c r="C12" s="129"/>
      <c r="D12" s="107" t="s">
        <v>227</v>
      </c>
      <c r="E12" s="130" t="s">
        <v>181</v>
      </c>
      <c r="F12" s="108">
        <f>F13+F14</f>
        <v>12401.75</v>
      </c>
      <c r="G12" s="108">
        <f t="shared" ref="G12:I12" si="1">G13+G14</f>
        <v>12401.75</v>
      </c>
      <c r="H12" s="108"/>
      <c r="I12" s="108">
        <f t="shared" si="1"/>
        <v>12401.75</v>
      </c>
      <c r="J12" s="109"/>
      <c r="K12" s="109"/>
      <c r="L12" s="108"/>
      <c r="M12" s="109"/>
      <c r="N12" s="109"/>
    </row>
    <row r="13" ht="19.9" customHeight="1" spans="1:14">
      <c r="A13" s="112" t="s">
        <v>168</v>
      </c>
      <c r="B13" s="112" t="s">
        <v>180</v>
      </c>
      <c r="C13" s="112" t="s">
        <v>172</v>
      </c>
      <c r="D13" s="107" t="s">
        <v>227</v>
      </c>
      <c r="E13" s="127" t="s">
        <v>183</v>
      </c>
      <c r="F13" s="108">
        <v>4010.75</v>
      </c>
      <c r="G13" s="108">
        <v>4010.75</v>
      </c>
      <c r="H13" s="109"/>
      <c r="I13" s="109">
        <v>4010.75</v>
      </c>
      <c r="J13" s="109"/>
      <c r="K13" s="109"/>
      <c r="L13" s="108"/>
      <c r="M13" s="109"/>
      <c r="N13" s="109"/>
    </row>
    <row r="14" ht="19.9" customHeight="1" spans="1:14">
      <c r="A14" s="112" t="s">
        <v>168</v>
      </c>
      <c r="B14" s="112" t="s">
        <v>180</v>
      </c>
      <c r="C14" s="112" t="s">
        <v>184</v>
      </c>
      <c r="D14" s="107" t="s">
        <v>227</v>
      </c>
      <c r="E14" s="127" t="s">
        <v>186</v>
      </c>
      <c r="F14" s="108">
        <v>8391</v>
      </c>
      <c r="G14" s="108">
        <v>8391</v>
      </c>
      <c r="H14" s="109"/>
      <c r="I14" s="109">
        <v>8391</v>
      </c>
      <c r="J14" s="109"/>
      <c r="K14" s="109"/>
      <c r="L14" s="108"/>
      <c r="M14" s="109"/>
      <c r="N14" s="109"/>
    </row>
    <row r="15" ht="19.9" customHeight="1" spans="1:14">
      <c r="A15" s="129" t="s">
        <v>187</v>
      </c>
      <c r="B15" s="129"/>
      <c r="C15" s="129"/>
      <c r="D15" s="107" t="s">
        <v>227</v>
      </c>
      <c r="E15" s="130" t="s">
        <v>188</v>
      </c>
      <c r="F15" s="108">
        <f>F16</f>
        <v>206690.51</v>
      </c>
      <c r="G15" s="108">
        <f t="shared" ref="G15:K15" si="2">G16</f>
        <v>206690.51</v>
      </c>
      <c r="H15" s="108"/>
      <c r="I15" s="108">
        <f t="shared" si="2"/>
        <v>204530.51</v>
      </c>
      <c r="J15" s="108"/>
      <c r="K15" s="108">
        <f t="shared" si="2"/>
        <v>2160</v>
      </c>
      <c r="L15" s="108"/>
      <c r="M15" s="109"/>
      <c r="N15" s="109"/>
    </row>
    <row r="16" ht="19.9" customHeight="1" spans="1:14">
      <c r="A16" s="129" t="s">
        <v>187</v>
      </c>
      <c r="B16" s="129" t="s">
        <v>189</v>
      </c>
      <c r="C16" s="129"/>
      <c r="D16" s="107" t="s">
        <v>227</v>
      </c>
      <c r="E16" s="130" t="s">
        <v>190</v>
      </c>
      <c r="F16" s="108">
        <f>F17+F18+F19</f>
        <v>206690.51</v>
      </c>
      <c r="G16" s="108">
        <f t="shared" ref="G16:I16" si="3">G17+G18+G19</f>
        <v>206690.51</v>
      </c>
      <c r="H16" s="108"/>
      <c r="I16" s="108">
        <f t="shared" si="3"/>
        <v>204530.51</v>
      </c>
      <c r="J16" s="108"/>
      <c r="K16" s="108">
        <f t="shared" ref="K16" si="4">K17+K18+K19</f>
        <v>2160</v>
      </c>
      <c r="L16" s="108"/>
      <c r="M16" s="109"/>
      <c r="N16" s="109"/>
    </row>
    <row r="17" ht="19.9" customHeight="1" spans="1:14">
      <c r="A17" s="112" t="s">
        <v>187</v>
      </c>
      <c r="B17" s="112" t="s">
        <v>189</v>
      </c>
      <c r="C17" s="112" t="s">
        <v>172</v>
      </c>
      <c r="D17" s="107" t="s">
        <v>227</v>
      </c>
      <c r="E17" s="127" t="s">
        <v>192</v>
      </c>
      <c r="F17" s="108">
        <v>152086.79</v>
      </c>
      <c r="G17" s="108">
        <v>152086.79</v>
      </c>
      <c r="H17" s="109"/>
      <c r="I17" s="109">
        <v>152086.79</v>
      </c>
      <c r="J17" s="109"/>
      <c r="K17" s="109"/>
      <c r="L17" s="108"/>
      <c r="M17" s="109"/>
      <c r="N17" s="109"/>
    </row>
    <row r="18" ht="19.9" customHeight="1" spans="1:14">
      <c r="A18" s="112" t="s">
        <v>187</v>
      </c>
      <c r="B18" s="112" t="s">
        <v>189</v>
      </c>
      <c r="C18" s="112" t="s">
        <v>193</v>
      </c>
      <c r="D18" s="107" t="s">
        <v>227</v>
      </c>
      <c r="E18" s="127" t="s">
        <v>195</v>
      </c>
      <c r="F18" s="108">
        <v>52443.72</v>
      </c>
      <c r="G18" s="108">
        <v>52443.72</v>
      </c>
      <c r="H18" s="109"/>
      <c r="I18" s="109">
        <v>52443.72</v>
      </c>
      <c r="J18" s="109"/>
      <c r="K18" s="109"/>
      <c r="L18" s="108"/>
      <c r="M18" s="109"/>
      <c r="N18" s="109"/>
    </row>
    <row r="19" ht="19.9" customHeight="1" spans="1:14">
      <c r="A19" s="112" t="s">
        <v>187</v>
      </c>
      <c r="B19" s="112" t="s">
        <v>189</v>
      </c>
      <c r="C19" s="112" t="s">
        <v>177</v>
      </c>
      <c r="D19" s="107" t="s">
        <v>227</v>
      </c>
      <c r="E19" s="127" t="s">
        <v>197</v>
      </c>
      <c r="F19" s="108">
        <v>2160</v>
      </c>
      <c r="G19" s="108">
        <v>2160</v>
      </c>
      <c r="H19" s="109"/>
      <c r="I19" s="109"/>
      <c r="J19" s="109"/>
      <c r="K19" s="109">
        <v>2160</v>
      </c>
      <c r="L19" s="108"/>
      <c r="M19" s="109"/>
      <c r="N19" s="109"/>
    </row>
    <row r="20" ht="19.9" customHeight="1" spans="1:14">
      <c r="A20" s="129" t="s">
        <v>198</v>
      </c>
      <c r="B20" s="129"/>
      <c r="C20" s="129"/>
      <c r="D20" s="107" t="s">
        <v>227</v>
      </c>
      <c r="E20" s="130" t="s">
        <v>199</v>
      </c>
      <c r="F20" s="108">
        <v>2491105</v>
      </c>
      <c r="G20" s="108">
        <v>2491105</v>
      </c>
      <c r="H20" s="109">
        <v>2491105</v>
      </c>
      <c r="I20" s="109"/>
      <c r="J20" s="109"/>
      <c r="K20" s="109"/>
      <c r="L20" s="108"/>
      <c r="M20" s="109"/>
      <c r="N20" s="109"/>
    </row>
    <row r="21" ht="19.9" customHeight="1" spans="1:14">
      <c r="A21" s="129" t="s">
        <v>198</v>
      </c>
      <c r="B21" s="129" t="s">
        <v>170</v>
      </c>
      <c r="C21" s="129"/>
      <c r="D21" s="107" t="s">
        <v>227</v>
      </c>
      <c r="E21" s="130" t="s">
        <v>203</v>
      </c>
      <c r="F21" s="108">
        <v>2491105</v>
      </c>
      <c r="G21" s="108">
        <v>2491105</v>
      </c>
      <c r="H21" s="109">
        <v>2491105</v>
      </c>
      <c r="I21" s="109"/>
      <c r="J21" s="109"/>
      <c r="K21" s="109"/>
      <c r="L21" s="108"/>
      <c r="M21" s="109"/>
      <c r="N21" s="109"/>
    </row>
    <row r="22" ht="19.9" customHeight="1" spans="1:14">
      <c r="A22" s="112" t="s">
        <v>198</v>
      </c>
      <c r="B22" s="112" t="s">
        <v>170</v>
      </c>
      <c r="C22" s="112" t="s">
        <v>172</v>
      </c>
      <c r="D22" s="107" t="s">
        <v>227</v>
      </c>
      <c r="E22" s="127" t="s">
        <v>202</v>
      </c>
      <c r="F22" s="108">
        <v>2491105</v>
      </c>
      <c r="G22" s="108">
        <v>2491105</v>
      </c>
      <c r="H22" s="109">
        <v>2491105</v>
      </c>
      <c r="I22" s="109"/>
      <c r="J22" s="109"/>
      <c r="K22" s="109"/>
      <c r="L22" s="108"/>
      <c r="M22" s="109"/>
      <c r="N22" s="109"/>
    </row>
    <row r="23" ht="19.9" customHeight="1" spans="1:14">
      <c r="A23" s="129" t="s">
        <v>205</v>
      </c>
      <c r="B23" s="129"/>
      <c r="C23" s="129"/>
      <c r="D23" s="107" t="s">
        <v>227</v>
      </c>
      <c r="E23" s="130" t="s">
        <v>206</v>
      </c>
      <c r="F23" s="108">
        <v>298932.6</v>
      </c>
      <c r="G23" s="108">
        <v>298932.6</v>
      </c>
      <c r="H23" s="109"/>
      <c r="I23" s="109"/>
      <c r="J23" s="109">
        <v>298932.6</v>
      </c>
      <c r="K23" s="109"/>
      <c r="L23" s="108"/>
      <c r="M23" s="109"/>
      <c r="N23" s="109"/>
    </row>
    <row r="24" ht="19.9" customHeight="1" spans="1:14">
      <c r="A24" s="129" t="s">
        <v>205</v>
      </c>
      <c r="B24" s="129" t="s">
        <v>184</v>
      </c>
      <c r="C24" s="129"/>
      <c r="D24" s="107" t="s">
        <v>227</v>
      </c>
      <c r="E24" s="130" t="s">
        <v>207</v>
      </c>
      <c r="F24" s="108">
        <v>298932.6</v>
      </c>
      <c r="G24" s="108">
        <v>298932.6</v>
      </c>
      <c r="H24" s="109"/>
      <c r="I24" s="109"/>
      <c r="J24" s="109">
        <v>298932.6</v>
      </c>
      <c r="K24" s="109"/>
      <c r="L24" s="108"/>
      <c r="M24" s="109"/>
      <c r="N24" s="109"/>
    </row>
    <row r="25" ht="19.9" customHeight="1" spans="1:14">
      <c r="A25" s="112" t="s">
        <v>205</v>
      </c>
      <c r="B25" s="112" t="s">
        <v>184</v>
      </c>
      <c r="C25" s="112" t="s">
        <v>172</v>
      </c>
      <c r="D25" s="107" t="s">
        <v>227</v>
      </c>
      <c r="E25" s="127" t="s">
        <v>209</v>
      </c>
      <c r="F25" s="108">
        <v>298932.6</v>
      </c>
      <c r="G25" s="108">
        <v>298932.6</v>
      </c>
      <c r="H25" s="109"/>
      <c r="I25" s="109"/>
      <c r="J25" s="109">
        <v>298932.6</v>
      </c>
      <c r="K25" s="109"/>
      <c r="L25" s="108"/>
      <c r="M25" s="109"/>
      <c r="N25" s="109"/>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J26"/>
  <sheetViews>
    <sheetView workbookViewId="0">
      <selection activeCell="J28" sqref="J28"/>
    </sheetView>
  </sheetViews>
  <sheetFormatPr defaultColWidth="10" defaultRowHeight="13.5"/>
  <cols>
    <col min="1" max="1" width="5" customWidth="1"/>
    <col min="2" max="2" width="5.125" customWidth="1"/>
    <col min="3" max="3" width="5.75" customWidth="1"/>
    <col min="4" max="4" width="8" customWidth="1"/>
    <col min="5" max="5" width="20.125" customWidth="1"/>
    <col min="6" max="6" width="11.75" customWidth="1"/>
    <col min="7" max="7" width="10.625" customWidth="1"/>
    <col min="8" max="8" width="11.125" customWidth="1"/>
    <col min="9" max="9" width="9.625" customWidth="1"/>
    <col min="10" max="10" width="10.125" customWidth="1"/>
    <col min="11" max="11" width="7.75" customWidth="1"/>
    <col min="12" max="12" width="9.5" customWidth="1"/>
    <col min="13" max="13" width="10.25" customWidth="1"/>
    <col min="14" max="14" width="7.75" customWidth="1"/>
    <col min="15" max="15" width="9.625" customWidth="1"/>
    <col min="16" max="17" width="7.75" customWidth="1"/>
    <col min="18" max="18" width="9.625" customWidth="1"/>
    <col min="19" max="22" width="7.75" customWidth="1"/>
    <col min="23" max="24" width="9.75" customWidth="1"/>
  </cols>
  <sheetData>
    <row r="1" ht="14.25" customHeight="1" spans="1:1">
      <c r="A1" s="87"/>
    </row>
    <row r="2" s="115" customFormat="1" ht="43.7" customHeight="1" spans="1:22">
      <c r="A2" s="136" t="s">
        <v>15</v>
      </c>
      <c r="B2" s="136"/>
      <c r="C2" s="136"/>
      <c r="D2" s="136"/>
      <c r="E2" s="136"/>
      <c r="F2" s="136"/>
      <c r="G2" s="136"/>
      <c r="H2" s="136"/>
      <c r="I2" s="136"/>
      <c r="J2" s="136"/>
      <c r="K2" s="136"/>
      <c r="L2" s="136"/>
      <c r="M2" s="136"/>
      <c r="N2" s="136"/>
      <c r="O2" s="136"/>
      <c r="P2" s="136"/>
      <c r="Q2" s="136"/>
      <c r="R2" s="136"/>
      <c r="S2" s="136"/>
      <c r="T2" s="136"/>
      <c r="U2" s="136"/>
      <c r="V2" s="136"/>
    </row>
    <row r="3" s="115" customFormat="1" ht="21.2" customHeight="1" spans="1:22">
      <c r="A3" s="137" t="s">
        <v>29</v>
      </c>
      <c r="B3" s="137"/>
      <c r="C3" s="137"/>
      <c r="D3" s="137"/>
      <c r="E3" s="137"/>
      <c r="F3" s="137"/>
      <c r="G3" s="137"/>
      <c r="H3" s="137"/>
      <c r="I3" s="137"/>
      <c r="J3" s="137"/>
      <c r="K3" s="137"/>
      <c r="L3" s="137"/>
      <c r="M3" s="137"/>
      <c r="N3" s="137"/>
      <c r="O3" s="137"/>
      <c r="P3" s="137"/>
      <c r="Q3" s="137"/>
      <c r="R3" s="137"/>
      <c r="S3" s="137"/>
      <c r="T3" s="137"/>
      <c r="U3" s="131" t="s">
        <v>30</v>
      </c>
      <c r="V3" s="131"/>
    </row>
    <row r="4" s="115" customFormat="1" ht="23.45" customHeight="1" spans="1:22">
      <c r="A4" s="119" t="s">
        <v>154</v>
      </c>
      <c r="B4" s="119"/>
      <c r="C4" s="119"/>
      <c r="D4" s="119" t="s">
        <v>210</v>
      </c>
      <c r="E4" s="119" t="s">
        <v>211</v>
      </c>
      <c r="F4" s="119" t="s">
        <v>255</v>
      </c>
      <c r="G4" s="119" t="s">
        <v>261</v>
      </c>
      <c r="H4" s="119"/>
      <c r="I4" s="119"/>
      <c r="J4" s="119"/>
      <c r="K4" s="119"/>
      <c r="L4" s="119" t="s">
        <v>262</v>
      </c>
      <c r="M4" s="119"/>
      <c r="N4" s="119"/>
      <c r="O4" s="119"/>
      <c r="P4" s="119"/>
      <c r="Q4" s="119"/>
      <c r="R4" s="119" t="s">
        <v>258</v>
      </c>
      <c r="S4" s="119" t="s">
        <v>263</v>
      </c>
      <c r="T4" s="119"/>
      <c r="U4" s="119"/>
      <c r="V4" s="119"/>
    </row>
    <row r="5" s="115" customFormat="1" ht="48.95" customHeight="1" spans="1:22">
      <c r="A5" s="119" t="s">
        <v>162</v>
      </c>
      <c r="B5" s="119" t="s">
        <v>163</v>
      </c>
      <c r="C5" s="119" t="s">
        <v>164</v>
      </c>
      <c r="D5" s="119"/>
      <c r="E5" s="119"/>
      <c r="F5" s="119"/>
      <c r="G5" s="119" t="s">
        <v>133</v>
      </c>
      <c r="H5" s="119" t="s">
        <v>264</v>
      </c>
      <c r="I5" s="119" t="s">
        <v>265</v>
      </c>
      <c r="J5" s="119" t="s">
        <v>266</v>
      </c>
      <c r="K5" s="119" t="s">
        <v>267</v>
      </c>
      <c r="L5" s="119" t="s">
        <v>133</v>
      </c>
      <c r="M5" s="119" t="s">
        <v>268</v>
      </c>
      <c r="N5" s="119" t="s">
        <v>269</v>
      </c>
      <c r="O5" s="119" t="s">
        <v>270</v>
      </c>
      <c r="P5" s="119" t="s">
        <v>271</v>
      </c>
      <c r="Q5" s="119" t="s">
        <v>272</v>
      </c>
      <c r="R5" s="119"/>
      <c r="S5" s="119" t="s">
        <v>133</v>
      </c>
      <c r="T5" s="119" t="s">
        <v>273</v>
      </c>
      <c r="U5" s="119" t="s">
        <v>274</v>
      </c>
      <c r="V5" s="119" t="s">
        <v>259</v>
      </c>
    </row>
    <row r="6" s="116" customFormat="1" ht="17.1" customHeight="1" spans="1:62">
      <c r="A6" s="120"/>
      <c r="B6" s="120"/>
      <c r="C6" s="120"/>
      <c r="D6" s="138"/>
      <c r="E6" s="123" t="s">
        <v>275</v>
      </c>
      <c r="F6" s="139"/>
      <c r="G6" s="120"/>
      <c r="H6" s="134">
        <v>30101</v>
      </c>
      <c r="I6" s="134">
        <v>30102</v>
      </c>
      <c r="J6" s="134">
        <v>30103</v>
      </c>
      <c r="K6" s="134">
        <v>30107</v>
      </c>
      <c r="L6" s="134"/>
      <c r="M6" s="134">
        <v>30108</v>
      </c>
      <c r="N6" s="134">
        <v>30109</v>
      </c>
      <c r="O6" s="134">
        <v>30110</v>
      </c>
      <c r="P6" s="134">
        <v>30111</v>
      </c>
      <c r="Q6" s="134">
        <v>30112</v>
      </c>
      <c r="R6" s="134">
        <v>30114</v>
      </c>
      <c r="S6" s="134"/>
      <c r="T6" s="134">
        <v>30113</v>
      </c>
      <c r="U6" s="134">
        <v>30106</v>
      </c>
      <c r="V6" s="120">
        <v>30199</v>
      </c>
      <c r="AX6" s="140"/>
      <c r="AY6" s="140"/>
      <c r="AZ6" s="140"/>
      <c r="BA6" s="140"/>
      <c r="BB6" s="140"/>
      <c r="BC6" s="140"/>
      <c r="BD6" s="140"/>
      <c r="BE6" s="140"/>
      <c r="BF6" s="140"/>
      <c r="BG6" s="140"/>
      <c r="BH6" s="140"/>
      <c r="BI6" s="140"/>
      <c r="BJ6" s="140"/>
    </row>
    <row r="7" ht="19.9" customHeight="1" spans="1:22">
      <c r="A7" s="102"/>
      <c r="B7" s="102"/>
      <c r="C7" s="102"/>
      <c r="D7" s="102"/>
      <c r="E7" s="102" t="s">
        <v>133</v>
      </c>
      <c r="F7" s="104">
        <v>3304026.66</v>
      </c>
      <c r="G7" s="104">
        <v>2491105</v>
      </c>
      <c r="H7" s="104">
        <v>1139772</v>
      </c>
      <c r="I7" s="104">
        <v>608352</v>
      </c>
      <c r="J7" s="104">
        <v>742981</v>
      </c>
      <c r="K7" s="104"/>
      <c r="L7" s="104">
        <v>511829.06</v>
      </c>
      <c r="M7" s="104">
        <v>294896.8</v>
      </c>
      <c r="N7" s="104"/>
      <c r="O7" s="104">
        <v>152086.79</v>
      </c>
      <c r="P7" s="104">
        <v>52443.72</v>
      </c>
      <c r="Q7" s="104">
        <v>12401.75</v>
      </c>
      <c r="R7" s="104">
        <v>298932.6</v>
      </c>
      <c r="S7" s="104">
        <v>2160</v>
      </c>
      <c r="T7" s="104"/>
      <c r="U7" s="104">
        <v>2160</v>
      </c>
      <c r="V7" s="104"/>
    </row>
    <row r="8" ht="19.9" customHeight="1" spans="1:22">
      <c r="A8" s="102"/>
      <c r="B8" s="102"/>
      <c r="C8" s="102"/>
      <c r="D8" s="105" t="s">
        <v>151</v>
      </c>
      <c r="E8" s="105" t="s">
        <v>4</v>
      </c>
      <c r="F8" s="104">
        <v>3304026.66</v>
      </c>
      <c r="G8" s="104">
        <v>2491105</v>
      </c>
      <c r="H8" s="104">
        <v>1139772</v>
      </c>
      <c r="I8" s="104">
        <v>608352</v>
      </c>
      <c r="J8" s="104">
        <v>742981</v>
      </c>
      <c r="K8" s="104"/>
      <c r="L8" s="104">
        <v>511829.06</v>
      </c>
      <c r="M8" s="104">
        <v>294896.8</v>
      </c>
      <c r="N8" s="104"/>
      <c r="O8" s="104">
        <v>152086.79</v>
      </c>
      <c r="P8" s="104">
        <v>52443.72</v>
      </c>
      <c r="Q8" s="104">
        <v>12401.75</v>
      </c>
      <c r="R8" s="104">
        <v>298932.6</v>
      </c>
      <c r="S8" s="104">
        <v>2160</v>
      </c>
      <c r="T8" s="104"/>
      <c r="U8" s="104">
        <v>2160</v>
      </c>
      <c r="V8" s="104"/>
    </row>
    <row r="9" ht="19.9" customHeight="1" spans="1:22">
      <c r="A9" s="102"/>
      <c r="B9" s="102"/>
      <c r="C9" s="102"/>
      <c r="D9" s="106" t="s">
        <v>152</v>
      </c>
      <c r="E9" s="106" t="s">
        <v>153</v>
      </c>
      <c r="F9" s="104">
        <v>3304026.66</v>
      </c>
      <c r="G9" s="104">
        <v>2491105</v>
      </c>
      <c r="H9" s="104">
        <v>1139772</v>
      </c>
      <c r="I9" s="104">
        <v>608352</v>
      </c>
      <c r="J9" s="104">
        <v>742981</v>
      </c>
      <c r="K9" s="104"/>
      <c r="L9" s="104">
        <v>511829.06</v>
      </c>
      <c r="M9" s="104">
        <v>294896.8</v>
      </c>
      <c r="N9" s="104"/>
      <c r="O9" s="104">
        <v>152086.79</v>
      </c>
      <c r="P9" s="104">
        <v>52443.72</v>
      </c>
      <c r="Q9" s="104">
        <v>12401.75</v>
      </c>
      <c r="R9" s="104">
        <v>298932.6</v>
      </c>
      <c r="S9" s="104">
        <v>2160</v>
      </c>
      <c r="T9" s="104"/>
      <c r="U9" s="104">
        <v>2160</v>
      </c>
      <c r="V9" s="104"/>
    </row>
    <row r="10" ht="19.9" customHeight="1" spans="1:22">
      <c r="A10" s="129" t="s">
        <v>168</v>
      </c>
      <c r="B10" s="135"/>
      <c r="C10" s="135"/>
      <c r="D10" s="107" t="s">
        <v>227</v>
      </c>
      <c r="E10" s="127" t="s">
        <v>169</v>
      </c>
      <c r="F10" s="108">
        <f>F11+F13</f>
        <v>307298.55</v>
      </c>
      <c r="G10" s="104"/>
      <c r="H10" s="104"/>
      <c r="I10" s="104"/>
      <c r="J10" s="104"/>
      <c r="K10" s="104"/>
      <c r="L10" s="108">
        <f t="shared" ref="G10:Q10" si="0">L11+L13</f>
        <v>307298.55</v>
      </c>
      <c r="M10" s="108">
        <f t="shared" si="0"/>
        <v>294896.8</v>
      </c>
      <c r="N10" s="108"/>
      <c r="O10" s="108"/>
      <c r="P10" s="108"/>
      <c r="Q10" s="108">
        <f t="shared" si="0"/>
        <v>12401.75</v>
      </c>
      <c r="R10" s="104"/>
      <c r="S10" s="104"/>
      <c r="T10" s="104"/>
      <c r="U10" s="104"/>
      <c r="V10" s="104"/>
    </row>
    <row r="11" ht="19.9" customHeight="1" spans="1:22">
      <c r="A11" s="129" t="s">
        <v>168</v>
      </c>
      <c r="B11" s="129" t="s">
        <v>170</v>
      </c>
      <c r="C11" s="135"/>
      <c r="D11" s="107" t="s">
        <v>227</v>
      </c>
      <c r="E11" s="127" t="s">
        <v>171</v>
      </c>
      <c r="F11" s="108">
        <v>294896.8</v>
      </c>
      <c r="G11" s="109"/>
      <c r="H11" s="109"/>
      <c r="I11" s="109"/>
      <c r="J11" s="109"/>
      <c r="K11" s="109"/>
      <c r="L11" s="108">
        <v>294896.8</v>
      </c>
      <c r="M11" s="109">
        <v>294896.8</v>
      </c>
      <c r="N11" s="104"/>
      <c r="O11" s="104"/>
      <c r="P11" s="104"/>
      <c r="Q11" s="104"/>
      <c r="R11" s="104"/>
      <c r="S11" s="104"/>
      <c r="T11" s="104"/>
      <c r="U11" s="104"/>
      <c r="V11" s="104"/>
    </row>
    <row r="12" ht="19.9" customHeight="1" spans="1:22">
      <c r="A12" s="112" t="s">
        <v>168</v>
      </c>
      <c r="B12" s="112" t="s">
        <v>170</v>
      </c>
      <c r="C12" s="112" t="s">
        <v>170</v>
      </c>
      <c r="D12" s="107" t="s">
        <v>227</v>
      </c>
      <c r="E12" s="127" t="s">
        <v>176</v>
      </c>
      <c r="F12" s="108">
        <v>294896.8</v>
      </c>
      <c r="G12" s="109"/>
      <c r="H12" s="109"/>
      <c r="I12" s="109"/>
      <c r="J12" s="109"/>
      <c r="K12" s="109"/>
      <c r="L12" s="108">
        <v>294896.8</v>
      </c>
      <c r="M12" s="109">
        <v>294896.8</v>
      </c>
      <c r="N12" s="109"/>
      <c r="O12" s="109"/>
      <c r="P12" s="109"/>
      <c r="Q12" s="109"/>
      <c r="R12" s="109"/>
      <c r="S12" s="108"/>
      <c r="T12" s="109"/>
      <c r="U12" s="109"/>
      <c r="V12" s="109"/>
    </row>
    <row r="13" ht="19.9" customHeight="1" spans="1:22">
      <c r="A13" s="129" t="s">
        <v>168</v>
      </c>
      <c r="B13" s="129" t="s">
        <v>180</v>
      </c>
      <c r="C13" s="129"/>
      <c r="D13" s="107" t="s">
        <v>227</v>
      </c>
      <c r="E13" s="130" t="s">
        <v>181</v>
      </c>
      <c r="F13" s="108">
        <f>F14+F15</f>
        <v>12401.75</v>
      </c>
      <c r="G13" s="108"/>
      <c r="H13" s="108"/>
      <c r="I13" s="108"/>
      <c r="J13" s="108"/>
      <c r="K13" s="108"/>
      <c r="L13" s="108">
        <f t="shared" ref="G13:Q13" si="1">L14+L15</f>
        <v>12401.75</v>
      </c>
      <c r="M13" s="108"/>
      <c r="N13" s="108"/>
      <c r="O13" s="108"/>
      <c r="P13" s="108"/>
      <c r="Q13" s="108">
        <f t="shared" si="1"/>
        <v>12401.75</v>
      </c>
      <c r="R13" s="109"/>
      <c r="S13" s="108"/>
      <c r="T13" s="109"/>
      <c r="U13" s="109"/>
      <c r="V13" s="109"/>
    </row>
    <row r="14" ht="19.9" customHeight="1" spans="1:22">
      <c r="A14" s="112" t="s">
        <v>168</v>
      </c>
      <c r="B14" s="112" t="s">
        <v>180</v>
      </c>
      <c r="C14" s="112" t="s">
        <v>172</v>
      </c>
      <c r="D14" s="107" t="s">
        <v>227</v>
      </c>
      <c r="E14" s="127" t="s">
        <v>183</v>
      </c>
      <c r="F14" s="108">
        <v>4010.75</v>
      </c>
      <c r="G14" s="109"/>
      <c r="H14" s="109"/>
      <c r="I14" s="109"/>
      <c r="J14" s="109"/>
      <c r="K14" s="109"/>
      <c r="L14" s="108">
        <v>4010.75</v>
      </c>
      <c r="M14" s="109"/>
      <c r="N14" s="109"/>
      <c r="O14" s="109"/>
      <c r="P14" s="109"/>
      <c r="Q14" s="109">
        <v>4010.75</v>
      </c>
      <c r="R14" s="109"/>
      <c r="S14" s="108"/>
      <c r="T14" s="109"/>
      <c r="U14" s="109"/>
      <c r="V14" s="109"/>
    </row>
    <row r="15" ht="19.9" customHeight="1" spans="1:22">
      <c r="A15" s="112" t="s">
        <v>168</v>
      </c>
      <c r="B15" s="112" t="s">
        <v>180</v>
      </c>
      <c r="C15" s="112" t="s">
        <v>184</v>
      </c>
      <c r="D15" s="107" t="s">
        <v>227</v>
      </c>
      <c r="E15" s="127" t="s">
        <v>186</v>
      </c>
      <c r="F15" s="108">
        <v>8391</v>
      </c>
      <c r="G15" s="109"/>
      <c r="H15" s="109"/>
      <c r="I15" s="109"/>
      <c r="J15" s="109"/>
      <c r="K15" s="109"/>
      <c r="L15" s="108">
        <v>8391</v>
      </c>
      <c r="M15" s="109"/>
      <c r="N15" s="109"/>
      <c r="O15" s="109"/>
      <c r="P15" s="109"/>
      <c r="Q15" s="109">
        <v>8391</v>
      </c>
      <c r="R15" s="109"/>
      <c r="S15" s="108"/>
      <c r="T15" s="109"/>
      <c r="U15" s="109"/>
      <c r="V15" s="109"/>
    </row>
    <row r="16" ht="19.9" customHeight="1" spans="1:22">
      <c r="A16" s="129" t="s">
        <v>187</v>
      </c>
      <c r="B16" s="129"/>
      <c r="C16" s="129"/>
      <c r="D16" s="107" t="s">
        <v>227</v>
      </c>
      <c r="E16" s="130" t="s">
        <v>188</v>
      </c>
      <c r="F16" s="108">
        <f>F17</f>
        <v>206690.51</v>
      </c>
      <c r="G16" s="108"/>
      <c r="H16" s="108"/>
      <c r="I16" s="108"/>
      <c r="J16" s="108"/>
      <c r="K16" s="108"/>
      <c r="L16" s="108">
        <f t="shared" ref="G16:U16" si="2">L17</f>
        <v>204530.51</v>
      </c>
      <c r="M16" s="108"/>
      <c r="N16" s="108"/>
      <c r="O16" s="108">
        <f t="shared" si="2"/>
        <v>152086.79</v>
      </c>
      <c r="P16" s="108">
        <f t="shared" si="2"/>
        <v>52443.72</v>
      </c>
      <c r="Q16" s="108"/>
      <c r="R16" s="108"/>
      <c r="S16" s="108">
        <f t="shared" si="2"/>
        <v>2160</v>
      </c>
      <c r="T16" s="108"/>
      <c r="U16" s="108">
        <f t="shared" si="2"/>
        <v>2160</v>
      </c>
      <c r="V16" s="109"/>
    </row>
    <row r="17" ht="19.9" customHeight="1" spans="1:22">
      <c r="A17" s="129" t="s">
        <v>187</v>
      </c>
      <c r="B17" s="129" t="s">
        <v>189</v>
      </c>
      <c r="C17" s="129"/>
      <c r="D17" s="107" t="s">
        <v>227</v>
      </c>
      <c r="E17" s="130" t="s">
        <v>190</v>
      </c>
      <c r="F17" s="108">
        <f>F18+F19+F20</f>
        <v>206690.51</v>
      </c>
      <c r="G17" s="108"/>
      <c r="H17" s="108"/>
      <c r="I17" s="108"/>
      <c r="J17" s="108"/>
      <c r="K17" s="108"/>
      <c r="L17" s="108">
        <f t="shared" ref="G17:V17" si="3">L18+L19+L20</f>
        <v>204530.51</v>
      </c>
      <c r="M17" s="108"/>
      <c r="N17" s="108"/>
      <c r="O17" s="108">
        <f t="shared" si="3"/>
        <v>152086.79</v>
      </c>
      <c r="P17" s="108">
        <f t="shared" si="3"/>
        <v>52443.72</v>
      </c>
      <c r="Q17" s="108"/>
      <c r="R17" s="108"/>
      <c r="S17" s="108">
        <f t="shared" si="3"/>
        <v>2160</v>
      </c>
      <c r="T17" s="108"/>
      <c r="U17" s="108">
        <f t="shared" si="3"/>
        <v>2160</v>
      </c>
      <c r="V17" s="108"/>
    </row>
    <row r="18" ht="19.9" customHeight="1" spans="1:22">
      <c r="A18" s="112" t="s">
        <v>187</v>
      </c>
      <c r="B18" s="112" t="s">
        <v>189</v>
      </c>
      <c r="C18" s="112" t="s">
        <v>172</v>
      </c>
      <c r="D18" s="107" t="s">
        <v>227</v>
      </c>
      <c r="E18" s="127" t="s">
        <v>192</v>
      </c>
      <c r="F18" s="108">
        <v>152086.79</v>
      </c>
      <c r="G18" s="109"/>
      <c r="H18" s="109"/>
      <c r="I18" s="109"/>
      <c r="J18" s="109"/>
      <c r="K18" s="109"/>
      <c r="L18" s="108">
        <v>152086.79</v>
      </c>
      <c r="M18" s="109"/>
      <c r="N18" s="109"/>
      <c r="O18" s="109">
        <v>152086.79</v>
      </c>
      <c r="P18" s="109"/>
      <c r="Q18" s="109"/>
      <c r="R18" s="109"/>
      <c r="S18" s="108"/>
      <c r="T18" s="109"/>
      <c r="U18" s="109"/>
      <c r="V18" s="109"/>
    </row>
    <row r="19" ht="19.9" customHeight="1" spans="1:22">
      <c r="A19" s="112" t="s">
        <v>187</v>
      </c>
      <c r="B19" s="112" t="s">
        <v>189</v>
      </c>
      <c r="C19" s="112" t="s">
        <v>193</v>
      </c>
      <c r="D19" s="107" t="s">
        <v>227</v>
      </c>
      <c r="E19" s="127" t="s">
        <v>195</v>
      </c>
      <c r="F19" s="108">
        <v>52443.72</v>
      </c>
      <c r="G19" s="109"/>
      <c r="H19" s="109"/>
      <c r="I19" s="109"/>
      <c r="J19" s="109"/>
      <c r="K19" s="109"/>
      <c r="L19" s="108">
        <v>52443.72</v>
      </c>
      <c r="M19" s="109"/>
      <c r="N19" s="109"/>
      <c r="O19" s="109"/>
      <c r="P19" s="109">
        <v>52443.72</v>
      </c>
      <c r="Q19" s="109"/>
      <c r="R19" s="109"/>
      <c r="S19" s="108"/>
      <c r="T19" s="109"/>
      <c r="U19" s="109"/>
      <c r="V19" s="109"/>
    </row>
    <row r="20" ht="19.9" customHeight="1" spans="1:22">
      <c r="A20" s="112" t="s">
        <v>187</v>
      </c>
      <c r="B20" s="112" t="s">
        <v>189</v>
      </c>
      <c r="C20" s="112" t="s">
        <v>177</v>
      </c>
      <c r="D20" s="107" t="s">
        <v>227</v>
      </c>
      <c r="E20" s="127" t="s">
        <v>197</v>
      </c>
      <c r="F20" s="108">
        <v>2160</v>
      </c>
      <c r="G20" s="109"/>
      <c r="H20" s="109"/>
      <c r="I20" s="109"/>
      <c r="J20" s="109"/>
      <c r="K20" s="109"/>
      <c r="L20" s="108"/>
      <c r="M20" s="109"/>
      <c r="N20" s="109"/>
      <c r="O20" s="109"/>
      <c r="P20" s="109"/>
      <c r="Q20" s="109"/>
      <c r="R20" s="109"/>
      <c r="S20" s="108">
        <v>2160</v>
      </c>
      <c r="T20" s="109"/>
      <c r="U20" s="109">
        <v>2160</v>
      </c>
      <c r="V20" s="109"/>
    </row>
    <row r="21" ht="19.9" customHeight="1" spans="1:22">
      <c r="A21" s="129" t="s">
        <v>198</v>
      </c>
      <c r="B21" s="129"/>
      <c r="C21" s="129"/>
      <c r="D21" s="107" t="s">
        <v>227</v>
      </c>
      <c r="E21" s="130" t="s">
        <v>199</v>
      </c>
      <c r="F21" s="108">
        <v>2491105</v>
      </c>
      <c r="G21" s="109">
        <v>2491105</v>
      </c>
      <c r="H21" s="109">
        <v>1139772</v>
      </c>
      <c r="I21" s="109">
        <v>608352</v>
      </c>
      <c r="J21" s="109">
        <v>742981</v>
      </c>
      <c r="K21" s="109"/>
      <c r="L21" s="108"/>
      <c r="M21" s="109"/>
      <c r="N21" s="109"/>
      <c r="O21" s="109"/>
      <c r="P21" s="109"/>
      <c r="Q21" s="109"/>
      <c r="R21" s="109"/>
      <c r="S21" s="108"/>
      <c r="T21" s="109"/>
      <c r="U21" s="109"/>
      <c r="V21" s="109"/>
    </row>
    <row r="22" ht="19.9" customHeight="1" spans="1:22">
      <c r="A22" s="129" t="s">
        <v>198</v>
      </c>
      <c r="B22" s="129" t="s">
        <v>170</v>
      </c>
      <c r="C22" s="129"/>
      <c r="D22" s="107" t="s">
        <v>227</v>
      </c>
      <c r="E22" s="130" t="s">
        <v>203</v>
      </c>
      <c r="F22" s="108">
        <v>2491105</v>
      </c>
      <c r="G22" s="109">
        <v>2491105</v>
      </c>
      <c r="H22" s="109">
        <v>1139772</v>
      </c>
      <c r="I22" s="109">
        <v>608352</v>
      </c>
      <c r="J22" s="109">
        <v>742981</v>
      </c>
      <c r="K22" s="109"/>
      <c r="L22" s="108"/>
      <c r="M22" s="109"/>
      <c r="N22" s="109"/>
      <c r="O22" s="109"/>
      <c r="P22" s="109"/>
      <c r="Q22" s="109"/>
      <c r="R22" s="109"/>
      <c r="S22" s="108"/>
      <c r="T22" s="109"/>
      <c r="U22" s="109"/>
      <c r="V22" s="109"/>
    </row>
    <row r="23" ht="19.9" customHeight="1" spans="1:22">
      <c r="A23" s="112" t="s">
        <v>198</v>
      </c>
      <c r="B23" s="112" t="s">
        <v>170</v>
      </c>
      <c r="C23" s="112" t="s">
        <v>172</v>
      </c>
      <c r="D23" s="107" t="s">
        <v>227</v>
      </c>
      <c r="E23" s="127" t="s">
        <v>202</v>
      </c>
      <c r="F23" s="108">
        <v>2491105</v>
      </c>
      <c r="G23" s="109">
        <v>2491105</v>
      </c>
      <c r="H23" s="109">
        <v>1139772</v>
      </c>
      <c r="I23" s="109">
        <v>608352</v>
      </c>
      <c r="J23" s="109">
        <v>742981</v>
      </c>
      <c r="K23" s="109"/>
      <c r="L23" s="108"/>
      <c r="M23" s="109"/>
      <c r="N23" s="109"/>
      <c r="O23" s="109"/>
      <c r="P23" s="109"/>
      <c r="Q23" s="109"/>
      <c r="R23" s="109"/>
      <c r="S23" s="108"/>
      <c r="T23" s="109"/>
      <c r="U23" s="109"/>
      <c r="V23" s="109"/>
    </row>
    <row r="24" ht="19.9" customHeight="1" spans="1:22">
      <c r="A24" s="129" t="s">
        <v>205</v>
      </c>
      <c r="B24" s="129"/>
      <c r="C24" s="129"/>
      <c r="D24" s="107" t="s">
        <v>227</v>
      </c>
      <c r="E24" s="130" t="s">
        <v>206</v>
      </c>
      <c r="F24" s="108">
        <v>298932.6</v>
      </c>
      <c r="G24" s="109"/>
      <c r="H24" s="109"/>
      <c r="I24" s="109"/>
      <c r="J24" s="109"/>
      <c r="K24" s="109"/>
      <c r="L24" s="108"/>
      <c r="M24" s="109"/>
      <c r="N24" s="109"/>
      <c r="O24" s="109"/>
      <c r="P24" s="109"/>
      <c r="Q24" s="109"/>
      <c r="R24" s="109">
        <v>298932.6</v>
      </c>
      <c r="S24" s="108"/>
      <c r="T24" s="109"/>
      <c r="U24" s="109"/>
      <c r="V24" s="109"/>
    </row>
    <row r="25" ht="19.9" customHeight="1" spans="1:22">
      <c r="A25" s="129" t="s">
        <v>205</v>
      </c>
      <c r="B25" s="129" t="s">
        <v>184</v>
      </c>
      <c r="C25" s="129"/>
      <c r="D25" s="107" t="s">
        <v>227</v>
      </c>
      <c r="E25" s="130" t="s">
        <v>207</v>
      </c>
      <c r="F25" s="108">
        <v>298932.6</v>
      </c>
      <c r="G25" s="109"/>
      <c r="H25" s="109"/>
      <c r="I25" s="109"/>
      <c r="J25" s="109"/>
      <c r="K25" s="109"/>
      <c r="L25" s="108"/>
      <c r="M25" s="109"/>
      <c r="N25" s="109"/>
      <c r="O25" s="109"/>
      <c r="P25" s="109"/>
      <c r="Q25" s="109"/>
      <c r="R25" s="109">
        <v>298932.6</v>
      </c>
      <c r="S25" s="108"/>
      <c r="T25" s="109"/>
      <c r="U25" s="109"/>
      <c r="V25" s="109"/>
    </row>
    <row r="26" ht="19.9" customHeight="1" spans="1:22">
      <c r="A26" s="112" t="s">
        <v>205</v>
      </c>
      <c r="B26" s="112" t="s">
        <v>184</v>
      </c>
      <c r="C26" s="112" t="s">
        <v>172</v>
      </c>
      <c r="D26" s="107" t="s">
        <v>227</v>
      </c>
      <c r="E26" s="127" t="s">
        <v>209</v>
      </c>
      <c r="F26" s="108">
        <v>298932.6</v>
      </c>
      <c r="G26" s="109"/>
      <c r="H26" s="109"/>
      <c r="I26" s="109"/>
      <c r="J26" s="109"/>
      <c r="K26" s="109"/>
      <c r="L26" s="108"/>
      <c r="M26" s="109"/>
      <c r="N26" s="109"/>
      <c r="O26" s="109"/>
      <c r="P26" s="109"/>
      <c r="Q26" s="109"/>
      <c r="R26" s="109">
        <v>298932.6</v>
      </c>
      <c r="S26" s="108"/>
      <c r="T26" s="109"/>
      <c r="U26" s="109"/>
      <c r="V26" s="109"/>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740157480315" right="0.078740157480315" top="0.078740157480315" bottom="0.078740157480315" header="0" footer="0"/>
  <pageSetup paperSize="9" scale="7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3" sqref="A13:E14"/>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4.25" customHeight="1" spans="1:1">
      <c r="A1" s="87"/>
    </row>
    <row r="2" ht="40.7" customHeight="1" spans="1:11">
      <c r="A2" s="88" t="s">
        <v>16</v>
      </c>
      <c r="B2" s="88"/>
      <c r="C2" s="88"/>
      <c r="D2" s="88"/>
      <c r="E2" s="88"/>
      <c r="F2" s="88"/>
      <c r="G2" s="88"/>
      <c r="H2" s="88"/>
      <c r="I2" s="88"/>
      <c r="J2" s="88"/>
      <c r="K2" s="88"/>
    </row>
    <row r="3" ht="21.2" customHeight="1" spans="1:11">
      <c r="A3" s="89" t="s">
        <v>29</v>
      </c>
      <c r="B3" s="89"/>
      <c r="C3" s="89"/>
      <c r="D3" s="89"/>
      <c r="E3" s="89"/>
      <c r="F3" s="89"/>
      <c r="G3" s="89"/>
      <c r="H3" s="89"/>
      <c r="I3" s="89"/>
      <c r="J3" s="100" t="s">
        <v>30</v>
      </c>
      <c r="K3" s="100"/>
    </row>
    <row r="4" ht="20.45" customHeight="1" spans="1:11">
      <c r="A4" s="101" t="s">
        <v>154</v>
      </c>
      <c r="B4" s="101"/>
      <c r="C4" s="101"/>
      <c r="D4" s="101" t="s">
        <v>210</v>
      </c>
      <c r="E4" s="101" t="s">
        <v>211</v>
      </c>
      <c r="F4" s="101" t="s">
        <v>276</v>
      </c>
      <c r="G4" s="101" t="s">
        <v>277</v>
      </c>
      <c r="H4" s="101" t="s">
        <v>278</v>
      </c>
      <c r="I4" s="101" t="s">
        <v>279</v>
      </c>
      <c r="J4" s="101" t="s">
        <v>280</v>
      </c>
      <c r="K4" s="101" t="s">
        <v>281</v>
      </c>
    </row>
    <row r="5" ht="20.45" customHeight="1" spans="1:11">
      <c r="A5" s="101" t="s">
        <v>162</v>
      </c>
      <c r="B5" s="101" t="s">
        <v>163</v>
      </c>
      <c r="C5" s="101" t="s">
        <v>164</v>
      </c>
      <c r="D5" s="101"/>
      <c r="E5" s="101"/>
      <c r="F5" s="101"/>
      <c r="G5" s="101"/>
      <c r="H5" s="101"/>
      <c r="I5" s="101"/>
      <c r="J5" s="101"/>
      <c r="K5" s="101"/>
    </row>
    <row r="6" ht="19.9" customHeight="1" spans="1:11">
      <c r="A6" s="102"/>
      <c r="B6" s="102"/>
      <c r="C6" s="102"/>
      <c r="D6" s="102"/>
      <c r="E6" s="102" t="s">
        <v>133</v>
      </c>
      <c r="F6" s="104">
        <v>477228</v>
      </c>
      <c r="G6" s="104">
        <v>170472</v>
      </c>
      <c r="H6" s="104"/>
      <c r="I6" s="104"/>
      <c r="J6" s="104">
        <v>306756</v>
      </c>
      <c r="K6" s="104"/>
    </row>
    <row r="7" ht="19.9" customHeight="1" spans="1:11">
      <c r="A7" s="102"/>
      <c r="B7" s="102"/>
      <c r="C7" s="102"/>
      <c r="D7" s="105" t="s">
        <v>151</v>
      </c>
      <c r="E7" s="105" t="s">
        <v>4</v>
      </c>
      <c r="F7" s="104">
        <v>477228</v>
      </c>
      <c r="G7" s="104">
        <v>170472</v>
      </c>
      <c r="H7" s="104"/>
      <c r="I7" s="104"/>
      <c r="J7" s="104">
        <v>306756</v>
      </c>
      <c r="K7" s="104"/>
    </row>
    <row r="8" ht="19.9" customHeight="1" spans="1:11">
      <c r="A8" s="102"/>
      <c r="B8" s="102"/>
      <c r="C8" s="102"/>
      <c r="D8" s="106" t="s">
        <v>152</v>
      </c>
      <c r="E8" s="106" t="s">
        <v>153</v>
      </c>
      <c r="F8" s="104">
        <v>477228</v>
      </c>
      <c r="G8" s="104">
        <v>170472</v>
      </c>
      <c r="H8" s="104"/>
      <c r="I8" s="104"/>
      <c r="J8" s="104">
        <v>306756</v>
      </c>
      <c r="K8" s="104"/>
    </row>
    <row r="9" ht="19.9" customHeight="1" spans="1:11">
      <c r="A9" s="129" t="s">
        <v>168</v>
      </c>
      <c r="B9" s="135"/>
      <c r="C9" s="135"/>
      <c r="D9" s="107" t="s">
        <v>227</v>
      </c>
      <c r="E9" s="127" t="s">
        <v>169</v>
      </c>
      <c r="F9" s="108">
        <f>F10</f>
        <v>472428</v>
      </c>
      <c r="G9" s="108">
        <f t="shared" ref="G9:J9" si="0">G10</f>
        <v>165672</v>
      </c>
      <c r="H9" s="108"/>
      <c r="I9" s="108"/>
      <c r="J9" s="108">
        <f t="shared" si="0"/>
        <v>306756</v>
      </c>
      <c r="K9" s="104"/>
    </row>
    <row r="10" ht="19.9" customHeight="1" spans="1:11">
      <c r="A10" s="129" t="s">
        <v>168</v>
      </c>
      <c r="B10" s="129" t="s">
        <v>170</v>
      </c>
      <c r="C10" s="135"/>
      <c r="D10" s="107" t="s">
        <v>227</v>
      </c>
      <c r="E10" s="127" t="s">
        <v>171</v>
      </c>
      <c r="F10" s="108">
        <f>F11+F12</f>
        <v>472428</v>
      </c>
      <c r="G10" s="108">
        <f>G11+G12</f>
        <v>165672</v>
      </c>
      <c r="H10" s="108"/>
      <c r="I10" s="108"/>
      <c r="J10" s="108">
        <f>J11+J12</f>
        <v>306756</v>
      </c>
      <c r="K10" s="104"/>
    </row>
    <row r="11" ht="19.9" customHeight="1" spans="1:11">
      <c r="A11" s="112" t="s">
        <v>168</v>
      </c>
      <c r="B11" s="112" t="s">
        <v>170</v>
      </c>
      <c r="C11" s="112" t="s">
        <v>172</v>
      </c>
      <c r="D11" s="107" t="s">
        <v>227</v>
      </c>
      <c r="E11" s="127" t="s">
        <v>174</v>
      </c>
      <c r="F11" s="108">
        <v>306756</v>
      </c>
      <c r="G11" s="109"/>
      <c r="H11" s="109"/>
      <c r="I11" s="109"/>
      <c r="J11" s="109">
        <v>306756</v>
      </c>
      <c r="K11" s="109"/>
    </row>
    <row r="12" ht="19.9" customHeight="1" spans="1:11">
      <c r="A12" s="112" t="s">
        <v>168</v>
      </c>
      <c r="B12" s="112" t="s">
        <v>170</v>
      </c>
      <c r="C12" s="112" t="s">
        <v>177</v>
      </c>
      <c r="D12" s="107" t="s">
        <v>227</v>
      </c>
      <c r="E12" s="127" t="s">
        <v>179</v>
      </c>
      <c r="F12" s="108">
        <v>165672</v>
      </c>
      <c r="G12" s="109">
        <v>165672</v>
      </c>
      <c r="H12" s="109"/>
      <c r="I12" s="109"/>
      <c r="J12" s="109"/>
      <c r="K12" s="109"/>
    </row>
    <row r="13" ht="19.9" customHeight="1" spans="1:11">
      <c r="A13" s="129" t="s">
        <v>187</v>
      </c>
      <c r="B13" s="129"/>
      <c r="C13" s="129"/>
      <c r="D13" s="107" t="s">
        <v>227</v>
      </c>
      <c r="E13" s="130" t="s">
        <v>188</v>
      </c>
      <c r="F13" s="108">
        <v>4800</v>
      </c>
      <c r="G13" s="109">
        <v>4800</v>
      </c>
      <c r="H13" s="109"/>
      <c r="I13" s="109"/>
      <c r="J13" s="109"/>
      <c r="K13" s="109"/>
    </row>
    <row r="14" ht="19.9" customHeight="1" spans="1:11">
      <c r="A14" s="129" t="s">
        <v>187</v>
      </c>
      <c r="B14" s="129" t="s">
        <v>189</v>
      </c>
      <c r="C14" s="129"/>
      <c r="D14" s="107" t="s">
        <v>227</v>
      </c>
      <c r="E14" s="130" t="s">
        <v>190</v>
      </c>
      <c r="F14" s="108">
        <v>4800</v>
      </c>
      <c r="G14" s="109">
        <v>4800</v>
      </c>
      <c r="H14" s="109"/>
      <c r="I14" s="109"/>
      <c r="J14" s="109"/>
      <c r="K14" s="109"/>
    </row>
    <row r="15" ht="19.9" customHeight="1" spans="1:11">
      <c r="A15" s="112" t="s">
        <v>187</v>
      </c>
      <c r="B15" s="112" t="s">
        <v>189</v>
      </c>
      <c r="C15" s="112" t="s">
        <v>177</v>
      </c>
      <c r="D15" s="107" t="s">
        <v>227</v>
      </c>
      <c r="E15" s="127" t="s">
        <v>197</v>
      </c>
      <c r="F15" s="108">
        <v>4800</v>
      </c>
      <c r="G15" s="109">
        <v>4800</v>
      </c>
      <c r="H15" s="109"/>
      <c r="I15" s="109"/>
      <c r="J15" s="109"/>
      <c r="K15" s="10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R28" sqref="R28"/>
    </sheetView>
  </sheetViews>
  <sheetFormatPr defaultColWidth="10" defaultRowHeight="13.5"/>
  <cols>
    <col min="1" max="1" width="4.75" customWidth="1"/>
    <col min="2" max="2" width="5.375" customWidth="1"/>
    <col min="3" max="3" width="6" customWidth="1"/>
    <col min="4" max="4" width="9.75" customWidth="1"/>
    <col min="5" max="5" width="20.125" customWidth="1"/>
    <col min="6" max="6" width="9.375" customWidth="1"/>
    <col min="7" max="8" width="9.625" customWidth="1"/>
    <col min="9" max="9" width="5.625" customWidth="1"/>
    <col min="10" max="10" width="5.5" customWidth="1"/>
    <col min="11" max="11" width="9.75" customWidth="1"/>
    <col min="12" max="13" width="7.75" customWidth="1"/>
    <col min="14" max="14" width="5.75" customWidth="1"/>
    <col min="15" max="15" width="5.25" customWidth="1"/>
    <col min="16" max="18" width="7.75" customWidth="1"/>
    <col min="19" max="20" width="9.75" customWidth="1"/>
  </cols>
  <sheetData>
    <row r="1" ht="14.25" customHeight="1" spans="1:1">
      <c r="A1" s="87"/>
    </row>
    <row r="2" s="115" customFormat="1" ht="35.45" customHeight="1" spans="1:18">
      <c r="A2" s="133" t="s">
        <v>17</v>
      </c>
      <c r="B2" s="133"/>
      <c r="C2" s="133"/>
      <c r="D2" s="133"/>
      <c r="E2" s="133"/>
      <c r="F2" s="133"/>
      <c r="G2" s="133"/>
      <c r="H2" s="133"/>
      <c r="I2" s="133"/>
      <c r="J2" s="133"/>
      <c r="K2" s="133"/>
      <c r="L2" s="133"/>
      <c r="M2" s="133"/>
      <c r="N2" s="133"/>
      <c r="O2" s="133"/>
      <c r="P2" s="133"/>
      <c r="Q2" s="133"/>
      <c r="R2" s="133"/>
    </row>
    <row r="3" s="115" customFormat="1" ht="21.2" customHeight="1" spans="1:18">
      <c r="A3" s="118" t="s">
        <v>29</v>
      </c>
      <c r="B3" s="118"/>
      <c r="C3" s="118"/>
      <c r="D3" s="118"/>
      <c r="E3" s="118"/>
      <c r="F3" s="118"/>
      <c r="G3" s="118"/>
      <c r="H3" s="118"/>
      <c r="I3" s="118"/>
      <c r="J3" s="118"/>
      <c r="K3" s="118"/>
      <c r="L3" s="118"/>
      <c r="M3" s="118"/>
      <c r="N3" s="118"/>
      <c r="O3" s="118"/>
      <c r="P3" s="118"/>
      <c r="Q3" s="131" t="s">
        <v>30</v>
      </c>
      <c r="R3" s="131"/>
    </row>
    <row r="4" s="115" customFormat="1" ht="21.2" customHeight="1" spans="1:18">
      <c r="A4" s="119" t="s">
        <v>154</v>
      </c>
      <c r="B4" s="119"/>
      <c r="C4" s="119"/>
      <c r="D4" s="119" t="s">
        <v>210</v>
      </c>
      <c r="E4" s="119" t="s">
        <v>211</v>
      </c>
      <c r="F4" s="119" t="s">
        <v>276</v>
      </c>
      <c r="G4" s="119" t="s">
        <v>282</v>
      </c>
      <c r="H4" s="119" t="s">
        <v>283</v>
      </c>
      <c r="I4" s="119" t="s">
        <v>284</v>
      </c>
      <c r="J4" s="119" t="s">
        <v>285</v>
      </c>
      <c r="K4" s="119" t="s">
        <v>286</v>
      </c>
      <c r="L4" s="119" t="s">
        <v>287</v>
      </c>
      <c r="M4" s="119" t="s">
        <v>288</v>
      </c>
      <c r="N4" s="119" t="s">
        <v>278</v>
      </c>
      <c r="O4" s="119" t="s">
        <v>289</v>
      </c>
      <c r="P4" s="119" t="s">
        <v>290</v>
      </c>
      <c r="Q4" s="119" t="s">
        <v>279</v>
      </c>
      <c r="R4" s="119" t="s">
        <v>281</v>
      </c>
    </row>
    <row r="5" s="115" customFormat="1" ht="18.75" customHeight="1" spans="1:18">
      <c r="A5" s="119" t="s">
        <v>162</v>
      </c>
      <c r="B5" s="119" t="s">
        <v>163</v>
      </c>
      <c r="C5" s="119" t="s">
        <v>164</v>
      </c>
      <c r="D5" s="119"/>
      <c r="E5" s="119"/>
      <c r="F5" s="119"/>
      <c r="G5" s="119"/>
      <c r="H5" s="119"/>
      <c r="I5" s="119"/>
      <c r="J5" s="119"/>
      <c r="K5" s="119"/>
      <c r="L5" s="119"/>
      <c r="M5" s="119"/>
      <c r="N5" s="119"/>
      <c r="O5" s="119"/>
      <c r="P5" s="119"/>
      <c r="Q5" s="119"/>
      <c r="R5" s="119"/>
    </row>
    <row r="6" s="115" customFormat="1" ht="18.75" customHeight="1" spans="1:18">
      <c r="A6" s="119"/>
      <c r="B6" s="119"/>
      <c r="C6" s="119"/>
      <c r="D6" s="119"/>
      <c r="E6" s="123" t="s">
        <v>275</v>
      </c>
      <c r="F6" s="119"/>
      <c r="G6" s="134">
        <v>30301</v>
      </c>
      <c r="H6" s="134">
        <v>30302</v>
      </c>
      <c r="I6" s="134">
        <v>30303</v>
      </c>
      <c r="J6" s="134">
        <v>30304</v>
      </c>
      <c r="K6" s="134">
        <v>30305</v>
      </c>
      <c r="L6" s="134">
        <v>30306</v>
      </c>
      <c r="M6" s="134">
        <v>30307</v>
      </c>
      <c r="N6" s="134">
        <v>30308</v>
      </c>
      <c r="O6" s="134">
        <v>30309</v>
      </c>
      <c r="P6" s="134">
        <v>30311</v>
      </c>
      <c r="Q6" s="134">
        <v>30310</v>
      </c>
      <c r="R6" s="120">
        <v>30399</v>
      </c>
    </row>
    <row r="7" ht="19.9" customHeight="1" spans="1:18">
      <c r="A7" s="102"/>
      <c r="B7" s="102"/>
      <c r="C7" s="102"/>
      <c r="D7" s="102"/>
      <c r="E7" s="102" t="s">
        <v>133</v>
      </c>
      <c r="F7" s="104">
        <v>477228</v>
      </c>
      <c r="G7" s="104">
        <v>101592</v>
      </c>
      <c r="H7" s="104">
        <v>205164</v>
      </c>
      <c r="I7" s="104"/>
      <c r="J7" s="104"/>
      <c r="K7" s="104">
        <v>165672</v>
      </c>
      <c r="L7" s="104"/>
      <c r="M7" s="104">
        <v>4800</v>
      </c>
      <c r="N7" s="104"/>
      <c r="O7" s="104"/>
      <c r="P7" s="104"/>
      <c r="Q7" s="104"/>
      <c r="R7" s="104"/>
    </row>
    <row r="8" ht="19.9" customHeight="1" spans="1:18">
      <c r="A8" s="102"/>
      <c r="B8" s="102"/>
      <c r="C8" s="102"/>
      <c r="D8" s="105" t="s">
        <v>151</v>
      </c>
      <c r="E8" s="105" t="s">
        <v>4</v>
      </c>
      <c r="F8" s="104">
        <v>477228</v>
      </c>
      <c r="G8" s="104">
        <v>101592</v>
      </c>
      <c r="H8" s="104">
        <v>205164</v>
      </c>
      <c r="I8" s="104"/>
      <c r="J8" s="104"/>
      <c r="K8" s="104">
        <v>165672</v>
      </c>
      <c r="L8" s="104"/>
      <c r="M8" s="104">
        <v>4800</v>
      </c>
      <c r="N8" s="104"/>
      <c r="O8" s="104"/>
      <c r="P8" s="104"/>
      <c r="Q8" s="104"/>
      <c r="R8" s="104"/>
    </row>
    <row r="9" ht="19.9" customHeight="1" spans="1:18">
      <c r="A9" s="102"/>
      <c r="B9" s="102"/>
      <c r="C9" s="102"/>
      <c r="D9" s="106" t="s">
        <v>152</v>
      </c>
      <c r="E9" s="106" t="s">
        <v>153</v>
      </c>
      <c r="F9" s="104">
        <v>477228</v>
      </c>
      <c r="G9" s="104">
        <v>101592</v>
      </c>
      <c r="H9" s="104">
        <v>205164</v>
      </c>
      <c r="I9" s="104"/>
      <c r="J9" s="104"/>
      <c r="K9" s="104">
        <v>165672</v>
      </c>
      <c r="L9" s="104"/>
      <c r="M9" s="104">
        <v>4800</v>
      </c>
      <c r="N9" s="104"/>
      <c r="O9" s="104"/>
      <c r="P9" s="104"/>
      <c r="Q9" s="104"/>
      <c r="R9" s="104"/>
    </row>
    <row r="10" ht="19.9" customHeight="1" spans="1:18">
      <c r="A10" s="129" t="s">
        <v>168</v>
      </c>
      <c r="B10" s="135"/>
      <c r="C10" s="135"/>
      <c r="D10" s="107" t="s">
        <v>227</v>
      </c>
      <c r="E10" s="127" t="s">
        <v>169</v>
      </c>
      <c r="F10" s="108">
        <f>F11</f>
        <v>472428</v>
      </c>
      <c r="G10" s="108">
        <f t="shared" ref="G10:K10" si="0">G11</f>
        <v>101592</v>
      </c>
      <c r="H10" s="108">
        <f t="shared" si="0"/>
        <v>205164</v>
      </c>
      <c r="I10" s="108"/>
      <c r="J10" s="108"/>
      <c r="K10" s="108">
        <f t="shared" si="0"/>
        <v>165672</v>
      </c>
      <c r="L10" s="104"/>
      <c r="M10" s="104"/>
      <c r="N10" s="104"/>
      <c r="O10" s="104"/>
      <c r="P10" s="104"/>
      <c r="Q10" s="104"/>
      <c r="R10" s="104"/>
    </row>
    <row r="11" ht="19.9" customHeight="1" spans="1:18">
      <c r="A11" s="129" t="s">
        <v>168</v>
      </c>
      <c r="B11" s="129" t="s">
        <v>170</v>
      </c>
      <c r="C11" s="135"/>
      <c r="D11" s="107" t="s">
        <v>227</v>
      </c>
      <c r="E11" s="127" t="s">
        <v>171</v>
      </c>
      <c r="F11" s="108">
        <f>F12+F13</f>
        <v>472428</v>
      </c>
      <c r="G11" s="108">
        <f t="shared" ref="G11:H11" si="1">G12+G13</f>
        <v>101592</v>
      </c>
      <c r="H11" s="108">
        <f t="shared" si="1"/>
        <v>205164</v>
      </c>
      <c r="I11" s="108"/>
      <c r="J11" s="108"/>
      <c r="K11" s="108">
        <f>K12+K13</f>
        <v>165672</v>
      </c>
      <c r="L11" s="104"/>
      <c r="M11" s="104"/>
      <c r="N11" s="104"/>
      <c r="O11" s="104"/>
      <c r="P11" s="104"/>
      <c r="Q11" s="104"/>
      <c r="R11" s="104"/>
    </row>
    <row r="12" ht="19.9" customHeight="1" spans="1:18">
      <c r="A12" s="112" t="s">
        <v>168</v>
      </c>
      <c r="B12" s="112" t="s">
        <v>170</v>
      </c>
      <c r="C12" s="112" t="s">
        <v>172</v>
      </c>
      <c r="D12" s="107" t="s">
        <v>227</v>
      </c>
      <c r="E12" s="127" t="s">
        <v>174</v>
      </c>
      <c r="F12" s="108">
        <v>306756</v>
      </c>
      <c r="G12" s="109">
        <v>101592</v>
      </c>
      <c r="H12" s="109">
        <v>205164</v>
      </c>
      <c r="I12" s="109"/>
      <c r="J12" s="109"/>
      <c r="K12" s="109"/>
      <c r="L12" s="109"/>
      <c r="M12" s="109"/>
      <c r="N12" s="109"/>
      <c r="O12" s="109"/>
      <c r="P12" s="109"/>
      <c r="Q12" s="109"/>
      <c r="R12" s="109"/>
    </row>
    <row r="13" ht="19.9" customHeight="1" spans="1:18">
      <c r="A13" s="112" t="s">
        <v>168</v>
      </c>
      <c r="B13" s="112" t="s">
        <v>170</v>
      </c>
      <c r="C13" s="112" t="s">
        <v>177</v>
      </c>
      <c r="D13" s="107" t="s">
        <v>227</v>
      </c>
      <c r="E13" s="127" t="s">
        <v>179</v>
      </c>
      <c r="F13" s="108">
        <v>165672</v>
      </c>
      <c r="G13" s="109"/>
      <c r="H13" s="109"/>
      <c r="I13" s="109"/>
      <c r="J13" s="109"/>
      <c r="K13" s="109">
        <v>165672</v>
      </c>
      <c r="L13" s="109"/>
      <c r="M13" s="109"/>
      <c r="N13" s="109"/>
      <c r="O13" s="109"/>
      <c r="P13" s="109"/>
      <c r="Q13" s="109"/>
      <c r="R13" s="109"/>
    </row>
    <row r="14" ht="19.9" customHeight="1" spans="1:18">
      <c r="A14" s="129" t="s">
        <v>187</v>
      </c>
      <c r="B14" s="129"/>
      <c r="C14" s="129"/>
      <c r="D14" s="107" t="s">
        <v>227</v>
      </c>
      <c r="E14" s="130" t="s">
        <v>188</v>
      </c>
      <c r="F14" s="108">
        <v>4800</v>
      </c>
      <c r="G14" s="109"/>
      <c r="H14" s="109"/>
      <c r="I14" s="109"/>
      <c r="J14" s="109"/>
      <c r="K14" s="109"/>
      <c r="L14" s="109"/>
      <c r="M14" s="109">
        <v>4800</v>
      </c>
      <c r="N14" s="109"/>
      <c r="O14" s="109"/>
      <c r="P14" s="109"/>
      <c r="Q14" s="109"/>
      <c r="R14" s="109"/>
    </row>
    <row r="15" ht="19.9" customHeight="1" spans="1:18">
      <c r="A15" s="129" t="s">
        <v>187</v>
      </c>
      <c r="B15" s="129" t="s">
        <v>189</v>
      </c>
      <c r="C15" s="129"/>
      <c r="D15" s="107" t="s">
        <v>227</v>
      </c>
      <c r="E15" s="130" t="s">
        <v>190</v>
      </c>
      <c r="F15" s="108">
        <v>4800</v>
      </c>
      <c r="G15" s="109"/>
      <c r="H15" s="109"/>
      <c r="I15" s="109"/>
      <c r="J15" s="109"/>
      <c r="K15" s="109"/>
      <c r="L15" s="109"/>
      <c r="M15" s="109">
        <v>4800</v>
      </c>
      <c r="N15" s="109"/>
      <c r="O15" s="109"/>
      <c r="P15" s="109"/>
      <c r="Q15" s="109"/>
      <c r="R15" s="109"/>
    </row>
    <row r="16" ht="19.9" customHeight="1" spans="1:18">
      <c r="A16" s="112" t="s">
        <v>187</v>
      </c>
      <c r="B16" s="112" t="s">
        <v>189</v>
      </c>
      <c r="C16" s="112" t="s">
        <v>177</v>
      </c>
      <c r="D16" s="107" t="s">
        <v>227</v>
      </c>
      <c r="E16" s="127" t="s">
        <v>197</v>
      </c>
      <c r="F16" s="108">
        <v>4800</v>
      </c>
      <c r="G16" s="109"/>
      <c r="H16" s="109"/>
      <c r="I16" s="109"/>
      <c r="J16" s="109"/>
      <c r="K16" s="109"/>
      <c r="L16" s="109"/>
      <c r="M16" s="109">
        <v>4800</v>
      </c>
      <c r="N16" s="109"/>
      <c r="O16" s="109"/>
      <c r="P16" s="109"/>
      <c r="Q16" s="109"/>
      <c r="R16" s="109"/>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2" sqref="A12:E12"/>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8" width="9.375" customWidth="1"/>
    <col min="9" max="12" width="6.125" customWidth="1"/>
    <col min="13" max="13" width="7.75" customWidth="1"/>
    <col min="14" max="16" width="6.25" customWidth="1"/>
    <col min="17" max="17" width="8.625" customWidth="1"/>
    <col min="18" max="18" width="8.5" customWidth="1"/>
    <col min="19" max="20" width="7.125" customWidth="1"/>
    <col min="21" max="22" width="9.75" customWidth="1"/>
  </cols>
  <sheetData>
    <row r="1" ht="14.25" customHeight="1" spans="1:1">
      <c r="A1" s="87"/>
    </row>
    <row r="2" ht="31.7" customHeight="1" spans="1:20">
      <c r="A2" s="88" t="s">
        <v>18</v>
      </c>
      <c r="B2" s="88"/>
      <c r="C2" s="88"/>
      <c r="D2" s="88"/>
      <c r="E2" s="88"/>
      <c r="F2" s="88"/>
      <c r="G2" s="88"/>
      <c r="H2" s="88"/>
      <c r="I2" s="88"/>
      <c r="J2" s="88"/>
      <c r="K2" s="88"/>
      <c r="L2" s="88"/>
      <c r="M2" s="88"/>
      <c r="N2" s="88"/>
      <c r="O2" s="88"/>
      <c r="P2" s="88"/>
      <c r="Q2" s="88"/>
      <c r="R2" s="88"/>
      <c r="S2" s="88"/>
      <c r="T2" s="88"/>
    </row>
    <row r="3" ht="21.2" customHeight="1" spans="1:20">
      <c r="A3" s="7" t="s">
        <v>29</v>
      </c>
      <c r="B3" s="7"/>
      <c r="C3" s="7"/>
      <c r="D3" s="7"/>
      <c r="E3" s="7"/>
      <c r="F3" s="7"/>
      <c r="G3" s="7"/>
      <c r="H3" s="7"/>
      <c r="I3" s="7"/>
      <c r="J3" s="7"/>
      <c r="K3" s="7"/>
      <c r="L3" s="7"/>
      <c r="M3" s="7"/>
      <c r="N3" s="7"/>
      <c r="O3" s="7"/>
      <c r="P3" s="7"/>
      <c r="Q3" s="7"/>
      <c r="R3" s="7"/>
      <c r="S3" s="100" t="s">
        <v>30</v>
      </c>
      <c r="T3" s="100"/>
    </row>
    <row r="4" ht="24.95" customHeight="1" spans="1:20">
      <c r="A4" s="101" t="s">
        <v>154</v>
      </c>
      <c r="B4" s="101"/>
      <c r="C4" s="101"/>
      <c r="D4" s="101" t="s">
        <v>210</v>
      </c>
      <c r="E4" s="101" t="s">
        <v>211</v>
      </c>
      <c r="F4" s="101" t="s">
        <v>276</v>
      </c>
      <c r="G4" s="101" t="s">
        <v>214</v>
      </c>
      <c r="H4" s="101"/>
      <c r="I4" s="101"/>
      <c r="J4" s="101"/>
      <c r="K4" s="101"/>
      <c r="L4" s="101"/>
      <c r="M4" s="101"/>
      <c r="N4" s="101"/>
      <c r="O4" s="101"/>
      <c r="P4" s="101"/>
      <c r="Q4" s="101"/>
      <c r="R4" s="101" t="s">
        <v>217</v>
      </c>
      <c r="S4" s="101"/>
      <c r="T4" s="101"/>
    </row>
    <row r="5" ht="31.7" customHeight="1" spans="1:20">
      <c r="A5" s="101" t="s">
        <v>162</v>
      </c>
      <c r="B5" s="101" t="s">
        <v>163</v>
      </c>
      <c r="C5" s="101" t="s">
        <v>164</v>
      </c>
      <c r="D5" s="101"/>
      <c r="E5" s="101"/>
      <c r="F5" s="101"/>
      <c r="G5" s="101" t="s">
        <v>133</v>
      </c>
      <c r="H5" s="101" t="s">
        <v>291</v>
      </c>
      <c r="I5" s="101" t="s">
        <v>292</v>
      </c>
      <c r="J5" s="101" t="s">
        <v>293</v>
      </c>
      <c r="K5" s="101" t="s">
        <v>294</v>
      </c>
      <c r="L5" s="101" t="s">
        <v>295</v>
      </c>
      <c r="M5" s="101" t="s">
        <v>296</v>
      </c>
      <c r="N5" s="101" t="s">
        <v>297</v>
      </c>
      <c r="O5" s="101" t="s">
        <v>298</v>
      </c>
      <c r="P5" s="101" t="s">
        <v>299</v>
      </c>
      <c r="Q5" s="101" t="s">
        <v>300</v>
      </c>
      <c r="R5" s="101" t="s">
        <v>133</v>
      </c>
      <c r="S5" s="101" t="s">
        <v>301</v>
      </c>
      <c r="T5" s="101" t="s">
        <v>260</v>
      </c>
    </row>
    <row r="6" ht="19.9" customHeight="1" spans="1:20">
      <c r="A6" s="102"/>
      <c r="B6" s="102"/>
      <c r="C6" s="102"/>
      <c r="D6" s="102"/>
      <c r="E6" s="102" t="s">
        <v>133</v>
      </c>
      <c r="F6" s="128">
        <v>422924.7</v>
      </c>
      <c r="G6" s="128">
        <v>422924.7</v>
      </c>
      <c r="H6" s="128">
        <v>333924.7</v>
      </c>
      <c r="I6" s="128"/>
      <c r="J6" s="128"/>
      <c r="K6" s="128"/>
      <c r="L6" s="128"/>
      <c r="M6" s="128">
        <v>6000</v>
      </c>
      <c r="N6" s="128"/>
      <c r="O6" s="128"/>
      <c r="P6" s="128"/>
      <c r="Q6" s="128">
        <v>83000</v>
      </c>
      <c r="R6" s="128"/>
      <c r="S6" s="128"/>
      <c r="T6" s="128"/>
    </row>
    <row r="7" ht="19.9" customHeight="1" spans="1:20">
      <c r="A7" s="102"/>
      <c r="B7" s="102"/>
      <c r="C7" s="102"/>
      <c r="D7" s="105" t="s">
        <v>151</v>
      </c>
      <c r="E7" s="105" t="s">
        <v>4</v>
      </c>
      <c r="F7" s="128">
        <v>422924.7</v>
      </c>
      <c r="G7" s="128">
        <v>422924.7</v>
      </c>
      <c r="H7" s="128">
        <v>333924.7</v>
      </c>
      <c r="I7" s="128"/>
      <c r="J7" s="128"/>
      <c r="K7" s="128"/>
      <c r="L7" s="128"/>
      <c r="M7" s="128">
        <v>6000</v>
      </c>
      <c r="N7" s="128"/>
      <c r="O7" s="128"/>
      <c r="P7" s="128"/>
      <c r="Q7" s="128">
        <v>83000</v>
      </c>
      <c r="R7" s="128"/>
      <c r="S7" s="128"/>
      <c r="T7" s="128"/>
    </row>
    <row r="8" ht="19.9" customHeight="1" spans="1:20">
      <c r="A8" s="102"/>
      <c r="B8" s="102"/>
      <c r="C8" s="102"/>
      <c r="D8" s="106" t="s">
        <v>152</v>
      </c>
      <c r="E8" s="106" t="s">
        <v>153</v>
      </c>
      <c r="F8" s="128">
        <v>422924.7</v>
      </c>
      <c r="G8" s="128">
        <v>422924.7</v>
      </c>
      <c r="H8" s="128">
        <v>333924.7</v>
      </c>
      <c r="I8" s="128"/>
      <c r="J8" s="128"/>
      <c r="K8" s="128"/>
      <c r="L8" s="128"/>
      <c r="M8" s="128">
        <v>6000</v>
      </c>
      <c r="N8" s="128"/>
      <c r="O8" s="128"/>
      <c r="P8" s="128"/>
      <c r="Q8" s="128">
        <v>83000</v>
      </c>
      <c r="R8" s="128"/>
      <c r="S8" s="128"/>
      <c r="T8" s="128"/>
    </row>
    <row r="9" ht="19.9" customHeight="1" spans="1:20">
      <c r="A9" s="129" t="s">
        <v>198</v>
      </c>
      <c r="B9" s="129"/>
      <c r="C9" s="129"/>
      <c r="D9" s="107" t="s">
        <v>227</v>
      </c>
      <c r="E9" s="130" t="s">
        <v>199</v>
      </c>
      <c r="F9" s="108">
        <f>F10+F12</f>
        <v>422924.7</v>
      </c>
      <c r="G9" s="109">
        <f t="shared" ref="G9:H9" si="0">G10+G12</f>
        <v>422924.7</v>
      </c>
      <c r="H9" s="109">
        <f t="shared" si="0"/>
        <v>333924.7</v>
      </c>
      <c r="I9" s="128"/>
      <c r="J9" s="128"/>
      <c r="K9" s="128"/>
      <c r="L9" s="128"/>
      <c r="M9" s="109">
        <f>M10+M12</f>
        <v>6000</v>
      </c>
      <c r="N9" s="109"/>
      <c r="O9" s="109"/>
      <c r="P9" s="109"/>
      <c r="Q9" s="109">
        <f>Q10+Q12</f>
        <v>83000</v>
      </c>
      <c r="R9" s="128"/>
      <c r="S9" s="128"/>
      <c r="T9" s="128"/>
    </row>
    <row r="10" ht="19.9" customHeight="1" spans="1:20">
      <c r="A10" s="129" t="s">
        <v>198</v>
      </c>
      <c r="B10" s="129" t="s">
        <v>172</v>
      </c>
      <c r="C10" s="129"/>
      <c r="D10" s="107" t="s">
        <v>227</v>
      </c>
      <c r="E10" s="130" t="s">
        <v>200</v>
      </c>
      <c r="F10" s="108">
        <v>55000</v>
      </c>
      <c r="G10" s="109">
        <v>55000</v>
      </c>
      <c r="H10" s="109">
        <v>55000</v>
      </c>
      <c r="I10" s="128"/>
      <c r="J10" s="128"/>
      <c r="K10" s="128"/>
      <c r="L10" s="128"/>
      <c r="M10" s="128"/>
      <c r="N10" s="128"/>
      <c r="O10" s="128"/>
      <c r="P10" s="128"/>
      <c r="Q10" s="128"/>
      <c r="R10" s="128"/>
      <c r="S10" s="128"/>
      <c r="T10" s="128"/>
    </row>
    <row r="11" ht="19.9" customHeight="1" spans="1:20">
      <c r="A11" s="112" t="s">
        <v>198</v>
      </c>
      <c r="B11" s="112" t="s">
        <v>172</v>
      </c>
      <c r="C11" s="112" t="s">
        <v>172</v>
      </c>
      <c r="D11" s="107" t="s">
        <v>227</v>
      </c>
      <c r="E11" s="127" t="s">
        <v>202</v>
      </c>
      <c r="F11" s="108">
        <v>55000</v>
      </c>
      <c r="G11" s="109">
        <v>55000</v>
      </c>
      <c r="H11" s="109">
        <v>55000</v>
      </c>
      <c r="I11" s="109"/>
      <c r="J11" s="109"/>
      <c r="K11" s="109"/>
      <c r="L11" s="109"/>
      <c r="M11" s="109"/>
      <c r="N11" s="109"/>
      <c r="O11" s="109"/>
      <c r="P11" s="109"/>
      <c r="Q11" s="109"/>
      <c r="R11" s="109"/>
      <c r="S11" s="109"/>
      <c r="T11" s="109"/>
    </row>
    <row r="12" ht="19.9" customHeight="1" spans="1:20">
      <c r="A12" s="129" t="s">
        <v>198</v>
      </c>
      <c r="B12" s="129" t="s">
        <v>170</v>
      </c>
      <c r="C12" s="129"/>
      <c r="D12" s="107" t="s">
        <v>227</v>
      </c>
      <c r="E12" s="130" t="s">
        <v>203</v>
      </c>
      <c r="F12" s="108">
        <v>367924.7</v>
      </c>
      <c r="G12" s="109">
        <v>367924.7</v>
      </c>
      <c r="H12" s="109">
        <v>278924.7</v>
      </c>
      <c r="I12" s="109"/>
      <c r="J12" s="109"/>
      <c r="K12" s="109"/>
      <c r="L12" s="109"/>
      <c r="M12" s="109">
        <v>6000</v>
      </c>
      <c r="N12" s="109"/>
      <c r="O12" s="109"/>
      <c r="P12" s="109"/>
      <c r="Q12" s="109">
        <v>83000</v>
      </c>
      <c r="R12" s="109"/>
      <c r="S12" s="109"/>
      <c r="T12" s="109"/>
    </row>
    <row r="13" ht="19.9" customHeight="1" spans="1:20">
      <c r="A13" s="112" t="s">
        <v>198</v>
      </c>
      <c r="B13" s="112" t="s">
        <v>170</v>
      </c>
      <c r="C13" s="112" t="s">
        <v>172</v>
      </c>
      <c r="D13" s="107" t="s">
        <v>227</v>
      </c>
      <c r="E13" s="127" t="s">
        <v>202</v>
      </c>
      <c r="F13" s="108">
        <v>367924.7</v>
      </c>
      <c r="G13" s="109">
        <v>367924.7</v>
      </c>
      <c r="H13" s="109">
        <v>278924.7</v>
      </c>
      <c r="I13" s="109"/>
      <c r="J13" s="109"/>
      <c r="K13" s="109"/>
      <c r="L13" s="109"/>
      <c r="M13" s="109">
        <v>6000</v>
      </c>
      <c r="N13" s="109"/>
      <c r="O13" s="109"/>
      <c r="P13" s="109"/>
      <c r="Q13" s="109">
        <v>83000</v>
      </c>
      <c r="R13" s="109"/>
      <c r="S13" s="109"/>
      <c r="T13" s="109"/>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4"/>
  <sheetViews>
    <sheetView tabSelected="1" workbookViewId="0">
      <selection activeCell="K27" sqref="K27"/>
    </sheetView>
  </sheetViews>
  <sheetFormatPr defaultColWidth="10" defaultRowHeight="13.5"/>
  <cols>
    <col min="1" max="3" width="3" customWidth="1"/>
    <col min="4" max="4" width="6.875" customWidth="1"/>
    <col min="5" max="5" width="15.25" customWidth="1"/>
    <col min="6" max="6" width="10.75" customWidth="1"/>
    <col min="7" max="7" width="8.625" customWidth="1"/>
    <col min="8" max="10" width="3.625" customWidth="1"/>
    <col min="11" max="12" width="7.75" customWidth="1"/>
    <col min="13" max="15" width="3.375" customWidth="1"/>
    <col min="16" max="16" width="8.625" customWidth="1"/>
    <col min="17" max="21" width="3.125" customWidth="1"/>
    <col min="22" max="22" width="7.75" customWidth="1"/>
    <col min="23" max="27" width="2.5" customWidth="1"/>
    <col min="28" max="28" width="8.625" customWidth="1"/>
    <col min="29" max="30" width="4.125" customWidth="1"/>
    <col min="31" max="31" width="9.375" customWidth="1"/>
    <col min="32" max="32" width="5.375" customWidth="1"/>
    <col min="33" max="33" width="8.625" customWidth="1"/>
    <col min="34" max="35" width="9.75" customWidth="1"/>
  </cols>
  <sheetData>
    <row r="1" ht="14.25" customHeight="1" spans="1:1">
      <c r="A1" s="87"/>
    </row>
    <row r="2" s="115" customFormat="1" ht="38.45" customHeight="1" spans="1:33">
      <c r="A2" s="117" t="s">
        <v>19</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row>
    <row r="3" s="115" customFormat="1" ht="21.2" customHeight="1" spans="1:33">
      <c r="A3" s="118" t="s">
        <v>29</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31" t="s">
        <v>30</v>
      </c>
      <c r="AG3" s="131"/>
    </row>
    <row r="4" s="115" customFormat="1" ht="21.95" customHeight="1" spans="1:33">
      <c r="A4" s="119" t="s">
        <v>154</v>
      </c>
      <c r="B4" s="119"/>
      <c r="C4" s="119"/>
      <c r="D4" s="119" t="s">
        <v>210</v>
      </c>
      <c r="E4" s="119" t="s">
        <v>211</v>
      </c>
      <c r="F4" s="119" t="s">
        <v>302</v>
      </c>
      <c r="G4" s="119" t="s">
        <v>303</v>
      </c>
      <c r="H4" s="119" t="s">
        <v>304</v>
      </c>
      <c r="I4" s="119" t="s">
        <v>305</v>
      </c>
      <c r="J4" s="119" t="s">
        <v>306</v>
      </c>
      <c r="K4" s="119" t="s">
        <v>307</v>
      </c>
      <c r="L4" s="119" t="s">
        <v>308</v>
      </c>
      <c r="M4" s="119" t="s">
        <v>309</v>
      </c>
      <c r="N4" s="119" t="s">
        <v>310</v>
      </c>
      <c r="O4" s="119" t="s">
        <v>311</v>
      </c>
      <c r="P4" s="119" t="s">
        <v>312</v>
      </c>
      <c r="Q4" s="119" t="s">
        <v>297</v>
      </c>
      <c r="R4" s="119" t="s">
        <v>299</v>
      </c>
      <c r="S4" s="119" t="s">
        <v>313</v>
      </c>
      <c r="T4" s="119" t="s">
        <v>292</v>
      </c>
      <c r="U4" s="119" t="s">
        <v>293</v>
      </c>
      <c r="V4" s="119" t="s">
        <v>296</v>
      </c>
      <c r="W4" s="119" t="s">
        <v>314</v>
      </c>
      <c r="X4" s="119" t="s">
        <v>315</v>
      </c>
      <c r="Y4" s="119" t="s">
        <v>316</v>
      </c>
      <c r="Z4" s="119" t="s">
        <v>317</v>
      </c>
      <c r="AA4" s="119" t="s">
        <v>295</v>
      </c>
      <c r="AB4" s="119" t="s">
        <v>318</v>
      </c>
      <c r="AC4" s="119" t="s">
        <v>319</v>
      </c>
      <c r="AD4" s="119" t="s">
        <v>298</v>
      </c>
      <c r="AE4" s="119" t="s">
        <v>320</v>
      </c>
      <c r="AF4" s="119" t="s">
        <v>321</v>
      </c>
      <c r="AG4" s="119" t="s">
        <v>300</v>
      </c>
    </row>
    <row r="5" s="115" customFormat="1" ht="18.75" customHeight="1" spans="1:33">
      <c r="A5" s="119" t="s">
        <v>162</v>
      </c>
      <c r="B5" s="119" t="s">
        <v>163</v>
      </c>
      <c r="C5" s="119" t="s">
        <v>164</v>
      </c>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row>
    <row r="6" s="116" customFormat="1" ht="17.25" customHeight="1" spans="1:255">
      <c r="A6" s="120"/>
      <c r="B6" s="120"/>
      <c r="C6" s="121"/>
      <c r="D6" s="122"/>
      <c r="E6" s="123" t="s">
        <v>275</v>
      </c>
      <c r="F6" s="124"/>
      <c r="G6" s="125">
        <v>30201</v>
      </c>
      <c r="H6" s="125">
        <v>30202</v>
      </c>
      <c r="I6" s="125">
        <v>30203</v>
      </c>
      <c r="J6" s="125">
        <v>30204</v>
      </c>
      <c r="K6" s="125">
        <v>30205</v>
      </c>
      <c r="L6" s="125">
        <v>30206</v>
      </c>
      <c r="M6" s="125">
        <v>30207</v>
      </c>
      <c r="N6" s="125">
        <v>30208</v>
      </c>
      <c r="O6" s="125" t="s">
        <v>322</v>
      </c>
      <c r="P6" s="125" t="s">
        <v>323</v>
      </c>
      <c r="Q6" s="125" t="s">
        <v>324</v>
      </c>
      <c r="R6" s="125" t="s">
        <v>322</v>
      </c>
      <c r="S6" s="125" t="s">
        <v>325</v>
      </c>
      <c r="T6" s="125" t="s">
        <v>326</v>
      </c>
      <c r="U6" s="125" t="s">
        <v>327</v>
      </c>
      <c r="V6" s="125" t="s">
        <v>328</v>
      </c>
      <c r="W6" s="125" t="s">
        <v>329</v>
      </c>
      <c r="X6" s="125" t="s">
        <v>330</v>
      </c>
      <c r="Y6" s="125" t="s">
        <v>331</v>
      </c>
      <c r="Z6" s="125" t="s">
        <v>332</v>
      </c>
      <c r="AA6" s="125" t="s">
        <v>333</v>
      </c>
      <c r="AB6" s="125" t="s">
        <v>334</v>
      </c>
      <c r="AC6" s="125" t="s">
        <v>335</v>
      </c>
      <c r="AD6" s="125" t="s">
        <v>336</v>
      </c>
      <c r="AE6" s="125" t="s">
        <v>337</v>
      </c>
      <c r="AF6" s="125" t="s">
        <v>338</v>
      </c>
      <c r="AG6" s="125" t="s">
        <v>339</v>
      </c>
      <c r="AH6" s="125"/>
      <c r="AI6" s="125"/>
      <c r="AJ6" s="125"/>
      <c r="AK6" s="125"/>
      <c r="AL6" s="125"/>
      <c r="AM6" s="125"/>
      <c r="AN6" s="125"/>
      <c r="AO6" s="125"/>
      <c r="AP6" s="125"/>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row>
    <row r="7" ht="19.9" customHeight="1" spans="1:33">
      <c r="A7" s="103"/>
      <c r="B7" s="126"/>
      <c r="C7" s="126"/>
      <c r="D7" s="127"/>
      <c r="E7" s="127" t="s">
        <v>133</v>
      </c>
      <c r="F7" s="128">
        <v>422924.7</v>
      </c>
      <c r="G7" s="128">
        <v>45000</v>
      </c>
      <c r="H7" s="128"/>
      <c r="I7" s="128"/>
      <c r="J7" s="128"/>
      <c r="K7" s="128">
        <v>7500</v>
      </c>
      <c r="L7" s="128">
        <v>7500</v>
      </c>
      <c r="M7" s="128"/>
      <c r="N7" s="128"/>
      <c r="O7" s="128"/>
      <c r="P7" s="128">
        <v>40000</v>
      </c>
      <c r="Q7" s="128"/>
      <c r="R7" s="128"/>
      <c r="S7" s="128"/>
      <c r="T7" s="128"/>
      <c r="U7" s="128"/>
      <c r="V7" s="128">
        <v>6000</v>
      </c>
      <c r="W7" s="128"/>
      <c r="X7" s="128"/>
      <c r="Y7" s="128"/>
      <c r="Z7" s="128"/>
      <c r="AA7" s="128"/>
      <c r="AB7" s="128">
        <v>29804.7</v>
      </c>
      <c r="AC7" s="128"/>
      <c r="AD7" s="128"/>
      <c r="AE7" s="128">
        <v>204120</v>
      </c>
      <c r="AF7" s="128"/>
      <c r="AG7" s="128">
        <v>83000</v>
      </c>
    </row>
    <row r="8" ht="19.9" customHeight="1" spans="1:33">
      <c r="A8" s="102"/>
      <c r="B8" s="102"/>
      <c r="C8" s="102"/>
      <c r="D8" s="105" t="s">
        <v>151</v>
      </c>
      <c r="E8" s="105" t="s">
        <v>4</v>
      </c>
      <c r="F8" s="128">
        <v>422924.7</v>
      </c>
      <c r="G8" s="128">
        <v>45000</v>
      </c>
      <c r="H8" s="128"/>
      <c r="I8" s="128"/>
      <c r="J8" s="128"/>
      <c r="K8" s="128">
        <v>7500</v>
      </c>
      <c r="L8" s="128">
        <v>7500</v>
      </c>
      <c r="M8" s="128"/>
      <c r="N8" s="128"/>
      <c r="O8" s="128"/>
      <c r="P8" s="128">
        <v>40000</v>
      </c>
      <c r="Q8" s="128"/>
      <c r="R8" s="128"/>
      <c r="S8" s="128"/>
      <c r="T8" s="128"/>
      <c r="U8" s="128"/>
      <c r="V8" s="128">
        <v>6000</v>
      </c>
      <c r="W8" s="128"/>
      <c r="X8" s="128"/>
      <c r="Y8" s="128"/>
      <c r="Z8" s="128"/>
      <c r="AA8" s="128"/>
      <c r="AB8" s="128">
        <v>29804.7</v>
      </c>
      <c r="AC8" s="128"/>
      <c r="AD8" s="128"/>
      <c r="AE8" s="128">
        <v>204120</v>
      </c>
      <c r="AF8" s="128"/>
      <c r="AG8" s="128">
        <v>83000</v>
      </c>
    </row>
    <row r="9" ht="19.9" customHeight="1" spans="1:33">
      <c r="A9" s="102"/>
      <c r="B9" s="102"/>
      <c r="C9" s="102"/>
      <c r="D9" s="106" t="s">
        <v>152</v>
      </c>
      <c r="E9" s="106" t="s">
        <v>153</v>
      </c>
      <c r="F9" s="128">
        <v>422924.7</v>
      </c>
      <c r="G9" s="128">
        <v>45000</v>
      </c>
      <c r="H9" s="128"/>
      <c r="I9" s="128"/>
      <c r="J9" s="128"/>
      <c r="K9" s="128">
        <v>7500</v>
      </c>
      <c r="L9" s="128">
        <v>7500</v>
      </c>
      <c r="M9" s="128"/>
      <c r="N9" s="128"/>
      <c r="O9" s="128"/>
      <c r="P9" s="128">
        <v>40000</v>
      </c>
      <c r="Q9" s="128"/>
      <c r="R9" s="128"/>
      <c r="S9" s="128"/>
      <c r="T9" s="128"/>
      <c r="U9" s="128"/>
      <c r="V9" s="128">
        <v>6000</v>
      </c>
      <c r="W9" s="128"/>
      <c r="X9" s="128"/>
      <c r="Y9" s="128"/>
      <c r="Z9" s="128"/>
      <c r="AA9" s="128"/>
      <c r="AB9" s="128">
        <v>29804.7</v>
      </c>
      <c r="AC9" s="128"/>
      <c r="AD9" s="128"/>
      <c r="AE9" s="128">
        <v>204120</v>
      </c>
      <c r="AF9" s="128"/>
      <c r="AG9" s="128">
        <v>83000</v>
      </c>
    </row>
    <row r="10" ht="19.9" customHeight="1" spans="1:33">
      <c r="A10" s="129" t="s">
        <v>198</v>
      </c>
      <c r="B10" s="129"/>
      <c r="C10" s="129"/>
      <c r="D10" s="107" t="s">
        <v>227</v>
      </c>
      <c r="E10" s="130" t="s">
        <v>199</v>
      </c>
      <c r="F10" s="109">
        <f>F11+F13</f>
        <v>422924.7</v>
      </c>
      <c r="G10" s="109">
        <f t="shared" ref="G10:AG10" si="0">G11+G13</f>
        <v>45000</v>
      </c>
      <c r="H10" s="109"/>
      <c r="I10" s="109"/>
      <c r="J10" s="109"/>
      <c r="K10" s="109">
        <f t="shared" si="0"/>
        <v>7500</v>
      </c>
      <c r="L10" s="109">
        <f t="shared" si="0"/>
        <v>7500</v>
      </c>
      <c r="M10" s="128"/>
      <c r="N10" s="128"/>
      <c r="O10" s="128"/>
      <c r="P10" s="109">
        <f t="shared" si="0"/>
        <v>40000</v>
      </c>
      <c r="Q10" s="109"/>
      <c r="R10" s="109"/>
      <c r="S10" s="109"/>
      <c r="T10" s="109"/>
      <c r="U10" s="109"/>
      <c r="V10" s="109">
        <f t="shared" si="0"/>
        <v>6000</v>
      </c>
      <c r="W10" s="109"/>
      <c r="X10" s="109"/>
      <c r="Y10" s="109"/>
      <c r="Z10" s="109"/>
      <c r="AA10" s="109"/>
      <c r="AB10" s="109">
        <f t="shared" si="0"/>
        <v>29804.7</v>
      </c>
      <c r="AC10" s="109"/>
      <c r="AD10" s="109"/>
      <c r="AE10" s="109">
        <f t="shared" si="0"/>
        <v>204120</v>
      </c>
      <c r="AF10" s="109"/>
      <c r="AG10" s="109">
        <f t="shared" si="0"/>
        <v>83000</v>
      </c>
    </row>
    <row r="11" ht="19.9" customHeight="1" spans="1:33">
      <c r="A11" s="129" t="s">
        <v>198</v>
      </c>
      <c r="B11" s="129" t="s">
        <v>172</v>
      </c>
      <c r="C11" s="129"/>
      <c r="D11" s="107" t="s">
        <v>227</v>
      </c>
      <c r="E11" s="130" t="s">
        <v>200</v>
      </c>
      <c r="F11" s="109">
        <v>55000</v>
      </c>
      <c r="G11" s="109"/>
      <c r="H11" s="109"/>
      <c r="I11" s="109"/>
      <c r="J11" s="109"/>
      <c r="K11" s="109">
        <v>7500</v>
      </c>
      <c r="L11" s="109">
        <v>7500</v>
      </c>
      <c r="M11" s="109"/>
      <c r="N11" s="109"/>
      <c r="O11" s="109"/>
      <c r="P11" s="109">
        <v>40000</v>
      </c>
      <c r="Q11" s="128"/>
      <c r="R11" s="128"/>
      <c r="S11" s="128"/>
      <c r="T11" s="128"/>
      <c r="U11" s="128"/>
      <c r="V11" s="128"/>
      <c r="W11" s="128"/>
      <c r="X11" s="128"/>
      <c r="Y11" s="128"/>
      <c r="Z11" s="128"/>
      <c r="AA11" s="128"/>
      <c r="AB11" s="128"/>
      <c r="AC11" s="128"/>
      <c r="AD11" s="128"/>
      <c r="AE11" s="128"/>
      <c r="AF11" s="128"/>
      <c r="AG11" s="128"/>
    </row>
    <row r="12" ht="19.9" customHeight="1" spans="1:33">
      <c r="A12" s="112" t="s">
        <v>198</v>
      </c>
      <c r="B12" s="112" t="s">
        <v>172</v>
      </c>
      <c r="C12" s="112" t="s">
        <v>172</v>
      </c>
      <c r="D12" s="107" t="s">
        <v>227</v>
      </c>
      <c r="E12" s="127" t="s">
        <v>202</v>
      </c>
      <c r="F12" s="109">
        <v>55000</v>
      </c>
      <c r="G12" s="109"/>
      <c r="H12" s="109"/>
      <c r="I12" s="109"/>
      <c r="J12" s="109"/>
      <c r="K12" s="109">
        <v>7500</v>
      </c>
      <c r="L12" s="109">
        <v>7500</v>
      </c>
      <c r="M12" s="109"/>
      <c r="N12" s="109"/>
      <c r="O12" s="109"/>
      <c r="P12" s="109">
        <v>40000</v>
      </c>
      <c r="Q12" s="109"/>
      <c r="R12" s="109"/>
      <c r="S12" s="109"/>
      <c r="T12" s="109"/>
      <c r="U12" s="109"/>
      <c r="V12" s="109"/>
      <c r="W12" s="109"/>
      <c r="X12" s="109"/>
      <c r="Y12" s="109"/>
      <c r="Z12" s="109"/>
      <c r="AA12" s="109"/>
      <c r="AB12" s="109"/>
      <c r="AC12" s="109"/>
      <c r="AD12" s="109"/>
      <c r="AE12" s="109"/>
      <c r="AF12" s="109"/>
      <c r="AG12" s="109"/>
    </row>
    <row r="13" ht="19.9" customHeight="1" spans="1:33">
      <c r="A13" s="129" t="s">
        <v>198</v>
      </c>
      <c r="B13" s="129" t="s">
        <v>170</v>
      </c>
      <c r="C13" s="129"/>
      <c r="D13" s="107" t="s">
        <v>227</v>
      </c>
      <c r="E13" s="130" t="s">
        <v>203</v>
      </c>
      <c r="F13" s="109">
        <v>367924.7</v>
      </c>
      <c r="G13" s="109">
        <v>45000</v>
      </c>
      <c r="H13" s="109"/>
      <c r="I13" s="109"/>
      <c r="J13" s="109"/>
      <c r="K13" s="109"/>
      <c r="L13" s="109"/>
      <c r="M13" s="109"/>
      <c r="N13" s="109"/>
      <c r="O13" s="109"/>
      <c r="P13" s="109"/>
      <c r="Q13" s="109"/>
      <c r="R13" s="109"/>
      <c r="S13" s="109"/>
      <c r="T13" s="109"/>
      <c r="U13" s="109"/>
      <c r="V13" s="109">
        <v>6000</v>
      </c>
      <c r="W13" s="109"/>
      <c r="X13" s="109"/>
      <c r="Y13" s="109"/>
      <c r="Z13" s="109"/>
      <c r="AA13" s="109"/>
      <c r="AB13" s="109">
        <v>29804.7</v>
      </c>
      <c r="AC13" s="109"/>
      <c r="AD13" s="109"/>
      <c r="AE13" s="109">
        <v>204120</v>
      </c>
      <c r="AF13" s="109"/>
      <c r="AG13" s="109">
        <v>83000</v>
      </c>
    </row>
    <row r="14" ht="19.9" customHeight="1" spans="1:33">
      <c r="A14" s="112" t="s">
        <v>198</v>
      </c>
      <c r="B14" s="112" t="s">
        <v>170</v>
      </c>
      <c r="C14" s="112" t="s">
        <v>172</v>
      </c>
      <c r="D14" s="107" t="s">
        <v>227</v>
      </c>
      <c r="E14" s="127" t="s">
        <v>202</v>
      </c>
      <c r="F14" s="109">
        <v>367924.7</v>
      </c>
      <c r="G14" s="109">
        <v>45000</v>
      </c>
      <c r="H14" s="109"/>
      <c r="I14" s="109"/>
      <c r="J14" s="109"/>
      <c r="K14" s="109"/>
      <c r="L14" s="109"/>
      <c r="M14" s="109"/>
      <c r="N14" s="109"/>
      <c r="O14" s="109"/>
      <c r="P14" s="109"/>
      <c r="Q14" s="109"/>
      <c r="R14" s="109"/>
      <c r="S14" s="109"/>
      <c r="T14" s="109"/>
      <c r="U14" s="109"/>
      <c r="V14" s="109">
        <v>6000</v>
      </c>
      <c r="W14" s="109"/>
      <c r="X14" s="109"/>
      <c r="Y14" s="109"/>
      <c r="Z14" s="109"/>
      <c r="AA14" s="109"/>
      <c r="AB14" s="109">
        <v>29804.7</v>
      </c>
      <c r="AC14" s="109"/>
      <c r="AD14" s="109"/>
      <c r="AE14" s="109">
        <v>204120</v>
      </c>
      <c r="AF14" s="109"/>
      <c r="AG14" s="109">
        <v>83000</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740157480315" right="0.078740157480315" top="0.078740157480315" bottom="0.078740157480315" header="0" footer="0"/>
  <pageSetup paperSize="9" scale="8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4.25" customHeight="1" spans="1:1">
      <c r="A1" s="87"/>
    </row>
    <row r="2" ht="29.45" customHeight="1" spans="1:8">
      <c r="A2" s="88" t="s">
        <v>20</v>
      </c>
      <c r="B2" s="88"/>
      <c r="C2" s="88"/>
      <c r="D2" s="88"/>
      <c r="E2" s="88"/>
      <c r="F2" s="88"/>
      <c r="G2" s="88"/>
      <c r="H2" s="88"/>
    </row>
    <row r="3" ht="21.2" customHeight="1" spans="1:8">
      <c r="A3" s="7" t="s">
        <v>29</v>
      </c>
      <c r="B3" s="7"/>
      <c r="C3" s="7"/>
      <c r="D3" s="7"/>
      <c r="E3" s="7"/>
      <c r="F3" s="7"/>
      <c r="G3" s="100" t="s">
        <v>30</v>
      </c>
      <c r="H3" s="100"/>
    </row>
    <row r="4" ht="20.45" customHeight="1" spans="1:8">
      <c r="A4" s="101" t="s">
        <v>340</v>
      </c>
      <c r="B4" s="101" t="s">
        <v>341</v>
      </c>
      <c r="C4" s="101" t="s">
        <v>342</v>
      </c>
      <c r="D4" s="101" t="s">
        <v>343</v>
      </c>
      <c r="E4" s="101" t="s">
        <v>344</v>
      </c>
      <c r="F4" s="101"/>
      <c r="G4" s="101"/>
      <c r="H4" s="101" t="s">
        <v>345</v>
      </c>
    </row>
    <row r="5" ht="22.7" customHeight="1" spans="1:8">
      <c r="A5" s="101"/>
      <c r="B5" s="101"/>
      <c r="C5" s="101"/>
      <c r="D5" s="101"/>
      <c r="E5" s="101" t="s">
        <v>135</v>
      </c>
      <c r="F5" s="101" t="s">
        <v>346</v>
      </c>
      <c r="G5" s="101" t="s">
        <v>347</v>
      </c>
      <c r="H5" s="101"/>
    </row>
    <row r="6" ht="19.9" customHeight="1" spans="1:8">
      <c r="A6" s="102"/>
      <c r="B6" s="102" t="s">
        <v>133</v>
      </c>
      <c r="C6" s="104">
        <v>6000</v>
      </c>
      <c r="D6" s="104"/>
      <c r="E6" s="104"/>
      <c r="F6" s="104"/>
      <c r="G6" s="104"/>
      <c r="H6" s="104">
        <v>6000</v>
      </c>
    </row>
    <row r="7" ht="19.9" customHeight="1" spans="1:8">
      <c r="A7" s="105" t="s">
        <v>151</v>
      </c>
      <c r="B7" s="105" t="s">
        <v>4</v>
      </c>
      <c r="C7" s="104">
        <v>6000</v>
      </c>
      <c r="D7" s="104"/>
      <c r="E7" s="104"/>
      <c r="F7" s="104"/>
      <c r="G7" s="104"/>
      <c r="H7" s="104">
        <v>6000</v>
      </c>
    </row>
    <row r="8" ht="19.9" customHeight="1" spans="1:8">
      <c r="A8" s="107" t="s">
        <v>152</v>
      </c>
      <c r="B8" s="107" t="s">
        <v>153</v>
      </c>
      <c r="C8" s="109">
        <v>6000</v>
      </c>
      <c r="D8" s="109"/>
      <c r="E8" s="108"/>
      <c r="F8" s="109"/>
      <c r="G8" s="109"/>
      <c r="H8" s="109">
        <v>6000</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A13" sqref="A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4.25" customHeight="1" spans="1:1">
      <c r="A1" s="87"/>
    </row>
    <row r="2" ht="33.95" customHeight="1" spans="1:8">
      <c r="A2" s="88" t="s">
        <v>21</v>
      </c>
      <c r="B2" s="88"/>
      <c r="C2" s="88"/>
      <c r="D2" s="88"/>
      <c r="E2" s="88"/>
      <c r="F2" s="88"/>
      <c r="G2" s="88"/>
      <c r="H2" s="88"/>
    </row>
    <row r="3" ht="21.2" customHeight="1" spans="1:8">
      <c r="A3" s="7" t="s">
        <v>29</v>
      </c>
      <c r="B3" s="7"/>
      <c r="C3" s="7"/>
      <c r="D3" s="7"/>
      <c r="E3" s="7"/>
      <c r="F3" s="7"/>
      <c r="G3" s="100" t="s">
        <v>30</v>
      </c>
      <c r="H3" s="100"/>
    </row>
    <row r="4" ht="20.45" customHeight="1" spans="1:8">
      <c r="A4" s="101" t="s">
        <v>155</v>
      </c>
      <c r="B4" s="101" t="s">
        <v>156</v>
      </c>
      <c r="C4" s="101" t="s">
        <v>133</v>
      </c>
      <c r="D4" s="101" t="s">
        <v>348</v>
      </c>
      <c r="E4" s="101"/>
      <c r="F4" s="101"/>
      <c r="G4" s="101"/>
      <c r="H4" s="101" t="s">
        <v>158</v>
      </c>
    </row>
    <row r="5" ht="17.25" customHeight="1" spans="1:8">
      <c r="A5" s="101"/>
      <c r="B5" s="101"/>
      <c r="C5" s="101"/>
      <c r="D5" s="101" t="s">
        <v>135</v>
      </c>
      <c r="E5" s="101" t="s">
        <v>242</v>
      </c>
      <c r="F5" s="101"/>
      <c r="G5" s="101" t="s">
        <v>243</v>
      </c>
      <c r="H5" s="101"/>
    </row>
    <row r="6" ht="24.2" customHeight="1" spans="1:8">
      <c r="A6" s="101"/>
      <c r="B6" s="101"/>
      <c r="C6" s="101"/>
      <c r="D6" s="101"/>
      <c r="E6" s="101" t="s">
        <v>229</v>
      </c>
      <c r="F6" s="101" t="s">
        <v>221</v>
      </c>
      <c r="G6" s="101"/>
      <c r="H6" s="101"/>
    </row>
    <row r="7" ht="19.9" customHeight="1" spans="1:8">
      <c r="A7" s="102"/>
      <c r="B7" s="103" t="s">
        <v>133</v>
      </c>
      <c r="C7" s="104">
        <v>0</v>
      </c>
      <c r="D7" s="104"/>
      <c r="E7" s="104"/>
      <c r="F7" s="104"/>
      <c r="G7" s="104"/>
      <c r="H7" s="104"/>
    </row>
    <row r="8" ht="19.9" customHeight="1" spans="1:8">
      <c r="A8" s="105"/>
      <c r="B8" s="105"/>
      <c r="C8" s="104"/>
      <c r="D8" s="104"/>
      <c r="E8" s="104"/>
      <c r="F8" s="104"/>
      <c r="G8" s="104"/>
      <c r="H8" s="104"/>
    </row>
    <row r="9" ht="19.9" customHeight="1" spans="1:8">
      <c r="A9" s="106"/>
      <c r="B9" s="106"/>
      <c r="C9" s="104"/>
      <c r="D9" s="104"/>
      <c r="E9" s="104"/>
      <c r="F9" s="104"/>
      <c r="G9" s="104"/>
      <c r="H9" s="104"/>
    </row>
    <row r="10" ht="19.9" customHeight="1" spans="1:8">
      <c r="A10" s="106"/>
      <c r="B10" s="106"/>
      <c r="C10" s="104"/>
      <c r="D10" s="104"/>
      <c r="E10" s="104"/>
      <c r="F10" s="104"/>
      <c r="G10" s="104"/>
      <c r="H10" s="104"/>
    </row>
    <row r="11" ht="19.9" customHeight="1" spans="1:8">
      <c r="A11" s="106"/>
      <c r="B11" s="106"/>
      <c r="C11" s="104"/>
      <c r="D11" s="104"/>
      <c r="E11" s="104"/>
      <c r="F11" s="104"/>
      <c r="G11" s="104"/>
      <c r="H11" s="104"/>
    </row>
    <row r="12" ht="19.9" customHeight="1" spans="1:8">
      <c r="A12" s="107"/>
      <c r="B12" s="107"/>
      <c r="C12" s="108"/>
      <c r="D12" s="108"/>
      <c r="E12" s="109"/>
      <c r="F12" s="109"/>
      <c r="G12" s="109"/>
      <c r="H12" s="109"/>
    </row>
    <row r="13" spans="1:1">
      <c r="A13" s="110" t="s">
        <v>349</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740157480315" right="0.078740157480315" top="0.078740157480315" bottom="0.078740157480315"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0" sqref="A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4.25" customHeight="1" spans="1:1">
      <c r="A1" s="87"/>
    </row>
    <row r="2" ht="41.45" customHeight="1" spans="1:17">
      <c r="A2" s="88" t="s">
        <v>22</v>
      </c>
      <c r="B2" s="88"/>
      <c r="C2" s="88"/>
      <c r="D2" s="88"/>
      <c r="E2" s="88"/>
      <c r="F2" s="88"/>
      <c r="G2" s="88"/>
      <c r="H2" s="88"/>
      <c r="I2" s="88"/>
      <c r="J2" s="88"/>
      <c r="K2" s="88"/>
      <c r="L2" s="88"/>
      <c r="M2" s="88"/>
      <c r="N2" s="88"/>
      <c r="O2" s="88"/>
      <c r="P2" s="88"/>
      <c r="Q2" s="88"/>
    </row>
    <row r="3" ht="21.2" customHeight="1" spans="1:20">
      <c r="A3" s="7" t="s">
        <v>29</v>
      </c>
      <c r="B3" s="7"/>
      <c r="C3" s="7"/>
      <c r="D3" s="7"/>
      <c r="E3" s="7"/>
      <c r="F3" s="7"/>
      <c r="G3" s="7"/>
      <c r="H3" s="7"/>
      <c r="I3" s="7"/>
      <c r="J3" s="7"/>
      <c r="K3" s="7"/>
      <c r="L3" s="7"/>
      <c r="M3" s="7"/>
      <c r="N3" s="7"/>
      <c r="O3" s="7"/>
      <c r="P3" s="7"/>
      <c r="Q3" s="7"/>
      <c r="R3" s="7"/>
      <c r="S3" s="100" t="s">
        <v>30</v>
      </c>
      <c r="T3" s="100"/>
    </row>
    <row r="4" ht="24.2" customHeight="1" spans="1:20">
      <c r="A4" s="101" t="s">
        <v>154</v>
      </c>
      <c r="B4" s="101"/>
      <c r="C4" s="101"/>
      <c r="D4" s="101" t="s">
        <v>210</v>
      </c>
      <c r="E4" s="101" t="s">
        <v>211</v>
      </c>
      <c r="F4" s="101" t="s">
        <v>212</v>
      </c>
      <c r="G4" s="101" t="s">
        <v>213</v>
      </c>
      <c r="H4" s="101" t="s">
        <v>214</v>
      </c>
      <c r="I4" s="101" t="s">
        <v>215</v>
      </c>
      <c r="J4" s="101" t="s">
        <v>216</v>
      </c>
      <c r="K4" s="101" t="s">
        <v>217</v>
      </c>
      <c r="L4" s="101" t="s">
        <v>218</v>
      </c>
      <c r="M4" s="101" t="s">
        <v>219</v>
      </c>
      <c r="N4" s="101" t="s">
        <v>220</v>
      </c>
      <c r="O4" s="101" t="s">
        <v>221</v>
      </c>
      <c r="P4" s="101" t="s">
        <v>222</v>
      </c>
      <c r="Q4" s="101" t="s">
        <v>223</v>
      </c>
      <c r="R4" s="101" t="s">
        <v>224</v>
      </c>
      <c r="S4" s="101" t="s">
        <v>225</v>
      </c>
      <c r="T4" s="101" t="s">
        <v>226</v>
      </c>
    </row>
    <row r="5" ht="17.25" customHeight="1" spans="1:20">
      <c r="A5" s="101" t="s">
        <v>162</v>
      </c>
      <c r="B5" s="101" t="s">
        <v>163</v>
      </c>
      <c r="C5" s="101" t="s">
        <v>164</v>
      </c>
      <c r="D5" s="101"/>
      <c r="E5" s="101"/>
      <c r="F5" s="101"/>
      <c r="G5" s="101"/>
      <c r="H5" s="101"/>
      <c r="I5" s="101"/>
      <c r="J5" s="101"/>
      <c r="K5" s="101"/>
      <c r="L5" s="101"/>
      <c r="M5" s="101"/>
      <c r="N5" s="101"/>
      <c r="O5" s="101"/>
      <c r="P5" s="101"/>
      <c r="Q5" s="101"/>
      <c r="R5" s="101"/>
      <c r="S5" s="101"/>
      <c r="T5" s="101"/>
    </row>
    <row r="6" ht="19.9" customHeight="1" spans="1:20">
      <c r="A6" s="102"/>
      <c r="B6" s="102"/>
      <c r="C6" s="102"/>
      <c r="D6" s="102"/>
      <c r="E6" s="102" t="s">
        <v>133</v>
      </c>
      <c r="F6" s="104">
        <v>0</v>
      </c>
      <c r="G6" s="104"/>
      <c r="H6" s="104"/>
      <c r="I6" s="104"/>
      <c r="J6" s="104"/>
      <c r="K6" s="104"/>
      <c r="L6" s="104"/>
      <c r="M6" s="104"/>
      <c r="N6" s="104"/>
      <c r="O6" s="104"/>
      <c r="P6" s="104"/>
      <c r="Q6" s="104"/>
      <c r="R6" s="104"/>
      <c r="S6" s="104"/>
      <c r="T6" s="104"/>
    </row>
    <row r="7" ht="19.9" customHeight="1" spans="1:20">
      <c r="A7" s="102"/>
      <c r="B7" s="102"/>
      <c r="C7" s="102"/>
      <c r="D7" s="105"/>
      <c r="E7" s="105"/>
      <c r="F7" s="104"/>
      <c r="G7" s="104"/>
      <c r="H7" s="104"/>
      <c r="I7" s="104"/>
      <c r="J7" s="104"/>
      <c r="K7" s="104"/>
      <c r="L7" s="104"/>
      <c r="M7" s="104"/>
      <c r="N7" s="104"/>
      <c r="O7" s="104"/>
      <c r="P7" s="104"/>
      <c r="Q7" s="104"/>
      <c r="R7" s="104"/>
      <c r="S7" s="104"/>
      <c r="T7" s="104"/>
    </row>
    <row r="8" ht="19.9" customHeight="1" spans="1:20">
      <c r="A8" s="111"/>
      <c r="B8" s="111"/>
      <c r="C8" s="111"/>
      <c r="D8" s="106"/>
      <c r="E8" s="106"/>
      <c r="F8" s="104"/>
      <c r="G8" s="104"/>
      <c r="H8" s="104"/>
      <c r="I8" s="104"/>
      <c r="J8" s="104"/>
      <c r="K8" s="104"/>
      <c r="L8" s="104"/>
      <c r="M8" s="104"/>
      <c r="N8" s="104"/>
      <c r="O8" s="104"/>
      <c r="P8" s="104"/>
      <c r="Q8" s="104"/>
      <c r="R8" s="104"/>
      <c r="S8" s="104"/>
      <c r="T8" s="104"/>
    </row>
    <row r="9" ht="19.9" customHeight="1" spans="1:20">
      <c r="A9" s="112"/>
      <c r="B9" s="112"/>
      <c r="C9" s="112"/>
      <c r="D9" s="107"/>
      <c r="E9" s="113"/>
      <c r="F9" s="114"/>
      <c r="G9" s="114"/>
      <c r="H9" s="114"/>
      <c r="I9" s="114"/>
      <c r="J9" s="114"/>
      <c r="K9" s="114"/>
      <c r="L9" s="114"/>
      <c r="M9" s="114"/>
      <c r="N9" s="114"/>
      <c r="O9" s="114"/>
      <c r="P9" s="114"/>
      <c r="Q9" s="114"/>
      <c r="R9" s="114"/>
      <c r="S9" s="114"/>
      <c r="T9" s="114"/>
    </row>
    <row r="10" spans="1:1">
      <c r="A10" s="110" t="s">
        <v>349</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740157480315" right="0.078740157480315" top="0.078740157480315" bottom="0.078740157480315" header="0" footer="0"/>
  <pageSetup paperSize="9" scale="9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4.25" customHeight="1" spans="1:1">
      <c r="A1" s="87"/>
    </row>
    <row r="2" ht="41.45" customHeight="1" spans="1:20">
      <c r="A2" s="88" t="s">
        <v>23</v>
      </c>
      <c r="B2" s="88"/>
      <c r="C2" s="88"/>
      <c r="D2" s="88"/>
      <c r="E2" s="88"/>
      <c r="F2" s="88"/>
      <c r="G2" s="88"/>
      <c r="H2" s="88"/>
      <c r="I2" s="88"/>
      <c r="J2" s="88"/>
      <c r="K2" s="88"/>
      <c r="L2" s="88"/>
      <c r="M2" s="88"/>
      <c r="N2" s="88"/>
      <c r="O2" s="88"/>
      <c r="P2" s="88"/>
      <c r="Q2" s="88"/>
      <c r="R2" s="88"/>
      <c r="S2" s="88"/>
      <c r="T2" s="88"/>
    </row>
    <row r="3" ht="29.45" customHeight="1" spans="1:20">
      <c r="A3" s="7" t="s">
        <v>29</v>
      </c>
      <c r="B3" s="7"/>
      <c r="C3" s="7"/>
      <c r="D3" s="7"/>
      <c r="E3" s="7"/>
      <c r="F3" s="7"/>
      <c r="G3" s="7"/>
      <c r="H3" s="7"/>
      <c r="I3" s="7"/>
      <c r="J3" s="7"/>
      <c r="K3" s="7"/>
      <c r="L3" s="7"/>
      <c r="M3" s="7"/>
      <c r="N3" s="7"/>
      <c r="O3" s="7"/>
      <c r="P3" s="100" t="s">
        <v>30</v>
      </c>
      <c r="Q3" s="100"/>
      <c r="R3" s="100"/>
      <c r="S3" s="100"/>
      <c r="T3" s="100"/>
    </row>
    <row r="4" ht="25.7" customHeight="1" spans="1:20">
      <c r="A4" s="101" t="s">
        <v>154</v>
      </c>
      <c r="B4" s="101"/>
      <c r="C4" s="101"/>
      <c r="D4" s="101" t="s">
        <v>210</v>
      </c>
      <c r="E4" s="101" t="s">
        <v>211</v>
      </c>
      <c r="F4" s="101" t="s">
        <v>255</v>
      </c>
      <c r="G4" s="101" t="s">
        <v>157</v>
      </c>
      <c r="H4" s="101"/>
      <c r="I4" s="101"/>
      <c r="J4" s="101"/>
      <c r="K4" s="101" t="s">
        <v>158</v>
      </c>
      <c r="L4" s="101"/>
      <c r="M4" s="101"/>
      <c r="N4" s="101"/>
      <c r="O4" s="101"/>
      <c r="P4" s="101"/>
      <c r="Q4" s="101"/>
      <c r="R4" s="101"/>
      <c r="S4" s="101"/>
      <c r="T4" s="101"/>
    </row>
    <row r="5" ht="43.7" customHeight="1" spans="1:20">
      <c r="A5" s="101" t="s">
        <v>162</v>
      </c>
      <c r="B5" s="101" t="s">
        <v>163</v>
      </c>
      <c r="C5" s="101" t="s">
        <v>164</v>
      </c>
      <c r="D5" s="101"/>
      <c r="E5" s="101"/>
      <c r="F5" s="101"/>
      <c r="G5" s="101" t="s">
        <v>133</v>
      </c>
      <c r="H5" s="101" t="s">
        <v>229</v>
      </c>
      <c r="I5" s="101" t="s">
        <v>230</v>
      </c>
      <c r="J5" s="101" t="s">
        <v>221</v>
      </c>
      <c r="K5" s="101" t="s">
        <v>133</v>
      </c>
      <c r="L5" s="101" t="s">
        <v>350</v>
      </c>
      <c r="M5" s="101" t="s">
        <v>351</v>
      </c>
      <c r="N5" s="101" t="s">
        <v>223</v>
      </c>
      <c r="O5" s="101" t="s">
        <v>352</v>
      </c>
      <c r="P5" s="101" t="s">
        <v>353</v>
      </c>
      <c r="Q5" s="101" t="s">
        <v>354</v>
      </c>
      <c r="R5" s="101" t="s">
        <v>219</v>
      </c>
      <c r="S5" s="101" t="s">
        <v>222</v>
      </c>
      <c r="T5" s="101" t="s">
        <v>226</v>
      </c>
    </row>
    <row r="6" ht="19.9" customHeight="1" spans="1:20">
      <c r="A6" s="102"/>
      <c r="B6" s="102"/>
      <c r="C6" s="102"/>
      <c r="D6" s="102"/>
      <c r="E6" s="102" t="s">
        <v>133</v>
      </c>
      <c r="F6" s="104">
        <v>0</v>
      </c>
      <c r="G6" s="104"/>
      <c r="H6" s="104"/>
      <c r="I6" s="104"/>
      <c r="J6" s="104"/>
      <c r="K6" s="104"/>
      <c r="L6" s="104"/>
      <c r="M6" s="104"/>
      <c r="N6" s="104"/>
      <c r="O6" s="104"/>
      <c r="P6" s="104"/>
      <c r="Q6" s="104"/>
      <c r="R6" s="104"/>
      <c r="S6" s="104"/>
      <c r="T6" s="104"/>
    </row>
    <row r="7" ht="19.9" customHeight="1" spans="1:20">
      <c r="A7" s="102"/>
      <c r="B7" s="102"/>
      <c r="C7" s="102"/>
      <c r="D7" s="105"/>
      <c r="E7" s="105"/>
      <c r="F7" s="104"/>
      <c r="G7" s="104"/>
      <c r="H7" s="104"/>
      <c r="I7" s="104"/>
      <c r="J7" s="104"/>
      <c r="K7" s="104"/>
      <c r="L7" s="104"/>
      <c r="M7" s="104"/>
      <c r="N7" s="104"/>
      <c r="O7" s="104"/>
      <c r="P7" s="104"/>
      <c r="Q7" s="104"/>
      <c r="R7" s="104"/>
      <c r="S7" s="104"/>
      <c r="T7" s="104"/>
    </row>
    <row r="8" ht="19.9" customHeight="1" spans="1:20">
      <c r="A8" s="111"/>
      <c r="B8" s="111"/>
      <c r="C8" s="111"/>
      <c r="D8" s="106"/>
      <c r="E8" s="106"/>
      <c r="F8" s="104"/>
      <c r="G8" s="104"/>
      <c r="H8" s="104"/>
      <c r="I8" s="104"/>
      <c r="J8" s="104"/>
      <c r="K8" s="104"/>
      <c r="L8" s="104"/>
      <c r="M8" s="104"/>
      <c r="N8" s="104"/>
      <c r="O8" s="104"/>
      <c r="P8" s="104"/>
      <c r="Q8" s="104"/>
      <c r="R8" s="104"/>
      <c r="S8" s="104"/>
      <c r="T8" s="104"/>
    </row>
    <row r="9" ht="19.9" customHeight="1" spans="1:20">
      <c r="A9" s="112"/>
      <c r="B9" s="112"/>
      <c r="C9" s="112"/>
      <c r="D9" s="107"/>
      <c r="E9" s="113"/>
      <c r="F9" s="109"/>
      <c r="G9" s="108"/>
      <c r="H9" s="108"/>
      <c r="I9" s="108"/>
      <c r="J9" s="108"/>
      <c r="K9" s="108"/>
      <c r="L9" s="108"/>
      <c r="M9" s="108"/>
      <c r="N9" s="108"/>
      <c r="O9" s="108"/>
      <c r="P9" s="108"/>
      <c r="Q9" s="108"/>
      <c r="R9" s="108"/>
      <c r="S9" s="108"/>
      <c r="T9" s="108"/>
    </row>
    <row r="10" spans="1:1">
      <c r="A10" s="110" t="s">
        <v>349</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4" workbookViewId="0">
      <selection activeCell="C4" sqref="C$1:C$1048576"/>
    </sheetView>
  </sheetViews>
  <sheetFormatPr defaultColWidth="10" defaultRowHeight="13.5" outlineLevelCol="2"/>
  <cols>
    <col min="1" max="1" width="6.375" customWidth="1"/>
    <col min="2" max="2" width="9.875" customWidth="1"/>
    <col min="3" max="3" width="52.375" style="115" customWidth="1"/>
    <col min="4" max="4" width="9.75" customWidth="1"/>
  </cols>
  <sheetData>
    <row r="1" ht="28.7" customHeight="1" spans="1:3">
      <c r="A1" s="87"/>
      <c r="B1" s="160" t="s">
        <v>5</v>
      </c>
      <c r="C1" s="161"/>
    </row>
    <row r="2" ht="21.95" customHeight="1" spans="2:3">
      <c r="B2" s="160"/>
      <c r="C2" s="161"/>
    </row>
    <row r="3" ht="27.2" customHeight="1" spans="2:3">
      <c r="B3" s="162" t="s">
        <v>6</v>
      </c>
      <c r="C3" s="163"/>
    </row>
    <row r="4" ht="28.5" customHeight="1" spans="2:3">
      <c r="B4" s="164">
        <v>1</v>
      </c>
      <c r="C4" s="165" t="s">
        <v>7</v>
      </c>
    </row>
    <row r="5" ht="28.5" customHeight="1" spans="2:3">
      <c r="B5" s="164">
        <v>2</v>
      </c>
      <c r="C5" s="165" t="s">
        <v>8</v>
      </c>
    </row>
    <row r="6" ht="28.5" customHeight="1" spans="2:3">
      <c r="B6" s="164">
        <v>3</v>
      </c>
      <c r="C6" s="165" t="s">
        <v>9</v>
      </c>
    </row>
    <row r="7" ht="28.5" customHeight="1" spans="2:3">
      <c r="B7" s="164">
        <v>4</v>
      </c>
      <c r="C7" s="165" t="s">
        <v>10</v>
      </c>
    </row>
    <row r="8" ht="28.5" customHeight="1" spans="2:3">
      <c r="B8" s="164">
        <v>5</v>
      </c>
      <c r="C8" s="165" t="s">
        <v>11</v>
      </c>
    </row>
    <row r="9" ht="28.5" customHeight="1" spans="2:3">
      <c r="B9" s="164">
        <v>6</v>
      </c>
      <c r="C9" s="165" t="s">
        <v>12</v>
      </c>
    </row>
    <row r="10" ht="28.5" customHeight="1" spans="2:3">
      <c r="B10" s="164">
        <v>7</v>
      </c>
      <c r="C10" s="165" t="s">
        <v>13</v>
      </c>
    </row>
    <row r="11" ht="28.5" customHeight="1" spans="2:3">
      <c r="B11" s="164">
        <v>8</v>
      </c>
      <c r="C11" s="165" t="s">
        <v>14</v>
      </c>
    </row>
    <row r="12" ht="28.5" customHeight="1" spans="2:3">
      <c r="B12" s="164">
        <v>9</v>
      </c>
      <c r="C12" s="165" t="s">
        <v>15</v>
      </c>
    </row>
    <row r="13" ht="28.5" customHeight="1" spans="2:3">
      <c r="B13" s="164">
        <v>10</v>
      </c>
      <c r="C13" s="165" t="s">
        <v>16</v>
      </c>
    </row>
    <row r="14" ht="28.5" customHeight="1" spans="2:3">
      <c r="B14" s="164">
        <v>11</v>
      </c>
      <c r="C14" s="165" t="s">
        <v>17</v>
      </c>
    </row>
    <row r="15" ht="28.5" customHeight="1" spans="2:3">
      <c r="B15" s="164">
        <v>12</v>
      </c>
      <c r="C15" s="165" t="s">
        <v>18</v>
      </c>
    </row>
    <row r="16" ht="28.5" customHeight="1" spans="2:3">
      <c r="B16" s="164">
        <v>13</v>
      </c>
      <c r="C16" s="165" t="s">
        <v>19</v>
      </c>
    </row>
    <row r="17" ht="28.5" customHeight="1" spans="2:3">
      <c r="B17" s="164">
        <v>14</v>
      </c>
      <c r="C17" s="165" t="s">
        <v>20</v>
      </c>
    </row>
    <row r="18" ht="28.5" customHeight="1" spans="2:3">
      <c r="B18" s="164">
        <v>15</v>
      </c>
      <c r="C18" s="165" t="s">
        <v>21</v>
      </c>
    </row>
    <row r="19" ht="28.5" customHeight="1" spans="2:3">
      <c r="B19" s="164">
        <v>16</v>
      </c>
      <c r="C19" s="165" t="s">
        <v>22</v>
      </c>
    </row>
    <row r="20" ht="28.5" customHeight="1" spans="2:3">
      <c r="B20" s="164">
        <v>17</v>
      </c>
      <c r="C20" s="165" t="s">
        <v>23</v>
      </c>
    </row>
    <row r="21" ht="28.5" customHeight="1" spans="2:3">
      <c r="B21" s="164">
        <v>18</v>
      </c>
      <c r="C21" s="165" t="s">
        <v>24</v>
      </c>
    </row>
    <row r="22" ht="28.5" customHeight="1" spans="2:3">
      <c r="B22" s="164">
        <v>19</v>
      </c>
      <c r="C22" s="165" t="s">
        <v>25</v>
      </c>
    </row>
    <row r="23" ht="28.5" customHeight="1" spans="2:3">
      <c r="B23" s="164">
        <v>20</v>
      </c>
      <c r="C23" s="165" t="s">
        <v>26</v>
      </c>
    </row>
    <row r="24" ht="28.5" customHeight="1" spans="2:3">
      <c r="B24" s="164">
        <v>21</v>
      </c>
      <c r="C24" s="165" t="s">
        <v>27</v>
      </c>
    </row>
    <row r="25" ht="28.5" customHeight="1" spans="2:3">
      <c r="B25" s="164">
        <v>22</v>
      </c>
      <c r="C25" s="165"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A13" sqref="A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4.25" customHeight="1" spans="1:1">
      <c r="A1" s="87"/>
    </row>
    <row r="2" ht="33.95" customHeight="1" spans="1:8">
      <c r="A2" s="88" t="s">
        <v>355</v>
      </c>
      <c r="B2" s="88"/>
      <c r="C2" s="88"/>
      <c r="D2" s="88"/>
      <c r="E2" s="88"/>
      <c r="F2" s="88"/>
      <c r="G2" s="88"/>
      <c r="H2" s="88"/>
    </row>
    <row r="3" ht="21.2" customHeight="1" spans="1:8">
      <c r="A3" s="7" t="s">
        <v>29</v>
      </c>
      <c r="B3" s="7"/>
      <c r="C3" s="7"/>
      <c r="D3" s="7"/>
      <c r="E3" s="7"/>
      <c r="F3" s="7"/>
      <c r="G3" s="7"/>
      <c r="H3" s="100" t="s">
        <v>30</v>
      </c>
    </row>
    <row r="4" ht="17.25" customHeight="1" spans="1:8">
      <c r="A4" s="101" t="s">
        <v>155</v>
      </c>
      <c r="B4" s="101" t="s">
        <v>156</v>
      </c>
      <c r="C4" s="101" t="s">
        <v>133</v>
      </c>
      <c r="D4" s="101" t="s">
        <v>356</v>
      </c>
      <c r="E4" s="101"/>
      <c r="F4" s="101"/>
      <c r="G4" s="101"/>
      <c r="H4" s="101" t="s">
        <v>158</v>
      </c>
    </row>
    <row r="5" ht="20.45" customHeight="1" spans="1:8">
      <c r="A5" s="101"/>
      <c r="B5" s="101"/>
      <c r="C5" s="101"/>
      <c r="D5" s="101" t="s">
        <v>135</v>
      </c>
      <c r="E5" s="101" t="s">
        <v>242</v>
      </c>
      <c r="F5" s="101"/>
      <c r="G5" s="101" t="s">
        <v>243</v>
      </c>
      <c r="H5" s="101"/>
    </row>
    <row r="6" ht="20.45" customHeight="1" spans="1:8">
      <c r="A6" s="101"/>
      <c r="B6" s="101"/>
      <c r="C6" s="101"/>
      <c r="D6" s="101"/>
      <c r="E6" s="101" t="s">
        <v>229</v>
      </c>
      <c r="F6" s="101" t="s">
        <v>221</v>
      </c>
      <c r="G6" s="101"/>
      <c r="H6" s="101"/>
    </row>
    <row r="7" ht="19.9" customHeight="1" spans="1:8">
      <c r="A7" s="102"/>
      <c r="B7" s="103" t="s">
        <v>133</v>
      </c>
      <c r="C7" s="104">
        <v>0</v>
      </c>
      <c r="D7" s="104"/>
      <c r="E7" s="104"/>
      <c r="F7" s="104"/>
      <c r="G7" s="104"/>
      <c r="H7" s="104"/>
    </row>
    <row r="8" ht="19.9" customHeight="1" spans="1:8">
      <c r="A8" s="105"/>
      <c r="B8" s="105"/>
      <c r="C8" s="104"/>
      <c r="D8" s="104"/>
      <c r="E8" s="104"/>
      <c r="F8" s="104"/>
      <c r="G8" s="104"/>
      <c r="H8" s="104"/>
    </row>
    <row r="9" ht="19.9" customHeight="1" spans="1:8">
      <c r="A9" s="106"/>
      <c r="B9" s="106"/>
      <c r="C9" s="104"/>
      <c r="D9" s="104"/>
      <c r="E9" s="104"/>
      <c r="F9" s="104"/>
      <c r="G9" s="104"/>
      <c r="H9" s="104"/>
    </row>
    <row r="10" ht="19.9" customHeight="1" spans="1:8">
      <c r="A10" s="106"/>
      <c r="B10" s="106"/>
      <c r="C10" s="104"/>
      <c r="D10" s="104"/>
      <c r="E10" s="104"/>
      <c r="F10" s="104"/>
      <c r="G10" s="104"/>
      <c r="H10" s="104"/>
    </row>
    <row r="11" ht="19.9" customHeight="1" spans="1:8">
      <c r="A11" s="106"/>
      <c r="B11" s="106"/>
      <c r="C11" s="104"/>
      <c r="D11" s="104"/>
      <c r="E11" s="104"/>
      <c r="F11" s="104"/>
      <c r="G11" s="104"/>
      <c r="H11" s="104"/>
    </row>
    <row r="12" ht="19.9" customHeight="1" spans="1:8">
      <c r="A12" s="107"/>
      <c r="B12" s="107"/>
      <c r="C12" s="108"/>
      <c r="D12" s="108"/>
      <c r="E12" s="109"/>
      <c r="F12" s="109"/>
      <c r="G12" s="109"/>
      <c r="H12" s="109"/>
    </row>
    <row r="13" spans="1:1">
      <c r="A13" s="110" t="s">
        <v>357</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740157480315" right="0.078740157480315" top="0.078740157480315" bottom="0.078740157480315"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D19" sqref="D19"/>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4.25" customHeight="1" spans="1:1">
      <c r="A1" s="87"/>
    </row>
    <row r="2" ht="33.95" customHeight="1" spans="1:8">
      <c r="A2" s="88" t="s">
        <v>25</v>
      </c>
      <c r="B2" s="88"/>
      <c r="C2" s="88"/>
      <c r="D2" s="88"/>
      <c r="E2" s="88"/>
      <c r="F2" s="88"/>
      <c r="G2" s="88"/>
      <c r="H2" s="88"/>
    </row>
    <row r="3" ht="21.2" customHeight="1" spans="1:8">
      <c r="A3" s="7" t="s">
        <v>29</v>
      </c>
      <c r="B3" s="7"/>
      <c r="C3" s="7"/>
      <c r="D3" s="7"/>
      <c r="E3" s="7"/>
      <c r="F3" s="7"/>
      <c r="G3" s="7"/>
      <c r="H3" s="100" t="s">
        <v>30</v>
      </c>
    </row>
    <row r="4" ht="21.95" customHeight="1" spans="1:8">
      <c r="A4" s="101" t="s">
        <v>155</v>
      </c>
      <c r="B4" s="101" t="s">
        <v>156</v>
      </c>
      <c r="C4" s="101" t="s">
        <v>133</v>
      </c>
      <c r="D4" s="101" t="s">
        <v>358</v>
      </c>
      <c r="E4" s="101"/>
      <c r="F4" s="101"/>
      <c r="G4" s="101"/>
      <c r="H4" s="101" t="s">
        <v>158</v>
      </c>
    </row>
    <row r="5" ht="22.7" customHeight="1" spans="1:8">
      <c r="A5" s="101"/>
      <c r="B5" s="101"/>
      <c r="C5" s="101"/>
      <c r="D5" s="101" t="s">
        <v>135</v>
      </c>
      <c r="E5" s="101" t="s">
        <v>242</v>
      </c>
      <c r="F5" s="101"/>
      <c r="G5" s="101" t="s">
        <v>243</v>
      </c>
      <c r="H5" s="101"/>
    </row>
    <row r="6" ht="30.95" customHeight="1" spans="1:8">
      <c r="A6" s="101"/>
      <c r="B6" s="101"/>
      <c r="C6" s="101"/>
      <c r="D6" s="101"/>
      <c r="E6" s="101" t="s">
        <v>229</v>
      </c>
      <c r="F6" s="101" t="s">
        <v>221</v>
      </c>
      <c r="G6" s="101"/>
      <c r="H6" s="101"/>
    </row>
    <row r="7" ht="19.9" customHeight="1" spans="1:8">
      <c r="A7" s="102"/>
      <c r="B7" s="103" t="s">
        <v>133</v>
      </c>
      <c r="C7" s="104">
        <v>0</v>
      </c>
      <c r="D7" s="104"/>
      <c r="E7" s="104"/>
      <c r="F7" s="104"/>
      <c r="G7" s="104"/>
      <c r="H7" s="104"/>
    </row>
    <row r="8" ht="19.9" customHeight="1" spans="1:8">
      <c r="A8" s="105"/>
      <c r="B8" s="105"/>
      <c r="C8" s="104"/>
      <c r="D8" s="104"/>
      <c r="E8" s="104"/>
      <c r="F8" s="104"/>
      <c r="G8" s="104"/>
      <c r="H8" s="104"/>
    </row>
    <row r="9" ht="19.9" customHeight="1" spans="1:8">
      <c r="A9" s="106"/>
      <c r="B9" s="106"/>
      <c r="C9" s="104"/>
      <c r="D9" s="104"/>
      <c r="E9" s="104"/>
      <c r="F9" s="104"/>
      <c r="G9" s="104"/>
      <c r="H9" s="104"/>
    </row>
    <row r="10" ht="19.9" customHeight="1" spans="1:8">
      <c r="A10" s="106"/>
      <c r="B10" s="106"/>
      <c r="C10" s="104"/>
      <c r="D10" s="104"/>
      <c r="E10" s="104"/>
      <c r="F10" s="104"/>
      <c r="G10" s="104"/>
      <c r="H10" s="104"/>
    </row>
    <row r="11" ht="19.9" customHeight="1" spans="1:8">
      <c r="A11" s="106"/>
      <c r="B11" s="106"/>
      <c r="C11" s="104"/>
      <c r="D11" s="104"/>
      <c r="E11" s="104"/>
      <c r="F11" s="104"/>
      <c r="G11" s="104"/>
      <c r="H11" s="104"/>
    </row>
    <row r="12" ht="19.9" customHeight="1" spans="1:8">
      <c r="A12" s="107"/>
      <c r="B12" s="107"/>
      <c r="C12" s="108"/>
      <c r="D12" s="108"/>
      <c r="E12" s="109"/>
      <c r="F12" s="109"/>
      <c r="G12" s="109"/>
      <c r="H12" s="109"/>
    </row>
    <row r="13" spans="1:1">
      <c r="A13" s="110" t="s">
        <v>359</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740157480315" right="0.078740157480315" top="0.078740157480315" bottom="0.078740157480315"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workbookViewId="0">
      <selection activeCell="D10" sqref="D10"/>
    </sheetView>
  </sheetViews>
  <sheetFormatPr defaultColWidth="10" defaultRowHeight="13.5"/>
  <cols>
    <col min="1" max="1" width="10.5" customWidth="1"/>
    <col min="2" max="2" width="0.125" customWidth="1"/>
    <col min="3" max="3" width="24" customWidth="1"/>
    <col min="4" max="4" width="13.25" customWidth="1"/>
    <col min="5" max="7" width="8.625" customWidth="1"/>
    <col min="8" max="13" width="7.75" customWidth="1"/>
    <col min="14" max="14" width="10.875" customWidth="1"/>
    <col min="15" max="15" width="7.75" customWidth="1"/>
    <col min="16" max="18" width="9.75" customWidth="1"/>
  </cols>
  <sheetData>
    <row r="1" ht="14.25" customHeight="1" spans="1:1">
      <c r="A1" s="87"/>
    </row>
    <row r="2" ht="39.95" customHeight="1" spans="1:15">
      <c r="A2" s="88" t="s">
        <v>26</v>
      </c>
      <c r="B2" s="88"/>
      <c r="C2" s="88"/>
      <c r="D2" s="88"/>
      <c r="E2" s="88"/>
      <c r="F2" s="88"/>
      <c r="G2" s="88"/>
      <c r="H2" s="88"/>
      <c r="I2" s="88"/>
      <c r="J2" s="88"/>
      <c r="K2" s="88"/>
      <c r="L2" s="88"/>
      <c r="M2" s="88"/>
      <c r="N2" s="88"/>
      <c r="O2" s="88"/>
    </row>
    <row r="3" ht="21.2" customHeight="1" spans="1:15">
      <c r="A3" s="89" t="s">
        <v>29</v>
      </c>
      <c r="B3" s="89"/>
      <c r="C3" s="89"/>
      <c r="D3" s="89"/>
      <c r="E3" s="89"/>
      <c r="F3" s="89"/>
      <c r="G3" s="89"/>
      <c r="H3" s="89"/>
      <c r="I3" s="89"/>
      <c r="J3" s="89"/>
      <c r="K3" s="89"/>
      <c r="L3" s="89"/>
      <c r="M3" s="89"/>
      <c r="N3" s="100" t="s">
        <v>30</v>
      </c>
      <c r="O3" s="100"/>
    </row>
    <row r="4" ht="22.7" customHeight="1" spans="1:15">
      <c r="A4" s="90" t="s">
        <v>210</v>
      </c>
      <c r="B4" s="91"/>
      <c r="C4" s="90" t="s">
        <v>360</v>
      </c>
      <c r="D4" s="90" t="s">
        <v>361</v>
      </c>
      <c r="E4" s="90"/>
      <c r="F4" s="90"/>
      <c r="G4" s="90"/>
      <c r="H4" s="90"/>
      <c r="I4" s="90"/>
      <c r="J4" s="90"/>
      <c r="K4" s="90"/>
      <c r="L4" s="90"/>
      <c r="M4" s="90"/>
      <c r="N4" s="90" t="s">
        <v>362</v>
      </c>
      <c r="O4" s="90"/>
    </row>
    <row r="5" ht="27.95" customHeight="1" spans="1:15">
      <c r="A5" s="90"/>
      <c r="B5" s="91"/>
      <c r="C5" s="90"/>
      <c r="D5" s="90" t="s">
        <v>363</v>
      </c>
      <c r="E5" s="90" t="s">
        <v>136</v>
      </c>
      <c r="F5" s="90"/>
      <c r="G5" s="90"/>
      <c r="H5" s="90"/>
      <c r="I5" s="90"/>
      <c r="J5" s="90"/>
      <c r="K5" s="90" t="s">
        <v>364</v>
      </c>
      <c r="L5" s="90" t="s">
        <v>138</v>
      </c>
      <c r="M5" s="90" t="s">
        <v>139</v>
      </c>
      <c r="N5" s="90" t="s">
        <v>365</v>
      </c>
      <c r="O5" s="90" t="s">
        <v>366</v>
      </c>
    </row>
    <row r="6" ht="39.2" customHeight="1" spans="1:15">
      <c r="A6" s="90"/>
      <c r="B6" s="91"/>
      <c r="C6" s="90"/>
      <c r="D6" s="90"/>
      <c r="E6" s="90" t="s">
        <v>367</v>
      </c>
      <c r="F6" s="90" t="s">
        <v>368</v>
      </c>
      <c r="G6" s="90" t="s">
        <v>369</v>
      </c>
      <c r="H6" s="90" t="s">
        <v>370</v>
      </c>
      <c r="I6" s="90" t="s">
        <v>371</v>
      </c>
      <c r="J6" s="90" t="s">
        <v>372</v>
      </c>
      <c r="K6" s="90"/>
      <c r="L6" s="90"/>
      <c r="M6" s="90"/>
      <c r="N6" s="90"/>
      <c r="O6" s="90"/>
    </row>
    <row r="7" ht="19.9" customHeight="1" spans="1:15">
      <c r="A7" s="92"/>
      <c r="B7" s="93"/>
      <c r="C7" s="94" t="s">
        <v>133</v>
      </c>
      <c r="D7" s="95">
        <f>E7</f>
        <v>568800</v>
      </c>
      <c r="E7" s="95">
        <f>F7+G7</f>
        <v>568800</v>
      </c>
      <c r="F7" s="95">
        <f>F8</f>
        <v>556800</v>
      </c>
      <c r="G7" s="95">
        <v>12000</v>
      </c>
      <c r="H7" s="95"/>
      <c r="I7" s="95"/>
      <c r="J7" s="95"/>
      <c r="K7" s="95"/>
      <c r="L7" s="95"/>
      <c r="M7" s="95"/>
      <c r="N7" s="95">
        <f>N8</f>
        <v>568800</v>
      </c>
      <c r="O7" s="92"/>
    </row>
    <row r="8" ht="19.9" customHeight="1" spans="1:15">
      <c r="A8" s="96" t="s">
        <v>151</v>
      </c>
      <c r="B8" s="93"/>
      <c r="C8" s="96" t="s">
        <v>4</v>
      </c>
      <c r="D8" s="95">
        <f>E8</f>
        <v>568800</v>
      </c>
      <c r="E8" s="95">
        <f>F8+G8</f>
        <v>568800</v>
      </c>
      <c r="F8" s="95">
        <f>F10+F11</f>
        <v>556800</v>
      </c>
      <c r="G8" s="95">
        <v>12000</v>
      </c>
      <c r="H8" s="95"/>
      <c r="I8" s="95"/>
      <c r="J8" s="95"/>
      <c r="K8" s="95"/>
      <c r="L8" s="95"/>
      <c r="M8" s="95"/>
      <c r="N8" s="95">
        <f>N9+N10+N11</f>
        <v>568800</v>
      </c>
      <c r="O8" s="92"/>
    </row>
    <row r="9" ht="19.9" customHeight="1" spans="1:15">
      <c r="A9" s="97" t="s">
        <v>373</v>
      </c>
      <c r="B9" s="93" t="s">
        <v>374</v>
      </c>
      <c r="C9" s="97" t="s">
        <v>375</v>
      </c>
      <c r="D9" s="98">
        <v>12000</v>
      </c>
      <c r="E9" s="98">
        <v>12000</v>
      </c>
      <c r="F9" s="98"/>
      <c r="G9" s="98">
        <v>12000</v>
      </c>
      <c r="H9" s="98"/>
      <c r="I9" s="98"/>
      <c r="J9" s="98"/>
      <c r="K9" s="98"/>
      <c r="L9" s="98"/>
      <c r="M9" s="98"/>
      <c r="N9" s="98">
        <v>12000</v>
      </c>
      <c r="O9" s="93"/>
    </row>
    <row r="10" ht="19.9" customHeight="1" spans="1:15">
      <c r="A10" s="97" t="s">
        <v>373</v>
      </c>
      <c r="B10" s="93" t="s">
        <v>376</v>
      </c>
      <c r="C10" s="97" t="s">
        <v>377</v>
      </c>
      <c r="D10" s="98">
        <v>56800</v>
      </c>
      <c r="E10" s="98">
        <v>56800</v>
      </c>
      <c r="F10" s="98">
        <v>56800</v>
      </c>
      <c r="G10" s="98"/>
      <c r="H10" s="98"/>
      <c r="I10" s="98"/>
      <c r="J10" s="98"/>
      <c r="K10" s="98"/>
      <c r="L10" s="98"/>
      <c r="M10" s="98"/>
      <c r="N10" s="98">
        <v>56800</v>
      </c>
      <c r="O10" s="93"/>
    </row>
    <row r="11" ht="19.9" customHeight="1" spans="1:15">
      <c r="A11" s="97">
        <v>53001</v>
      </c>
      <c r="B11" s="99"/>
      <c r="C11" s="97" t="s">
        <v>378</v>
      </c>
      <c r="D11" s="98">
        <v>500000</v>
      </c>
      <c r="E11" s="98">
        <v>500000</v>
      </c>
      <c r="F11" s="98">
        <v>500000</v>
      </c>
      <c r="G11" s="98"/>
      <c r="H11" s="98"/>
      <c r="I11" s="98"/>
      <c r="J11" s="98"/>
      <c r="K11" s="98"/>
      <c r="L11" s="98"/>
      <c r="M11" s="98"/>
      <c r="N11" s="98">
        <v>500000</v>
      </c>
      <c r="O11" s="93"/>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740157480315" right="0.078740157480315" top="0.078740157480315" bottom="0.078740157480315"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6"/>
  <sheetViews>
    <sheetView workbookViewId="0">
      <selection activeCell="A75" sqref="A75:G75"/>
    </sheetView>
  </sheetViews>
  <sheetFormatPr defaultColWidth="10" defaultRowHeight="13.5" outlineLevelCol="6"/>
  <cols>
    <col min="1" max="1" width="11.875" customWidth="1"/>
    <col min="2" max="2" width="25.25" customWidth="1"/>
    <col min="3" max="3" width="11.5" customWidth="1"/>
    <col min="4" max="4" width="38.75" customWidth="1"/>
    <col min="5" max="5" width="27.125" customWidth="1"/>
    <col min="6" max="6" width="13.125" customWidth="1"/>
    <col min="7" max="7" width="6.125" customWidth="1"/>
    <col min="8" max="8" width="21.625" customWidth="1"/>
    <col min="9" max="9" width="11.125" customWidth="1"/>
    <col min="10" max="10" width="11.5" customWidth="1"/>
    <col min="11" max="11" width="9.25" customWidth="1"/>
    <col min="12" max="12" width="9.75" customWidth="1"/>
    <col min="13" max="13" width="19.125" customWidth="1"/>
    <col min="14" max="18" width="9.75" customWidth="1"/>
  </cols>
  <sheetData>
    <row r="1" s="1" customFormat="1" ht="24" spans="1:7">
      <c r="A1" s="67" t="s">
        <v>379</v>
      </c>
      <c r="B1" s="67"/>
      <c r="C1" s="67"/>
      <c r="D1" s="67"/>
      <c r="E1" s="67"/>
      <c r="F1" s="67"/>
      <c r="G1" s="67"/>
    </row>
    <row r="2" s="1" customFormat="1" spans="1:7">
      <c r="A2" s="68" t="s">
        <v>380</v>
      </c>
      <c r="B2" s="68"/>
      <c r="C2" s="68"/>
      <c r="D2" s="69"/>
      <c r="E2" s="69"/>
      <c r="F2" s="70" t="s">
        <v>381</v>
      </c>
      <c r="G2" s="70"/>
    </row>
    <row r="3" s="1" customFormat="1" spans="1:7">
      <c r="A3" s="8" t="s">
        <v>382</v>
      </c>
      <c r="B3" s="71" t="s">
        <v>383</v>
      </c>
      <c r="C3" s="72"/>
      <c r="D3" s="71" t="s">
        <v>384</v>
      </c>
      <c r="E3" s="73" t="s">
        <v>385</v>
      </c>
      <c r="F3" s="74" t="s">
        <v>386</v>
      </c>
      <c r="G3" s="74"/>
    </row>
    <row r="4" s="1" customFormat="1" spans="1:7">
      <c r="A4" s="8" t="s">
        <v>387</v>
      </c>
      <c r="B4" s="71" t="s">
        <v>388</v>
      </c>
      <c r="C4" s="71"/>
      <c r="D4" s="71"/>
      <c r="E4" s="71" t="s">
        <v>389</v>
      </c>
      <c r="F4" s="73">
        <v>50</v>
      </c>
      <c r="G4" s="73"/>
    </row>
    <row r="5" s="1" customFormat="1" spans="1:7">
      <c r="A5" s="71" t="s">
        <v>390</v>
      </c>
      <c r="B5" s="75" t="s">
        <v>391</v>
      </c>
      <c r="C5" s="76"/>
      <c r="D5" s="76"/>
      <c r="E5" s="76"/>
      <c r="F5" s="76"/>
      <c r="G5" s="77"/>
    </row>
    <row r="6" s="1" customFormat="1" ht="68.1" customHeight="1" spans="1:7">
      <c r="A6" s="8" t="s">
        <v>392</v>
      </c>
      <c r="B6" s="27" t="s">
        <v>393</v>
      </c>
      <c r="C6" s="28"/>
      <c r="D6" s="28"/>
      <c r="E6" s="28"/>
      <c r="F6" s="28"/>
      <c r="G6" s="29"/>
    </row>
    <row r="7" s="1" customFormat="1" ht="66.95" customHeight="1" spans="1:7">
      <c r="A7" s="8" t="s">
        <v>394</v>
      </c>
      <c r="B7" s="31" t="s">
        <v>393</v>
      </c>
      <c r="C7" s="31"/>
      <c r="D7" s="31"/>
      <c r="E7" s="31"/>
      <c r="F7" s="31"/>
      <c r="G7" s="31"/>
    </row>
    <row r="8" s="1" customFormat="1" ht="24" spans="1:7">
      <c r="A8" s="39" t="s">
        <v>395</v>
      </c>
      <c r="B8" s="39" t="s">
        <v>396</v>
      </c>
      <c r="C8" s="39" t="s">
        <v>397</v>
      </c>
      <c r="D8" s="40" t="s">
        <v>398</v>
      </c>
      <c r="E8" s="41"/>
      <c r="F8" s="39" t="s">
        <v>399</v>
      </c>
      <c r="G8" s="8" t="s">
        <v>400</v>
      </c>
    </row>
    <row r="9" s="1" customFormat="1" ht="68.1" customHeight="1" spans="1:7">
      <c r="A9" s="39"/>
      <c r="B9" s="42" t="s">
        <v>401</v>
      </c>
      <c r="C9" s="43" t="s">
        <v>402</v>
      </c>
      <c r="D9" s="44" t="s">
        <v>403</v>
      </c>
      <c r="E9" s="45"/>
      <c r="F9" s="51" t="s">
        <v>404</v>
      </c>
      <c r="G9" s="46"/>
    </row>
    <row r="10" s="1" customFormat="1" spans="1:7">
      <c r="A10" s="39"/>
      <c r="B10" s="42"/>
      <c r="C10" s="43" t="s">
        <v>405</v>
      </c>
      <c r="D10" s="47" t="s">
        <v>406</v>
      </c>
      <c r="E10" s="48"/>
      <c r="F10" s="57">
        <v>0.9</v>
      </c>
      <c r="G10" s="46"/>
    </row>
    <row r="11" s="1" customFormat="1" ht="22.15" customHeight="1" spans="1:7">
      <c r="A11" s="39"/>
      <c r="B11" s="42"/>
      <c r="C11" s="43" t="s">
        <v>407</v>
      </c>
      <c r="D11" s="47" t="s">
        <v>408</v>
      </c>
      <c r="E11" s="48"/>
      <c r="F11" s="78" t="s">
        <v>409</v>
      </c>
      <c r="G11" s="79"/>
    </row>
    <row r="12" s="1" customFormat="1" spans="1:7">
      <c r="A12" s="39"/>
      <c r="B12" s="42"/>
      <c r="C12" s="43" t="s">
        <v>410</v>
      </c>
      <c r="D12" s="169" t="s">
        <v>411</v>
      </c>
      <c r="E12" s="48"/>
      <c r="F12" s="80" t="s">
        <v>412</v>
      </c>
      <c r="G12" s="46"/>
    </row>
    <row r="13" s="1" customFormat="1" ht="23.45" customHeight="1" spans="1:7">
      <c r="A13" s="39"/>
      <c r="B13" s="50" t="s">
        <v>413</v>
      </c>
      <c r="C13" s="42" t="s">
        <v>414</v>
      </c>
      <c r="D13" s="47" t="s">
        <v>415</v>
      </c>
      <c r="E13" s="48"/>
      <c r="F13" s="80" t="s">
        <v>416</v>
      </c>
      <c r="G13" s="46"/>
    </row>
    <row r="14" s="1" customFormat="1" ht="23.45" customHeight="1" spans="1:7">
      <c r="A14" s="39"/>
      <c r="B14" s="52"/>
      <c r="C14" s="42" t="s">
        <v>417</v>
      </c>
      <c r="D14" s="47" t="s">
        <v>418</v>
      </c>
      <c r="E14" s="48"/>
      <c r="F14" s="80" t="s">
        <v>419</v>
      </c>
      <c r="G14" s="46"/>
    </row>
    <row r="15" s="1" customFormat="1" ht="35.1" customHeight="1" spans="1:7">
      <c r="A15" s="39"/>
      <c r="B15" s="52"/>
      <c r="C15" s="42" t="s">
        <v>420</v>
      </c>
      <c r="D15" s="47" t="s">
        <v>421</v>
      </c>
      <c r="E15" s="48"/>
      <c r="F15" s="51" t="s">
        <v>422</v>
      </c>
      <c r="G15" s="46"/>
    </row>
    <row r="16" s="1" customFormat="1" ht="18.95" customHeight="1" spans="1:7">
      <c r="A16" s="39"/>
      <c r="B16" s="52"/>
      <c r="C16" s="42" t="s">
        <v>423</v>
      </c>
      <c r="D16" s="47" t="s">
        <v>424</v>
      </c>
      <c r="E16" s="48"/>
      <c r="F16" s="80" t="s">
        <v>425</v>
      </c>
      <c r="G16" s="46"/>
    </row>
    <row r="17" s="1" customFormat="1" ht="31.9" customHeight="1" spans="1:7">
      <c r="A17" s="39"/>
      <c r="B17" s="56"/>
      <c r="C17" s="42" t="s">
        <v>426</v>
      </c>
      <c r="D17" s="47" t="s">
        <v>427</v>
      </c>
      <c r="E17" s="48"/>
      <c r="F17" s="57">
        <v>0.9</v>
      </c>
      <c r="G17" s="57" t="s">
        <v>428</v>
      </c>
    </row>
    <row r="18" s="1" customFormat="1" spans="1:7">
      <c r="A18" s="8" t="s">
        <v>429</v>
      </c>
      <c r="B18" s="42" t="s">
        <v>430</v>
      </c>
      <c r="C18" s="42" t="s">
        <v>431</v>
      </c>
      <c r="D18" s="47" t="s">
        <v>389</v>
      </c>
      <c r="E18" s="48"/>
      <c r="F18" s="42" t="s">
        <v>432</v>
      </c>
      <c r="G18" s="42"/>
    </row>
    <row r="19" ht="24" spans="1:7">
      <c r="A19" s="8"/>
      <c r="B19" s="42" t="s">
        <v>433</v>
      </c>
      <c r="C19" s="42" t="s">
        <v>434</v>
      </c>
      <c r="D19" s="81">
        <v>35</v>
      </c>
      <c r="E19" s="82"/>
      <c r="F19" s="42" t="s">
        <v>435</v>
      </c>
      <c r="G19" s="42"/>
    </row>
    <row r="20" spans="1:7">
      <c r="A20" s="8"/>
      <c r="B20" s="42" t="s">
        <v>436</v>
      </c>
      <c r="C20" s="42" t="s">
        <v>226</v>
      </c>
      <c r="D20" s="81">
        <v>15</v>
      </c>
      <c r="E20" s="82"/>
      <c r="F20" s="42" t="s">
        <v>437</v>
      </c>
      <c r="G20" s="42"/>
    </row>
    <row r="21" spans="1:7">
      <c r="A21" s="8"/>
      <c r="B21" s="42" t="s">
        <v>438</v>
      </c>
      <c r="C21" s="42"/>
      <c r="D21" s="81"/>
      <c r="E21" s="82"/>
      <c r="F21" s="42"/>
      <c r="G21" s="42"/>
    </row>
    <row r="22" spans="1:7">
      <c r="A22" s="8"/>
      <c r="B22" s="83" t="s">
        <v>133</v>
      </c>
      <c r="C22" s="84"/>
      <c r="D22" s="47">
        <v>50</v>
      </c>
      <c r="E22" s="48"/>
      <c r="F22" s="83"/>
      <c r="G22" s="84"/>
    </row>
    <row r="23" spans="1:7">
      <c r="A23" s="58" t="s">
        <v>439</v>
      </c>
      <c r="B23" s="58"/>
      <c r="C23" s="58"/>
      <c r="D23" s="58"/>
      <c r="E23" s="58"/>
      <c r="F23" s="58"/>
      <c r="G23" s="58"/>
    </row>
    <row r="24" ht="28.15" customHeight="1" spans="1:7">
      <c r="A24" s="59" t="s">
        <v>440</v>
      </c>
      <c r="B24" s="60"/>
      <c r="C24" s="61"/>
      <c r="D24" s="61"/>
      <c r="E24" s="61"/>
      <c r="F24" s="61"/>
      <c r="G24" s="62"/>
    </row>
    <row r="25" ht="61.9" customHeight="1"/>
    <row r="26" ht="24" spans="1:7">
      <c r="A26" s="67" t="s">
        <v>379</v>
      </c>
      <c r="B26" s="67"/>
      <c r="C26" s="67"/>
      <c r="D26" s="67"/>
      <c r="E26" s="67"/>
      <c r="F26" s="67"/>
      <c r="G26" s="67"/>
    </row>
    <row r="27" spans="1:7">
      <c r="A27" s="68" t="s">
        <v>380</v>
      </c>
      <c r="B27" s="68"/>
      <c r="C27" s="68"/>
      <c r="D27" s="69"/>
      <c r="E27" s="69"/>
      <c r="F27" s="70" t="s">
        <v>381</v>
      </c>
      <c r="G27" s="70"/>
    </row>
    <row r="28" spans="1:7">
      <c r="A28" s="8" t="s">
        <v>382</v>
      </c>
      <c r="B28" s="71" t="s">
        <v>441</v>
      </c>
      <c r="C28" s="72"/>
      <c r="D28" s="71" t="s">
        <v>384</v>
      </c>
      <c r="E28" s="73" t="s">
        <v>385</v>
      </c>
      <c r="F28" s="74" t="s">
        <v>442</v>
      </c>
      <c r="G28" s="74"/>
    </row>
    <row r="29" spans="1:7">
      <c r="A29" s="8" t="s">
        <v>387</v>
      </c>
      <c r="B29" s="71" t="s">
        <v>443</v>
      </c>
      <c r="C29" s="71"/>
      <c r="D29" s="71"/>
      <c r="E29" s="71" t="s">
        <v>389</v>
      </c>
      <c r="F29" s="73">
        <v>5.68</v>
      </c>
      <c r="G29" s="73"/>
    </row>
    <row r="30" spans="1:7">
      <c r="A30" s="71" t="s">
        <v>390</v>
      </c>
      <c r="B30" s="75" t="s">
        <v>391</v>
      </c>
      <c r="C30" s="76"/>
      <c r="D30" s="76"/>
      <c r="E30" s="76"/>
      <c r="F30" s="76"/>
      <c r="G30" s="77"/>
    </row>
    <row r="31" ht="39.95" customHeight="1" spans="1:7">
      <c r="A31" s="8" t="s">
        <v>392</v>
      </c>
      <c r="B31" s="27" t="s">
        <v>444</v>
      </c>
      <c r="C31" s="28"/>
      <c r="D31" s="28"/>
      <c r="E31" s="28"/>
      <c r="F31" s="28"/>
      <c r="G31" s="29"/>
    </row>
    <row r="32" spans="1:7">
      <c r="A32" s="8" t="s">
        <v>394</v>
      </c>
      <c r="B32" s="27" t="s">
        <v>445</v>
      </c>
      <c r="C32" s="28"/>
      <c r="D32" s="28"/>
      <c r="E32" s="28"/>
      <c r="F32" s="28"/>
      <c r="G32" s="29"/>
    </row>
    <row r="33" ht="24" spans="1:7">
      <c r="A33" s="39" t="s">
        <v>395</v>
      </c>
      <c r="B33" s="39" t="s">
        <v>396</v>
      </c>
      <c r="C33" s="39" t="s">
        <v>397</v>
      </c>
      <c r="D33" s="40" t="s">
        <v>398</v>
      </c>
      <c r="E33" s="41"/>
      <c r="F33" s="39" t="s">
        <v>399</v>
      </c>
      <c r="G33" s="8" t="s">
        <v>400</v>
      </c>
    </row>
    <row r="34" spans="1:7">
      <c r="A34" s="39"/>
      <c r="B34" s="42" t="s">
        <v>401</v>
      </c>
      <c r="C34" s="43" t="s">
        <v>402</v>
      </c>
      <c r="D34" s="47" t="s">
        <v>446</v>
      </c>
      <c r="E34" s="48"/>
      <c r="F34" s="80" t="s">
        <v>447</v>
      </c>
      <c r="G34" s="46"/>
    </row>
    <row r="35" spans="1:7">
      <c r="A35" s="39"/>
      <c r="B35" s="42"/>
      <c r="C35" s="43" t="s">
        <v>405</v>
      </c>
      <c r="D35" s="47"/>
      <c r="E35" s="48"/>
      <c r="F35" s="57"/>
      <c r="G35" s="46"/>
    </row>
    <row r="36" spans="1:7">
      <c r="A36" s="39"/>
      <c r="B36" s="42"/>
      <c r="C36" s="43" t="s">
        <v>407</v>
      </c>
      <c r="D36" s="47"/>
      <c r="E36" s="48"/>
      <c r="F36" s="78"/>
      <c r="G36" s="79"/>
    </row>
    <row r="37" spans="1:7">
      <c r="A37" s="39"/>
      <c r="B37" s="42"/>
      <c r="C37" s="43" t="s">
        <v>410</v>
      </c>
      <c r="D37" s="47"/>
      <c r="E37" s="48"/>
      <c r="F37" s="80"/>
      <c r="G37" s="46"/>
    </row>
    <row r="38" spans="1:7">
      <c r="A38" s="39"/>
      <c r="B38" s="50" t="s">
        <v>413</v>
      </c>
      <c r="C38" s="42" t="s">
        <v>414</v>
      </c>
      <c r="D38" s="47"/>
      <c r="E38" s="48"/>
      <c r="F38" s="80"/>
      <c r="G38" s="46"/>
    </row>
    <row r="39" spans="1:7">
      <c r="A39" s="39"/>
      <c r="B39" s="52"/>
      <c r="C39" s="42" t="s">
        <v>417</v>
      </c>
      <c r="D39" s="47"/>
      <c r="E39" s="48"/>
      <c r="F39" s="80"/>
      <c r="G39" s="46"/>
    </row>
    <row r="40" spans="1:7">
      <c r="A40" s="39"/>
      <c r="B40" s="52"/>
      <c r="C40" s="42" t="s">
        <v>420</v>
      </c>
      <c r="D40" s="47"/>
      <c r="E40" s="48"/>
      <c r="F40" s="80"/>
      <c r="G40" s="46"/>
    </row>
    <row r="41" ht="24" spans="1:7">
      <c r="A41" s="39"/>
      <c r="B41" s="52"/>
      <c r="C41" s="42" t="s">
        <v>423</v>
      </c>
      <c r="D41" s="47"/>
      <c r="E41" s="48"/>
      <c r="F41" s="80"/>
      <c r="G41" s="46"/>
    </row>
    <row r="42" ht="36" spans="1:7">
      <c r="A42" s="39"/>
      <c r="B42" s="56"/>
      <c r="C42" s="42" t="s">
        <v>426</v>
      </c>
      <c r="D42" s="47"/>
      <c r="E42" s="48"/>
      <c r="F42" s="57"/>
      <c r="G42" s="57" t="s">
        <v>428</v>
      </c>
    </row>
    <row r="43" spans="1:7">
      <c r="A43" s="8" t="s">
        <v>429</v>
      </c>
      <c r="B43" s="42" t="s">
        <v>430</v>
      </c>
      <c r="C43" s="42" t="s">
        <v>431</v>
      </c>
      <c r="D43" s="47" t="s">
        <v>389</v>
      </c>
      <c r="E43" s="48"/>
      <c r="F43" s="42" t="s">
        <v>432</v>
      </c>
      <c r="G43" s="42"/>
    </row>
    <row r="44" spans="1:7">
      <c r="A44" s="8"/>
      <c r="B44" s="42" t="s">
        <v>433</v>
      </c>
      <c r="C44" s="42" t="s">
        <v>448</v>
      </c>
      <c r="D44" s="81">
        <v>5.2</v>
      </c>
      <c r="E44" s="82"/>
      <c r="F44" s="42" t="s">
        <v>449</v>
      </c>
      <c r="G44" s="42"/>
    </row>
    <row r="45" spans="1:7">
      <c r="A45" s="8"/>
      <c r="B45" s="42"/>
      <c r="C45" s="42" t="s">
        <v>450</v>
      </c>
      <c r="D45" s="81"/>
      <c r="E45" s="82"/>
      <c r="F45" s="42"/>
      <c r="G45" s="42"/>
    </row>
    <row r="46" spans="1:7">
      <c r="A46" s="8"/>
      <c r="B46" s="42" t="s">
        <v>436</v>
      </c>
      <c r="C46" s="42" t="s">
        <v>451</v>
      </c>
      <c r="D46" s="85">
        <v>0.48</v>
      </c>
      <c r="E46" s="86"/>
      <c r="F46" s="42" t="s">
        <v>452</v>
      </c>
      <c r="G46" s="42"/>
    </row>
    <row r="47" spans="1:7">
      <c r="A47" s="8"/>
      <c r="B47" s="42"/>
      <c r="C47" s="42"/>
      <c r="D47" s="81"/>
      <c r="E47" s="82"/>
      <c r="F47" s="42"/>
      <c r="G47" s="42"/>
    </row>
    <row r="48" spans="1:7">
      <c r="A48" s="8"/>
      <c r="B48" s="83" t="s">
        <v>133</v>
      </c>
      <c r="C48" s="84"/>
      <c r="D48" s="47">
        <v>5.68</v>
      </c>
      <c r="E48" s="48"/>
      <c r="F48" s="83"/>
      <c r="G48" s="84"/>
    </row>
    <row r="49" spans="1:7">
      <c r="A49" s="58" t="s">
        <v>439</v>
      </c>
      <c r="B49" s="58"/>
      <c r="C49" s="58"/>
      <c r="D49" s="58"/>
      <c r="E49" s="58"/>
      <c r="F49" s="58"/>
      <c r="G49" s="58"/>
    </row>
    <row r="50" spans="1:7">
      <c r="A50" s="59" t="s">
        <v>440</v>
      </c>
      <c r="B50" s="60"/>
      <c r="C50" s="61"/>
      <c r="D50" s="61"/>
      <c r="E50" s="61"/>
      <c r="F50" s="61"/>
      <c r="G50" s="62"/>
    </row>
    <row r="51" ht="86.45" customHeight="1"/>
    <row r="52" ht="24" spans="1:7">
      <c r="A52" s="67" t="s">
        <v>379</v>
      </c>
      <c r="B52" s="67"/>
      <c r="C52" s="67"/>
      <c r="D52" s="67"/>
      <c r="E52" s="67"/>
      <c r="F52" s="67"/>
      <c r="G52" s="67"/>
    </row>
    <row r="53" spans="1:7">
      <c r="A53" s="68" t="s">
        <v>380</v>
      </c>
      <c r="B53" s="68"/>
      <c r="C53" s="68"/>
      <c r="D53" s="69"/>
      <c r="E53" s="69"/>
      <c r="F53" s="70" t="s">
        <v>381</v>
      </c>
      <c r="G53" s="70"/>
    </row>
    <row r="54" spans="1:7">
      <c r="A54" s="8" t="s">
        <v>382</v>
      </c>
      <c r="B54" s="71" t="s">
        <v>453</v>
      </c>
      <c r="C54" s="72"/>
      <c r="D54" s="71" t="s">
        <v>384</v>
      </c>
      <c r="E54" s="73" t="s">
        <v>385</v>
      </c>
      <c r="F54" s="74" t="s">
        <v>454</v>
      </c>
      <c r="G54" s="74"/>
    </row>
    <row r="55" spans="1:7">
      <c r="A55" s="8" t="s">
        <v>387</v>
      </c>
      <c r="B55" s="71" t="s">
        <v>455</v>
      </c>
      <c r="C55" s="71"/>
      <c r="D55" s="71"/>
      <c r="E55" s="71" t="s">
        <v>389</v>
      </c>
      <c r="F55" s="73">
        <v>24</v>
      </c>
      <c r="G55" s="73"/>
    </row>
    <row r="56" spans="1:7">
      <c r="A56" s="71" t="s">
        <v>390</v>
      </c>
      <c r="B56" s="75" t="s">
        <v>391</v>
      </c>
      <c r="C56" s="76"/>
      <c r="D56" s="76"/>
      <c r="E56" s="76"/>
      <c r="F56" s="76"/>
      <c r="G56" s="77"/>
    </row>
    <row r="57" ht="24" spans="1:7">
      <c r="A57" s="8" t="s">
        <v>392</v>
      </c>
      <c r="B57" s="31" t="s">
        <v>456</v>
      </c>
      <c r="C57" s="31"/>
      <c r="D57" s="31"/>
      <c r="E57" s="31"/>
      <c r="F57" s="31"/>
      <c r="G57" s="31"/>
    </row>
    <row r="58" spans="1:7">
      <c r="A58" s="8" t="s">
        <v>394</v>
      </c>
      <c r="B58" s="31" t="s">
        <v>457</v>
      </c>
      <c r="C58" s="31"/>
      <c r="D58" s="31"/>
      <c r="E58" s="31"/>
      <c r="F58" s="31"/>
      <c r="G58" s="31"/>
    </row>
    <row r="59" ht="24" spans="1:7">
      <c r="A59" s="39" t="s">
        <v>395</v>
      </c>
      <c r="B59" s="39" t="s">
        <v>396</v>
      </c>
      <c r="C59" s="39" t="s">
        <v>397</v>
      </c>
      <c r="D59" s="40" t="s">
        <v>398</v>
      </c>
      <c r="E59" s="41"/>
      <c r="F59" s="39" t="s">
        <v>399</v>
      </c>
      <c r="G59" s="8" t="s">
        <v>400</v>
      </c>
    </row>
    <row r="60" spans="1:7">
      <c r="A60" s="39"/>
      <c r="B60" s="42" t="s">
        <v>401</v>
      </c>
      <c r="C60" s="43" t="s">
        <v>402</v>
      </c>
      <c r="D60" s="47" t="s">
        <v>458</v>
      </c>
      <c r="E60" s="48"/>
      <c r="F60" s="80" t="s">
        <v>459</v>
      </c>
      <c r="G60" s="46"/>
    </row>
    <row r="61" spans="1:7">
      <c r="A61" s="39"/>
      <c r="B61" s="42"/>
      <c r="C61" s="43" t="s">
        <v>405</v>
      </c>
      <c r="D61" s="47"/>
      <c r="E61" s="48"/>
      <c r="F61" s="57"/>
      <c r="G61" s="46"/>
    </row>
    <row r="62" spans="1:7">
      <c r="A62" s="39"/>
      <c r="B62" s="42"/>
      <c r="C62" s="43" t="s">
        <v>407</v>
      </c>
      <c r="D62" s="47"/>
      <c r="E62" s="48"/>
      <c r="F62" s="78"/>
      <c r="G62" s="79"/>
    </row>
    <row r="63" spans="1:7">
      <c r="A63" s="39"/>
      <c r="B63" s="42"/>
      <c r="C63" s="43" t="s">
        <v>410</v>
      </c>
      <c r="D63" s="47"/>
      <c r="E63" s="48"/>
      <c r="F63" s="80"/>
      <c r="G63" s="46"/>
    </row>
    <row r="64" spans="1:7">
      <c r="A64" s="39"/>
      <c r="B64" s="50" t="s">
        <v>413</v>
      </c>
      <c r="C64" s="42" t="s">
        <v>414</v>
      </c>
      <c r="D64" s="47"/>
      <c r="E64" s="48"/>
      <c r="F64" s="80"/>
      <c r="G64" s="46"/>
    </row>
    <row r="65" spans="1:7">
      <c r="A65" s="39"/>
      <c r="B65" s="52"/>
      <c r="C65" s="42" t="s">
        <v>417</v>
      </c>
      <c r="D65" s="47"/>
      <c r="E65" s="48"/>
      <c r="F65" s="80"/>
      <c r="G65" s="46"/>
    </row>
    <row r="66" spans="1:7">
      <c r="A66" s="39"/>
      <c r="B66" s="52"/>
      <c r="C66" s="42" t="s">
        <v>420</v>
      </c>
      <c r="D66" s="47"/>
      <c r="E66" s="48"/>
      <c r="F66" s="80"/>
      <c r="G66" s="46"/>
    </row>
    <row r="67" ht="24" spans="1:7">
      <c r="A67" s="39"/>
      <c r="B67" s="52"/>
      <c r="C67" s="42" t="s">
        <v>423</v>
      </c>
      <c r="D67" s="47"/>
      <c r="E67" s="48"/>
      <c r="F67" s="80"/>
      <c r="G67" s="46"/>
    </row>
    <row r="68" ht="36" spans="1:7">
      <c r="A68" s="39"/>
      <c r="B68" s="56"/>
      <c r="C68" s="42" t="s">
        <v>426</v>
      </c>
      <c r="D68" s="47"/>
      <c r="E68" s="48"/>
      <c r="F68" s="57"/>
      <c r="G68" s="57" t="s">
        <v>428</v>
      </c>
    </row>
    <row r="69" spans="1:7">
      <c r="A69" s="8" t="s">
        <v>429</v>
      </c>
      <c r="B69" s="42" t="s">
        <v>430</v>
      </c>
      <c r="C69" s="42" t="s">
        <v>431</v>
      </c>
      <c r="D69" s="47" t="s">
        <v>389</v>
      </c>
      <c r="E69" s="48"/>
      <c r="F69" s="42" t="s">
        <v>432</v>
      </c>
      <c r="G69" s="42"/>
    </row>
    <row r="70" spans="1:7">
      <c r="A70" s="8"/>
      <c r="B70" s="42" t="s">
        <v>433</v>
      </c>
      <c r="C70" s="42" t="s">
        <v>453</v>
      </c>
      <c r="D70" s="81">
        <v>3</v>
      </c>
      <c r="E70" s="82"/>
      <c r="F70" s="42" t="s">
        <v>460</v>
      </c>
      <c r="G70" s="42"/>
    </row>
    <row r="71" spans="1:7">
      <c r="A71" s="8"/>
      <c r="B71" s="42"/>
      <c r="C71" s="42" t="s">
        <v>450</v>
      </c>
      <c r="D71" s="81"/>
      <c r="E71" s="82"/>
      <c r="F71" s="42"/>
      <c r="G71" s="42"/>
    </row>
    <row r="72" spans="1:7">
      <c r="A72" s="8"/>
      <c r="B72" s="42"/>
      <c r="C72" s="42"/>
      <c r="D72" s="85"/>
      <c r="E72" s="86"/>
      <c r="F72" s="42"/>
      <c r="G72" s="42"/>
    </row>
    <row r="73" spans="1:7">
      <c r="A73" s="8"/>
      <c r="B73" s="42"/>
      <c r="C73" s="42"/>
      <c r="D73" s="81"/>
      <c r="E73" s="82"/>
      <c r="F73" s="42"/>
      <c r="G73" s="42"/>
    </row>
    <row r="74" spans="1:7">
      <c r="A74" s="8"/>
      <c r="B74" s="83" t="s">
        <v>133</v>
      </c>
      <c r="C74" s="84"/>
      <c r="D74" s="47">
        <v>3</v>
      </c>
      <c r="E74" s="48"/>
      <c r="F74" s="83"/>
      <c r="G74" s="84"/>
    </row>
    <row r="75" spans="1:7">
      <c r="A75" s="58" t="s">
        <v>439</v>
      </c>
      <c r="B75" s="58"/>
      <c r="C75" s="58"/>
      <c r="D75" s="58"/>
      <c r="E75" s="58"/>
      <c r="F75" s="58"/>
      <c r="G75" s="58"/>
    </row>
    <row r="76" spans="1:7">
      <c r="A76" s="59" t="s">
        <v>440</v>
      </c>
      <c r="B76" s="60"/>
      <c r="C76" s="61"/>
      <c r="D76" s="61"/>
      <c r="E76" s="61"/>
      <c r="F76" s="61"/>
      <c r="G76" s="62"/>
    </row>
  </sheetData>
  <mergeCells count="120">
    <mergeCell ref="A1:G1"/>
    <mergeCell ref="A2:D2"/>
    <mergeCell ref="F2:G2"/>
    <mergeCell ref="B3:C3"/>
    <mergeCell ref="F3:G3"/>
    <mergeCell ref="B4:C4"/>
    <mergeCell ref="F4:G4"/>
    <mergeCell ref="B5:G5"/>
    <mergeCell ref="B6:G6"/>
    <mergeCell ref="B7:G7"/>
    <mergeCell ref="D8:E8"/>
    <mergeCell ref="D9:E9"/>
    <mergeCell ref="D10:E10"/>
    <mergeCell ref="D11:E11"/>
    <mergeCell ref="D12:E12"/>
    <mergeCell ref="D13:E13"/>
    <mergeCell ref="D14:E14"/>
    <mergeCell ref="D15:E15"/>
    <mergeCell ref="D16:E16"/>
    <mergeCell ref="D17:E17"/>
    <mergeCell ref="D18:E18"/>
    <mergeCell ref="F18:G18"/>
    <mergeCell ref="D19:E19"/>
    <mergeCell ref="F19:G19"/>
    <mergeCell ref="D20:E20"/>
    <mergeCell ref="F20:G20"/>
    <mergeCell ref="D21:E21"/>
    <mergeCell ref="F21:G21"/>
    <mergeCell ref="B22:C22"/>
    <mergeCell ref="D22:E22"/>
    <mergeCell ref="F22:G22"/>
    <mergeCell ref="A23:G23"/>
    <mergeCell ref="B24:G24"/>
    <mergeCell ref="A26:G26"/>
    <mergeCell ref="A27:D27"/>
    <mergeCell ref="F27:G27"/>
    <mergeCell ref="B28:C28"/>
    <mergeCell ref="F28:G28"/>
    <mergeCell ref="B29:C29"/>
    <mergeCell ref="F29:G29"/>
    <mergeCell ref="B30:G30"/>
    <mergeCell ref="B31:G31"/>
    <mergeCell ref="B32:G32"/>
    <mergeCell ref="D33:E33"/>
    <mergeCell ref="D34:E34"/>
    <mergeCell ref="D35:E35"/>
    <mergeCell ref="D36:E36"/>
    <mergeCell ref="D37:E37"/>
    <mergeCell ref="D38:E38"/>
    <mergeCell ref="D39:E39"/>
    <mergeCell ref="D40:E40"/>
    <mergeCell ref="D41:E41"/>
    <mergeCell ref="D42:E42"/>
    <mergeCell ref="D43:E43"/>
    <mergeCell ref="F43:G43"/>
    <mergeCell ref="D44:E44"/>
    <mergeCell ref="F44:G44"/>
    <mergeCell ref="D45:E45"/>
    <mergeCell ref="F45:G45"/>
    <mergeCell ref="D46:E46"/>
    <mergeCell ref="F46:G46"/>
    <mergeCell ref="D47:E47"/>
    <mergeCell ref="F47:G47"/>
    <mergeCell ref="B48:C48"/>
    <mergeCell ref="D48:E48"/>
    <mergeCell ref="F48:G48"/>
    <mergeCell ref="A49:G49"/>
    <mergeCell ref="B50:G50"/>
    <mergeCell ref="A52:G52"/>
    <mergeCell ref="A53:D53"/>
    <mergeCell ref="F53:G53"/>
    <mergeCell ref="B54:C54"/>
    <mergeCell ref="F54:G54"/>
    <mergeCell ref="B55:C55"/>
    <mergeCell ref="F55:G55"/>
    <mergeCell ref="B56:G56"/>
    <mergeCell ref="B57:G57"/>
    <mergeCell ref="B58:G58"/>
    <mergeCell ref="D59:E59"/>
    <mergeCell ref="D60:E60"/>
    <mergeCell ref="D61:E61"/>
    <mergeCell ref="D62:E62"/>
    <mergeCell ref="D63:E63"/>
    <mergeCell ref="D64:E64"/>
    <mergeCell ref="D65:E65"/>
    <mergeCell ref="D66:E66"/>
    <mergeCell ref="D67:E67"/>
    <mergeCell ref="D68:E68"/>
    <mergeCell ref="D69:E69"/>
    <mergeCell ref="F69:G69"/>
    <mergeCell ref="D70:E70"/>
    <mergeCell ref="F70:G70"/>
    <mergeCell ref="D71:E71"/>
    <mergeCell ref="F71:G71"/>
    <mergeCell ref="D72:E72"/>
    <mergeCell ref="F72:G72"/>
    <mergeCell ref="D73:E73"/>
    <mergeCell ref="F73:G73"/>
    <mergeCell ref="B74:C74"/>
    <mergeCell ref="D74:E74"/>
    <mergeCell ref="F74:G74"/>
    <mergeCell ref="A75:G75"/>
    <mergeCell ref="B76:G76"/>
    <mergeCell ref="A8:A17"/>
    <mergeCell ref="A18:A22"/>
    <mergeCell ref="A33:A42"/>
    <mergeCell ref="A43:A48"/>
    <mergeCell ref="A59:A68"/>
    <mergeCell ref="A69:A74"/>
    <mergeCell ref="B9:B12"/>
    <mergeCell ref="B13:B17"/>
    <mergeCell ref="B34:B37"/>
    <mergeCell ref="B38:B42"/>
    <mergeCell ref="B44:B45"/>
    <mergeCell ref="B60:B63"/>
    <mergeCell ref="B64:B68"/>
    <mergeCell ref="B70:B71"/>
    <mergeCell ref="D3:D4"/>
    <mergeCell ref="D28:D29"/>
    <mergeCell ref="D54:D5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topLeftCell="A22" workbookViewId="0">
      <selection activeCell="F8" sqref="F8"/>
    </sheetView>
  </sheetViews>
  <sheetFormatPr defaultColWidth="10" defaultRowHeight="13.5"/>
  <cols>
    <col min="1" max="1" width="16" customWidth="1"/>
    <col min="2" max="2" width="19.75" customWidth="1"/>
    <col min="3" max="3" width="22.125" customWidth="1"/>
    <col min="4" max="4" width="21.5" customWidth="1"/>
    <col min="5" max="5" width="24.875" customWidth="1"/>
    <col min="6" max="6" width="39" customWidth="1"/>
    <col min="7" max="7" width="9.875" customWidth="1"/>
    <col min="8" max="8" width="8.75" customWidth="1"/>
    <col min="9" max="9" width="13.75" customWidth="1"/>
    <col min="10" max="10" width="33.625" customWidth="1"/>
    <col min="11" max="11" width="7" customWidth="1"/>
    <col min="12" max="12" width="11.125" customWidth="1"/>
    <col min="13" max="13" width="20.75" customWidth="1"/>
    <col min="14" max="14" width="9.75" customWidth="1"/>
    <col min="15" max="15" width="19.875" customWidth="1"/>
    <col min="16" max="16" width="9.75" customWidth="1"/>
    <col min="17" max="17" width="24.375" customWidth="1"/>
    <col min="18" max="18" width="15.75" customWidth="1"/>
    <col min="19" max="19" width="9.75" customWidth="1"/>
  </cols>
  <sheetData>
    <row r="1" s="1" customFormat="1" ht="36.95" customHeight="1" spans="1:18">
      <c r="A1" s="2" t="s">
        <v>461</v>
      </c>
      <c r="B1" s="2"/>
      <c r="C1" s="2"/>
      <c r="D1" s="2"/>
      <c r="E1" s="2"/>
      <c r="F1" s="2"/>
      <c r="G1" s="3"/>
      <c r="H1" s="3"/>
      <c r="I1" s="3"/>
      <c r="J1" s="3"/>
      <c r="K1" s="3"/>
      <c r="L1" s="3"/>
      <c r="M1" s="3"/>
      <c r="N1" s="3"/>
      <c r="O1" s="3"/>
      <c r="P1" s="3"/>
      <c r="Q1" s="3"/>
      <c r="R1" s="3"/>
    </row>
    <row r="2" s="1" customFormat="1" ht="20.45" customHeight="1" spans="1:18">
      <c r="A2" s="4" t="s">
        <v>462</v>
      </c>
      <c r="B2" s="4"/>
      <c r="C2" s="4"/>
      <c r="D2" s="5"/>
      <c r="E2" s="5"/>
      <c r="F2" s="6" t="s">
        <v>463</v>
      </c>
      <c r="G2" s="7"/>
      <c r="H2" s="7"/>
      <c r="I2" s="7"/>
      <c r="J2" s="7"/>
      <c r="K2" s="7"/>
      <c r="L2" s="7"/>
      <c r="M2" s="7"/>
      <c r="N2" s="7"/>
      <c r="O2" s="7"/>
      <c r="P2" s="7"/>
      <c r="Q2" s="7"/>
      <c r="R2" s="7"/>
    </row>
    <row r="3" s="1" customFormat="1" ht="31.15" customHeight="1" spans="1:18">
      <c r="A3" s="8" t="s">
        <v>464</v>
      </c>
      <c r="B3" s="9" t="s">
        <v>4</v>
      </c>
      <c r="C3" s="9"/>
      <c r="D3" s="9"/>
      <c r="E3" s="9"/>
      <c r="F3" s="9"/>
      <c r="G3" s="10"/>
      <c r="H3" s="10"/>
      <c r="I3" s="10"/>
      <c r="J3" s="10"/>
      <c r="K3" s="10"/>
      <c r="L3" s="10"/>
      <c r="M3" s="10"/>
      <c r="N3" s="10"/>
      <c r="O3" s="10"/>
      <c r="P3" s="10"/>
      <c r="Q3" s="10"/>
      <c r="R3" s="10"/>
    </row>
    <row r="4" s="1" customFormat="1" ht="16.15" customHeight="1" spans="1:18">
      <c r="A4" s="11" t="s">
        <v>465</v>
      </c>
      <c r="B4" s="12" t="s">
        <v>466</v>
      </c>
      <c r="C4" s="13"/>
      <c r="D4" s="13"/>
      <c r="E4" s="13"/>
      <c r="F4" s="14"/>
      <c r="G4" s="10"/>
      <c r="H4" s="10"/>
      <c r="I4" s="10"/>
      <c r="J4" s="10"/>
      <c r="K4" s="10"/>
      <c r="L4" s="10"/>
      <c r="M4" s="10"/>
      <c r="N4" s="10"/>
      <c r="O4" s="10"/>
      <c r="P4" s="10"/>
      <c r="Q4" s="10"/>
      <c r="R4" s="10"/>
    </row>
    <row r="5" s="1" customFormat="1" ht="17.45" customHeight="1" spans="1:18">
      <c r="A5" s="15"/>
      <c r="B5" s="12" t="s">
        <v>467</v>
      </c>
      <c r="C5" s="13"/>
      <c r="D5" s="14"/>
      <c r="E5" s="16" t="s">
        <v>468</v>
      </c>
      <c r="F5" s="17"/>
      <c r="G5" s="18"/>
      <c r="H5" s="18"/>
      <c r="I5" s="18"/>
      <c r="J5" s="10"/>
      <c r="K5" s="18"/>
      <c r="L5" s="18"/>
      <c r="M5" s="18"/>
      <c r="N5" s="18"/>
      <c r="O5" s="18"/>
      <c r="P5" s="18"/>
      <c r="Q5" s="18"/>
      <c r="R5" s="18"/>
    </row>
    <row r="6" s="1" customFormat="1" ht="20.45" customHeight="1" spans="1:18">
      <c r="A6" s="19"/>
      <c r="B6" s="20" t="s">
        <v>469</v>
      </c>
      <c r="C6" s="21"/>
      <c r="D6" s="21">
        <v>477.3</v>
      </c>
      <c r="E6" s="22" t="s">
        <v>470</v>
      </c>
      <c r="F6" s="22">
        <v>420.42</v>
      </c>
      <c r="G6" s="23"/>
      <c r="H6" s="23"/>
      <c r="I6" s="23"/>
      <c r="J6" s="63"/>
      <c r="K6" s="63"/>
      <c r="L6" s="64"/>
      <c r="M6" s="65"/>
      <c r="N6" s="64"/>
      <c r="O6" s="65"/>
      <c r="P6" s="64"/>
      <c r="Q6" s="65"/>
      <c r="R6" s="64"/>
    </row>
    <row r="7" s="1" customFormat="1" ht="19.5" customHeight="1" spans="1:18">
      <c r="A7" s="19"/>
      <c r="B7" s="20" t="s">
        <v>471</v>
      </c>
      <c r="C7" s="21"/>
      <c r="D7" s="21"/>
      <c r="E7" s="22" t="s">
        <v>472</v>
      </c>
      <c r="F7" s="22">
        <v>56.88</v>
      </c>
      <c r="G7" s="23"/>
      <c r="H7" s="23"/>
      <c r="I7" s="23"/>
      <c r="J7" s="63"/>
      <c r="K7" s="63"/>
      <c r="L7" s="64"/>
      <c r="M7" s="65"/>
      <c r="N7" s="64"/>
      <c r="O7" s="66"/>
      <c r="P7" s="64"/>
      <c r="Q7" s="65"/>
      <c r="R7" s="64"/>
    </row>
    <row r="8" s="1" customFormat="1" ht="18.6" customHeight="1" spans="1:18">
      <c r="A8" s="24"/>
      <c r="B8" s="25" t="s">
        <v>473</v>
      </c>
      <c r="C8" s="26"/>
      <c r="D8" s="26"/>
      <c r="E8" s="22"/>
      <c r="F8" s="22"/>
      <c r="G8" s="23"/>
      <c r="H8" s="23"/>
      <c r="I8" s="23"/>
      <c r="J8" s="63"/>
      <c r="K8" s="63"/>
      <c r="L8" s="64"/>
      <c r="M8" s="65"/>
      <c r="N8" s="64"/>
      <c r="O8" s="65"/>
      <c r="P8" s="64"/>
      <c r="Q8" s="65"/>
      <c r="R8" s="64"/>
    </row>
    <row r="9" s="1" customFormat="1" ht="49.15" customHeight="1" spans="1:18">
      <c r="A9" s="8" t="s">
        <v>474</v>
      </c>
      <c r="B9" s="27" t="s">
        <v>475</v>
      </c>
      <c r="C9" s="28"/>
      <c r="D9" s="28"/>
      <c r="E9" s="28"/>
      <c r="F9" s="29"/>
      <c r="G9" s="23"/>
      <c r="H9" s="23"/>
      <c r="I9" s="23"/>
      <c r="J9" s="63"/>
      <c r="K9" s="63"/>
      <c r="L9" s="64"/>
      <c r="M9" s="65"/>
      <c r="N9" s="64"/>
      <c r="O9" s="66"/>
      <c r="P9" s="64"/>
      <c r="Q9" s="65"/>
      <c r="R9" s="64"/>
    </row>
    <row r="10" spans="1:6">
      <c r="A10" s="30" t="s">
        <v>476</v>
      </c>
      <c r="B10" s="31" t="s">
        <v>477</v>
      </c>
      <c r="C10" s="32" t="s">
        <v>478</v>
      </c>
      <c r="D10" s="33"/>
      <c r="E10" s="33"/>
      <c r="F10" s="34"/>
    </row>
    <row r="11" ht="24.95" customHeight="1" spans="1:6">
      <c r="A11" s="35"/>
      <c r="B11" s="31" t="s">
        <v>479</v>
      </c>
      <c r="C11" s="36" t="s">
        <v>480</v>
      </c>
      <c r="D11" s="37"/>
      <c r="E11" s="37"/>
      <c r="F11" s="38"/>
    </row>
    <row r="12" ht="39" customHeight="1" spans="1:6">
      <c r="A12" s="35"/>
      <c r="B12" s="31" t="s">
        <v>481</v>
      </c>
      <c r="C12" s="36" t="s">
        <v>482</v>
      </c>
      <c r="D12" s="37"/>
      <c r="E12" s="37"/>
      <c r="F12" s="38"/>
    </row>
    <row r="13" ht="36" customHeight="1" spans="1:6">
      <c r="A13" s="35"/>
      <c r="B13" s="31" t="s">
        <v>483</v>
      </c>
      <c r="C13" s="36" t="s">
        <v>484</v>
      </c>
      <c r="D13" s="37"/>
      <c r="E13" s="37"/>
      <c r="F13" s="38"/>
    </row>
    <row r="14" ht="38.1" customHeight="1" spans="1:10">
      <c r="A14" s="35"/>
      <c r="B14" s="31" t="s">
        <v>485</v>
      </c>
      <c r="C14" s="36" t="s">
        <v>486</v>
      </c>
      <c r="D14" s="37"/>
      <c r="E14" s="37"/>
      <c r="F14" s="38"/>
      <c r="J14" s="64"/>
    </row>
    <row r="15" ht="25.15" customHeight="1" spans="1:10">
      <c r="A15" s="35"/>
      <c r="B15" s="31" t="s">
        <v>487</v>
      </c>
      <c r="C15" s="36" t="s">
        <v>488</v>
      </c>
      <c r="D15" s="37"/>
      <c r="E15" s="37"/>
      <c r="F15" s="38"/>
      <c r="J15" s="64"/>
    </row>
    <row r="16" spans="1:10">
      <c r="A16" s="39" t="s">
        <v>395</v>
      </c>
      <c r="B16" s="39" t="s">
        <v>396</v>
      </c>
      <c r="C16" s="39" t="s">
        <v>397</v>
      </c>
      <c r="D16" s="40" t="s">
        <v>398</v>
      </c>
      <c r="E16" s="41"/>
      <c r="F16" s="39" t="s">
        <v>399</v>
      </c>
      <c r="J16" s="64"/>
    </row>
    <row r="17" ht="72.95" customHeight="1" spans="1:6">
      <c r="A17" s="39"/>
      <c r="B17" s="42" t="s">
        <v>401</v>
      </c>
      <c r="C17" s="43" t="s">
        <v>402</v>
      </c>
      <c r="D17" s="44" t="s">
        <v>489</v>
      </c>
      <c r="E17" s="45"/>
      <c r="F17" s="46" t="s">
        <v>489</v>
      </c>
    </row>
    <row r="18" spans="1:6">
      <c r="A18" s="39"/>
      <c r="B18" s="42"/>
      <c r="C18" s="43" t="s">
        <v>405</v>
      </c>
      <c r="D18" s="47" t="s">
        <v>490</v>
      </c>
      <c r="E18" s="48"/>
      <c r="F18" s="49">
        <v>0.9</v>
      </c>
    </row>
    <row r="19" spans="1:6">
      <c r="A19" s="39"/>
      <c r="B19" s="42"/>
      <c r="C19" s="43" t="s">
        <v>407</v>
      </c>
      <c r="D19" s="47" t="s">
        <v>491</v>
      </c>
      <c r="E19" s="48"/>
      <c r="F19" s="49">
        <v>1</v>
      </c>
    </row>
    <row r="20" spans="1:6">
      <c r="A20" s="39"/>
      <c r="B20" s="42"/>
      <c r="C20" s="43" t="s">
        <v>410</v>
      </c>
      <c r="D20" s="47" t="s">
        <v>492</v>
      </c>
      <c r="E20" s="48"/>
      <c r="F20" s="170" t="s">
        <v>493</v>
      </c>
    </row>
    <row r="21" ht="57" customHeight="1" spans="1:6">
      <c r="A21" s="39"/>
      <c r="B21" s="50" t="s">
        <v>413</v>
      </c>
      <c r="C21" s="42" t="s">
        <v>414</v>
      </c>
      <c r="D21" s="44" t="s">
        <v>494</v>
      </c>
      <c r="E21" s="45"/>
      <c r="F21" s="51" t="s">
        <v>494</v>
      </c>
    </row>
    <row r="22" ht="85.15" customHeight="1" spans="1:6">
      <c r="A22" s="39"/>
      <c r="B22" s="52"/>
      <c r="C22" s="42" t="s">
        <v>417</v>
      </c>
      <c r="D22" s="53" t="s">
        <v>495</v>
      </c>
      <c r="E22" s="54"/>
      <c r="F22" s="55" t="s">
        <v>495</v>
      </c>
    </row>
    <row r="23" spans="1:6">
      <c r="A23" s="39"/>
      <c r="B23" s="52"/>
      <c r="C23" s="42" t="s">
        <v>420</v>
      </c>
      <c r="D23" s="47" t="s">
        <v>496</v>
      </c>
      <c r="E23" s="48"/>
      <c r="F23" s="46"/>
    </row>
    <row r="24" ht="27" customHeight="1" spans="1:6">
      <c r="A24" s="39"/>
      <c r="B24" s="52"/>
      <c r="C24" s="42" t="s">
        <v>423</v>
      </c>
      <c r="D24" s="47" t="s">
        <v>497</v>
      </c>
      <c r="E24" s="48"/>
      <c r="F24" s="46" t="s">
        <v>497</v>
      </c>
    </row>
    <row r="25" ht="21" customHeight="1" spans="1:6">
      <c r="A25" s="39"/>
      <c r="B25" s="56"/>
      <c r="C25" s="42" t="s">
        <v>426</v>
      </c>
      <c r="D25" s="47" t="s">
        <v>498</v>
      </c>
      <c r="E25" s="48"/>
      <c r="F25" s="57">
        <v>0.95</v>
      </c>
    </row>
    <row r="26" spans="1:6">
      <c r="A26" s="58" t="s">
        <v>499</v>
      </c>
      <c r="B26" s="58"/>
      <c r="C26" s="58"/>
      <c r="D26" s="58"/>
      <c r="E26" s="58"/>
      <c r="F26" s="58"/>
    </row>
    <row r="27" ht="28.9" customHeight="1" spans="1:6">
      <c r="A27" s="59" t="s">
        <v>440</v>
      </c>
      <c r="B27" s="60"/>
      <c r="C27" s="61"/>
      <c r="D27" s="61"/>
      <c r="E27" s="61"/>
      <c r="F27" s="62"/>
    </row>
  </sheetData>
  <mergeCells count="33">
    <mergeCell ref="A1:F1"/>
    <mergeCell ref="A2:C2"/>
    <mergeCell ref="B3:F3"/>
    <mergeCell ref="B4:F4"/>
    <mergeCell ref="B5:D5"/>
    <mergeCell ref="E5:F5"/>
    <mergeCell ref="B6:C6"/>
    <mergeCell ref="B7:C7"/>
    <mergeCell ref="B8:C8"/>
    <mergeCell ref="B9:F9"/>
    <mergeCell ref="C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A26:F26"/>
    <mergeCell ref="B27:F27"/>
    <mergeCell ref="A4:A8"/>
    <mergeCell ref="A10:A15"/>
    <mergeCell ref="A16:A25"/>
    <mergeCell ref="B17:B20"/>
    <mergeCell ref="B21:B2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A31" sqref="A31"/>
    </sheetView>
  </sheetViews>
  <sheetFormatPr defaultColWidth="10" defaultRowHeight="13.5" outlineLevelCol="7"/>
  <cols>
    <col min="1" max="1" width="29.5" customWidth="1"/>
    <col min="2" max="2" width="11" customWidth="1"/>
    <col min="3" max="3" width="23.125" customWidth="1"/>
    <col min="4" max="4" width="11" customWidth="1"/>
    <col min="5" max="5" width="24" customWidth="1"/>
    <col min="6" max="6" width="11" customWidth="1"/>
    <col min="7" max="7" width="20.25" customWidth="1"/>
    <col min="8" max="8" width="11" customWidth="1"/>
    <col min="9" max="9" width="9.75" customWidth="1"/>
  </cols>
  <sheetData>
    <row r="1" ht="6" customHeight="1" spans="1:8">
      <c r="A1" s="87"/>
      <c r="H1" s="158"/>
    </row>
    <row r="2" ht="21.2" customHeight="1" spans="1:8">
      <c r="A2" s="159" t="s">
        <v>7</v>
      </c>
      <c r="B2" s="159"/>
      <c r="C2" s="159"/>
      <c r="D2" s="159"/>
      <c r="E2" s="159"/>
      <c r="F2" s="159"/>
      <c r="G2" s="159"/>
      <c r="H2" s="159"/>
    </row>
    <row r="3" ht="15" customHeight="1" spans="1:8">
      <c r="A3" s="7" t="s">
        <v>29</v>
      </c>
      <c r="B3" s="7"/>
      <c r="C3" s="7"/>
      <c r="D3" s="7"/>
      <c r="E3" s="7"/>
      <c r="F3" s="7"/>
      <c r="G3" s="100" t="s">
        <v>30</v>
      </c>
      <c r="H3" s="100"/>
    </row>
    <row r="4" ht="15.6" customHeight="1" spans="1:8">
      <c r="A4" s="101" t="s">
        <v>31</v>
      </c>
      <c r="B4" s="101"/>
      <c r="C4" s="101" t="s">
        <v>32</v>
      </c>
      <c r="D4" s="101"/>
      <c r="E4" s="101"/>
      <c r="F4" s="101"/>
      <c r="G4" s="101"/>
      <c r="H4" s="101"/>
    </row>
    <row r="5" ht="19.5" customHeight="1" spans="1:8">
      <c r="A5" s="101" t="s">
        <v>33</v>
      </c>
      <c r="B5" s="101" t="s">
        <v>34</v>
      </c>
      <c r="C5" s="101" t="s">
        <v>35</v>
      </c>
      <c r="D5" s="101" t="s">
        <v>34</v>
      </c>
      <c r="E5" s="101" t="s">
        <v>36</v>
      </c>
      <c r="F5" s="101" t="s">
        <v>34</v>
      </c>
      <c r="G5" s="101" t="s">
        <v>37</v>
      </c>
      <c r="H5" s="101" t="s">
        <v>34</v>
      </c>
    </row>
    <row r="6" ht="14.25" customHeight="1" spans="1:8">
      <c r="A6" s="102" t="s">
        <v>38</v>
      </c>
      <c r="B6" s="108">
        <v>4772979.36</v>
      </c>
      <c r="C6" s="127" t="s">
        <v>39</v>
      </c>
      <c r="D6" s="109"/>
      <c r="E6" s="102" t="s">
        <v>40</v>
      </c>
      <c r="F6" s="104">
        <v>4204179.36</v>
      </c>
      <c r="G6" s="127" t="s">
        <v>41</v>
      </c>
      <c r="H6" s="108">
        <v>3304026.66</v>
      </c>
    </row>
    <row r="7" ht="14.25" customHeight="1" spans="1:8">
      <c r="A7" s="127" t="s">
        <v>42</v>
      </c>
      <c r="B7" s="108">
        <f>B6-B8</f>
        <v>4760979.36</v>
      </c>
      <c r="C7" s="127" t="s">
        <v>43</v>
      </c>
      <c r="D7" s="109"/>
      <c r="E7" s="127" t="s">
        <v>44</v>
      </c>
      <c r="F7" s="108">
        <v>3304026.66</v>
      </c>
      <c r="G7" s="127" t="s">
        <v>45</v>
      </c>
      <c r="H7" s="108">
        <f>500000+480924.7</f>
        <v>980924.7</v>
      </c>
    </row>
    <row r="8" ht="14.25" customHeight="1" spans="1:8">
      <c r="A8" s="102" t="s">
        <v>46</v>
      </c>
      <c r="B8" s="108">
        <v>12000</v>
      </c>
      <c r="C8" s="127" t="s">
        <v>47</v>
      </c>
      <c r="D8" s="109"/>
      <c r="E8" s="127" t="s">
        <v>48</v>
      </c>
      <c r="F8" s="108">
        <v>422924.7</v>
      </c>
      <c r="G8" s="127" t="s">
        <v>49</v>
      </c>
      <c r="H8" s="108"/>
    </row>
    <row r="9" ht="14.25" customHeight="1" spans="1:8">
      <c r="A9" s="127" t="s">
        <v>50</v>
      </c>
      <c r="B9" s="108"/>
      <c r="C9" s="127" t="s">
        <v>51</v>
      </c>
      <c r="D9" s="109"/>
      <c r="E9" s="127" t="s">
        <v>52</v>
      </c>
      <c r="F9" s="108">
        <v>477228</v>
      </c>
      <c r="G9" s="127" t="s">
        <v>53</v>
      </c>
      <c r="H9" s="108"/>
    </row>
    <row r="10" ht="14.25" customHeight="1" spans="1:8">
      <c r="A10" s="127" t="s">
        <v>54</v>
      </c>
      <c r="B10" s="108"/>
      <c r="C10" s="127" t="s">
        <v>55</v>
      </c>
      <c r="D10" s="109"/>
      <c r="E10" s="102" t="s">
        <v>56</v>
      </c>
      <c r="F10" s="104">
        <f>500000+68800</f>
        <v>568800</v>
      </c>
      <c r="G10" s="127" t="s">
        <v>57</v>
      </c>
      <c r="H10" s="108"/>
    </row>
    <row r="11" ht="14.25" customHeight="1" spans="1:8">
      <c r="A11" s="127" t="s">
        <v>58</v>
      </c>
      <c r="B11" s="108"/>
      <c r="C11" s="127" t="s">
        <v>59</v>
      </c>
      <c r="D11" s="109">
        <v>500000</v>
      </c>
      <c r="E11" s="127" t="s">
        <v>60</v>
      </c>
      <c r="F11" s="108"/>
      <c r="G11" s="127" t="s">
        <v>61</v>
      </c>
      <c r="H11" s="108"/>
    </row>
    <row r="12" ht="14.25" customHeight="1" spans="1:8">
      <c r="A12" s="127" t="s">
        <v>62</v>
      </c>
      <c r="B12" s="108">
        <v>12000</v>
      </c>
      <c r="C12" s="127" t="s">
        <v>63</v>
      </c>
      <c r="D12" s="109"/>
      <c r="E12" s="127" t="s">
        <v>64</v>
      </c>
      <c r="F12" s="108">
        <f>500000+58000</f>
        <v>558000</v>
      </c>
      <c r="G12" s="127" t="s">
        <v>65</v>
      </c>
      <c r="H12" s="108"/>
    </row>
    <row r="13" ht="14.25" customHeight="1" spans="1:8">
      <c r="A13" s="127" t="s">
        <v>66</v>
      </c>
      <c r="B13" s="108"/>
      <c r="C13" s="127" t="s">
        <v>67</v>
      </c>
      <c r="D13" s="109">
        <v>836526.55</v>
      </c>
      <c r="E13" s="127" t="s">
        <v>68</v>
      </c>
      <c r="F13" s="108">
        <v>10800</v>
      </c>
      <c r="G13" s="127" t="s">
        <v>69</v>
      </c>
      <c r="H13" s="108"/>
    </row>
    <row r="14" ht="14.25" customHeight="1" spans="1:8">
      <c r="A14" s="127" t="s">
        <v>70</v>
      </c>
      <c r="B14" s="108"/>
      <c r="C14" s="127" t="s">
        <v>71</v>
      </c>
      <c r="D14" s="109"/>
      <c r="E14" s="127" t="s">
        <v>72</v>
      </c>
      <c r="F14" s="108"/>
      <c r="G14" s="127" t="s">
        <v>73</v>
      </c>
      <c r="H14" s="108">
        <v>488028</v>
      </c>
    </row>
    <row r="15" ht="14.25" customHeight="1" spans="1:8">
      <c r="A15" s="127" t="s">
        <v>74</v>
      </c>
      <c r="B15" s="108"/>
      <c r="C15" s="127" t="s">
        <v>75</v>
      </c>
      <c r="D15" s="109">
        <v>211490.51</v>
      </c>
      <c r="E15" s="127" t="s">
        <v>76</v>
      </c>
      <c r="F15" s="108"/>
      <c r="G15" s="127" t="s">
        <v>77</v>
      </c>
      <c r="H15" s="108"/>
    </row>
    <row r="16" ht="14.25" customHeight="1" spans="1:8">
      <c r="A16" s="127" t="s">
        <v>78</v>
      </c>
      <c r="B16" s="108"/>
      <c r="C16" s="127" t="s">
        <v>79</v>
      </c>
      <c r="D16" s="109"/>
      <c r="E16" s="127" t="s">
        <v>80</v>
      </c>
      <c r="F16" s="108"/>
      <c r="G16" s="127" t="s">
        <v>81</v>
      </c>
      <c r="H16" s="108"/>
    </row>
    <row r="17" ht="14.25" customHeight="1" spans="1:8">
      <c r="A17" s="127" t="s">
        <v>82</v>
      </c>
      <c r="B17" s="108"/>
      <c r="C17" s="127" t="s">
        <v>83</v>
      </c>
      <c r="D17" s="109"/>
      <c r="E17" s="127" t="s">
        <v>84</v>
      </c>
      <c r="F17" s="108"/>
      <c r="G17" s="127" t="s">
        <v>85</v>
      </c>
      <c r="H17" s="108"/>
    </row>
    <row r="18" ht="14.25" customHeight="1" spans="1:8">
      <c r="A18" s="127" t="s">
        <v>86</v>
      </c>
      <c r="B18" s="108"/>
      <c r="C18" s="127" t="s">
        <v>87</v>
      </c>
      <c r="D18" s="109"/>
      <c r="E18" s="127" t="s">
        <v>88</v>
      </c>
      <c r="F18" s="108"/>
      <c r="G18" s="127" t="s">
        <v>89</v>
      </c>
      <c r="H18" s="108"/>
    </row>
    <row r="19" ht="14.25" customHeight="1" spans="1:8">
      <c r="A19" s="127" t="s">
        <v>90</v>
      </c>
      <c r="B19" s="108"/>
      <c r="C19" s="127" t="s">
        <v>91</v>
      </c>
      <c r="D19" s="109"/>
      <c r="E19" s="127" t="s">
        <v>92</v>
      </c>
      <c r="F19" s="108"/>
      <c r="G19" s="127" t="s">
        <v>93</v>
      </c>
      <c r="H19" s="108"/>
    </row>
    <row r="20" ht="14.25" customHeight="1" spans="1:8">
      <c r="A20" s="102" t="s">
        <v>94</v>
      </c>
      <c r="B20" s="104"/>
      <c r="C20" s="127" t="s">
        <v>95</v>
      </c>
      <c r="D20" s="109">
        <v>2926029.7</v>
      </c>
      <c r="E20" s="127" t="s">
        <v>96</v>
      </c>
      <c r="F20" s="108"/>
      <c r="G20" s="127"/>
      <c r="H20" s="108"/>
    </row>
    <row r="21" ht="14.25" customHeight="1" spans="1:8">
      <c r="A21" s="102" t="s">
        <v>97</v>
      </c>
      <c r="B21" s="104"/>
      <c r="C21" s="127" t="s">
        <v>98</v>
      </c>
      <c r="D21" s="109"/>
      <c r="E21" s="102" t="s">
        <v>99</v>
      </c>
      <c r="F21" s="104"/>
      <c r="G21" s="127"/>
      <c r="H21" s="108"/>
    </row>
    <row r="22" ht="14.25" customHeight="1" spans="1:8">
      <c r="A22" s="102" t="s">
        <v>100</v>
      </c>
      <c r="B22" s="104"/>
      <c r="C22" s="127" t="s">
        <v>101</v>
      </c>
      <c r="D22" s="109"/>
      <c r="E22" s="127"/>
      <c r="F22" s="127"/>
      <c r="G22" s="127"/>
      <c r="H22" s="108"/>
    </row>
    <row r="23" ht="14.25" customHeight="1" spans="1:8">
      <c r="A23" s="102" t="s">
        <v>102</v>
      </c>
      <c r="B23" s="104"/>
      <c r="C23" s="127" t="s">
        <v>103</v>
      </c>
      <c r="D23" s="109"/>
      <c r="E23" s="127"/>
      <c r="F23" s="127"/>
      <c r="G23" s="127"/>
      <c r="H23" s="108"/>
    </row>
    <row r="24" ht="14.25" customHeight="1" spans="1:8">
      <c r="A24" s="102" t="s">
        <v>104</v>
      </c>
      <c r="B24" s="104"/>
      <c r="C24" s="127" t="s">
        <v>105</v>
      </c>
      <c r="D24" s="109"/>
      <c r="E24" s="127"/>
      <c r="F24" s="127"/>
      <c r="G24" s="127"/>
      <c r="H24" s="108"/>
    </row>
    <row r="25" ht="14.25" customHeight="1" spans="1:8">
      <c r="A25" s="127" t="s">
        <v>106</v>
      </c>
      <c r="B25" s="108"/>
      <c r="C25" s="127" t="s">
        <v>107</v>
      </c>
      <c r="D25" s="109">
        <v>298932.6</v>
      </c>
      <c r="E25" s="127"/>
      <c r="F25" s="127"/>
      <c r="G25" s="127"/>
      <c r="H25" s="108"/>
    </row>
    <row r="26" ht="14.25" customHeight="1" spans="1:8">
      <c r="A26" s="127" t="s">
        <v>108</v>
      </c>
      <c r="B26" s="108"/>
      <c r="C26" s="127" t="s">
        <v>109</v>
      </c>
      <c r="D26" s="109"/>
      <c r="E26" s="127"/>
      <c r="F26" s="127"/>
      <c r="G26" s="127"/>
      <c r="H26" s="108"/>
    </row>
    <row r="27" ht="14.25" customHeight="1" spans="1:8">
      <c r="A27" s="127" t="s">
        <v>110</v>
      </c>
      <c r="B27" s="108"/>
      <c r="C27" s="127" t="s">
        <v>111</v>
      </c>
      <c r="D27" s="109"/>
      <c r="E27" s="127"/>
      <c r="F27" s="127"/>
      <c r="G27" s="127"/>
      <c r="H27" s="108"/>
    </row>
    <row r="28" ht="14.25" customHeight="1" spans="1:8">
      <c r="A28" s="102" t="s">
        <v>112</v>
      </c>
      <c r="B28" s="104"/>
      <c r="C28" s="127" t="s">
        <v>113</v>
      </c>
      <c r="D28" s="109"/>
      <c r="E28" s="127"/>
      <c r="F28" s="127"/>
      <c r="G28" s="127"/>
      <c r="H28" s="108"/>
    </row>
    <row r="29" ht="14.25" customHeight="1" spans="1:8">
      <c r="A29" s="102" t="s">
        <v>114</v>
      </c>
      <c r="B29" s="104"/>
      <c r="C29" s="127" t="s">
        <v>115</v>
      </c>
      <c r="D29" s="109"/>
      <c r="E29" s="127"/>
      <c r="F29" s="127"/>
      <c r="G29" s="127"/>
      <c r="H29" s="108"/>
    </row>
    <row r="30" ht="14.25" customHeight="1" spans="1:8">
      <c r="A30" s="102" t="s">
        <v>116</v>
      </c>
      <c r="B30" s="104"/>
      <c r="C30" s="127" t="s">
        <v>117</v>
      </c>
      <c r="D30" s="109"/>
      <c r="E30" s="127"/>
      <c r="F30" s="127"/>
      <c r="G30" s="127"/>
      <c r="H30" s="108"/>
    </row>
    <row r="31" ht="14.25" customHeight="1" spans="1:8">
      <c r="A31" s="102" t="s">
        <v>118</v>
      </c>
      <c r="B31" s="104"/>
      <c r="C31" s="127" t="s">
        <v>119</v>
      </c>
      <c r="D31" s="109"/>
      <c r="E31" s="127"/>
      <c r="F31" s="127"/>
      <c r="G31" s="127"/>
      <c r="H31" s="108"/>
    </row>
    <row r="32" ht="14.25" customHeight="1" spans="1:8">
      <c r="A32" s="102" t="s">
        <v>120</v>
      </c>
      <c r="B32" s="104"/>
      <c r="C32" s="127" t="s">
        <v>121</v>
      </c>
      <c r="D32" s="109"/>
      <c r="E32" s="127"/>
      <c r="F32" s="127"/>
      <c r="G32" s="127"/>
      <c r="H32" s="108"/>
    </row>
    <row r="33" ht="14.25" customHeight="1" spans="1:8">
      <c r="A33" s="127"/>
      <c r="B33" s="127"/>
      <c r="C33" s="127" t="s">
        <v>122</v>
      </c>
      <c r="D33" s="109"/>
      <c r="E33" s="127"/>
      <c r="F33" s="127"/>
      <c r="G33" s="127"/>
      <c r="H33" s="127"/>
    </row>
    <row r="34" ht="14.25" customHeight="1" spans="1:8">
      <c r="A34" s="127"/>
      <c r="B34" s="127"/>
      <c r="C34" s="127" t="s">
        <v>123</v>
      </c>
      <c r="D34" s="109"/>
      <c r="E34" s="127"/>
      <c r="F34" s="127"/>
      <c r="G34" s="127"/>
      <c r="H34" s="127"/>
    </row>
    <row r="35" ht="14.25" customHeight="1" spans="1:8">
      <c r="A35" s="127"/>
      <c r="B35" s="127"/>
      <c r="C35" s="127" t="s">
        <v>124</v>
      </c>
      <c r="D35" s="109"/>
      <c r="E35" s="127"/>
      <c r="F35" s="127"/>
      <c r="G35" s="127"/>
      <c r="H35" s="127"/>
    </row>
    <row r="36" ht="14.25" customHeight="1" spans="1:8">
      <c r="A36" s="127"/>
      <c r="B36" s="127"/>
      <c r="C36" s="127"/>
      <c r="D36" s="127"/>
      <c r="E36" s="127"/>
      <c r="F36" s="127"/>
      <c r="G36" s="127"/>
      <c r="H36" s="127"/>
    </row>
    <row r="37" ht="14.25" customHeight="1" spans="1:8">
      <c r="A37" s="102" t="s">
        <v>125</v>
      </c>
      <c r="B37" s="104">
        <f>D37</f>
        <v>4772979.36</v>
      </c>
      <c r="C37" s="102" t="s">
        <v>126</v>
      </c>
      <c r="D37" s="104">
        <v>4772979.36</v>
      </c>
      <c r="E37" s="102" t="s">
        <v>126</v>
      </c>
      <c r="F37" s="104">
        <f>D37</f>
        <v>4772979.36</v>
      </c>
      <c r="G37" s="102" t="s">
        <v>126</v>
      </c>
      <c r="H37" s="104">
        <f>F37</f>
        <v>4772979.36</v>
      </c>
    </row>
    <row r="38" ht="14.25" customHeight="1" spans="1:8">
      <c r="A38" s="102" t="s">
        <v>127</v>
      </c>
      <c r="B38" s="104"/>
      <c r="C38" s="102" t="s">
        <v>128</v>
      </c>
      <c r="D38" s="104"/>
      <c r="E38" s="102" t="s">
        <v>128</v>
      </c>
      <c r="F38" s="104"/>
      <c r="G38" s="102" t="s">
        <v>128</v>
      </c>
      <c r="H38" s="104"/>
    </row>
    <row r="39" ht="14.25" customHeight="1" spans="1:8">
      <c r="A39" s="127"/>
      <c r="B39" s="108"/>
      <c r="C39" s="127"/>
      <c r="D39" s="108"/>
      <c r="E39" s="102"/>
      <c r="F39" s="104"/>
      <c r="G39" s="102"/>
      <c r="H39" s="104"/>
    </row>
    <row r="40" ht="14.25" customHeight="1" spans="1:8">
      <c r="A40" s="102" t="s">
        <v>129</v>
      </c>
      <c r="B40" s="104">
        <f>B37</f>
        <v>4772979.36</v>
      </c>
      <c r="C40" s="102" t="s">
        <v>130</v>
      </c>
      <c r="D40" s="104">
        <f>D37</f>
        <v>4772979.36</v>
      </c>
      <c r="E40" s="102" t="s">
        <v>130</v>
      </c>
      <c r="F40" s="104">
        <f>F37</f>
        <v>4772979.36</v>
      </c>
      <c r="G40" s="102" t="s">
        <v>130</v>
      </c>
      <c r="H40" s="104">
        <f>H37</f>
        <v>4772979.36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F1" sqref="F$1:W$1048576"/>
    </sheetView>
  </sheetViews>
  <sheetFormatPr defaultColWidth="10" defaultRowHeight="13.5"/>
  <cols>
    <col min="1" max="1" width="5.875" customWidth="1"/>
    <col min="2" max="2" width="16.125" customWidth="1"/>
    <col min="3" max="3" width="11" customWidth="1"/>
    <col min="4" max="4" width="10.75" customWidth="1"/>
    <col min="5" max="5" width="10.375" customWidth="1"/>
    <col min="6" max="23" width="4.25" customWidth="1"/>
    <col min="24" max="24" width="5.125" customWidth="1"/>
    <col min="25" max="25" width="7.5" customWidth="1"/>
    <col min="26" max="26" width="9.75" customWidth="1"/>
  </cols>
  <sheetData>
    <row r="1" ht="14.25" customHeight="1" spans="1:1">
      <c r="A1" s="87"/>
    </row>
    <row r="2" ht="29.45" customHeight="1" spans="1:25">
      <c r="A2" s="88" t="s">
        <v>8</v>
      </c>
      <c r="B2" s="88"/>
      <c r="C2" s="88"/>
      <c r="D2" s="88"/>
      <c r="E2" s="88"/>
      <c r="F2" s="88"/>
      <c r="G2" s="88"/>
      <c r="H2" s="88"/>
      <c r="I2" s="88"/>
      <c r="J2" s="88"/>
      <c r="K2" s="88"/>
      <c r="L2" s="88"/>
      <c r="M2" s="88"/>
      <c r="N2" s="88"/>
      <c r="O2" s="88"/>
      <c r="P2" s="88"/>
      <c r="Q2" s="88"/>
      <c r="R2" s="88"/>
      <c r="S2" s="88"/>
      <c r="T2" s="88"/>
      <c r="U2" s="88"/>
      <c r="V2" s="88"/>
      <c r="W2" s="88"/>
      <c r="X2" s="88"/>
      <c r="Y2" s="88"/>
    </row>
    <row r="3" ht="19.5" customHeight="1" spans="1:25">
      <c r="A3" s="7" t="s">
        <v>29</v>
      </c>
      <c r="B3" s="7"/>
      <c r="C3" s="7"/>
      <c r="D3" s="7"/>
      <c r="E3" s="7"/>
      <c r="F3" s="7"/>
      <c r="G3" s="7"/>
      <c r="H3" s="7"/>
      <c r="I3" s="7"/>
      <c r="J3" s="7"/>
      <c r="K3" s="7"/>
      <c r="L3" s="7"/>
      <c r="M3" s="7"/>
      <c r="N3" s="7"/>
      <c r="O3" s="7"/>
      <c r="P3" s="7"/>
      <c r="Q3" s="7"/>
      <c r="R3" s="7"/>
      <c r="S3" s="7"/>
      <c r="T3" s="7"/>
      <c r="U3" s="7"/>
      <c r="V3" s="7"/>
      <c r="W3" s="7"/>
      <c r="X3" s="100" t="s">
        <v>30</v>
      </c>
      <c r="Y3" s="100"/>
    </row>
    <row r="4" ht="19.5" customHeight="1" spans="1:25">
      <c r="A4" s="103" t="s">
        <v>131</v>
      </c>
      <c r="B4" s="103" t="s">
        <v>132</v>
      </c>
      <c r="C4" s="103" t="s">
        <v>133</v>
      </c>
      <c r="D4" s="103" t="s">
        <v>134</v>
      </c>
      <c r="E4" s="103"/>
      <c r="F4" s="103"/>
      <c r="G4" s="103"/>
      <c r="H4" s="103"/>
      <c r="I4" s="103"/>
      <c r="J4" s="103"/>
      <c r="K4" s="103"/>
      <c r="L4" s="103"/>
      <c r="M4" s="103"/>
      <c r="N4" s="103"/>
      <c r="O4" s="103"/>
      <c r="P4" s="103"/>
      <c r="Q4" s="103"/>
      <c r="R4" s="103"/>
      <c r="S4" s="103" t="s">
        <v>127</v>
      </c>
      <c r="T4" s="103"/>
      <c r="U4" s="103"/>
      <c r="V4" s="103"/>
      <c r="W4" s="103"/>
      <c r="X4" s="103"/>
      <c r="Y4" s="103"/>
    </row>
    <row r="5" ht="19.5" customHeight="1" spans="1:25">
      <c r="A5" s="103"/>
      <c r="B5" s="103"/>
      <c r="C5" s="103"/>
      <c r="D5" s="103" t="s">
        <v>135</v>
      </c>
      <c r="E5" s="103" t="s">
        <v>136</v>
      </c>
      <c r="F5" s="103" t="s">
        <v>137</v>
      </c>
      <c r="G5" s="103" t="s">
        <v>138</v>
      </c>
      <c r="H5" s="103" t="s">
        <v>139</v>
      </c>
      <c r="I5" s="103" t="s">
        <v>140</v>
      </c>
      <c r="J5" s="103" t="s">
        <v>141</v>
      </c>
      <c r="K5" s="103"/>
      <c r="L5" s="103"/>
      <c r="M5" s="103"/>
      <c r="N5" s="103" t="s">
        <v>142</v>
      </c>
      <c r="O5" s="103" t="s">
        <v>143</v>
      </c>
      <c r="P5" s="103" t="s">
        <v>144</v>
      </c>
      <c r="Q5" s="103" t="s">
        <v>145</v>
      </c>
      <c r="R5" s="103" t="s">
        <v>146</v>
      </c>
      <c r="S5" s="103" t="s">
        <v>135</v>
      </c>
      <c r="T5" s="103" t="s">
        <v>136</v>
      </c>
      <c r="U5" s="103" t="s">
        <v>137</v>
      </c>
      <c r="V5" s="103" t="s">
        <v>138</v>
      </c>
      <c r="W5" s="103" t="s">
        <v>139</v>
      </c>
      <c r="X5" s="103" t="s">
        <v>140</v>
      </c>
      <c r="Y5" s="103" t="s">
        <v>147</v>
      </c>
    </row>
    <row r="6" ht="19.5" customHeight="1" spans="1:25">
      <c r="A6" s="103"/>
      <c r="B6" s="103"/>
      <c r="C6" s="103"/>
      <c r="D6" s="103"/>
      <c r="E6" s="103"/>
      <c r="F6" s="103"/>
      <c r="G6" s="103"/>
      <c r="H6" s="103"/>
      <c r="I6" s="103"/>
      <c r="J6" s="103" t="s">
        <v>148</v>
      </c>
      <c r="K6" s="103" t="s">
        <v>149</v>
      </c>
      <c r="L6" s="103" t="s">
        <v>150</v>
      </c>
      <c r="M6" s="103" t="s">
        <v>139</v>
      </c>
      <c r="N6" s="103"/>
      <c r="O6" s="103"/>
      <c r="P6" s="103"/>
      <c r="Q6" s="103"/>
      <c r="R6" s="103"/>
      <c r="S6" s="103"/>
      <c r="T6" s="103"/>
      <c r="U6" s="103"/>
      <c r="V6" s="103"/>
      <c r="W6" s="103"/>
      <c r="X6" s="103"/>
      <c r="Y6" s="103"/>
    </row>
    <row r="7" ht="19.9" customHeight="1" spans="1:25">
      <c r="A7" s="102"/>
      <c r="B7" s="102" t="s">
        <v>133</v>
      </c>
      <c r="C7" s="128">
        <f>D7</f>
        <v>4772979.36</v>
      </c>
      <c r="D7" s="128">
        <f>E7</f>
        <v>4772979.36</v>
      </c>
      <c r="E7" s="128">
        <f>E8</f>
        <v>4772979.36</v>
      </c>
      <c r="F7" s="128"/>
      <c r="G7" s="128"/>
      <c r="H7" s="128"/>
      <c r="I7" s="128"/>
      <c r="J7" s="128"/>
      <c r="K7" s="128"/>
      <c r="L7" s="128"/>
      <c r="M7" s="128"/>
      <c r="N7" s="128"/>
      <c r="O7" s="128"/>
      <c r="P7" s="128"/>
      <c r="Q7" s="128"/>
      <c r="R7" s="128"/>
      <c r="S7" s="128"/>
      <c r="T7" s="128"/>
      <c r="U7" s="128"/>
      <c r="V7" s="128"/>
      <c r="W7" s="128"/>
      <c r="X7" s="128"/>
      <c r="Y7" s="128"/>
    </row>
    <row r="8" ht="19.9" customHeight="1" spans="1:25">
      <c r="A8" s="105" t="s">
        <v>151</v>
      </c>
      <c r="B8" s="105" t="s">
        <v>4</v>
      </c>
      <c r="C8" s="128">
        <f>D8</f>
        <v>4772979.36</v>
      </c>
      <c r="D8" s="128">
        <f>D7</f>
        <v>4772979.36</v>
      </c>
      <c r="E8" s="128">
        <f>E9</f>
        <v>4772979.36</v>
      </c>
      <c r="F8" s="128"/>
      <c r="G8" s="128"/>
      <c r="H8" s="128"/>
      <c r="I8" s="128"/>
      <c r="J8" s="128"/>
      <c r="K8" s="128"/>
      <c r="L8" s="128"/>
      <c r="M8" s="128"/>
      <c r="N8" s="128"/>
      <c r="O8" s="128"/>
      <c r="P8" s="128"/>
      <c r="Q8" s="128"/>
      <c r="R8" s="128"/>
      <c r="S8" s="128"/>
      <c r="T8" s="128"/>
      <c r="U8" s="128"/>
      <c r="V8" s="128"/>
      <c r="W8" s="128"/>
      <c r="X8" s="128"/>
      <c r="Y8" s="128"/>
    </row>
    <row r="9" ht="19.9" customHeight="1" spans="1:25">
      <c r="A9" s="157" t="s">
        <v>152</v>
      </c>
      <c r="B9" s="157" t="s">
        <v>153</v>
      </c>
      <c r="C9" s="109">
        <f>D9</f>
        <v>4772979.36</v>
      </c>
      <c r="D9" s="109">
        <f>E9</f>
        <v>4772979.36</v>
      </c>
      <c r="E9" s="108">
        <f>500000+4272979.36</f>
        <v>4772979.36</v>
      </c>
      <c r="F9" s="108"/>
      <c r="G9" s="108"/>
      <c r="H9" s="108"/>
      <c r="I9" s="108"/>
      <c r="J9" s="108"/>
      <c r="K9" s="108"/>
      <c r="L9" s="108"/>
      <c r="M9" s="108"/>
      <c r="N9" s="108"/>
      <c r="O9" s="108"/>
      <c r="P9" s="108"/>
      <c r="Q9" s="108"/>
      <c r="R9" s="108"/>
      <c r="S9" s="108"/>
      <c r="T9" s="108"/>
      <c r="U9" s="108"/>
      <c r="V9" s="108"/>
      <c r="W9" s="108"/>
      <c r="X9" s="108"/>
      <c r="Y9" s="108"/>
    </row>
    <row r="10" ht="14.25" customHeight="1"/>
    <row r="11" ht="14.25" customHeight="1" spans="7:7">
      <c r="G11" s="87"/>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4" workbookViewId="0">
      <selection activeCell="D26" sqref="D26"/>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2.625" customWidth="1"/>
    <col min="8" max="8" width="14" customWidth="1"/>
    <col min="9" max="9" width="14.75" customWidth="1"/>
    <col min="10" max="11" width="17.5" customWidth="1"/>
    <col min="12" max="12" width="9.75" customWidth="1"/>
  </cols>
  <sheetData>
    <row r="1" ht="14.25" customHeight="1" spans="1:4">
      <c r="A1" s="87"/>
      <c r="D1" s="149"/>
    </row>
    <row r="2" ht="27.95" customHeight="1" spans="1:11">
      <c r="A2" s="88" t="s">
        <v>9</v>
      </c>
      <c r="B2" s="88"/>
      <c r="C2" s="88"/>
      <c r="D2" s="88"/>
      <c r="E2" s="88"/>
      <c r="F2" s="88"/>
      <c r="G2" s="88"/>
      <c r="H2" s="88"/>
      <c r="I2" s="88"/>
      <c r="J2" s="88"/>
      <c r="K2" s="88"/>
    </row>
    <row r="3" ht="21.95" customHeight="1" spans="1:11">
      <c r="A3" s="150" t="s">
        <v>29</v>
      </c>
      <c r="B3" s="150"/>
      <c r="C3" s="150"/>
      <c r="D3" s="150"/>
      <c r="E3" s="150"/>
      <c r="F3" s="150"/>
      <c r="G3" s="150"/>
      <c r="H3" s="150"/>
      <c r="I3" s="150"/>
      <c r="J3" s="150"/>
      <c r="K3" s="100" t="s">
        <v>30</v>
      </c>
    </row>
    <row r="4" ht="24.2" customHeight="1" spans="1:11">
      <c r="A4" s="101" t="s">
        <v>154</v>
      </c>
      <c r="B4" s="101"/>
      <c r="C4" s="101"/>
      <c r="D4" s="101" t="s">
        <v>155</v>
      </c>
      <c r="E4" s="101" t="s">
        <v>156</v>
      </c>
      <c r="F4" s="101" t="s">
        <v>133</v>
      </c>
      <c r="G4" s="101" t="s">
        <v>157</v>
      </c>
      <c r="H4" s="101" t="s">
        <v>158</v>
      </c>
      <c r="I4" s="101" t="s">
        <v>159</v>
      </c>
      <c r="J4" s="101" t="s">
        <v>160</v>
      </c>
      <c r="K4" s="101" t="s">
        <v>161</v>
      </c>
    </row>
    <row r="5" ht="22.7" customHeight="1" spans="1:11">
      <c r="A5" s="101" t="s">
        <v>162</v>
      </c>
      <c r="B5" s="101" t="s">
        <v>163</v>
      </c>
      <c r="C5" s="101" t="s">
        <v>164</v>
      </c>
      <c r="D5" s="101"/>
      <c r="E5" s="101"/>
      <c r="F5" s="101"/>
      <c r="G5" s="101"/>
      <c r="H5" s="101"/>
      <c r="I5" s="101"/>
      <c r="J5" s="101"/>
      <c r="K5" s="101"/>
    </row>
    <row r="6" ht="19.9" customHeight="1" spans="1:11">
      <c r="A6" s="126"/>
      <c r="B6" s="126"/>
      <c r="C6" s="126"/>
      <c r="D6" s="151" t="s">
        <v>133</v>
      </c>
      <c r="E6" s="151"/>
      <c r="F6" s="152">
        <f t="shared" ref="F6:F12" si="0">G6+H6</f>
        <v>4772979.36</v>
      </c>
      <c r="G6" s="152">
        <v>4204179.36</v>
      </c>
      <c r="H6" s="152">
        <f>H7</f>
        <v>568800</v>
      </c>
      <c r="I6" s="152"/>
      <c r="J6" s="151"/>
      <c r="K6" s="151"/>
    </row>
    <row r="7" ht="19.9" customHeight="1" spans="1:11">
      <c r="A7" s="135"/>
      <c r="B7" s="135"/>
      <c r="C7" s="135"/>
      <c r="D7" s="147" t="s">
        <v>151</v>
      </c>
      <c r="E7" s="147" t="s">
        <v>4</v>
      </c>
      <c r="F7" s="152">
        <f t="shared" si="0"/>
        <v>4772979.36</v>
      </c>
      <c r="G7" s="153">
        <v>4204179.36</v>
      </c>
      <c r="H7" s="153">
        <f>H8</f>
        <v>568800</v>
      </c>
      <c r="I7" s="153"/>
      <c r="J7" s="156"/>
      <c r="K7" s="156"/>
    </row>
    <row r="8" ht="19.9" customHeight="1" spans="1:11">
      <c r="A8" s="135"/>
      <c r="B8" s="135"/>
      <c r="C8" s="135"/>
      <c r="D8" s="147" t="s">
        <v>152</v>
      </c>
      <c r="E8" s="147" t="s">
        <v>153</v>
      </c>
      <c r="F8" s="152">
        <f t="shared" si="0"/>
        <v>4772979.36</v>
      </c>
      <c r="G8" s="153">
        <v>4204179.36</v>
      </c>
      <c r="H8" s="153">
        <f>H11+H16+H29</f>
        <v>568800</v>
      </c>
      <c r="I8" s="153"/>
      <c r="J8" s="156"/>
      <c r="K8" s="156"/>
    </row>
    <row r="9" ht="19.9" customHeight="1" spans="1:11">
      <c r="A9" s="141">
        <v>206</v>
      </c>
      <c r="B9" s="142"/>
      <c r="C9" s="142"/>
      <c r="D9" s="154">
        <v>206</v>
      </c>
      <c r="E9" s="130" t="s">
        <v>165</v>
      </c>
      <c r="F9" s="155">
        <f t="shared" si="0"/>
        <v>500000</v>
      </c>
      <c r="G9" s="155"/>
      <c r="H9" s="155">
        <v>500000</v>
      </c>
      <c r="I9" s="153"/>
      <c r="J9" s="156"/>
      <c r="K9" s="156"/>
    </row>
    <row r="10" ht="19.9" customHeight="1" spans="1:11">
      <c r="A10" s="141">
        <v>206</v>
      </c>
      <c r="B10" s="141">
        <v>99</v>
      </c>
      <c r="C10" s="142"/>
      <c r="D10" s="154">
        <v>20699</v>
      </c>
      <c r="E10" s="130" t="s">
        <v>166</v>
      </c>
      <c r="F10" s="155">
        <f t="shared" si="0"/>
        <v>500000</v>
      </c>
      <c r="G10" s="155"/>
      <c r="H10" s="155">
        <v>500000</v>
      </c>
      <c r="I10" s="153"/>
      <c r="J10" s="156"/>
      <c r="K10" s="156"/>
    </row>
    <row r="11" ht="19.9" customHeight="1" spans="1:11">
      <c r="A11" s="141">
        <v>206</v>
      </c>
      <c r="B11" s="141">
        <v>99</v>
      </c>
      <c r="C11" s="141">
        <v>99</v>
      </c>
      <c r="D11" s="141">
        <v>2069999</v>
      </c>
      <c r="E11" s="130" t="s">
        <v>167</v>
      </c>
      <c r="F11" s="155">
        <f t="shared" si="0"/>
        <v>500000</v>
      </c>
      <c r="G11" s="155"/>
      <c r="H11" s="155">
        <v>500000</v>
      </c>
      <c r="I11" s="153"/>
      <c r="J11" s="156"/>
      <c r="K11" s="156"/>
    </row>
    <row r="12" ht="19.9" customHeight="1" spans="1:11">
      <c r="A12" s="129" t="s">
        <v>168</v>
      </c>
      <c r="B12" s="142"/>
      <c r="C12" s="142"/>
      <c r="D12" s="129">
        <v>208</v>
      </c>
      <c r="E12" s="130" t="s">
        <v>169</v>
      </c>
      <c r="F12" s="155">
        <f t="shared" si="0"/>
        <v>836526.55</v>
      </c>
      <c r="G12" s="155">
        <f>G13+G17</f>
        <v>779726.55</v>
      </c>
      <c r="H12" s="155">
        <f>H13+H17</f>
        <v>56800</v>
      </c>
      <c r="I12" s="153"/>
      <c r="J12" s="156"/>
      <c r="K12" s="156"/>
    </row>
    <row r="13" ht="19.9" customHeight="1" spans="1:11">
      <c r="A13" s="129" t="s">
        <v>168</v>
      </c>
      <c r="B13" s="129" t="s">
        <v>170</v>
      </c>
      <c r="C13" s="142"/>
      <c r="D13" s="129">
        <v>20805</v>
      </c>
      <c r="E13" s="130" t="s">
        <v>171</v>
      </c>
      <c r="F13" s="155">
        <f t="shared" ref="F12:F13" si="1">G13+H13</f>
        <v>824124.8</v>
      </c>
      <c r="G13" s="155">
        <v>767324.8</v>
      </c>
      <c r="H13" s="155">
        <v>56800</v>
      </c>
      <c r="I13" s="153"/>
      <c r="J13" s="156"/>
      <c r="K13" s="156"/>
    </row>
    <row r="14" ht="19.9" customHeight="1" spans="1:11">
      <c r="A14" s="129" t="s">
        <v>168</v>
      </c>
      <c r="B14" s="129" t="s">
        <v>170</v>
      </c>
      <c r="C14" s="129" t="s">
        <v>172</v>
      </c>
      <c r="D14" s="129" t="s">
        <v>173</v>
      </c>
      <c r="E14" s="130" t="s">
        <v>174</v>
      </c>
      <c r="F14" s="155">
        <v>306756</v>
      </c>
      <c r="G14" s="155">
        <v>306756</v>
      </c>
      <c r="H14" s="155"/>
      <c r="I14" s="155"/>
      <c r="J14" s="130"/>
      <c r="K14" s="130"/>
    </row>
    <row r="15" ht="19.9" customHeight="1" spans="1:11">
      <c r="A15" s="129" t="s">
        <v>168</v>
      </c>
      <c r="B15" s="129" t="s">
        <v>170</v>
      </c>
      <c r="C15" s="129" t="s">
        <v>170</v>
      </c>
      <c r="D15" s="129" t="s">
        <v>175</v>
      </c>
      <c r="E15" s="130" t="s">
        <v>176</v>
      </c>
      <c r="F15" s="155">
        <v>294896.8</v>
      </c>
      <c r="G15" s="155">
        <v>294896.8</v>
      </c>
      <c r="H15" s="155"/>
      <c r="I15" s="155"/>
      <c r="J15" s="130"/>
      <c r="K15" s="130"/>
    </row>
    <row r="16" ht="19.9" customHeight="1" spans="1:11">
      <c r="A16" s="129" t="s">
        <v>168</v>
      </c>
      <c r="B16" s="129" t="s">
        <v>170</v>
      </c>
      <c r="C16" s="129" t="s">
        <v>177</v>
      </c>
      <c r="D16" s="129" t="s">
        <v>178</v>
      </c>
      <c r="E16" s="130" t="s">
        <v>179</v>
      </c>
      <c r="F16" s="155">
        <v>222472</v>
      </c>
      <c r="G16" s="155">
        <v>165672</v>
      </c>
      <c r="H16" s="155">
        <v>56800</v>
      </c>
      <c r="I16" s="155"/>
      <c r="J16" s="130"/>
      <c r="K16" s="130"/>
    </row>
    <row r="17" ht="19.9" customHeight="1" spans="1:11">
      <c r="A17" s="129" t="s">
        <v>168</v>
      </c>
      <c r="B17" s="129" t="s">
        <v>180</v>
      </c>
      <c r="C17" s="129"/>
      <c r="D17" s="129">
        <v>20827</v>
      </c>
      <c r="E17" s="130" t="s">
        <v>181</v>
      </c>
      <c r="F17" s="155">
        <v>12401.75</v>
      </c>
      <c r="G17" s="155">
        <v>12401.75</v>
      </c>
      <c r="H17" s="155"/>
      <c r="I17" s="155"/>
      <c r="J17" s="130"/>
      <c r="K17" s="130"/>
    </row>
    <row r="18" ht="19.9" customHeight="1" spans="1:11">
      <c r="A18" s="129" t="s">
        <v>168</v>
      </c>
      <c r="B18" s="129" t="s">
        <v>180</v>
      </c>
      <c r="C18" s="129" t="s">
        <v>172</v>
      </c>
      <c r="D18" s="129" t="s">
        <v>182</v>
      </c>
      <c r="E18" s="130" t="s">
        <v>183</v>
      </c>
      <c r="F18" s="155">
        <v>4010.75</v>
      </c>
      <c r="G18" s="155">
        <v>4010.75</v>
      </c>
      <c r="H18" s="155"/>
      <c r="I18" s="155"/>
      <c r="J18" s="130"/>
      <c r="K18" s="130"/>
    </row>
    <row r="19" ht="19.9" customHeight="1" spans="1:11">
      <c r="A19" s="129" t="s">
        <v>168</v>
      </c>
      <c r="B19" s="129" t="s">
        <v>180</v>
      </c>
      <c r="C19" s="129" t="s">
        <v>184</v>
      </c>
      <c r="D19" s="129" t="s">
        <v>185</v>
      </c>
      <c r="E19" s="130" t="s">
        <v>186</v>
      </c>
      <c r="F19" s="155">
        <v>8391</v>
      </c>
      <c r="G19" s="155">
        <v>8391</v>
      </c>
      <c r="H19" s="155"/>
      <c r="I19" s="155"/>
      <c r="J19" s="130"/>
      <c r="K19" s="130"/>
    </row>
    <row r="20" ht="19.9" customHeight="1" spans="1:11">
      <c r="A20" s="129" t="s">
        <v>187</v>
      </c>
      <c r="B20" s="129"/>
      <c r="C20" s="129"/>
      <c r="D20" s="129">
        <v>210</v>
      </c>
      <c r="E20" s="130" t="s">
        <v>188</v>
      </c>
      <c r="F20" s="155">
        <f t="shared" ref="F20:F21" si="2">G20+H20</f>
        <v>211490.51</v>
      </c>
      <c r="G20" s="155">
        <v>211490.51</v>
      </c>
      <c r="H20" s="155"/>
      <c r="I20" s="155"/>
      <c r="J20" s="130"/>
      <c r="K20" s="130"/>
    </row>
    <row r="21" ht="19.9" customHeight="1" spans="1:11">
      <c r="A21" s="129" t="s">
        <v>187</v>
      </c>
      <c r="B21" s="129" t="s">
        <v>189</v>
      </c>
      <c r="C21" s="129"/>
      <c r="D21" s="129">
        <v>21011</v>
      </c>
      <c r="E21" s="130" t="s">
        <v>190</v>
      </c>
      <c r="F21" s="155">
        <f t="shared" si="2"/>
        <v>211490.51</v>
      </c>
      <c r="G21" s="155">
        <v>211490.51</v>
      </c>
      <c r="H21" s="155"/>
      <c r="I21" s="155"/>
      <c r="J21" s="130"/>
      <c r="K21" s="130"/>
    </row>
    <row r="22" ht="19.9" customHeight="1" spans="1:11">
      <c r="A22" s="129" t="s">
        <v>187</v>
      </c>
      <c r="B22" s="129" t="s">
        <v>189</v>
      </c>
      <c r="C22" s="129" t="s">
        <v>172</v>
      </c>
      <c r="D22" s="129" t="s">
        <v>191</v>
      </c>
      <c r="E22" s="130" t="s">
        <v>192</v>
      </c>
      <c r="F22" s="155">
        <v>152086.79</v>
      </c>
      <c r="G22" s="155">
        <v>152086.79</v>
      </c>
      <c r="H22" s="155"/>
      <c r="I22" s="155"/>
      <c r="J22" s="130"/>
      <c r="K22" s="130"/>
    </row>
    <row r="23" ht="19.9" customHeight="1" spans="1:11">
      <c r="A23" s="129" t="s">
        <v>187</v>
      </c>
      <c r="B23" s="129" t="s">
        <v>189</v>
      </c>
      <c r="C23" s="129" t="s">
        <v>193</v>
      </c>
      <c r="D23" s="129" t="s">
        <v>194</v>
      </c>
      <c r="E23" s="130" t="s">
        <v>195</v>
      </c>
      <c r="F23" s="155">
        <v>52443.72</v>
      </c>
      <c r="G23" s="155">
        <v>52443.72</v>
      </c>
      <c r="H23" s="155"/>
      <c r="I23" s="155"/>
      <c r="J23" s="130"/>
      <c r="K23" s="130"/>
    </row>
    <row r="24" ht="19.9" customHeight="1" spans="1:11">
      <c r="A24" s="129" t="s">
        <v>187</v>
      </c>
      <c r="B24" s="129" t="s">
        <v>189</v>
      </c>
      <c r="C24" s="129" t="s">
        <v>177</v>
      </c>
      <c r="D24" s="129" t="s">
        <v>196</v>
      </c>
      <c r="E24" s="130" t="s">
        <v>197</v>
      </c>
      <c r="F24" s="155">
        <v>6960</v>
      </c>
      <c r="G24" s="155">
        <v>6960</v>
      </c>
      <c r="H24" s="155"/>
      <c r="I24" s="155"/>
      <c r="J24" s="130"/>
      <c r="K24" s="130"/>
    </row>
    <row r="25" ht="19.9" customHeight="1" spans="1:11">
      <c r="A25" s="129" t="s">
        <v>198</v>
      </c>
      <c r="B25" s="129"/>
      <c r="C25" s="129"/>
      <c r="D25" s="129">
        <v>215</v>
      </c>
      <c r="E25" s="130" t="s">
        <v>199</v>
      </c>
      <c r="F25" s="155">
        <f t="shared" ref="F25:F26" si="3">G25+H25</f>
        <v>2926029.7</v>
      </c>
      <c r="G25" s="155">
        <f>G26+G28</f>
        <v>2914029.7</v>
      </c>
      <c r="H25" s="155">
        <f>H26+H28</f>
        <v>12000</v>
      </c>
      <c r="I25" s="155"/>
      <c r="J25" s="130"/>
      <c r="K25" s="130"/>
    </row>
    <row r="26" ht="19.9" customHeight="1" spans="1:11">
      <c r="A26" s="129" t="s">
        <v>198</v>
      </c>
      <c r="B26" s="129" t="s">
        <v>172</v>
      </c>
      <c r="C26" s="129"/>
      <c r="D26" s="129">
        <v>21501</v>
      </c>
      <c r="E26" s="130" t="s">
        <v>200</v>
      </c>
      <c r="F26" s="155">
        <f t="shared" si="3"/>
        <v>55000</v>
      </c>
      <c r="G26" s="155">
        <v>55000</v>
      </c>
      <c r="H26" s="155"/>
      <c r="I26" s="155"/>
      <c r="J26" s="130"/>
      <c r="K26" s="130"/>
    </row>
    <row r="27" ht="19.9" customHeight="1" spans="1:11">
      <c r="A27" s="129" t="s">
        <v>198</v>
      </c>
      <c r="B27" s="129" t="s">
        <v>172</v>
      </c>
      <c r="C27" s="129" t="s">
        <v>172</v>
      </c>
      <c r="D27" s="129" t="s">
        <v>201</v>
      </c>
      <c r="E27" s="130" t="s">
        <v>202</v>
      </c>
      <c r="F27" s="155">
        <v>55000</v>
      </c>
      <c r="G27" s="155">
        <v>55000</v>
      </c>
      <c r="H27" s="155"/>
      <c r="I27" s="155"/>
      <c r="J27" s="130"/>
      <c r="K27" s="130"/>
    </row>
    <row r="28" ht="19.9" customHeight="1" spans="1:11">
      <c r="A28" s="129" t="s">
        <v>198</v>
      </c>
      <c r="B28" s="129" t="s">
        <v>170</v>
      </c>
      <c r="C28" s="129"/>
      <c r="D28" s="129">
        <v>21505</v>
      </c>
      <c r="E28" s="130" t="s">
        <v>203</v>
      </c>
      <c r="F28" s="155">
        <f t="shared" ref="F28" si="4">G28+H28</f>
        <v>2871029.7</v>
      </c>
      <c r="G28" s="155">
        <v>2859029.7</v>
      </c>
      <c r="H28" s="155">
        <v>12000</v>
      </c>
      <c r="I28" s="155"/>
      <c r="J28" s="130"/>
      <c r="K28" s="130"/>
    </row>
    <row r="29" ht="19.9" customHeight="1" spans="1:11">
      <c r="A29" s="129" t="s">
        <v>198</v>
      </c>
      <c r="B29" s="129" t="s">
        <v>170</v>
      </c>
      <c r="C29" s="129" t="s">
        <v>172</v>
      </c>
      <c r="D29" s="129" t="s">
        <v>204</v>
      </c>
      <c r="E29" s="130" t="s">
        <v>202</v>
      </c>
      <c r="F29" s="155">
        <v>2871029.7</v>
      </c>
      <c r="G29" s="155">
        <v>2859029.7</v>
      </c>
      <c r="H29" s="155">
        <v>12000</v>
      </c>
      <c r="I29" s="155"/>
      <c r="J29" s="130"/>
      <c r="K29" s="130"/>
    </row>
    <row r="30" ht="19.9" customHeight="1" spans="1:11">
      <c r="A30" s="129" t="s">
        <v>205</v>
      </c>
      <c r="B30" s="129"/>
      <c r="C30" s="129"/>
      <c r="D30" s="129">
        <v>221</v>
      </c>
      <c r="E30" s="130" t="s">
        <v>206</v>
      </c>
      <c r="F30" s="155">
        <v>298932.6</v>
      </c>
      <c r="G30" s="155">
        <v>298932.6</v>
      </c>
      <c r="H30" s="155"/>
      <c r="I30" s="155"/>
      <c r="J30" s="130"/>
      <c r="K30" s="130"/>
    </row>
    <row r="31" ht="19.9" customHeight="1" spans="1:11">
      <c r="A31" s="129" t="s">
        <v>205</v>
      </c>
      <c r="B31" s="129" t="s">
        <v>184</v>
      </c>
      <c r="C31" s="129"/>
      <c r="D31" s="129">
        <v>22102</v>
      </c>
      <c r="E31" s="130" t="s">
        <v>207</v>
      </c>
      <c r="F31" s="155">
        <v>298932.6</v>
      </c>
      <c r="G31" s="155">
        <v>298932.6</v>
      </c>
      <c r="H31" s="155"/>
      <c r="I31" s="155"/>
      <c r="J31" s="130"/>
      <c r="K31" s="130"/>
    </row>
    <row r="32" ht="19.9" customHeight="1" spans="1:11">
      <c r="A32" s="129" t="s">
        <v>205</v>
      </c>
      <c r="B32" s="129" t="s">
        <v>184</v>
      </c>
      <c r="C32" s="129" t="s">
        <v>172</v>
      </c>
      <c r="D32" s="129" t="s">
        <v>208</v>
      </c>
      <c r="E32" s="130" t="s">
        <v>209</v>
      </c>
      <c r="F32" s="155">
        <v>298932.6</v>
      </c>
      <c r="G32" s="155">
        <v>298932.6</v>
      </c>
      <c r="H32" s="155"/>
      <c r="I32" s="155"/>
      <c r="J32" s="130"/>
      <c r="K32" s="130"/>
    </row>
    <row r="33"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opLeftCell="A3" workbookViewId="0">
      <selection activeCell="D9" sqref="D9:D13"/>
    </sheetView>
  </sheetViews>
  <sheetFormatPr defaultColWidth="10" defaultRowHeight="13.5"/>
  <cols>
    <col min="1" max="1" width="3.625" customWidth="1"/>
    <col min="2" max="2" width="4.75" customWidth="1"/>
    <col min="3" max="3" width="4.625" customWidth="1"/>
    <col min="4" max="4" width="7.375" customWidth="1"/>
    <col min="5" max="5" width="20.125" customWidth="1"/>
    <col min="6" max="7" width="11" customWidth="1"/>
    <col min="8" max="8" width="9.375" customWidth="1"/>
    <col min="9" max="14" width="5.125" customWidth="1"/>
    <col min="15" max="15" width="9.375" customWidth="1"/>
    <col min="16" max="17" width="7.125" customWidth="1"/>
    <col min="18" max="18" width="7" customWidth="1"/>
    <col min="19" max="20" width="7.125" customWidth="1"/>
    <col min="21" max="22" width="9.75" customWidth="1"/>
  </cols>
  <sheetData>
    <row r="1" ht="14.25" customHeight="1" spans="1:1">
      <c r="A1" s="87"/>
    </row>
    <row r="2" ht="36.95" customHeight="1" spans="1:20">
      <c r="A2" s="88" t="s">
        <v>10</v>
      </c>
      <c r="B2" s="88"/>
      <c r="C2" s="88"/>
      <c r="D2" s="88"/>
      <c r="E2" s="88"/>
      <c r="F2" s="88"/>
      <c r="G2" s="88"/>
      <c r="H2" s="88"/>
      <c r="I2" s="88"/>
      <c r="J2" s="88"/>
      <c r="K2" s="88"/>
      <c r="L2" s="88"/>
      <c r="M2" s="88"/>
      <c r="N2" s="88"/>
      <c r="O2" s="88"/>
      <c r="P2" s="88"/>
      <c r="Q2" s="88"/>
      <c r="R2" s="88"/>
      <c r="S2" s="88"/>
      <c r="T2" s="88"/>
    </row>
    <row r="3" ht="17.25" customHeight="1" spans="1:20">
      <c r="A3" s="7" t="s">
        <v>29</v>
      </c>
      <c r="B3" s="7"/>
      <c r="C3" s="7"/>
      <c r="D3" s="7"/>
      <c r="E3" s="7"/>
      <c r="F3" s="7"/>
      <c r="G3" s="7"/>
      <c r="H3" s="7"/>
      <c r="I3" s="7"/>
      <c r="J3" s="7"/>
      <c r="K3" s="7"/>
      <c r="L3" s="7"/>
      <c r="M3" s="7"/>
      <c r="N3" s="7"/>
      <c r="O3" s="7"/>
      <c r="P3" s="7"/>
      <c r="Q3" s="7"/>
      <c r="R3" s="7"/>
      <c r="S3" s="100" t="s">
        <v>30</v>
      </c>
      <c r="T3" s="100"/>
    </row>
    <row r="4" ht="17.25" customHeight="1" spans="1:20">
      <c r="A4" s="103" t="s">
        <v>154</v>
      </c>
      <c r="B4" s="103"/>
      <c r="C4" s="103"/>
      <c r="D4" s="103" t="s">
        <v>210</v>
      </c>
      <c r="E4" s="103" t="s">
        <v>211</v>
      </c>
      <c r="F4" s="103" t="s">
        <v>212</v>
      </c>
      <c r="G4" s="103" t="s">
        <v>213</v>
      </c>
      <c r="H4" s="103" t="s">
        <v>214</v>
      </c>
      <c r="I4" s="103" t="s">
        <v>215</v>
      </c>
      <c r="J4" s="103" t="s">
        <v>216</v>
      </c>
      <c r="K4" s="103" t="s">
        <v>217</v>
      </c>
      <c r="L4" s="103" t="s">
        <v>218</v>
      </c>
      <c r="M4" s="103" t="s">
        <v>219</v>
      </c>
      <c r="N4" s="103" t="s">
        <v>220</v>
      </c>
      <c r="O4" s="103" t="s">
        <v>221</v>
      </c>
      <c r="P4" s="103" t="s">
        <v>222</v>
      </c>
      <c r="Q4" s="103" t="s">
        <v>223</v>
      </c>
      <c r="R4" s="103" t="s">
        <v>224</v>
      </c>
      <c r="S4" s="103" t="s">
        <v>225</v>
      </c>
      <c r="T4" s="103" t="s">
        <v>226</v>
      </c>
    </row>
    <row r="5" ht="18" customHeight="1" spans="1:20">
      <c r="A5" s="103" t="s">
        <v>162</v>
      </c>
      <c r="B5" s="103" t="s">
        <v>163</v>
      </c>
      <c r="C5" s="103" t="s">
        <v>164</v>
      </c>
      <c r="D5" s="103"/>
      <c r="E5" s="103"/>
      <c r="F5" s="103"/>
      <c r="G5" s="103"/>
      <c r="H5" s="103"/>
      <c r="I5" s="103"/>
      <c r="J5" s="103"/>
      <c r="K5" s="103"/>
      <c r="L5" s="103"/>
      <c r="M5" s="103"/>
      <c r="N5" s="103"/>
      <c r="O5" s="103"/>
      <c r="P5" s="103"/>
      <c r="Q5" s="103"/>
      <c r="R5" s="103"/>
      <c r="S5" s="103"/>
      <c r="T5" s="103"/>
    </row>
    <row r="6" ht="19.9" customHeight="1" spans="1:20">
      <c r="A6" s="102"/>
      <c r="B6" s="102"/>
      <c r="C6" s="102"/>
      <c r="D6" s="102"/>
      <c r="E6" s="102" t="s">
        <v>133</v>
      </c>
      <c r="F6" s="104">
        <f>G6+H6+O6</f>
        <v>4772979.36</v>
      </c>
      <c r="G6" s="104">
        <v>3304026.66</v>
      </c>
      <c r="H6" s="104">
        <f>H7</f>
        <v>980924.7</v>
      </c>
      <c r="I6" s="104"/>
      <c r="J6" s="104"/>
      <c r="K6" s="104"/>
      <c r="L6" s="104"/>
      <c r="M6" s="104"/>
      <c r="N6" s="104"/>
      <c r="O6" s="104">
        <v>488028</v>
      </c>
      <c r="P6" s="104"/>
      <c r="Q6" s="104"/>
      <c r="R6" s="104"/>
      <c r="S6" s="104"/>
      <c r="T6" s="104"/>
    </row>
    <row r="7" ht="19.9" customHeight="1" spans="1:20">
      <c r="A7" s="102"/>
      <c r="B7" s="102"/>
      <c r="C7" s="102"/>
      <c r="D7" s="105" t="s">
        <v>151</v>
      </c>
      <c r="E7" s="105" t="s">
        <v>4</v>
      </c>
      <c r="F7" s="104">
        <f>G7+H7+O7</f>
        <v>4772979.36</v>
      </c>
      <c r="G7" s="104">
        <v>3304026.66</v>
      </c>
      <c r="H7" s="104">
        <f>H8</f>
        <v>980924.7</v>
      </c>
      <c r="I7" s="104"/>
      <c r="J7" s="104"/>
      <c r="K7" s="104"/>
      <c r="L7" s="104"/>
      <c r="M7" s="104"/>
      <c r="N7" s="104"/>
      <c r="O7" s="104">
        <v>488028</v>
      </c>
      <c r="P7" s="104"/>
      <c r="Q7" s="104"/>
      <c r="R7" s="104"/>
      <c r="S7" s="104"/>
      <c r="T7" s="104"/>
    </row>
    <row r="8" ht="19.9" customHeight="1" spans="1:20">
      <c r="A8" s="111"/>
      <c r="B8" s="111"/>
      <c r="C8" s="111"/>
      <c r="D8" s="106" t="s">
        <v>152</v>
      </c>
      <c r="E8" s="106" t="s">
        <v>153</v>
      </c>
      <c r="F8" s="104">
        <f>G8+H8+O8</f>
        <v>4772979.36</v>
      </c>
      <c r="G8" s="148">
        <v>3304026.66</v>
      </c>
      <c r="H8" s="148">
        <f>H11+H15+H29+H27</f>
        <v>980924.7</v>
      </c>
      <c r="I8" s="148"/>
      <c r="J8" s="148"/>
      <c r="K8" s="148"/>
      <c r="L8" s="148"/>
      <c r="M8" s="148"/>
      <c r="N8" s="148"/>
      <c r="O8" s="148">
        <v>488028</v>
      </c>
      <c r="P8" s="148"/>
      <c r="Q8" s="148"/>
      <c r="R8" s="148"/>
      <c r="S8" s="148"/>
      <c r="T8" s="148"/>
    </row>
    <row r="9" ht="19.9" customHeight="1" spans="1:20">
      <c r="A9" s="146">
        <v>206</v>
      </c>
      <c r="B9" s="135"/>
      <c r="C9" s="135"/>
      <c r="D9" s="107" t="s">
        <v>227</v>
      </c>
      <c r="E9" s="130" t="s">
        <v>165</v>
      </c>
      <c r="F9" s="114">
        <v>500000</v>
      </c>
      <c r="G9" s="114"/>
      <c r="H9" s="114">
        <v>500000</v>
      </c>
      <c r="I9" s="114"/>
      <c r="J9" s="114"/>
      <c r="K9" s="114"/>
      <c r="L9" s="114"/>
      <c r="M9" s="114"/>
      <c r="N9" s="114"/>
      <c r="O9" s="114"/>
      <c r="P9" s="114"/>
      <c r="Q9" s="148"/>
      <c r="R9" s="148"/>
      <c r="S9" s="148"/>
      <c r="T9" s="148"/>
    </row>
    <row r="10" ht="19.9" customHeight="1" spans="1:20">
      <c r="A10" s="146">
        <v>206</v>
      </c>
      <c r="B10" s="146">
        <v>99</v>
      </c>
      <c r="C10" s="135"/>
      <c r="D10" s="107" t="s">
        <v>227</v>
      </c>
      <c r="E10" s="130" t="s">
        <v>166</v>
      </c>
      <c r="F10" s="114">
        <v>500000</v>
      </c>
      <c r="G10" s="114"/>
      <c r="H10" s="114">
        <v>500000</v>
      </c>
      <c r="I10" s="114"/>
      <c r="J10" s="114"/>
      <c r="K10" s="114"/>
      <c r="L10" s="114"/>
      <c r="M10" s="114"/>
      <c r="N10" s="114"/>
      <c r="O10" s="114"/>
      <c r="P10" s="114"/>
      <c r="Q10" s="148"/>
      <c r="R10" s="148"/>
      <c r="S10" s="148"/>
      <c r="T10" s="148"/>
    </row>
    <row r="11" ht="19.9" customHeight="1" spans="1:20">
      <c r="A11" s="135">
        <v>206</v>
      </c>
      <c r="B11" s="135">
        <v>99</v>
      </c>
      <c r="C11" s="135">
        <v>99</v>
      </c>
      <c r="D11" s="107" t="s">
        <v>227</v>
      </c>
      <c r="E11" s="113" t="s">
        <v>166</v>
      </c>
      <c r="F11" s="114">
        <f>G11+H11+O11</f>
        <v>500000</v>
      </c>
      <c r="G11" s="114"/>
      <c r="H11" s="114">
        <v>500000</v>
      </c>
      <c r="I11" s="114"/>
      <c r="J11" s="114"/>
      <c r="K11" s="114"/>
      <c r="L11" s="114"/>
      <c r="M11" s="114"/>
      <c r="N11" s="114"/>
      <c r="O11" s="114"/>
      <c r="P11" s="114"/>
      <c r="Q11" s="148"/>
      <c r="R11" s="148"/>
      <c r="S11" s="148"/>
      <c r="T11" s="148"/>
    </row>
    <row r="12" ht="19.9" customHeight="1" spans="1:20">
      <c r="A12" s="129" t="s">
        <v>168</v>
      </c>
      <c r="B12" s="135"/>
      <c r="C12" s="135"/>
      <c r="D12" s="107" t="s">
        <v>227</v>
      </c>
      <c r="E12" s="130" t="s">
        <v>169</v>
      </c>
      <c r="F12" s="114">
        <f>F13+F17</f>
        <v>836526.55</v>
      </c>
      <c r="G12" s="114">
        <f t="shared" ref="G12:O12" si="0">G13+G17</f>
        <v>307298.55</v>
      </c>
      <c r="H12" s="114">
        <f t="shared" si="0"/>
        <v>46000</v>
      </c>
      <c r="I12" s="114"/>
      <c r="J12" s="114"/>
      <c r="K12" s="114"/>
      <c r="L12" s="114"/>
      <c r="M12" s="114"/>
      <c r="N12" s="114"/>
      <c r="O12" s="114">
        <f t="shared" si="0"/>
        <v>483228</v>
      </c>
      <c r="P12" s="114"/>
      <c r="Q12" s="148"/>
      <c r="R12" s="148"/>
      <c r="S12" s="148"/>
      <c r="T12" s="148"/>
    </row>
    <row r="13" ht="19.9" customHeight="1" spans="1:20">
      <c r="A13" s="129" t="s">
        <v>168</v>
      </c>
      <c r="B13" s="129" t="s">
        <v>170</v>
      </c>
      <c r="C13" s="135"/>
      <c r="D13" s="107" t="s">
        <v>227</v>
      </c>
      <c r="E13" s="130" t="s">
        <v>171</v>
      </c>
      <c r="F13" s="114">
        <f>F14+F15+F16</f>
        <v>824124.8</v>
      </c>
      <c r="G13" s="114">
        <f t="shared" ref="G13:O13" si="1">G14+G15+G16</f>
        <v>294896.8</v>
      </c>
      <c r="H13" s="114">
        <f t="shared" si="1"/>
        <v>46000</v>
      </c>
      <c r="I13" s="114"/>
      <c r="J13" s="114"/>
      <c r="K13" s="114"/>
      <c r="L13" s="114"/>
      <c r="M13" s="114"/>
      <c r="N13" s="114"/>
      <c r="O13" s="114">
        <f t="shared" si="1"/>
        <v>483228</v>
      </c>
      <c r="P13" s="114"/>
      <c r="Q13" s="148"/>
      <c r="R13" s="148"/>
      <c r="S13" s="148"/>
      <c r="T13" s="148"/>
    </row>
    <row r="14" ht="19.9" customHeight="1" spans="1:20">
      <c r="A14" s="112" t="s">
        <v>168</v>
      </c>
      <c r="B14" s="112" t="s">
        <v>170</v>
      </c>
      <c r="C14" s="112" t="s">
        <v>172</v>
      </c>
      <c r="D14" s="107" t="s">
        <v>227</v>
      </c>
      <c r="E14" s="113" t="s">
        <v>174</v>
      </c>
      <c r="F14" s="114">
        <v>306756</v>
      </c>
      <c r="G14" s="114"/>
      <c r="H14" s="114"/>
      <c r="I14" s="114"/>
      <c r="J14" s="114"/>
      <c r="K14" s="114"/>
      <c r="L14" s="114"/>
      <c r="M14" s="114"/>
      <c r="N14" s="114"/>
      <c r="O14" s="114">
        <v>306756</v>
      </c>
      <c r="P14" s="114"/>
      <c r="Q14" s="114"/>
      <c r="R14" s="114"/>
      <c r="S14" s="114"/>
      <c r="T14" s="114"/>
    </row>
    <row r="15" ht="19.9" customHeight="1" spans="1:20">
      <c r="A15" s="112" t="s">
        <v>168</v>
      </c>
      <c r="B15" s="112" t="s">
        <v>170</v>
      </c>
      <c r="C15" s="112" t="s">
        <v>177</v>
      </c>
      <c r="D15" s="107" t="s">
        <v>227</v>
      </c>
      <c r="E15" s="113" t="s">
        <v>179</v>
      </c>
      <c r="F15" s="114">
        <v>222472</v>
      </c>
      <c r="G15" s="114"/>
      <c r="H15" s="114">
        <v>46000</v>
      </c>
      <c r="I15" s="114"/>
      <c r="J15" s="114"/>
      <c r="K15" s="114"/>
      <c r="L15" s="114"/>
      <c r="M15" s="114"/>
      <c r="N15" s="114"/>
      <c r="O15" s="114">
        <v>176472</v>
      </c>
      <c r="P15" s="114"/>
      <c r="Q15" s="114"/>
      <c r="R15" s="114"/>
      <c r="S15" s="114"/>
      <c r="T15" s="114"/>
    </row>
    <row r="16" ht="19.9" customHeight="1" spans="1:20">
      <c r="A16" s="112" t="s">
        <v>168</v>
      </c>
      <c r="B16" s="112" t="s">
        <v>170</v>
      </c>
      <c r="C16" s="112" t="s">
        <v>170</v>
      </c>
      <c r="D16" s="107" t="s">
        <v>227</v>
      </c>
      <c r="E16" s="113" t="s">
        <v>176</v>
      </c>
      <c r="F16" s="114">
        <v>294896.8</v>
      </c>
      <c r="G16" s="114">
        <v>294896.8</v>
      </c>
      <c r="H16" s="114"/>
      <c r="I16" s="114"/>
      <c r="J16" s="114"/>
      <c r="K16" s="114"/>
      <c r="L16" s="114"/>
      <c r="M16" s="114"/>
      <c r="N16" s="114"/>
      <c r="O16" s="114"/>
      <c r="P16" s="114"/>
      <c r="Q16" s="114"/>
      <c r="R16" s="114"/>
      <c r="S16" s="114"/>
      <c r="T16" s="114"/>
    </row>
    <row r="17" ht="19.9" customHeight="1" spans="1:20">
      <c r="A17" s="129" t="s">
        <v>168</v>
      </c>
      <c r="B17" s="129" t="s">
        <v>180</v>
      </c>
      <c r="C17" s="129"/>
      <c r="D17" s="107" t="s">
        <v>227</v>
      </c>
      <c r="E17" s="130" t="s">
        <v>181</v>
      </c>
      <c r="F17" s="114">
        <f>F18+F19</f>
        <v>12401.75</v>
      </c>
      <c r="G17" s="114">
        <f>G18+G19</f>
        <v>12401.75</v>
      </c>
      <c r="H17" s="114"/>
      <c r="I17" s="114"/>
      <c r="J17" s="114"/>
      <c r="K17" s="114"/>
      <c r="L17" s="114"/>
      <c r="M17" s="114"/>
      <c r="N17" s="114"/>
      <c r="O17" s="114"/>
      <c r="P17" s="114"/>
      <c r="Q17" s="114"/>
      <c r="R17" s="114"/>
      <c r="S17" s="114"/>
      <c r="T17" s="114"/>
    </row>
    <row r="18" ht="19.9" customHeight="1" spans="1:20">
      <c r="A18" s="112" t="s">
        <v>168</v>
      </c>
      <c r="B18" s="112" t="s">
        <v>180</v>
      </c>
      <c r="C18" s="112" t="s">
        <v>172</v>
      </c>
      <c r="D18" s="107" t="s">
        <v>227</v>
      </c>
      <c r="E18" s="113" t="s">
        <v>183</v>
      </c>
      <c r="F18" s="114">
        <v>4010.75</v>
      </c>
      <c r="G18" s="114">
        <v>4010.75</v>
      </c>
      <c r="H18" s="114"/>
      <c r="I18" s="114"/>
      <c r="J18" s="114"/>
      <c r="K18" s="114"/>
      <c r="L18" s="114"/>
      <c r="M18" s="114"/>
      <c r="N18" s="114"/>
      <c r="O18" s="114"/>
      <c r="P18" s="114"/>
      <c r="Q18" s="114"/>
      <c r="R18" s="114"/>
      <c r="S18" s="114"/>
      <c r="T18" s="114"/>
    </row>
    <row r="19" ht="19.9" customHeight="1" spans="1:20">
      <c r="A19" s="112" t="s">
        <v>168</v>
      </c>
      <c r="B19" s="112" t="s">
        <v>180</v>
      </c>
      <c r="C19" s="112" t="s">
        <v>184</v>
      </c>
      <c r="D19" s="107" t="s">
        <v>227</v>
      </c>
      <c r="E19" s="113" t="s">
        <v>186</v>
      </c>
      <c r="F19" s="114">
        <v>8391</v>
      </c>
      <c r="G19" s="114">
        <v>8391</v>
      </c>
      <c r="H19" s="114"/>
      <c r="I19" s="114"/>
      <c r="J19" s="114"/>
      <c r="K19" s="114"/>
      <c r="L19" s="114"/>
      <c r="M19" s="114"/>
      <c r="N19" s="114"/>
      <c r="O19" s="114"/>
      <c r="P19" s="114"/>
      <c r="Q19" s="114"/>
      <c r="R19" s="114"/>
      <c r="S19" s="114"/>
      <c r="T19" s="114"/>
    </row>
    <row r="20" ht="19.9" customHeight="1" spans="1:20">
      <c r="A20" s="129" t="s">
        <v>187</v>
      </c>
      <c r="B20" s="129"/>
      <c r="C20" s="129"/>
      <c r="D20" s="107" t="s">
        <v>227</v>
      </c>
      <c r="E20" s="130" t="s">
        <v>188</v>
      </c>
      <c r="F20" s="114">
        <f>F21+F22+F23</f>
        <v>370537.3</v>
      </c>
      <c r="G20" s="114">
        <f t="shared" ref="G20" si="2">G21+G22+G23</f>
        <v>360937.3</v>
      </c>
      <c r="H20" s="114"/>
      <c r="I20" s="114"/>
      <c r="J20" s="114"/>
      <c r="K20" s="114"/>
      <c r="L20" s="114"/>
      <c r="M20" s="114"/>
      <c r="N20" s="114"/>
      <c r="O20" s="114">
        <f t="shared" ref="G20:O21" si="3">O21+O22+O23</f>
        <v>9600</v>
      </c>
      <c r="P20" s="114"/>
      <c r="Q20" s="114"/>
      <c r="R20" s="114"/>
      <c r="S20" s="114"/>
      <c r="T20" s="114"/>
    </row>
    <row r="21" ht="19.9" customHeight="1" spans="1:20">
      <c r="A21" s="129" t="s">
        <v>187</v>
      </c>
      <c r="B21" s="129" t="s">
        <v>189</v>
      </c>
      <c r="C21" s="129"/>
      <c r="D21" s="107" t="s">
        <v>227</v>
      </c>
      <c r="E21" s="130" t="s">
        <v>190</v>
      </c>
      <c r="F21" s="114">
        <f>F22+F23+F24</f>
        <v>211490.51</v>
      </c>
      <c r="G21" s="114">
        <f t="shared" si="3"/>
        <v>206690.51</v>
      </c>
      <c r="H21" s="114"/>
      <c r="I21" s="114"/>
      <c r="J21" s="114"/>
      <c r="K21" s="114"/>
      <c r="L21" s="114"/>
      <c r="M21" s="114"/>
      <c r="N21" s="114"/>
      <c r="O21" s="114">
        <f t="shared" si="3"/>
        <v>4800</v>
      </c>
      <c r="P21" s="114"/>
      <c r="Q21" s="114"/>
      <c r="R21" s="114"/>
      <c r="S21" s="114"/>
      <c r="T21" s="114"/>
    </row>
    <row r="22" ht="19.9" customHeight="1" spans="1:20">
      <c r="A22" s="112" t="s">
        <v>187</v>
      </c>
      <c r="B22" s="112" t="s">
        <v>189</v>
      </c>
      <c r="C22" s="112" t="s">
        <v>177</v>
      </c>
      <c r="D22" s="107" t="s">
        <v>227</v>
      </c>
      <c r="E22" s="113" t="s">
        <v>197</v>
      </c>
      <c r="F22" s="114">
        <v>6960</v>
      </c>
      <c r="G22" s="114">
        <v>2160</v>
      </c>
      <c r="H22" s="114"/>
      <c r="I22" s="114"/>
      <c r="J22" s="114"/>
      <c r="K22" s="114"/>
      <c r="L22" s="114"/>
      <c r="M22" s="114"/>
      <c r="N22" s="114"/>
      <c r="O22" s="114">
        <v>4800</v>
      </c>
      <c r="P22" s="114"/>
      <c r="Q22" s="114"/>
      <c r="R22" s="114"/>
      <c r="S22" s="114"/>
      <c r="T22" s="114"/>
    </row>
    <row r="23" ht="19.9" customHeight="1" spans="1:20">
      <c r="A23" s="112" t="s">
        <v>187</v>
      </c>
      <c r="B23" s="112" t="s">
        <v>189</v>
      </c>
      <c r="C23" s="112" t="s">
        <v>172</v>
      </c>
      <c r="D23" s="107" t="s">
        <v>227</v>
      </c>
      <c r="E23" s="113" t="s">
        <v>192</v>
      </c>
      <c r="F23" s="114">
        <v>152086.79</v>
      </c>
      <c r="G23" s="114">
        <v>152086.79</v>
      </c>
      <c r="H23" s="114"/>
      <c r="I23" s="114"/>
      <c r="J23" s="114"/>
      <c r="K23" s="114"/>
      <c r="L23" s="114"/>
      <c r="M23" s="114"/>
      <c r="N23" s="114"/>
      <c r="O23" s="114"/>
      <c r="P23" s="114"/>
      <c r="Q23" s="114"/>
      <c r="R23" s="114"/>
      <c r="S23" s="114"/>
      <c r="T23" s="114"/>
    </row>
    <row r="24" ht="19.9" customHeight="1" spans="1:20">
      <c r="A24" s="112" t="s">
        <v>187</v>
      </c>
      <c r="B24" s="112" t="s">
        <v>189</v>
      </c>
      <c r="C24" s="112" t="s">
        <v>193</v>
      </c>
      <c r="D24" s="107" t="s">
        <v>227</v>
      </c>
      <c r="E24" s="113" t="s">
        <v>195</v>
      </c>
      <c r="F24" s="114">
        <v>52443.72</v>
      </c>
      <c r="G24" s="114">
        <v>52443.72</v>
      </c>
      <c r="H24" s="114"/>
      <c r="I24" s="114"/>
      <c r="J24" s="114"/>
      <c r="K24" s="114"/>
      <c r="L24" s="114"/>
      <c r="M24" s="114"/>
      <c r="N24" s="114"/>
      <c r="O24" s="114"/>
      <c r="P24" s="114"/>
      <c r="Q24" s="114"/>
      <c r="R24" s="114"/>
      <c r="S24" s="114"/>
      <c r="T24" s="114"/>
    </row>
    <row r="25" ht="19.9" customHeight="1" spans="1:20">
      <c r="A25" s="129" t="s">
        <v>198</v>
      </c>
      <c r="B25" s="129"/>
      <c r="C25" s="129"/>
      <c r="D25" s="107" t="s">
        <v>227</v>
      </c>
      <c r="E25" s="130" t="s">
        <v>199</v>
      </c>
      <c r="F25" s="114">
        <f>F26+F28</f>
        <v>2926029.7</v>
      </c>
      <c r="G25" s="114">
        <f t="shared" ref="G25:H25" si="4">G26+G28</f>
        <v>2491105</v>
      </c>
      <c r="H25" s="114">
        <f t="shared" si="4"/>
        <v>434924.7</v>
      </c>
      <c r="I25" s="114"/>
      <c r="J25" s="114"/>
      <c r="K25" s="114"/>
      <c r="L25" s="114"/>
      <c r="M25" s="114"/>
      <c r="N25" s="114"/>
      <c r="O25" s="114"/>
      <c r="P25" s="114"/>
      <c r="Q25" s="114"/>
      <c r="R25" s="114"/>
      <c r="S25" s="114"/>
      <c r="T25" s="114"/>
    </row>
    <row r="26" ht="19.9" customHeight="1" spans="1:20">
      <c r="A26" s="129" t="s">
        <v>198</v>
      </c>
      <c r="B26" s="129" t="s">
        <v>172</v>
      </c>
      <c r="C26" s="129"/>
      <c r="D26" s="107" t="s">
        <v>227</v>
      </c>
      <c r="E26" s="130" t="s">
        <v>200</v>
      </c>
      <c r="F26" s="114">
        <v>55000</v>
      </c>
      <c r="G26" s="114"/>
      <c r="H26" s="114">
        <v>55000</v>
      </c>
      <c r="I26" s="114"/>
      <c r="J26" s="114"/>
      <c r="K26" s="114"/>
      <c r="L26" s="114"/>
      <c r="M26" s="114"/>
      <c r="N26" s="114"/>
      <c r="O26" s="114"/>
      <c r="P26" s="114"/>
      <c r="Q26" s="114"/>
      <c r="R26" s="114"/>
      <c r="S26" s="114"/>
      <c r="T26" s="114"/>
    </row>
    <row r="27" ht="19.9" customHeight="1" spans="1:20">
      <c r="A27" s="112" t="s">
        <v>198</v>
      </c>
      <c r="B27" s="112" t="s">
        <v>172</v>
      </c>
      <c r="C27" s="112" t="s">
        <v>172</v>
      </c>
      <c r="D27" s="107" t="s">
        <v>227</v>
      </c>
      <c r="E27" s="113" t="s">
        <v>202</v>
      </c>
      <c r="F27" s="114">
        <v>55000</v>
      </c>
      <c r="G27" s="114"/>
      <c r="H27" s="114">
        <v>55000</v>
      </c>
      <c r="I27" s="114"/>
      <c r="J27" s="114"/>
      <c r="K27" s="114"/>
      <c r="L27" s="114"/>
      <c r="M27" s="114"/>
      <c r="N27" s="114"/>
      <c r="O27" s="114"/>
      <c r="P27" s="114"/>
      <c r="Q27" s="114"/>
      <c r="R27" s="114"/>
      <c r="S27" s="114"/>
      <c r="T27" s="114"/>
    </row>
    <row r="28" ht="19.9" customHeight="1" spans="1:20">
      <c r="A28" s="129" t="s">
        <v>198</v>
      </c>
      <c r="B28" s="129" t="s">
        <v>170</v>
      </c>
      <c r="C28" s="129"/>
      <c r="D28" s="107" t="s">
        <v>227</v>
      </c>
      <c r="E28" s="130" t="s">
        <v>203</v>
      </c>
      <c r="F28" s="114">
        <v>2871029.7</v>
      </c>
      <c r="G28" s="114">
        <v>2491105</v>
      </c>
      <c r="H28" s="114">
        <v>379924.7</v>
      </c>
      <c r="I28" s="114"/>
      <c r="J28" s="114"/>
      <c r="K28" s="114"/>
      <c r="L28" s="114"/>
      <c r="M28" s="114"/>
      <c r="N28" s="114"/>
      <c r="O28" s="114"/>
      <c r="P28" s="114"/>
      <c r="Q28" s="114"/>
      <c r="R28" s="114"/>
      <c r="S28" s="114"/>
      <c r="T28" s="114"/>
    </row>
    <row r="29" ht="19.5" customHeight="1" spans="1:20">
      <c r="A29" s="112" t="s">
        <v>198</v>
      </c>
      <c r="B29" s="112" t="s">
        <v>170</v>
      </c>
      <c r="C29" s="112" t="s">
        <v>172</v>
      </c>
      <c r="D29" s="107" t="s">
        <v>227</v>
      </c>
      <c r="E29" s="113" t="s">
        <v>202</v>
      </c>
      <c r="F29" s="114">
        <v>2871029.7</v>
      </c>
      <c r="G29" s="114">
        <v>2491105</v>
      </c>
      <c r="H29" s="114">
        <v>379924.7</v>
      </c>
      <c r="I29" s="114"/>
      <c r="J29" s="114"/>
      <c r="K29" s="114"/>
      <c r="L29" s="114"/>
      <c r="M29" s="114"/>
      <c r="N29" s="114"/>
      <c r="O29" s="114"/>
      <c r="P29" s="114"/>
      <c r="Q29" s="114"/>
      <c r="R29" s="114"/>
      <c r="S29" s="114"/>
      <c r="T29" s="114"/>
    </row>
    <row r="30" ht="19.5" customHeight="1" spans="1:20">
      <c r="A30" s="129" t="s">
        <v>205</v>
      </c>
      <c r="B30" s="129"/>
      <c r="C30" s="129"/>
      <c r="D30" s="107" t="s">
        <v>227</v>
      </c>
      <c r="E30" s="130" t="s">
        <v>206</v>
      </c>
      <c r="F30" s="114">
        <v>298932.6</v>
      </c>
      <c r="G30" s="114">
        <v>298932.6</v>
      </c>
      <c r="H30" s="114"/>
      <c r="I30" s="114"/>
      <c r="J30" s="114"/>
      <c r="K30" s="114"/>
      <c r="L30" s="114"/>
      <c r="M30" s="114"/>
      <c r="N30" s="114"/>
      <c r="O30" s="114"/>
      <c r="P30" s="114"/>
      <c r="Q30" s="114"/>
      <c r="R30" s="114"/>
      <c r="S30" s="114"/>
      <c r="T30" s="114"/>
    </row>
    <row r="31" ht="19.9" customHeight="1" spans="1:20">
      <c r="A31" s="129" t="s">
        <v>205</v>
      </c>
      <c r="B31" s="129" t="s">
        <v>184</v>
      </c>
      <c r="C31" s="129"/>
      <c r="D31" s="107" t="s">
        <v>227</v>
      </c>
      <c r="E31" s="130" t="s">
        <v>207</v>
      </c>
      <c r="F31" s="114">
        <v>298932.6</v>
      </c>
      <c r="G31" s="114">
        <v>298932.6</v>
      </c>
      <c r="H31" s="114"/>
      <c r="I31" s="114"/>
      <c r="J31" s="114"/>
      <c r="K31" s="114"/>
      <c r="L31" s="114"/>
      <c r="M31" s="114"/>
      <c r="N31" s="114"/>
      <c r="O31" s="114"/>
      <c r="P31" s="114"/>
      <c r="Q31" s="114"/>
      <c r="R31" s="114"/>
      <c r="S31" s="114"/>
      <c r="T31" s="114"/>
    </row>
    <row r="32" ht="19.9" customHeight="1" spans="1:20">
      <c r="A32" s="112" t="s">
        <v>205</v>
      </c>
      <c r="B32" s="112" t="s">
        <v>184</v>
      </c>
      <c r="C32" s="112" t="s">
        <v>172</v>
      </c>
      <c r="D32" s="107" t="s">
        <v>227</v>
      </c>
      <c r="E32" s="113" t="s">
        <v>209</v>
      </c>
      <c r="F32" s="114">
        <v>298932.6</v>
      </c>
      <c r="G32" s="114">
        <v>298932.6</v>
      </c>
      <c r="H32" s="114"/>
      <c r="I32" s="114"/>
      <c r="J32" s="114"/>
      <c r="K32" s="114"/>
      <c r="L32" s="114"/>
      <c r="M32" s="114"/>
      <c r="N32" s="114"/>
      <c r="O32" s="114"/>
      <c r="P32" s="114"/>
      <c r="Q32" s="114"/>
      <c r="R32" s="114"/>
      <c r="S32" s="114"/>
      <c r="T32" s="114"/>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0" workbookViewId="0">
      <selection activeCell="M13" sqref="M13"/>
    </sheetView>
  </sheetViews>
  <sheetFormatPr defaultColWidth="10" defaultRowHeight="13.5"/>
  <cols>
    <col min="1" max="2" width="4.125" customWidth="1"/>
    <col min="3" max="3" width="4.25" customWidth="1"/>
    <col min="4" max="4" width="6.125" customWidth="1"/>
    <col min="5" max="5" width="14.375" customWidth="1"/>
    <col min="6" max="9" width="11" customWidth="1"/>
    <col min="10" max="11" width="9.75" customWidth="1"/>
  </cols>
  <sheetData>
    <row r="1" ht="14.25" customHeight="1" spans="1:1">
      <c r="A1" s="87"/>
    </row>
    <row r="2" ht="32.45" customHeight="1" spans="1:9">
      <c r="A2" s="88" t="s">
        <v>11</v>
      </c>
      <c r="B2" s="88"/>
      <c r="C2" s="88"/>
      <c r="D2" s="88"/>
      <c r="E2" s="88"/>
      <c r="F2" s="88"/>
      <c r="G2" s="88"/>
      <c r="H2" s="88"/>
      <c r="I2" s="88"/>
    </row>
    <row r="3" ht="21.2" customHeight="1" spans="1:9">
      <c r="A3" s="7" t="s">
        <v>228</v>
      </c>
      <c r="B3" s="7"/>
      <c r="C3" s="7"/>
      <c r="D3" s="7"/>
      <c r="E3" s="7"/>
      <c r="F3" s="7"/>
      <c r="G3" s="7"/>
      <c r="H3" s="7"/>
      <c r="I3" s="7"/>
    </row>
    <row r="4" ht="19.5" customHeight="1" spans="1:9">
      <c r="A4" s="103" t="s">
        <v>154</v>
      </c>
      <c r="B4" s="103"/>
      <c r="C4" s="103"/>
      <c r="D4" s="103" t="s">
        <v>210</v>
      </c>
      <c r="E4" s="103" t="s">
        <v>211</v>
      </c>
      <c r="F4" s="103" t="s">
        <v>157</v>
      </c>
      <c r="G4" s="103"/>
      <c r="H4" s="103"/>
      <c r="I4" s="103"/>
    </row>
    <row r="5" ht="33.2" customHeight="1" spans="1:9">
      <c r="A5" s="103" t="s">
        <v>162</v>
      </c>
      <c r="B5" s="103" t="s">
        <v>163</v>
      </c>
      <c r="C5" s="103" t="s">
        <v>164</v>
      </c>
      <c r="D5" s="103"/>
      <c r="E5" s="103"/>
      <c r="F5" s="103" t="s">
        <v>133</v>
      </c>
      <c r="G5" s="103" t="s">
        <v>229</v>
      </c>
      <c r="H5" s="103" t="s">
        <v>230</v>
      </c>
      <c r="I5" s="103" t="s">
        <v>221</v>
      </c>
    </row>
    <row r="6" ht="19.9" customHeight="1" spans="1:9">
      <c r="A6" s="102"/>
      <c r="B6" s="102"/>
      <c r="C6" s="102"/>
      <c r="D6" s="102"/>
      <c r="E6" s="102" t="s">
        <v>133</v>
      </c>
      <c r="F6" s="104">
        <v>4204179.36</v>
      </c>
      <c r="G6" s="104">
        <v>3304026.66</v>
      </c>
      <c r="H6" s="104">
        <v>422924.7</v>
      </c>
      <c r="I6" s="104">
        <v>477228</v>
      </c>
    </row>
    <row r="7" ht="19.9" customHeight="1" spans="1:9">
      <c r="A7" s="102"/>
      <c r="B7" s="102"/>
      <c r="C7" s="102"/>
      <c r="D7" s="105" t="s">
        <v>151</v>
      </c>
      <c r="E7" s="105" t="s">
        <v>4</v>
      </c>
      <c r="F7" s="104">
        <v>4204179.36</v>
      </c>
      <c r="G7" s="104">
        <v>3304026.66</v>
      </c>
      <c r="H7" s="104">
        <v>422924.7</v>
      </c>
      <c r="I7" s="104">
        <v>477228</v>
      </c>
    </row>
    <row r="8" ht="19.9" customHeight="1" spans="1:9">
      <c r="A8" s="111"/>
      <c r="B8" s="111"/>
      <c r="C8" s="111"/>
      <c r="D8" s="106" t="s">
        <v>152</v>
      </c>
      <c r="E8" s="106" t="s">
        <v>153</v>
      </c>
      <c r="F8" s="104">
        <v>4204179.36</v>
      </c>
      <c r="G8" s="104">
        <v>3304026.66</v>
      </c>
      <c r="H8" s="104">
        <v>422924.7</v>
      </c>
      <c r="I8" s="104">
        <v>477228</v>
      </c>
    </row>
    <row r="9" ht="19.9" customHeight="1" spans="1:9">
      <c r="A9" s="146">
        <v>206</v>
      </c>
      <c r="B9" s="135"/>
      <c r="C9" s="135"/>
      <c r="D9" s="107" t="s">
        <v>227</v>
      </c>
      <c r="E9" s="130" t="s">
        <v>165</v>
      </c>
      <c r="F9" s="104"/>
      <c r="G9" s="104"/>
      <c r="H9" s="104"/>
      <c r="I9" s="104"/>
    </row>
    <row r="10" ht="19.9" customHeight="1" spans="1:9">
      <c r="A10" s="146">
        <v>206</v>
      </c>
      <c r="B10" s="146">
        <v>99</v>
      </c>
      <c r="C10" s="135"/>
      <c r="D10" s="107" t="s">
        <v>227</v>
      </c>
      <c r="E10" s="130" t="s">
        <v>166</v>
      </c>
      <c r="F10" s="104"/>
      <c r="G10" s="104"/>
      <c r="H10" s="104"/>
      <c r="I10" s="104"/>
    </row>
    <row r="11" ht="19.9" customHeight="1" spans="1:9">
      <c r="A11" s="135">
        <v>206</v>
      </c>
      <c r="B11" s="135">
        <v>99</v>
      </c>
      <c r="C11" s="135">
        <v>99</v>
      </c>
      <c r="D11" s="107" t="s">
        <v>227</v>
      </c>
      <c r="E11" s="147" t="s">
        <v>166</v>
      </c>
      <c r="F11" s="104"/>
      <c r="G11" s="104"/>
      <c r="H11" s="104"/>
      <c r="I11" s="104"/>
    </row>
    <row r="12" ht="19.9" customHeight="1" spans="1:9">
      <c r="A12" s="129" t="s">
        <v>168</v>
      </c>
      <c r="B12" s="135"/>
      <c r="C12" s="135"/>
      <c r="D12" s="107" t="s">
        <v>227</v>
      </c>
      <c r="E12" s="130" t="s">
        <v>169</v>
      </c>
      <c r="F12" s="104">
        <f>F13+F17</f>
        <v>779726.55</v>
      </c>
      <c r="G12" s="104">
        <f t="shared" ref="G12:I12" si="0">G13+G17</f>
        <v>307298.55</v>
      </c>
      <c r="H12" s="104"/>
      <c r="I12" s="104">
        <f t="shared" si="0"/>
        <v>472428</v>
      </c>
    </row>
    <row r="13" ht="19.9" customHeight="1" spans="1:9">
      <c r="A13" s="129" t="s">
        <v>168</v>
      </c>
      <c r="B13" s="129" t="s">
        <v>170</v>
      </c>
      <c r="C13" s="135"/>
      <c r="D13" s="107" t="s">
        <v>227</v>
      </c>
      <c r="E13" s="130" t="s">
        <v>171</v>
      </c>
      <c r="F13" s="104">
        <f>F14+F15+F16</f>
        <v>767324.8</v>
      </c>
      <c r="G13" s="104">
        <f t="shared" ref="G13:I13" si="1">G14+G15+G16</f>
        <v>294896.8</v>
      </c>
      <c r="H13" s="104"/>
      <c r="I13" s="104">
        <f t="shared" si="1"/>
        <v>472428</v>
      </c>
    </row>
    <row r="14" ht="19.9" customHeight="1" spans="1:9">
      <c r="A14" s="112" t="s">
        <v>168</v>
      </c>
      <c r="B14" s="112" t="s">
        <v>170</v>
      </c>
      <c r="C14" s="112" t="s">
        <v>172</v>
      </c>
      <c r="D14" s="107" t="s">
        <v>227</v>
      </c>
      <c r="E14" s="113" t="s">
        <v>174</v>
      </c>
      <c r="F14" s="108">
        <v>306756</v>
      </c>
      <c r="G14" s="108"/>
      <c r="H14" s="108"/>
      <c r="I14" s="108">
        <v>306756</v>
      </c>
    </row>
    <row r="15" ht="19.9" customHeight="1" spans="1:9">
      <c r="A15" s="112" t="s">
        <v>168</v>
      </c>
      <c r="B15" s="112" t="s">
        <v>170</v>
      </c>
      <c r="C15" s="112" t="s">
        <v>177</v>
      </c>
      <c r="D15" s="107" t="s">
        <v>227</v>
      </c>
      <c r="E15" s="113" t="s">
        <v>179</v>
      </c>
      <c r="F15" s="108">
        <v>165672</v>
      </c>
      <c r="G15" s="108"/>
      <c r="H15" s="108"/>
      <c r="I15" s="108">
        <v>165672</v>
      </c>
    </row>
    <row r="16" ht="19.9" customHeight="1" spans="1:9">
      <c r="A16" s="112" t="s">
        <v>168</v>
      </c>
      <c r="B16" s="112" t="s">
        <v>170</v>
      </c>
      <c r="C16" s="112" t="s">
        <v>170</v>
      </c>
      <c r="D16" s="107" t="s">
        <v>227</v>
      </c>
      <c r="E16" s="113" t="s">
        <v>176</v>
      </c>
      <c r="F16" s="108">
        <v>294896.8</v>
      </c>
      <c r="G16" s="108">
        <v>294896.8</v>
      </c>
      <c r="H16" s="108"/>
      <c r="I16" s="108"/>
    </row>
    <row r="17" ht="19.9" customHeight="1" spans="1:9">
      <c r="A17" s="129" t="s">
        <v>168</v>
      </c>
      <c r="B17" s="129" t="s">
        <v>180</v>
      </c>
      <c r="C17" s="129"/>
      <c r="D17" s="107" t="s">
        <v>227</v>
      </c>
      <c r="E17" s="130" t="s">
        <v>181</v>
      </c>
      <c r="F17" s="108">
        <f>F18+F19</f>
        <v>12401.75</v>
      </c>
      <c r="G17" s="108">
        <f>G18+G19</f>
        <v>12401.75</v>
      </c>
      <c r="H17" s="108"/>
      <c r="I17" s="108"/>
    </row>
    <row r="18" ht="19.9" customHeight="1" spans="1:9">
      <c r="A18" s="112" t="s">
        <v>168</v>
      </c>
      <c r="B18" s="112" t="s">
        <v>180</v>
      </c>
      <c r="C18" s="112" t="s">
        <v>172</v>
      </c>
      <c r="D18" s="107" t="s">
        <v>227</v>
      </c>
      <c r="E18" s="113" t="s">
        <v>183</v>
      </c>
      <c r="F18" s="108">
        <v>4010.75</v>
      </c>
      <c r="G18" s="108">
        <v>4010.75</v>
      </c>
      <c r="H18" s="108"/>
      <c r="I18" s="108"/>
    </row>
    <row r="19" ht="19.9" customHeight="1" spans="1:9">
      <c r="A19" s="112" t="s">
        <v>168</v>
      </c>
      <c r="B19" s="112" t="s">
        <v>180</v>
      </c>
      <c r="C19" s="112" t="s">
        <v>184</v>
      </c>
      <c r="D19" s="107" t="s">
        <v>227</v>
      </c>
      <c r="E19" s="113" t="s">
        <v>186</v>
      </c>
      <c r="F19" s="108">
        <v>8391</v>
      </c>
      <c r="G19" s="108">
        <v>8391</v>
      </c>
      <c r="H19" s="108"/>
      <c r="I19" s="108"/>
    </row>
    <row r="20" ht="19.9" customHeight="1" spans="1:9">
      <c r="A20" s="129" t="s">
        <v>187</v>
      </c>
      <c r="B20" s="129"/>
      <c r="C20" s="129"/>
      <c r="D20" s="107" t="s">
        <v>227</v>
      </c>
      <c r="E20" s="130" t="s">
        <v>188</v>
      </c>
      <c r="F20" s="108">
        <f>F21</f>
        <v>211490.51</v>
      </c>
      <c r="G20" s="108">
        <f t="shared" ref="G20:I20" si="2">G21</f>
        <v>206690.51</v>
      </c>
      <c r="H20" s="108"/>
      <c r="I20" s="108">
        <f t="shared" si="2"/>
        <v>4800</v>
      </c>
    </row>
    <row r="21" ht="19.9" customHeight="1" spans="1:9">
      <c r="A21" s="129" t="s">
        <v>187</v>
      </c>
      <c r="B21" s="129" t="s">
        <v>189</v>
      </c>
      <c r="C21" s="129"/>
      <c r="D21" s="107" t="s">
        <v>227</v>
      </c>
      <c r="E21" s="130" t="s">
        <v>190</v>
      </c>
      <c r="F21" s="108">
        <f>F22+F23+F24</f>
        <v>211490.51</v>
      </c>
      <c r="G21" s="108">
        <f t="shared" ref="G21:I21" si="3">G22+G23+G24</f>
        <v>206690.51</v>
      </c>
      <c r="H21" s="108"/>
      <c r="I21" s="108">
        <f t="shared" si="3"/>
        <v>4800</v>
      </c>
    </row>
    <row r="22" ht="19.9" customHeight="1" spans="1:9">
      <c r="A22" s="112" t="s">
        <v>187</v>
      </c>
      <c r="B22" s="112" t="s">
        <v>189</v>
      </c>
      <c r="C22" s="112" t="s">
        <v>172</v>
      </c>
      <c r="D22" s="107" t="s">
        <v>227</v>
      </c>
      <c r="E22" s="113" t="s">
        <v>192</v>
      </c>
      <c r="F22" s="108">
        <v>152086.79</v>
      </c>
      <c r="G22" s="108">
        <v>152086.79</v>
      </c>
      <c r="H22" s="108"/>
      <c r="I22" s="108"/>
    </row>
    <row r="23" ht="19.9" customHeight="1" spans="1:9">
      <c r="A23" s="112" t="s">
        <v>187</v>
      </c>
      <c r="B23" s="112" t="s">
        <v>189</v>
      </c>
      <c r="C23" s="112" t="s">
        <v>193</v>
      </c>
      <c r="D23" s="107" t="s">
        <v>227</v>
      </c>
      <c r="E23" s="113" t="s">
        <v>195</v>
      </c>
      <c r="F23" s="108">
        <v>52443.72</v>
      </c>
      <c r="G23" s="108">
        <v>52443.72</v>
      </c>
      <c r="H23" s="108"/>
      <c r="I23" s="108"/>
    </row>
    <row r="24" ht="19.9" customHeight="1" spans="1:9">
      <c r="A24" s="112" t="s">
        <v>187</v>
      </c>
      <c r="B24" s="112" t="s">
        <v>189</v>
      </c>
      <c r="C24" s="112" t="s">
        <v>177</v>
      </c>
      <c r="D24" s="107" t="s">
        <v>227</v>
      </c>
      <c r="E24" s="113" t="s">
        <v>197</v>
      </c>
      <c r="F24" s="108">
        <v>6960</v>
      </c>
      <c r="G24" s="108">
        <v>2160</v>
      </c>
      <c r="H24" s="108"/>
      <c r="I24" s="108">
        <v>4800</v>
      </c>
    </row>
    <row r="25" ht="19.9" customHeight="1" spans="1:9">
      <c r="A25" s="129" t="s">
        <v>198</v>
      </c>
      <c r="B25" s="129"/>
      <c r="C25" s="129"/>
      <c r="D25" s="107" t="s">
        <v>227</v>
      </c>
      <c r="E25" s="130" t="s">
        <v>199</v>
      </c>
      <c r="F25" s="108">
        <f>F26+F28</f>
        <v>2914029.7</v>
      </c>
      <c r="G25" s="108">
        <f t="shared" ref="G25:H25" si="4">G26+G28</f>
        <v>2491105</v>
      </c>
      <c r="H25" s="108">
        <f t="shared" si="4"/>
        <v>422924.7</v>
      </c>
      <c r="I25" s="108"/>
    </row>
    <row r="26" ht="19.9" customHeight="1" spans="1:9">
      <c r="A26" s="129" t="s">
        <v>198</v>
      </c>
      <c r="B26" s="129" t="s">
        <v>172</v>
      </c>
      <c r="C26" s="129"/>
      <c r="D26" s="107" t="s">
        <v>227</v>
      </c>
      <c r="E26" s="130" t="s">
        <v>200</v>
      </c>
      <c r="F26" s="108">
        <v>55000</v>
      </c>
      <c r="G26" s="108"/>
      <c r="H26" s="108">
        <v>55000</v>
      </c>
      <c r="I26" s="108"/>
    </row>
    <row r="27" ht="19.9" customHeight="1" spans="1:9">
      <c r="A27" s="112" t="s">
        <v>198</v>
      </c>
      <c r="B27" s="112" t="s">
        <v>172</v>
      </c>
      <c r="C27" s="112" t="s">
        <v>172</v>
      </c>
      <c r="D27" s="107" t="s">
        <v>227</v>
      </c>
      <c r="E27" s="113" t="s">
        <v>202</v>
      </c>
      <c r="F27" s="108">
        <v>55000</v>
      </c>
      <c r="G27" s="108"/>
      <c r="H27" s="108">
        <v>55000</v>
      </c>
      <c r="I27" s="108"/>
    </row>
    <row r="28" ht="19.9" customHeight="1" spans="1:9">
      <c r="A28" s="129" t="s">
        <v>198</v>
      </c>
      <c r="B28" s="129" t="s">
        <v>170</v>
      </c>
      <c r="C28" s="129"/>
      <c r="D28" s="107" t="s">
        <v>227</v>
      </c>
      <c r="E28" s="130" t="s">
        <v>203</v>
      </c>
      <c r="F28" s="108">
        <v>2859029.7</v>
      </c>
      <c r="G28" s="108">
        <v>2491105</v>
      </c>
      <c r="H28" s="108">
        <v>367924.7</v>
      </c>
      <c r="I28" s="108"/>
    </row>
    <row r="29" ht="19.9" customHeight="1" spans="1:9">
      <c r="A29" s="112" t="s">
        <v>198</v>
      </c>
      <c r="B29" s="112" t="s">
        <v>170</v>
      </c>
      <c r="C29" s="112" t="s">
        <v>172</v>
      </c>
      <c r="D29" s="107" t="s">
        <v>227</v>
      </c>
      <c r="E29" s="113" t="s">
        <v>202</v>
      </c>
      <c r="F29" s="108">
        <v>2859029.7</v>
      </c>
      <c r="G29" s="108">
        <v>2491105</v>
      </c>
      <c r="H29" s="108">
        <v>367924.7</v>
      </c>
      <c r="I29" s="108"/>
    </row>
    <row r="30" ht="19.9" customHeight="1" spans="1:9">
      <c r="A30" s="129" t="s">
        <v>205</v>
      </c>
      <c r="B30" s="129"/>
      <c r="C30" s="129"/>
      <c r="D30" s="107" t="s">
        <v>227</v>
      </c>
      <c r="E30" s="130" t="s">
        <v>206</v>
      </c>
      <c r="F30" s="108">
        <v>298932.6</v>
      </c>
      <c r="G30" s="108">
        <v>298932.6</v>
      </c>
      <c r="H30" s="108"/>
      <c r="I30" s="108"/>
    </row>
    <row r="31" ht="19.9" customHeight="1" spans="1:9">
      <c r="A31" s="129" t="s">
        <v>205</v>
      </c>
      <c r="B31" s="129" t="s">
        <v>184</v>
      </c>
      <c r="C31" s="129"/>
      <c r="D31" s="107" t="s">
        <v>227</v>
      </c>
      <c r="E31" s="130" t="s">
        <v>207</v>
      </c>
      <c r="F31" s="108">
        <v>298932.6</v>
      </c>
      <c r="G31" s="108">
        <v>298932.6</v>
      </c>
      <c r="H31" s="108"/>
      <c r="I31" s="108"/>
    </row>
    <row r="32" ht="19.9" customHeight="1" spans="1:9">
      <c r="A32" s="112" t="s">
        <v>205</v>
      </c>
      <c r="B32" s="112" t="s">
        <v>184</v>
      </c>
      <c r="C32" s="112" t="s">
        <v>172</v>
      </c>
      <c r="D32" s="107" t="s">
        <v>227</v>
      </c>
      <c r="E32" s="113" t="s">
        <v>209</v>
      </c>
      <c r="F32" s="108">
        <v>298932.6</v>
      </c>
      <c r="G32" s="108">
        <v>298932.6</v>
      </c>
      <c r="H32" s="108"/>
      <c r="I32" s="108"/>
    </row>
  </sheetData>
  <mergeCells count="6">
    <mergeCell ref="A2:I2"/>
    <mergeCell ref="A3:I3"/>
    <mergeCell ref="A4:C4"/>
    <mergeCell ref="F4:I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C45" sqref="C45"/>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4.25" customHeight="1" spans="1:1">
      <c r="A1" s="87"/>
    </row>
    <row r="2" ht="27.95" customHeight="1" spans="1:4">
      <c r="A2" s="88" t="s">
        <v>12</v>
      </c>
      <c r="B2" s="88"/>
      <c r="C2" s="88"/>
      <c r="D2" s="88"/>
    </row>
    <row r="3" ht="16.5" customHeight="1" spans="1:5">
      <c r="A3" s="7" t="s">
        <v>29</v>
      </c>
      <c r="B3" s="7"/>
      <c r="C3" s="7"/>
      <c r="D3" s="100" t="s">
        <v>30</v>
      </c>
      <c r="E3" s="87"/>
    </row>
    <row r="4" ht="17.65" customHeight="1" spans="1:5">
      <c r="A4" s="101" t="s">
        <v>31</v>
      </c>
      <c r="B4" s="101"/>
      <c r="C4" s="101" t="s">
        <v>32</v>
      </c>
      <c r="D4" s="101"/>
      <c r="E4" s="144"/>
    </row>
    <row r="5" ht="17.65" customHeight="1" spans="1:5">
      <c r="A5" s="101" t="s">
        <v>33</v>
      </c>
      <c r="B5" s="101" t="s">
        <v>34</v>
      </c>
      <c r="C5" s="101" t="s">
        <v>33</v>
      </c>
      <c r="D5" s="101" t="s">
        <v>34</v>
      </c>
      <c r="E5" s="144"/>
    </row>
    <row r="6" ht="17.65" customHeight="1" spans="1:5">
      <c r="A6" s="102" t="s">
        <v>231</v>
      </c>
      <c r="B6" s="104">
        <v>4772979.36</v>
      </c>
      <c r="C6" s="102" t="s">
        <v>232</v>
      </c>
      <c r="D6" s="128">
        <v>4772979.36</v>
      </c>
      <c r="E6" s="63"/>
    </row>
    <row r="7" ht="17.65" customHeight="1" spans="1:5">
      <c r="A7" s="127" t="s">
        <v>233</v>
      </c>
      <c r="B7" s="108">
        <v>4772979.36</v>
      </c>
      <c r="C7" s="127" t="s">
        <v>39</v>
      </c>
      <c r="D7" s="109"/>
      <c r="E7" s="63"/>
    </row>
    <row r="8" ht="17.65" customHeight="1" spans="1:5">
      <c r="A8" s="127" t="s">
        <v>234</v>
      </c>
      <c r="B8" s="108">
        <f>B7-B9</f>
        <v>4760979.36</v>
      </c>
      <c r="C8" s="127" t="s">
        <v>43</v>
      </c>
      <c r="D8" s="109"/>
      <c r="E8" s="63"/>
    </row>
    <row r="9" ht="27.2" customHeight="1" spans="1:5">
      <c r="A9" s="127" t="s">
        <v>46</v>
      </c>
      <c r="B9" s="108">
        <v>12000</v>
      </c>
      <c r="C9" s="127" t="s">
        <v>47</v>
      </c>
      <c r="D9" s="109"/>
      <c r="E9" s="63"/>
    </row>
    <row r="10" ht="17.65" customHeight="1" spans="1:5">
      <c r="A10" s="127" t="s">
        <v>235</v>
      </c>
      <c r="B10" s="108"/>
      <c r="C10" s="127" t="s">
        <v>51</v>
      </c>
      <c r="D10" s="109"/>
      <c r="E10" s="63"/>
    </row>
    <row r="11" ht="17.65" customHeight="1" spans="1:5">
      <c r="A11" s="127" t="s">
        <v>236</v>
      </c>
      <c r="B11" s="108"/>
      <c r="C11" s="127" t="s">
        <v>55</v>
      </c>
      <c r="D11" s="109"/>
      <c r="E11" s="63"/>
    </row>
    <row r="12" ht="17.65" customHeight="1" spans="1:5">
      <c r="A12" s="127" t="s">
        <v>237</v>
      </c>
      <c r="B12" s="108"/>
      <c r="C12" s="127" t="s">
        <v>59</v>
      </c>
      <c r="D12" s="109">
        <v>500000</v>
      </c>
      <c r="E12" s="63"/>
    </row>
    <row r="13" ht="17.65" customHeight="1" spans="1:5">
      <c r="A13" s="102" t="s">
        <v>238</v>
      </c>
      <c r="B13" s="104"/>
      <c r="C13" s="127" t="s">
        <v>63</v>
      </c>
      <c r="D13" s="109"/>
      <c r="E13" s="63"/>
    </row>
    <row r="14" ht="17.65" customHeight="1" spans="1:5">
      <c r="A14" s="127" t="s">
        <v>233</v>
      </c>
      <c r="B14" s="108"/>
      <c r="C14" s="127" t="s">
        <v>67</v>
      </c>
      <c r="D14" s="109">
        <v>836526.55</v>
      </c>
      <c r="E14" s="63"/>
    </row>
    <row r="15" ht="17.65" customHeight="1" spans="1:5">
      <c r="A15" s="127" t="s">
        <v>235</v>
      </c>
      <c r="B15" s="108"/>
      <c r="C15" s="127" t="s">
        <v>71</v>
      </c>
      <c r="D15" s="109"/>
      <c r="E15" s="63"/>
    </row>
    <row r="16" ht="17.65" customHeight="1" spans="1:5">
      <c r="A16" s="127" t="s">
        <v>236</v>
      </c>
      <c r="B16" s="108"/>
      <c r="C16" s="127" t="s">
        <v>75</v>
      </c>
      <c r="D16" s="109">
        <v>211490.51</v>
      </c>
      <c r="E16" s="63"/>
    </row>
    <row r="17" ht="17.65" customHeight="1" spans="1:5">
      <c r="A17" s="127" t="s">
        <v>237</v>
      </c>
      <c r="B17" s="108"/>
      <c r="C17" s="127" t="s">
        <v>79</v>
      </c>
      <c r="D17" s="109"/>
      <c r="E17" s="63"/>
    </row>
    <row r="18" ht="17.65" customHeight="1" spans="1:5">
      <c r="A18" s="127"/>
      <c r="B18" s="108"/>
      <c r="C18" s="127" t="s">
        <v>83</v>
      </c>
      <c r="D18" s="109"/>
      <c r="E18" s="63"/>
    </row>
    <row r="19" ht="17.65" customHeight="1" spans="1:5">
      <c r="A19" s="127"/>
      <c r="B19" s="127"/>
      <c r="C19" s="127" t="s">
        <v>87</v>
      </c>
      <c r="D19" s="109"/>
      <c r="E19" s="63"/>
    </row>
    <row r="20" ht="17.65" customHeight="1" spans="1:5">
      <c r="A20" s="127"/>
      <c r="B20" s="127"/>
      <c r="C20" s="127" t="s">
        <v>91</v>
      </c>
      <c r="D20" s="109"/>
      <c r="E20" s="63"/>
    </row>
    <row r="21" ht="17.65" customHeight="1" spans="1:5">
      <c r="A21" s="127"/>
      <c r="B21" s="127"/>
      <c r="C21" s="127" t="s">
        <v>95</v>
      </c>
      <c r="D21" s="109">
        <v>2926029.7</v>
      </c>
      <c r="E21" s="63"/>
    </row>
    <row r="22" ht="17.65" customHeight="1" spans="1:5">
      <c r="A22" s="127"/>
      <c r="B22" s="127"/>
      <c r="C22" s="127" t="s">
        <v>98</v>
      </c>
      <c r="D22" s="109"/>
      <c r="E22" s="63"/>
    </row>
    <row r="23" ht="17.65" customHeight="1" spans="1:5">
      <c r="A23" s="127"/>
      <c r="B23" s="127"/>
      <c r="C23" s="127" t="s">
        <v>101</v>
      </c>
      <c r="D23" s="109"/>
      <c r="E23" s="63"/>
    </row>
    <row r="24" ht="17.65" customHeight="1" spans="1:5">
      <c r="A24" s="127"/>
      <c r="B24" s="127"/>
      <c r="C24" s="127" t="s">
        <v>103</v>
      </c>
      <c r="D24" s="109"/>
      <c r="E24" s="63"/>
    </row>
    <row r="25" ht="17.65" customHeight="1" spans="1:5">
      <c r="A25" s="127"/>
      <c r="B25" s="127"/>
      <c r="C25" s="127" t="s">
        <v>105</v>
      </c>
      <c r="D25" s="109"/>
      <c r="E25" s="63"/>
    </row>
    <row r="26" ht="17.65" customHeight="1" spans="1:5">
      <c r="A26" s="127"/>
      <c r="B26" s="127"/>
      <c r="C26" s="127" t="s">
        <v>107</v>
      </c>
      <c r="D26" s="109">
        <v>298932.6</v>
      </c>
      <c r="E26" s="63"/>
    </row>
    <row r="27" ht="17.65" customHeight="1" spans="1:5">
      <c r="A27" s="127"/>
      <c r="B27" s="127"/>
      <c r="C27" s="127" t="s">
        <v>109</v>
      </c>
      <c r="D27" s="109"/>
      <c r="E27" s="63"/>
    </row>
    <row r="28" ht="17.65" customHeight="1" spans="1:5">
      <c r="A28" s="127"/>
      <c r="B28" s="127"/>
      <c r="C28" s="127" t="s">
        <v>111</v>
      </c>
      <c r="D28" s="109"/>
      <c r="E28" s="63"/>
    </row>
    <row r="29" ht="17.65" customHeight="1" spans="1:5">
      <c r="A29" s="127"/>
      <c r="B29" s="127"/>
      <c r="C29" s="127" t="s">
        <v>113</v>
      </c>
      <c r="D29" s="109"/>
      <c r="E29" s="63"/>
    </row>
    <row r="30" ht="17.65" customHeight="1" spans="1:5">
      <c r="A30" s="127"/>
      <c r="B30" s="127"/>
      <c r="C30" s="127" t="s">
        <v>115</v>
      </c>
      <c r="D30" s="109"/>
      <c r="E30" s="63"/>
    </row>
    <row r="31" ht="17.65" customHeight="1" spans="1:5">
      <c r="A31" s="127"/>
      <c r="B31" s="127"/>
      <c r="C31" s="127" t="s">
        <v>117</v>
      </c>
      <c r="D31" s="109"/>
      <c r="E31" s="63"/>
    </row>
    <row r="32" ht="17.65" customHeight="1" spans="1:5">
      <c r="A32" s="127"/>
      <c r="B32" s="127"/>
      <c r="C32" s="127" t="s">
        <v>119</v>
      </c>
      <c r="D32" s="109"/>
      <c r="E32" s="63"/>
    </row>
    <row r="33" ht="17.65" customHeight="1" spans="1:5">
      <c r="A33" s="127"/>
      <c r="B33" s="127"/>
      <c r="C33" s="127" t="s">
        <v>121</v>
      </c>
      <c r="D33" s="109"/>
      <c r="E33" s="63"/>
    </row>
    <row r="34" ht="17.65" customHeight="1" spans="1:5">
      <c r="A34" s="127"/>
      <c r="B34" s="127"/>
      <c r="C34" s="127" t="s">
        <v>122</v>
      </c>
      <c r="D34" s="109"/>
      <c r="E34" s="63"/>
    </row>
    <row r="35" ht="17.65" customHeight="1" spans="1:5">
      <c r="A35" s="127"/>
      <c r="B35" s="127"/>
      <c r="C35" s="127" t="s">
        <v>123</v>
      </c>
      <c r="D35" s="109"/>
      <c r="E35" s="63"/>
    </row>
    <row r="36" ht="17.65" customHeight="1" spans="1:5">
      <c r="A36" s="127"/>
      <c r="B36" s="127"/>
      <c r="C36" s="127" t="s">
        <v>124</v>
      </c>
      <c r="D36" s="109"/>
      <c r="E36" s="63"/>
    </row>
    <row r="37" ht="17.65" customHeight="1" spans="1:5">
      <c r="A37" s="127"/>
      <c r="B37" s="127"/>
      <c r="C37" s="127"/>
      <c r="D37" s="127"/>
      <c r="E37" s="63"/>
    </row>
    <row r="38" ht="17.65" customHeight="1" spans="1:5">
      <c r="A38" s="102"/>
      <c r="B38" s="102"/>
      <c r="C38" s="102" t="s">
        <v>239</v>
      </c>
      <c r="D38" s="104"/>
      <c r="E38" s="145"/>
    </row>
    <row r="39" ht="17.65" customHeight="1" spans="1:5">
      <c r="A39" s="102"/>
      <c r="B39" s="102"/>
      <c r="C39" s="102"/>
      <c r="D39" s="102"/>
      <c r="E39" s="145"/>
    </row>
    <row r="40" ht="17.65" customHeight="1" spans="1:5">
      <c r="A40" s="103" t="s">
        <v>240</v>
      </c>
      <c r="B40" s="104">
        <v>4772979.36</v>
      </c>
      <c r="C40" s="103" t="s">
        <v>241</v>
      </c>
      <c r="D40" s="128">
        <f>B40</f>
        <v>4772979.36</v>
      </c>
      <c r="E40" s="14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E23" sqref="E23"/>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4.25" customHeight="1" spans="1:4">
      <c r="A1" s="87"/>
      <c r="D1" s="87"/>
    </row>
    <row r="2" ht="37.7" customHeight="1" spans="1:11">
      <c r="A2" s="88" t="s">
        <v>13</v>
      </c>
      <c r="B2" s="88"/>
      <c r="C2" s="88"/>
      <c r="D2" s="88"/>
      <c r="E2" s="88"/>
      <c r="F2" s="88"/>
      <c r="G2" s="88"/>
      <c r="H2" s="88"/>
      <c r="I2" s="88"/>
      <c r="J2" s="88"/>
      <c r="K2" s="88"/>
    </row>
    <row r="3" ht="21.2" customHeight="1" spans="1:11">
      <c r="A3" s="7" t="s">
        <v>29</v>
      </c>
      <c r="B3" s="7"/>
      <c r="C3" s="7"/>
      <c r="D3" s="7"/>
      <c r="E3" s="7"/>
      <c r="F3" s="7"/>
      <c r="G3" s="7"/>
      <c r="H3" s="7"/>
      <c r="I3" s="7"/>
      <c r="J3" s="100" t="s">
        <v>30</v>
      </c>
      <c r="K3" s="100"/>
    </row>
    <row r="4" ht="21.95" customHeight="1" spans="1:11">
      <c r="A4" s="101" t="s">
        <v>154</v>
      </c>
      <c r="B4" s="101"/>
      <c r="C4" s="101"/>
      <c r="D4" s="101" t="s">
        <v>155</v>
      </c>
      <c r="E4" s="101" t="s">
        <v>156</v>
      </c>
      <c r="F4" s="101" t="s">
        <v>133</v>
      </c>
      <c r="G4" s="101" t="s">
        <v>157</v>
      </c>
      <c r="H4" s="101"/>
      <c r="I4" s="101"/>
      <c r="J4" s="101"/>
      <c r="K4" s="101" t="s">
        <v>158</v>
      </c>
    </row>
    <row r="5" ht="18" customHeight="1" spans="1:11">
      <c r="A5" s="101"/>
      <c r="B5" s="101"/>
      <c r="C5" s="101"/>
      <c r="D5" s="101"/>
      <c r="E5" s="101"/>
      <c r="F5" s="101"/>
      <c r="G5" s="101" t="s">
        <v>135</v>
      </c>
      <c r="H5" s="101" t="s">
        <v>242</v>
      </c>
      <c r="I5" s="101"/>
      <c r="J5" s="101" t="s">
        <v>243</v>
      </c>
      <c r="K5" s="101"/>
    </row>
    <row r="6" ht="24.95" customHeight="1" spans="1:11">
      <c r="A6" s="101" t="s">
        <v>162</v>
      </c>
      <c r="B6" s="101" t="s">
        <v>163</v>
      </c>
      <c r="C6" s="101" t="s">
        <v>164</v>
      </c>
      <c r="D6" s="101"/>
      <c r="E6" s="101"/>
      <c r="F6" s="101"/>
      <c r="G6" s="101"/>
      <c r="H6" s="101" t="s">
        <v>229</v>
      </c>
      <c r="I6" s="101" t="s">
        <v>221</v>
      </c>
      <c r="J6" s="101"/>
      <c r="K6" s="101"/>
    </row>
    <row r="7" ht="19.9" customHeight="1" spans="1:11">
      <c r="A7" s="127"/>
      <c r="B7" s="127"/>
      <c r="C7" s="127"/>
      <c r="D7" s="102"/>
      <c r="E7" s="102" t="s">
        <v>133</v>
      </c>
      <c r="F7" s="104">
        <f>G7+K7</f>
        <v>4772979.36</v>
      </c>
      <c r="G7" s="104">
        <v>4204179.36</v>
      </c>
      <c r="H7" s="104">
        <v>3304026.66</v>
      </c>
      <c r="I7" s="104">
        <v>477228</v>
      </c>
      <c r="J7" s="104">
        <v>422924.7</v>
      </c>
      <c r="K7" s="104">
        <f>K8</f>
        <v>568800</v>
      </c>
    </row>
    <row r="8" ht="19.9" customHeight="1" spans="1:11">
      <c r="A8" s="127"/>
      <c r="B8" s="127"/>
      <c r="C8" s="127"/>
      <c r="D8" s="105" t="s">
        <v>151</v>
      </c>
      <c r="E8" s="105" t="s">
        <v>4</v>
      </c>
      <c r="F8" s="104">
        <f>G8+K8</f>
        <v>4772979.36</v>
      </c>
      <c r="G8" s="104">
        <v>4204179.36</v>
      </c>
      <c r="H8" s="104">
        <v>3304026.66</v>
      </c>
      <c r="I8" s="104">
        <v>477228</v>
      </c>
      <c r="J8" s="104">
        <v>422924.7</v>
      </c>
      <c r="K8" s="104">
        <f>K9</f>
        <v>568800</v>
      </c>
    </row>
    <row r="9" ht="19.9" customHeight="1" spans="1:11">
      <c r="A9" s="127"/>
      <c r="B9" s="127"/>
      <c r="C9" s="127"/>
      <c r="D9" s="106" t="s">
        <v>152</v>
      </c>
      <c r="E9" s="106" t="s">
        <v>153</v>
      </c>
      <c r="F9" s="104">
        <f>G9+K9</f>
        <v>4772979.36</v>
      </c>
      <c r="G9" s="104">
        <v>4204179.36</v>
      </c>
      <c r="H9" s="104">
        <v>3304026.66</v>
      </c>
      <c r="I9" s="104">
        <v>477228</v>
      </c>
      <c r="J9" s="104">
        <v>422924.7</v>
      </c>
      <c r="K9" s="104">
        <f>K12+K17+K30</f>
        <v>568800</v>
      </c>
    </row>
    <row r="10" ht="19.9" customHeight="1" spans="1:11">
      <c r="A10" s="141">
        <v>206</v>
      </c>
      <c r="B10" s="142"/>
      <c r="C10" s="142"/>
      <c r="D10" s="112">
        <v>206</v>
      </c>
      <c r="E10" s="127" t="s">
        <v>165</v>
      </c>
      <c r="F10" s="108">
        <v>500000</v>
      </c>
      <c r="G10" s="108"/>
      <c r="H10" s="108"/>
      <c r="I10" s="108"/>
      <c r="J10" s="108"/>
      <c r="K10" s="108">
        <v>500000</v>
      </c>
    </row>
    <row r="11" ht="19.9" customHeight="1" spans="1:11">
      <c r="A11" s="141">
        <v>206</v>
      </c>
      <c r="B11" s="141">
        <v>99</v>
      </c>
      <c r="C11" s="142"/>
      <c r="D11" s="112">
        <v>20699</v>
      </c>
      <c r="E11" s="127" t="s">
        <v>166</v>
      </c>
      <c r="F11" s="108">
        <v>500000</v>
      </c>
      <c r="G11" s="108"/>
      <c r="H11" s="108"/>
      <c r="I11" s="108"/>
      <c r="J11" s="108"/>
      <c r="K11" s="108">
        <v>500000</v>
      </c>
    </row>
    <row r="12" ht="19.9" customHeight="1" spans="1:11">
      <c r="A12" s="143">
        <v>206</v>
      </c>
      <c r="B12" s="143">
        <v>99</v>
      </c>
      <c r="C12" s="143">
        <v>99</v>
      </c>
      <c r="D12" s="112" t="s">
        <v>2</v>
      </c>
      <c r="E12" s="127" t="s">
        <v>166</v>
      </c>
      <c r="F12" s="108">
        <v>500000</v>
      </c>
      <c r="G12" s="108"/>
      <c r="H12" s="108"/>
      <c r="I12" s="108"/>
      <c r="J12" s="108"/>
      <c r="K12" s="108">
        <v>500000</v>
      </c>
    </row>
    <row r="13" ht="19.9" customHeight="1" spans="1:11">
      <c r="A13" s="129" t="s">
        <v>168</v>
      </c>
      <c r="B13" s="142"/>
      <c r="C13" s="142"/>
      <c r="D13" s="112">
        <v>208</v>
      </c>
      <c r="E13" s="127" t="s">
        <v>169</v>
      </c>
      <c r="F13" s="108">
        <f>F14+F18</f>
        <v>836526.55</v>
      </c>
      <c r="G13" s="108">
        <f t="shared" ref="G13:K13" si="0">G14+G18</f>
        <v>779726.55</v>
      </c>
      <c r="H13" s="108">
        <f t="shared" si="0"/>
        <v>307298.55</v>
      </c>
      <c r="I13" s="108">
        <f t="shared" si="0"/>
        <v>472428</v>
      </c>
      <c r="J13" s="108"/>
      <c r="K13" s="108">
        <f t="shared" si="0"/>
        <v>56800</v>
      </c>
    </row>
    <row r="14" ht="19.9" customHeight="1" spans="1:11">
      <c r="A14" s="129" t="s">
        <v>168</v>
      </c>
      <c r="B14" s="129" t="s">
        <v>170</v>
      </c>
      <c r="C14" s="142"/>
      <c r="D14" s="112">
        <v>20805</v>
      </c>
      <c r="E14" s="127" t="s">
        <v>171</v>
      </c>
      <c r="F14" s="108">
        <f>F15+F16+F17</f>
        <v>824124.8</v>
      </c>
      <c r="G14" s="108">
        <f t="shared" ref="G14:I14" si="1">G15+G16+G17</f>
        <v>767324.8</v>
      </c>
      <c r="H14" s="108">
        <f t="shared" si="1"/>
        <v>294896.8</v>
      </c>
      <c r="I14" s="108">
        <f t="shared" si="1"/>
        <v>472428</v>
      </c>
      <c r="J14" s="108"/>
      <c r="K14" s="108">
        <f>K15+K16+K17</f>
        <v>56800</v>
      </c>
    </row>
    <row r="15" ht="19.9" customHeight="1" spans="1:11">
      <c r="A15" s="112" t="s">
        <v>168</v>
      </c>
      <c r="B15" s="112" t="s">
        <v>170</v>
      </c>
      <c r="C15" s="112" t="s">
        <v>172</v>
      </c>
      <c r="D15" s="112" t="s">
        <v>244</v>
      </c>
      <c r="E15" s="127" t="s">
        <v>174</v>
      </c>
      <c r="F15" s="108">
        <v>306756</v>
      </c>
      <c r="G15" s="108">
        <v>306756</v>
      </c>
      <c r="H15" s="108"/>
      <c r="I15" s="108">
        <v>306756</v>
      </c>
      <c r="J15" s="108"/>
      <c r="K15" s="108"/>
    </row>
    <row r="16" ht="19.9" customHeight="1" spans="1:11">
      <c r="A16" s="112" t="s">
        <v>168</v>
      </c>
      <c r="B16" s="112" t="s">
        <v>170</v>
      </c>
      <c r="C16" s="112" t="s">
        <v>170</v>
      </c>
      <c r="D16" s="112" t="s">
        <v>245</v>
      </c>
      <c r="E16" s="127" t="s">
        <v>176</v>
      </c>
      <c r="F16" s="108">
        <v>294896.8</v>
      </c>
      <c r="G16" s="108">
        <v>294896.8</v>
      </c>
      <c r="H16" s="108">
        <v>294896.8</v>
      </c>
      <c r="I16" s="108"/>
      <c r="J16" s="108"/>
      <c r="K16" s="108"/>
    </row>
    <row r="17" ht="19.9" customHeight="1" spans="1:11">
      <c r="A17" s="112" t="s">
        <v>168</v>
      </c>
      <c r="B17" s="112" t="s">
        <v>170</v>
      </c>
      <c r="C17" s="112" t="s">
        <v>177</v>
      </c>
      <c r="D17" s="112" t="s">
        <v>246</v>
      </c>
      <c r="E17" s="127" t="s">
        <v>179</v>
      </c>
      <c r="F17" s="108">
        <v>222472</v>
      </c>
      <c r="G17" s="108">
        <v>165672</v>
      </c>
      <c r="H17" s="108"/>
      <c r="I17" s="108">
        <v>165672</v>
      </c>
      <c r="J17" s="108"/>
      <c r="K17" s="108">
        <v>56800</v>
      </c>
    </row>
    <row r="18" ht="19.9" customHeight="1" spans="1:11">
      <c r="A18" s="129" t="s">
        <v>168</v>
      </c>
      <c r="B18" s="129" t="s">
        <v>180</v>
      </c>
      <c r="C18" s="129"/>
      <c r="D18" s="129">
        <v>20827</v>
      </c>
      <c r="E18" s="130" t="s">
        <v>181</v>
      </c>
      <c r="F18" s="108">
        <f>F19+F20</f>
        <v>12401.75</v>
      </c>
      <c r="G18" s="108">
        <f t="shared" ref="G18:H18" si="2">G19+G20</f>
        <v>12401.75</v>
      </c>
      <c r="H18" s="108">
        <f t="shared" si="2"/>
        <v>12401.75</v>
      </c>
      <c r="I18" s="108"/>
      <c r="J18" s="108"/>
      <c r="K18" s="108"/>
    </row>
    <row r="19" ht="19.9" customHeight="1" spans="1:11">
      <c r="A19" s="112" t="s">
        <v>168</v>
      </c>
      <c r="B19" s="112" t="s">
        <v>180</v>
      </c>
      <c r="C19" s="112" t="s">
        <v>172</v>
      </c>
      <c r="D19" s="112" t="s">
        <v>247</v>
      </c>
      <c r="E19" s="127" t="s">
        <v>183</v>
      </c>
      <c r="F19" s="108">
        <v>4010.75</v>
      </c>
      <c r="G19" s="108">
        <v>4010.75</v>
      </c>
      <c r="H19" s="108">
        <v>4010.75</v>
      </c>
      <c r="I19" s="108"/>
      <c r="J19" s="108"/>
      <c r="K19" s="108"/>
    </row>
    <row r="20" ht="19.9" customHeight="1" spans="1:11">
      <c r="A20" s="112" t="s">
        <v>168</v>
      </c>
      <c r="B20" s="112" t="s">
        <v>180</v>
      </c>
      <c r="C20" s="112" t="s">
        <v>184</v>
      </c>
      <c r="D20" s="112" t="s">
        <v>248</v>
      </c>
      <c r="E20" s="127" t="s">
        <v>186</v>
      </c>
      <c r="F20" s="108">
        <v>8391</v>
      </c>
      <c r="G20" s="108">
        <v>8391</v>
      </c>
      <c r="H20" s="108">
        <v>8391</v>
      </c>
      <c r="I20" s="108"/>
      <c r="J20" s="108"/>
      <c r="K20" s="108"/>
    </row>
    <row r="21" ht="19.9" customHeight="1" spans="1:11">
      <c r="A21" s="129" t="s">
        <v>187</v>
      </c>
      <c r="B21" s="129"/>
      <c r="C21" s="129"/>
      <c r="D21" s="129">
        <v>210</v>
      </c>
      <c r="E21" s="130" t="s">
        <v>188</v>
      </c>
      <c r="F21" s="108">
        <f>F22</f>
        <v>211490.51</v>
      </c>
      <c r="G21" s="108">
        <f t="shared" ref="G21:I21" si="3">G22</f>
        <v>211490.51</v>
      </c>
      <c r="H21" s="108">
        <f t="shared" si="3"/>
        <v>206690.51</v>
      </c>
      <c r="I21" s="108">
        <f t="shared" si="3"/>
        <v>4800</v>
      </c>
      <c r="J21" s="108"/>
      <c r="K21" s="108"/>
    </row>
    <row r="22" ht="19.9" customHeight="1" spans="1:11">
      <c r="A22" s="129" t="s">
        <v>187</v>
      </c>
      <c r="B22" s="129" t="s">
        <v>189</v>
      </c>
      <c r="C22" s="129"/>
      <c r="D22" s="129">
        <v>21011</v>
      </c>
      <c r="E22" s="130" t="s">
        <v>190</v>
      </c>
      <c r="F22" s="108">
        <f>F23+F24+F25</f>
        <v>211490.51</v>
      </c>
      <c r="G22" s="108">
        <f t="shared" ref="G22:I22" si="4">G23+G24+G25</f>
        <v>211490.51</v>
      </c>
      <c r="H22" s="108">
        <f t="shared" si="4"/>
        <v>206690.51</v>
      </c>
      <c r="I22" s="108">
        <f t="shared" si="4"/>
        <v>4800</v>
      </c>
      <c r="J22" s="108"/>
      <c r="K22" s="108"/>
    </row>
    <row r="23" ht="19.9" customHeight="1" spans="1:11">
      <c r="A23" s="112" t="s">
        <v>187</v>
      </c>
      <c r="B23" s="112" t="s">
        <v>189</v>
      </c>
      <c r="C23" s="112" t="s">
        <v>172</v>
      </c>
      <c r="D23" s="112" t="s">
        <v>249</v>
      </c>
      <c r="E23" s="127" t="s">
        <v>192</v>
      </c>
      <c r="F23" s="108">
        <v>152086.79</v>
      </c>
      <c r="G23" s="108">
        <v>152086.79</v>
      </c>
      <c r="H23" s="108">
        <v>152086.79</v>
      </c>
      <c r="I23" s="108"/>
      <c r="J23" s="108"/>
      <c r="K23" s="108"/>
    </row>
    <row r="24" ht="19.9" customHeight="1" spans="1:11">
      <c r="A24" s="112" t="s">
        <v>187</v>
      </c>
      <c r="B24" s="112" t="s">
        <v>189</v>
      </c>
      <c r="C24" s="112" t="s">
        <v>193</v>
      </c>
      <c r="D24" s="112" t="s">
        <v>250</v>
      </c>
      <c r="E24" s="127" t="s">
        <v>195</v>
      </c>
      <c r="F24" s="108">
        <v>52443.72</v>
      </c>
      <c r="G24" s="108">
        <v>52443.72</v>
      </c>
      <c r="H24" s="108">
        <v>52443.72</v>
      </c>
      <c r="I24" s="108"/>
      <c r="J24" s="108"/>
      <c r="K24" s="108"/>
    </row>
    <row r="25" ht="19.9" customHeight="1" spans="1:11">
      <c r="A25" s="112" t="s">
        <v>187</v>
      </c>
      <c r="B25" s="112" t="s">
        <v>189</v>
      </c>
      <c r="C25" s="112" t="s">
        <v>177</v>
      </c>
      <c r="D25" s="112" t="s">
        <v>251</v>
      </c>
      <c r="E25" s="127" t="s">
        <v>197</v>
      </c>
      <c r="F25" s="108">
        <v>6960</v>
      </c>
      <c r="G25" s="108">
        <v>6960</v>
      </c>
      <c r="H25" s="108">
        <v>2160</v>
      </c>
      <c r="I25" s="108">
        <v>4800</v>
      </c>
      <c r="J25" s="108"/>
      <c r="K25" s="108"/>
    </row>
    <row r="26" ht="19.9" customHeight="1" spans="1:11">
      <c r="A26" s="129" t="s">
        <v>198</v>
      </c>
      <c r="B26" s="129"/>
      <c r="C26" s="129"/>
      <c r="D26" s="129">
        <v>215</v>
      </c>
      <c r="E26" s="130" t="s">
        <v>199</v>
      </c>
      <c r="F26" s="108">
        <f>F27+F29</f>
        <v>2926029.7</v>
      </c>
      <c r="G26" s="108">
        <f t="shared" ref="G26:K26" si="5">G27+G29</f>
        <v>2914029.7</v>
      </c>
      <c r="H26" s="108">
        <f t="shared" si="5"/>
        <v>2491105</v>
      </c>
      <c r="I26" s="108"/>
      <c r="J26" s="108">
        <f t="shared" si="5"/>
        <v>422924.7</v>
      </c>
      <c r="K26" s="108">
        <f t="shared" si="5"/>
        <v>12000</v>
      </c>
    </row>
    <row r="27" ht="19.9" customHeight="1" spans="1:11">
      <c r="A27" s="129" t="s">
        <v>198</v>
      </c>
      <c r="B27" s="129" t="s">
        <v>172</v>
      </c>
      <c r="C27" s="129"/>
      <c r="D27" s="129">
        <v>21501</v>
      </c>
      <c r="E27" s="130" t="s">
        <v>200</v>
      </c>
      <c r="F27" s="108">
        <v>55000</v>
      </c>
      <c r="G27" s="108">
        <v>55000</v>
      </c>
      <c r="H27" s="108"/>
      <c r="I27" s="108"/>
      <c r="J27" s="108">
        <v>55000</v>
      </c>
      <c r="K27" s="108"/>
    </row>
    <row r="28" ht="19.9" customHeight="1" spans="1:11">
      <c r="A28" s="112" t="s">
        <v>198</v>
      </c>
      <c r="B28" s="112" t="s">
        <v>172</v>
      </c>
      <c r="C28" s="112" t="s">
        <v>172</v>
      </c>
      <c r="D28" s="112" t="s">
        <v>252</v>
      </c>
      <c r="E28" s="127" t="s">
        <v>202</v>
      </c>
      <c r="F28" s="108">
        <v>55000</v>
      </c>
      <c r="G28" s="108">
        <v>55000</v>
      </c>
      <c r="H28" s="108"/>
      <c r="I28" s="108"/>
      <c r="J28" s="108">
        <v>55000</v>
      </c>
      <c r="K28" s="108"/>
    </row>
    <row r="29" ht="19.9" customHeight="1" spans="1:11">
      <c r="A29" s="129" t="s">
        <v>198</v>
      </c>
      <c r="B29" s="129" t="s">
        <v>170</v>
      </c>
      <c r="C29" s="129"/>
      <c r="D29" s="129">
        <v>21505</v>
      </c>
      <c r="E29" s="130" t="s">
        <v>203</v>
      </c>
      <c r="F29" s="108">
        <v>2871029.7</v>
      </c>
      <c r="G29" s="108">
        <v>2859029.7</v>
      </c>
      <c r="H29" s="108">
        <v>2491105</v>
      </c>
      <c r="I29" s="108"/>
      <c r="J29" s="108">
        <v>367924.7</v>
      </c>
      <c r="K29" s="108">
        <v>12000</v>
      </c>
    </row>
    <row r="30" ht="19.9" customHeight="1" spans="1:11">
      <c r="A30" s="112" t="s">
        <v>198</v>
      </c>
      <c r="B30" s="112" t="s">
        <v>170</v>
      </c>
      <c r="C30" s="112" t="s">
        <v>172</v>
      </c>
      <c r="D30" s="112" t="s">
        <v>253</v>
      </c>
      <c r="E30" s="127" t="s">
        <v>202</v>
      </c>
      <c r="F30" s="108">
        <v>2871029.7</v>
      </c>
      <c r="G30" s="108">
        <v>2859029.7</v>
      </c>
      <c r="H30" s="108">
        <v>2491105</v>
      </c>
      <c r="I30" s="108"/>
      <c r="J30" s="108">
        <v>367924.7</v>
      </c>
      <c r="K30" s="108">
        <v>12000</v>
      </c>
    </row>
    <row r="31" ht="19.9" customHeight="1" spans="1:11">
      <c r="A31" s="129" t="s">
        <v>205</v>
      </c>
      <c r="B31" s="129"/>
      <c r="C31" s="129"/>
      <c r="D31" s="129">
        <v>221</v>
      </c>
      <c r="E31" s="130" t="s">
        <v>206</v>
      </c>
      <c r="F31" s="108">
        <v>298932.6</v>
      </c>
      <c r="G31" s="108">
        <v>298932.6</v>
      </c>
      <c r="H31" s="108">
        <v>298932.6</v>
      </c>
      <c r="I31" s="108"/>
      <c r="J31" s="108"/>
      <c r="K31" s="108"/>
    </row>
    <row r="32" ht="19.9" customHeight="1" spans="1:11">
      <c r="A32" s="129" t="s">
        <v>205</v>
      </c>
      <c r="B32" s="129" t="s">
        <v>184</v>
      </c>
      <c r="C32" s="129"/>
      <c r="D32" s="129">
        <v>22102</v>
      </c>
      <c r="E32" s="130" t="s">
        <v>207</v>
      </c>
      <c r="F32" s="108">
        <v>298932.6</v>
      </c>
      <c r="G32" s="108">
        <v>298932.6</v>
      </c>
      <c r="H32" s="108">
        <v>298932.6</v>
      </c>
      <c r="I32" s="108"/>
      <c r="J32" s="108"/>
      <c r="K32" s="108"/>
    </row>
    <row r="33" ht="19.9" customHeight="1" spans="1:11">
      <c r="A33" s="112" t="s">
        <v>205</v>
      </c>
      <c r="B33" s="112" t="s">
        <v>184</v>
      </c>
      <c r="C33" s="112" t="s">
        <v>172</v>
      </c>
      <c r="D33" s="112" t="s">
        <v>254</v>
      </c>
      <c r="E33" s="127" t="s">
        <v>209</v>
      </c>
      <c r="F33" s="108">
        <v>298932.6</v>
      </c>
      <c r="G33" s="108">
        <v>298932.6</v>
      </c>
      <c r="H33" s="108">
        <v>298932.6</v>
      </c>
      <c r="I33" s="108"/>
      <c r="J33" s="108"/>
      <c r="K33" s="108"/>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2022-03-21T00:38:00Z</dcterms:created>
  <cp:lastPrinted>2022-04-01T01:30:00Z</cp:lastPrinted>
  <dcterms:modified xsi:type="dcterms:W3CDTF">2023-09-26T02:52:51Z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AAEFB107A5544294929F63A482361032_13</vt:lpwstr>
  </property>
  <property fmtid="{D5CDD505-2E9C-101B-9397-08002B2CF9AE}" pid="3" name="KSOProductBuildVer">
    <vt:lpwstr>2052-12.1.0.15374</vt:lpwstr>
  </property>
</Properties>
</file>