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firstSheet="12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县级专项资金支出方向绩效目标表" sheetId="25" r:id="rId23"/>
    <sheet name="22部门整体支出绩效目标表" sheetId="27" r:id="rId24"/>
  </sheets>
  <calcPr calcId="144525"/>
</workbook>
</file>

<file path=xl/sharedStrings.xml><?xml version="1.0" encoding="utf-8"?>
<sst xmlns="http://schemas.openxmlformats.org/spreadsheetml/2006/main" count="1155" uniqueCount="483">
  <si>
    <t>2022年部门预算公开表</t>
  </si>
  <si>
    <t>单位编码：</t>
  </si>
  <si>
    <t>055001</t>
  </si>
  <si>
    <t>单位名称：</t>
  </si>
  <si>
    <t>炎陵县住房和城乡建设局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</si>
  <si>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</si>
  <si>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</si>
  <si>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</si>
  <si>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</si>
  <si>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</si>
  <si>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</si>
  <si>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</si>
  <si>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</si>
  <si>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</si>
  <si>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</si>
  <si>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</si>
  <si>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</si>
  <si>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</si>
  <si>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</si>
  <si>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</si>
  <si>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</si>
  <si>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</si>
  <si>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</si>
  <si>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</si>
  <si>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</si>
  <si>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</si>
  <si>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</si>
  <si>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</si>
  <si>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</si>
  <si>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单位：055001-炎陵县住房和城乡建设局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</si>
  <si>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</si>
  <si>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</si>
  <si>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</si>
  <si>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</si>
  <si>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</si>
  <si>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</si>
  <si>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</si>
  <si>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</si>
  <si>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</si>
  <si>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</si>
  <si>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</si>
  <si>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</si>
  <si>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</si>
  <si>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</si>
  <si>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</si>
  <si>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</si>
  <si>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</si>
  <si>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</si>
  <si>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</si>
  <si>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</si>
  <si>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</si>
  <si>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</si>
  <si>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</si>
  <si>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</si>
  <si>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</si>
  <si>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</si>
  <si>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</si>
  <si>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</si>
  <si>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</si>
  <si>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</si>
  <si>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</si>
  <si>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</si>
  <si>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</si>
  <si>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</si>
  <si>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</si>
  <si>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</si>
  <si>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</si>
  <si>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</si>
  <si>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</si>
  <si>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</si>
  <si>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</si>
  <si>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</si>
  <si>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</si>
  <si>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</si>
  <si>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</si>
  <si>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</si>
  <si>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</si>
  <si>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</si>
  <si>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</si>
  <si>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</si>
  <si>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</si>
  <si>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</si>
  <si>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</si>
  <si>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</si>
  <si>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</si>
  <si>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</si>
  <si>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</si>
  <si>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</si>
  <si>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</si>
  <si>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</si>
  <si>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</si>
  <si>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</si>
  <si>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</si>
  <si>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</si>
  <si>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</si>
  <si>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</si>
  <si>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</si>
  <si>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</si>
  <si>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</si>
  <si>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</si>
  <si>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</si>
  <si>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</si>
  <si>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</si>
  <si>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</si>
  <si>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</si>
  <si>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</si>
  <si>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</si>
  <si>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</si>
  <si>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</si>
  <si>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</si>
  <si>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</si>
  <si>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</si>
  <si>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</si>
  <si>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</si>
  <si>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</si>
  <si>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</si>
  <si>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</si>
  <si>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</si>
  <si>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</si>
  <si>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</si>
  <si>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</si>
  <si>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</si>
  <si>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</si>
  <si>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</si>
  <si>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</si>
  <si>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</si>
  <si>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</si>
  <si>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</si>
  <si>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</si>
  <si>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</si>
  <si>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</si>
  <si>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</si>
  <si>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</si>
  <si>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</si>
  <si>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</si>
  <si>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</si>
  <si>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</si>
  <si>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</si>
  <si>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</si>
  <si>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</si>
  <si>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</si>
  <si>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</si>
  <si>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</si>
  <si>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</si>
  <si>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</si>
  <si>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</si>
  <si>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</si>
  <si>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</si>
  <si>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</si>
  <si>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</si>
  <si>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</si>
  <si>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055</t>
  </si>
  <si>
    <t xml:space="preserve">  055001</t>
  </si>
  <si>
    <t xml:space="preserve">  炎陵县住房和城乡建设局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</si>
  <si>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</si>
  <si>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</si>
  <si>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</si>
  <si>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</si>
  <si>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</si>
  <si>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</si>
  <si>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</si>
  <si>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</si>
  <si>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</si>
  <si>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</si>
  <si>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</si>
  <si>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</si>
  <si>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</si>
  <si>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</si>
  <si>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</si>
  <si>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</si>
  <si>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</si>
  <si>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</si>
  <si>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99</t>
  </si>
  <si>
    <t xml:space="preserve">    2080599</t>
  </si>
  <si>
    <t xml:space="preserve">    其他行政事业单位养老支出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</si>
  <si>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</si>
  <si>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</si>
  <si>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</si>
  <si>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</si>
  <si>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</si>
  <si>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</si>
  <si>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</si>
  <si>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</si>
  <si>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</si>
  <si>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</si>
  <si>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</si>
  <si>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</si>
  <si>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</si>
  <si>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</si>
  <si>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</si>
  <si>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215</t>
  </si>
  <si>
    <t xml:space="preserve">    2150301</t>
  </si>
  <si>
    <t xml:space="preserve">    行政运行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</si>
  <si>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</si>
  <si>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</si>
  <si>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</si>
  <si>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</si>
  <si>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</si>
  <si>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</si>
  <si>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</si>
  <si>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</si>
  <si>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</si>
  <si>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</si>
  <si>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</si>
  <si>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</si>
  <si>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</si>
  <si>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</si>
  <si>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</si>
  <si>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</si>
  <si>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</si>
  <si>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</si>
  <si>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</si>
  <si>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</si>
  <si>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055001</t>
  </si>
  <si>
    <t>单位：055001-炎陵县住房和城乡建设局                                                金额单位：元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</si>
  <si>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</si>
  <si>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</si>
  <si>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</si>
  <si>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</si>
  <si>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</si>
  <si>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</si>
  <si>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</si>
  <si>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</si>
  <si>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</si>
  <si>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</si>
  <si>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</si>
  <si>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</si>
  <si>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</si>
  <si>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</si>
  <si>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</si>
  <si>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</si>
  <si>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2080501</t>
  </si>
  <si>
    <t xml:space="preserve">     2080505</t>
  </si>
  <si>
    <t xml:space="preserve">     2080599</t>
  </si>
  <si>
    <t xml:space="preserve">     2082701</t>
  </si>
  <si>
    <t xml:space="preserve">     2082702</t>
  </si>
  <si>
    <t xml:space="preserve">     2101101</t>
  </si>
  <si>
    <t xml:space="preserve">     2101103</t>
  </si>
  <si>
    <t xml:space="preserve">     2101199</t>
  </si>
  <si>
    <t xml:space="preserve">     2150301</t>
  </si>
  <si>
    <t xml:space="preserve">     2210201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</si>
  <si>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</si>
  <si>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</si>
  <si>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</si>
  <si>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</si>
  <si>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</si>
  <si>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</si>
  <si>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</si>
  <si>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</si>
  <si>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</si>
  <si>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</si>
  <si>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</si>
  <si>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</si>
  <si>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</si>
  <si>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</si>
  <si>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</si>
  <si>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</si>
  <si>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</si>
  <si>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</si>
  <si>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</si>
  <si>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</si>
  <si>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</si>
  <si>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</si>
  <si>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</si>
  <si>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</si>
  <si>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</si>
  <si>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</si>
  <si>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</si>
  <si>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</si>
  <si>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</si>
  <si>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</si>
  <si>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</si>
  <si>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</si>
  <si>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</si>
  <si>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</si>
  <si>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</si>
  <si>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</si>
  <si>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</si>
  <si>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</si>
  <si>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</si>
  <si>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</si>
  <si>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</si>
  <si>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</si>
  <si>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</si>
  <si>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</si>
  <si>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</si>
  <si>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</si>
  <si>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</si>
  <si>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</si>
  <si>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</si>
  <si>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</si>
  <si>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</si>
  <si>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</si>
  <si>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</si>
  <si>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</si>
  <si>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</si>
  <si>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</si>
  <si>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</si>
  <si>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</si>
  <si>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</si>
  <si>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</si>
  <si>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</si>
  <si>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</si>
  <si>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</si>
  <si>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</si>
  <si>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</si>
  <si>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</si>
  <si>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</si>
  <si>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</si>
  <si>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</si>
  <si>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</si>
  <si>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</si>
  <si>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</si>
  <si>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</si>
  <si>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</si>
  <si>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</si>
  <si>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</si>
  <si>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</si>
  <si>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</si>
  <si>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</si>
  <si>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</si>
  <si>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</si>
  <si>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</si>
  <si>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</si>
  <si>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</si>
  <si>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</si>
  <si>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</si>
  <si>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</si>
  <si>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</si>
  <si>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</si>
  <si>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</si>
  <si>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</si>
  <si>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</si>
  <si>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</si>
  <si>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本单位无政府性基金预算资金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</si>
  <si>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</si>
  <si>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</si>
  <si>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</si>
  <si>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</si>
  <si>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</si>
  <si>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</si>
  <si>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</si>
  <si>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本单位无国有资本经营预算资金</t>
  </si>
  <si>
    <t>本年财政专户管理资金预算支出</t>
  </si>
  <si>
    <t>本单位无财政专户管理资金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</si>
  <si>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</si>
  <si>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</si>
  <si>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</si>
  <si>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</si>
  <si>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</si>
  <si>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</si>
  <si>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</si>
  <si>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</si>
  <si>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</si>
  <si>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</si>
  <si>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</si>
  <si>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</si>
  <si>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</si>
  <si>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055001</t>
  </si>
  <si>
    <t>运转其他类非税收入安排的支出</t>
  </si>
  <si>
    <t xml:space="preserve">   非税收入安排的支出</t>
  </si>
  <si>
    <t>运转其他类离退休党支部工作经费</t>
  </si>
  <si>
    <t xml:space="preserve">   离退休党支部工作经费</t>
  </si>
  <si>
    <t>污水处理厂运营费</t>
  </si>
  <si>
    <t>施工图审查政府购买服务费</t>
  </si>
  <si>
    <t>2022年县级专项资金支出方向绩效目标表</t>
  </si>
  <si>
    <t>项目主管部门：（盖章）炎陵县住房和城乡建设局</t>
  </si>
  <si>
    <t xml:space="preserve">支出方向      </t>
  </si>
  <si>
    <t>炎陵县污水处理厂临时托管运营维护费</t>
  </si>
  <si>
    <t>所属专项</t>
  </si>
  <si>
    <t>项目金额</t>
  </si>
  <si>
    <t>2371770元</t>
  </si>
  <si>
    <t>项目实施期</t>
  </si>
  <si>
    <t>2021年1月-12月</t>
  </si>
  <si>
    <t>实施期绩效目标</t>
  </si>
  <si>
    <t>确保炎陵县污水处理厂正常运行，出水水质符合国家标准。</t>
  </si>
  <si>
    <t>年度绩效目标</t>
  </si>
  <si>
    <t>年度绩效指标</t>
  </si>
  <si>
    <t>一级指标</t>
  </si>
  <si>
    <t>二级指标</t>
  </si>
  <si>
    <t>三级指标</t>
  </si>
  <si>
    <t>指标值</t>
  </si>
  <si>
    <t>绩效标准</t>
  </si>
  <si>
    <t>产出指标</t>
  </si>
  <si>
    <t>产出数量</t>
  </si>
  <si>
    <t>污水处理量（万吨）</t>
  </si>
  <si>
    <t>产出质量</t>
  </si>
  <si>
    <t>城镇污水处理厂污染物排放标准</t>
  </si>
  <si>
    <t>一级A标（竣工后）</t>
  </si>
  <si>
    <t>产出时效</t>
  </si>
  <si>
    <t>2021年度</t>
  </si>
  <si>
    <t>365天</t>
  </si>
  <si>
    <t>产出成本</t>
  </si>
  <si>
    <t>厂区运营维护费</t>
  </si>
  <si>
    <t>效益指标</t>
  </si>
  <si>
    <t>经济效益</t>
  </si>
  <si>
    <t>无直接经济效益，通过改善环境，促进经济发展，提高人民群众满意度，产生长远的巨大间接经济效益。</t>
  </si>
  <si>
    <t>社会效益</t>
  </si>
  <si>
    <t>有效促进地方经济发展、促进社会进步、提高人民生活水平</t>
  </si>
  <si>
    <t>生态效益</t>
  </si>
  <si>
    <t>保护洣水水域水质，促进炎陵县社会经济可持续发展。</t>
  </si>
  <si>
    <t>可持续影响</t>
  </si>
  <si>
    <t>加强城镇污水处理，提升炎陵生态环境，促进炎陵社会经济可持续发展。</t>
  </si>
  <si>
    <t>社会公众及服务对象满意度</t>
  </si>
  <si>
    <t>人民群众满意度</t>
  </si>
  <si>
    <t xml:space="preserve"> </t>
  </si>
  <si>
    <t>支出明细及测算说明</t>
  </si>
  <si>
    <t>支出内容简介</t>
  </si>
  <si>
    <t>支出明细</t>
  </si>
  <si>
    <t xml:space="preserve">金额 </t>
  </si>
  <si>
    <t>支出测算依据及过程说明</t>
  </si>
  <si>
    <t>用于施工图审查政府购买服务费支出。</t>
  </si>
  <si>
    <t>其他交通费</t>
  </si>
  <si>
    <t>股室审核意见</t>
  </si>
  <si>
    <t xml:space="preserve">填表人： 谭冰瑛                         联系电话： 15200426958                              填报日期：  </t>
  </si>
  <si>
    <t>填报单位：（盖章）炎陵县住房和城乡建设局</t>
  </si>
  <si>
    <t>金额单位：万元</t>
  </si>
  <si>
    <t xml:space="preserve">支出方向         </t>
  </si>
  <si>
    <t>我县所有房屋与市政建设项目施工图纸线上审查服务费（含消防图纸专项审查）</t>
  </si>
  <si>
    <t>名称</t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</si>
  <si>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0</t>
    </r>
  </si>
  <si>
    <t>金额</t>
  </si>
  <si>
    <t>2022年1月-12月</t>
  </si>
  <si>
    <t>通过施工图图纸审查，确保我县房屋与市政建设项目图纸设计质量达标，不出现因图纸设计质量问题而导致的工程质量安全事故。</t>
  </si>
  <si>
    <t>确保我县房屋与市政建设项目施工设计图纸做到应审尽审，确保我县建筑工程的设计质量，确保建筑物、构筑物的公共安全。</t>
  </si>
  <si>
    <t>指标值及单位</t>
  </si>
  <si>
    <t>数量指标</t>
  </si>
  <si>
    <t>为解决我县房屋安全问题</t>
  </si>
  <si>
    <t>质量指标</t>
  </si>
  <si>
    <t>按照国家标准</t>
  </si>
  <si>
    <t>时效指标</t>
  </si>
  <si>
    <t>按照合同要求</t>
  </si>
  <si>
    <t>成本指标</t>
  </si>
  <si>
    <t>按照要求</t>
  </si>
  <si>
    <t>经济效益指标</t>
  </si>
  <si>
    <t>社会效益指标</t>
  </si>
  <si>
    <t>提高我县房屋和市政建设工程设计质量，确保工程设计结构安全，控制项目建设合理成本，维护房屋建筑和市政建筑使用者的切身利益。</t>
  </si>
  <si>
    <t>生态效益指标</t>
  </si>
  <si>
    <t>改善人居环境</t>
  </si>
  <si>
    <t>可持续影响指标</t>
  </si>
  <si>
    <t>加强房屋居住</t>
  </si>
  <si>
    <t>社会公众及服务对象满意度指标</t>
  </si>
  <si>
    <t>2021年11月份以前实际已支出44.95万元，未支出18.72万元。</t>
  </si>
  <si>
    <t xml:space="preserve">       单位负责人签字：</t>
  </si>
  <si>
    <t xml:space="preserve">填表人：谭冰瑛                                 联系电话：  15200426958                       填报日期：     </t>
  </si>
  <si>
    <t>2022年部门整体支出绩效目标表</t>
  </si>
  <si>
    <t>部门名称</t>
  </si>
  <si>
    <t>年度预算申请（万元）</t>
  </si>
  <si>
    <t>资金总额：7877425.06</t>
  </si>
  <si>
    <t>按收入性质分：7877425.06</t>
  </si>
  <si>
    <t>按支出性质分：7874425.06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</si>
  <si>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</si>
  <si>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</si>
  <si>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</si>
  <si>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</si>
  <si>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</si>
  <si>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</si>
  <si>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1、负责住房和城乡建设、人民防空行政执法；承担全县建筑市场监督管理职责；负责全县建筑业企业的资质初审、报批和管理；负责建筑市场劳务管理；负责建设工程施工许可、招标投标监管和招标代理机构管理；负责监督管理全县勘察设计活动。负责全县勘察设计和咨询单位资质申报初核；负责全县建设工程项目初步设计合并审查、概算审查和施工图审查备案。负责组织房屋建筑和市政工程的合并验收；负责房屋建筑和市政工程的竣工验收及备案工作；负责建筑施工企业安全生产许可证的管理工作；负责建设工程消防设计审核、消防验收、备案和抽查工作。负责城市供水、排水和燃气等市政公用事业监督管理及行政许可工作；负责城市供水、计划用水、节约用水、城市燃气、生活污水处理及其附属设施的发展规划并监督实施。负责指导全县村镇建设工作</t>
  </si>
  <si>
    <t>年度重点工作计划</t>
  </si>
  <si>
    <t>事项</t>
  </si>
  <si>
    <t>工作目标</t>
  </si>
  <si>
    <t>事项1</t>
  </si>
  <si>
    <t>推进炎陵大道二期建设，启动斗笠路和竹山湾路建设，完成应急备用水源建设工程，加快城区天然气利用工程和乡镇管道燃气建设，启动回垅仙生活垃圾场扩容工程。</t>
  </si>
  <si>
    <t>事项2</t>
  </si>
  <si>
    <t>继续加强保障性安居工程建设，完成城区老旧小区改造项目，推进城市生态停车场及小巷改造等民生项目。</t>
  </si>
  <si>
    <t>事项3</t>
  </si>
  <si>
    <t>加快推进县城污水收集管网提质改造工程、乡镇污水处理设施建设工程、园区污水处理设施建设工程。</t>
  </si>
  <si>
    <t>事项4</t>
  </si>
  <si>
    <t>实施农村危旧房、空心破败房集中整治。</t>
  </si>
  <si>
    <t>新建了东城区供水管网1200米</t>
  </si>
  <si>
    <t>水质综合合格率100%</t>
  </si>
  <si>
    <t>投资2000万元新增城市燃气管网18公里，投资1200万元新增城市液化供应站1座</t>
  </si>
  <si>
    <t>燃气普及率达81%</t>
  </si>
  <si>
    <t>严格按照资金拨付进度完成相关绩效目标</t>
  </si>
  <si>
    <t>按预算严格执行</t>
  </si>
  <si>
    <t>通过建设，方便人民，为人民环境安全创造了条件</t>
  </si>
  <si>
    <t>保证了建设系统各项工作正常开展</t>
  </si>
  <si>
    <t>抓好住房安全保障、城市道路建设等工程，城乡基础设施日趋完善</t>
  </si>
  <si>
    <t>改善城市的人居环境，提升城市品位，促进地方经济发展</t>
  </si>
  <si>
    <t>总体评价良好</t>
  </si>
  <si>
    <t>满意率95%以上</t>
  </si>
  <si>
    <t xml:space="preserve">      单位负责人签字：</t>
  </si>
  <si>
    <t xml:space="preserve">填表人：                联系电话：                  填报日期：  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</si>
</sst>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0">
    <font>
      <sz val="11"/>
      <color indexed="8"/>
      <name val="宋体"/>
      <charset val="1"/>
      <scheme val="minor"/>
    </font>
    <font>
      <sz val="18"/>
      <name val="方正小标宋简体"/>
      <charset val="134"/>
    </font>
    <font>
      <sz val="10"/>
      <name val="宋体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2"/>
      <name val="黑体"/>
      <charset val="134"/>
    </font>
    <font>
      <sz val="9"/>
      <name val="宋体"/>
      <charset val="134"/>
    </font>
    <font>
      <sz val="18"/>
      <color indexed="8"/>
      <name val="方正大标宋简体"/>
      <charset val="134"/>
    </font>
    <font>
      <sz val="18"/>
      <color indexed="8"/>
      <name val="方正小标宋简体"/>
      <charset val="134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10"/>
      <color indexed="8"/>
      <name val="宋体"/>
      <charset val="1"/>
      <scheme val="minor"/>
    </font>
    <font>
      <b/>
      <sz val="10"/>
      <name val="SimSun"/>
      <charset val="134"/>
    </font>
    <font>
      <sz val="10"/>
      <name val="SimSun"/>
      <charset val="134"/>
    </font>
    <font>
      <b/>
      <sz val="14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6" borderId="13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10" borderId="14" applyNumberFormat="0" applyFon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0">
      <alignment vertical="center"/>
    </xf>
    <xf numFmtId="0" fontId="42" fillId="0" borderId="15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3" fillId="14" borderId="17" applyNumberFormat="0" applyAlignment="0" applyProtection="0">
      <alignment vertical="center"/>
    </xf>
    <xf numFmtId="0" fontId="44" fillId="14" borderId="13" applyNumberFormat="0" applyAlignment="0" applyProtection="0">
      <alignment vertical="center"/>
    </xf>
    <xf numFmtId="0" fontId="45" fillId="15" borderId="18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1" fillId="0" borderId="0"/>
    <xf numFmtId="0" fontId="8" fillId="0" borderId="0">
      <alignment vertical="center"/>
    </xf>
  </cellStyleXfs>
  <cellXfs count="168">
    <xf numFmtId="0" fontId="0" fillId="0" borderId="0" xfId="0">
      <alignment vertical="center"/>
    </xf>
    <xf numFmtId="0" fontId="1" fillId="0" borderId="0" xfId="20" applyFont="1" applyBorder="1" applyAlignment="1">
      <alignment horizontal="center" vertical="center" wrapText="1"/>
    </xf>
    <xf numFmtId="0" fontId="2" fillId="0" borderId="1" xfId="20" applyFont="1" applyBorder="1" applyAlignment="1">
      <alignment horizontal="left" vertical="center" wrapText="1"/>
    </xf>
    <xf numFmtId="0" fontId="3" fillId="0" borderId="0" xfId="20" applyFont="1" applyBorder="1" applyAlignment="1">
      <alignment horizontal="center" vertical="center" wrapText="1"/>
    </xf>
    <xf numFmtId="0" fontId="2" fillId="0" borderId="0" xfId="20" applyFont="1" applyBorder="1" applyAlignment="1">
      <alignment horizontal="right" vertical="center" wrapText="1"/>
    </xf>
    <xf numFmtId="0" fontId="2" fillId="0" borderId="2" xfId="20" applyFont="1" applyFill="1" applyBorder="1" applyAlignment="1">
      <alignment horizontal="center" vertical="center" wrapText="1"/>
    </xf>
    <xf numFmtId="49" fontId="2" fillId="0" borderId="2" xfId="20" applyNumberFormat="1" applyFont="1" applyFill="1" applyBorder="1" applyAlignment="1">
      <alignment horizontal="left" vertical="center" wrapText="1"/>
    </xf>
    <xf numFmtId="0" fontId="2" fillId="0" borderId="3" xfId="51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51" applyFont="1" applyBorder="1" applyAlignment="1" applyProtection="1">
      <alignment horizontal="center" vertical="center" wrapText="1"/>
    </xf>
    <xf numFmtId="0" fontId="2" fillId="0" borderId="4" xfId="20" applyFont="1" applyFill="1" applyBorder="1" applyAlignment="1">
      <alignment horizontal="left" vertical="center" wrapText="1"/>
    </xf>
    <xf numFmtId="0" fontId="2" fillId="0" borderId="6" xfId="20" applyFont="1" applyFill="1" applyBorder="1" applyAlignment="1">
      <alignment horizontal="left" vertical="center" wrapText="1"/>
    </xf>
    <xf numFmtId="0" fontId="4" fillId="0" borderId="7" xfId="51" applyFont="1" applyBorder="1" applyAlignment="1" applyProtection="1">
      <alignment horizontal="center" vertical="center" wrapText="1"/>
    </xf>
    <xf numFmtId="0" fontId="2" fillId="0" borderId="4" xfId="51" applyFont="1" applyBorder="1" applyAlignment="1" applyProtection="1">
      <alignment horizontal="center" vertical="center"/>
    </xf>
    <xf numFmtId="0" fontId="2" fillId="0" borderId="6" xfId="51" applyFont="1" applyBorder="1" applyAlignment="1" applyProtection="1">
      <alignment horizontal="center" vertical="center"/>
    </xf>
    <xf numFmtId="0" fontId="2" fillId="0" borderId="6" xfId="51" applyFont="1" applyFill="1" applyBorder="1" applyAlignment="1" applyProtection="1">
      <alignment horizontal="center" vertical="center"/>
    </xf>
    <xf numFmtId="0" fontId="2" fillId="0" borderId="2" xfId="20" applyFont="1" applyFill="1" applyBorder="1" applyAlignment="1">
      <alignment vertical="center" wrapText="1"/>
    </xf>
    <xf numFmtId="0" fontId="4" fillId="0" borderId="8" xfId="51" applyFont="1" applyBorder="1" applyAlignment="1" applyProtection="1">
      <alignment horizontal="center" vertical="center" wrapText="1"/>
    </xf>
    <xf numFmtId="0" fontId="2" fillId="0" borderId="2" xfId="51" applyFont="1" applyFill="1" applyBorder="1" applyAlignment="1" applyProtection="1">
      <alignment horizontal="left" vertical="center"/>
    </xf>
    <xf numFmtId="0" fontId="2" fillId="0" borderId="3" xfId="51" applyFont="1" applyFill="1" applyBorder="1" applyAlignment="1" applyProtection="1">
      <alignment horizontal="left" vertical="center"/>
    </xf>
    <xf numFmtId="0" fontId="2" fillId="0" borderId="2" xfId="20" applyNumberFormat="1" applyFont="1" applyFill="1" applyBorder="1" applyAlignment="1">
      <alignment horizontal="left" vertical="center" wrapText="1"/>
    </xf>
    <xf numFmtId="0" fontId="2" fillId="0" borderId="3" xfId="20" applyFont="1" applyFill="1" applyBorder="1" applyAlignment="1">
      <alignment horizontal="center" vertical="center" wrapText="1"/>
    </xf>
    <xf numFmtId="0" fontId="2" fillId="0" borderId="2" xfId="20" applyNumberFormat="1" applyFont="1" applyFill="1" applyBorder="1" applyAlignment="1">
      <alignment horizontal="center" vertical="center" wrapText="1"/>
    </xf>
    <xf numFmtId="0" fontId="2" fillId="0" borderId="4" xfId="20" applyNumberFormat="1" applyFont="1" applyFill="1" applyBorder="1" applyAlignment="1">
      <alignment horizontal="center" vertical="center" wrapText="1"/>
    </xf>
    <xf numFmtId="0" fontId="2" fillId="0" borderId="5" xfId="20" applyNumberFormat="1" applyFont="1" applyFill="1" applyBorder="1" applyAlignment="1">
      <alignment horizontal="center" vertical="center" wrapText="1"/>
    </xf>
    <xf numFmtId="0" fontId="2" fillId="0" borderId="6" xfId="20" applyNumberFormat="1" applyFont="1" applyFill="1" applyBorder="1" applyAlignment="1">
      <alignment horizontal="center" vertical="center" wrapText="1"/>
    </xf>
    <xf numFmtId="0" fontId="2" fillId="0" borderId="7" xfId="20" applyFont="1" applyFill="1" applyBorder="1" applyAlignment="1">
      <alignment horizontal="center" vertical="center" wrapText="1"/>
    </xf>
    <xf numFmtId="0" fontId="2" fillId="0" borderId="4" xfId="20" applyNumberFormat="1" applyFont="1" applyFill="1" applyBorder="1" applyAlignment="1">
      <alignment horizontal="center" vertical="top" wrapText="1"/>
    </xf>
    <xf numFmtId="0" fontId="2" fillId="0" borderId="5" xfId="20" applyNumberFormat="1" applyFont="1" applyFill="1" applyBorder="1" applyAlignment="1">
      <alignment horizontal="center" vertical="top" wrapText="1"/>
    </xf>
    <xf numFmtId="0" fontId="2" fillId="0" borderId="6" xfId="20" applyNumberFormat="1" applyFont="1" applyFill="1" applyBorder="1" applyAlignment="1">
      <alignment horizontal="center" vertical="top" wrapText="1"/>
    </xf>
    <xf numFmtId="0" fontId="2" fillId="0" borderId="2" xfId="20" applyFont="1" applyBorder="1" applyAlignment="1">
      <alignment horizontal="center" vertical="center" wrapText="1"/>
    </xf>
    <xf numFmtId="0" fontId="2" fillId="0" borderId="4" xfId="20" applyFont="1" applyBorder="1" applyAlignment="1">
      <alignment horizontal="center" vertical="center" wrapText="1"/>
    </xf>
    <xf numFmtId="0" fontId="2" fillId="0" borderId="6" xfId="20" applyFont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50" applyNumberFormat="1" applyFont="1" applyFill="1" applyBorder="1" applyAlignment="1">
      <alignment horizontal="center" vertical="center" wrapText="1"/>
    </xf>
    <xf numFmtId="0" fontId="2" fillId="0" borderId="2" xfId="50" applyNumberFormat="1" applyFont="1" applyFill="1" applyBorder="1" applyAlignment="1">
      <alignment vertical="center" wrapText="1"/>
    </xf>
    <xf numFmtId="9" fontId="2" fillId="0" borderId="2" xfId="50" applyNumberFormat="1" applyFont="1" applyFill="1" applyBorder="1" applyAlignment="1">
      <alignment vertical="center" wrapText="1"/>
    </xf>
    <xf numFmtId="49" fontId="2" fillId="0" borderId="3" xfId="50" applyNumberFormat="1" applyFont="1" applyFill="1" applyBorder="1" applyAlignment="1">
      <alignment horizontal="center" vertical="center" wrapText="1"/>
    </xf>
    <xf numFmtId="0" fontId="2" fillId="0" borderId="4" xfId="50" applyNumberFormat="1" applyFont="1" applyFill="1" applyBorder="1" applyAlignment="1">
      <alignment horizontal="center" vertical="center" wrapText="1"/>
    </xf>
    <xf numFmtId="0" fontId="2" fillId="0" borderId="6" xfId="50" applyNumberFormat="1" applyFont="1" applyFill="1" applyBorder="1" applyAlignment="1">
      <alignment horizontal="center" vertical="center" wrapText="1"/>
    </xf>
    <xf numFmtId="49" fontId="2" fillId="0" borderId="7" xfId="50" applyNumberFormat="1" applyFont="1" applyFill="1" applyBorder="1" applyAlignment="1">
      <alignment horizontal="center" vertical="center" wrapText="1"/>
    </xf>
    <xf numFmtId="49" fontId="2" fillId="0" borderId="8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2" fillId="0" borderId="1" xfId="20" applyFont="1" applyBorder="1" applyAlignment="1">
      <alignment horizontal="right" vertical="center" wrapText="1"/>
    </xf>
    <xf numFmtId="49" fontId="2" fillId="0" borderId="2" xfId="20" applyNumberFormat="1" applyFont="1" applyFill="1" applyBorder="1" applyAlignment="1">
      <alignment horizontal="center" vertical="center" wrapText="1"/>
    </xf>
    <xf numFmtId="0" fontId="8" fillId="0" borderId="2" xfId="50" applyNumberFormat="1" applyFont="1" applyFill="1" applyBorder="1" applyAlignment="1">
      <alignment horizontal="left" vertical="center" wrapText="1"/>
    </xf>
    <xf numFmtId="0" fontId="8" fillId="0" borderId="2" xfId="50" applyNumberFormat="1" applyFont="1" applyFill="1" applyBorder="1" applyAlignment="1">
      <alignment horizontal="center" vertical="center" wrapText="1"/>
    </xf>
    <xf numFmtId="0" fontId="8" fillId="0" borderId="2" xfId="50" applyNumberFormat="1" applyFont="1" applyFill="1" applyBorder="1" applyAlignment="1">
      <alignment vertical="center" wrapText="1"/>
    </xf>
    <xf numFmtId="57" fontId="8" fillId="0" borderId="2" xfId="50" applyNumberFormat="1" applyFont="1" applyFill="1" applyBorder="1" applyAlignment="1">
      <alignment horizontal="center" vertical="center" wrapText="1"/>
    </xf>
    <xf numFmtId="57" fontId="8" fillId="0" borderId="2" xfId="5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8" fillId="0" borderId="2" xfId="50" applyNumberFormat="1" applyFont="1" applyFill="1" applyBorder="1" applyAlignment="1">
      <alignment horizontal="center" vertical="center" wrapText="1"/>
    </xf>
    <xf numFmtId="49" fontId="8" fillId="0" borderId="2" xfId="5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2" fillId="0" borderId="1" xfId="20" applyFont="1" applyFill="1" applyBorder="1" applyAlignment="1">
      <alignment horizontal="left" vertical="center" wrapText="1"/>
    </xf>
    <xf numFmtId="0" fontId="2" fillId="0" borderId="0" xfId="20" applyFont="1" applyFill="1" applyBorder="1" applyAlignment="1">
      <alignment horizontal="left" vertical="center" wrapText="1"/>
    </xf>
    <xf numFmtId="0" fontId="2" fillId="0" borderId="0" xfId="2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9" fontId="2" fillId="0" borderId="2" xfId="50" applyNumberFormat="1" applyFont="1" applyFill="1" applyBorder="1" applyAlignment="1">
      <alignment horizontal="center" vertical="center" wrapText="1"/>
    </xf>
    <xf numFmtId="57" fontId="2" fillId="0" borderId="2" xfId="50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4" fontId="17" fillId="0" borderId="9" xfId="0" applyNumberFormat="1" applyFont="1" applyBorder="1" applyAlignment="1">
      <alignment vertical="center" wrapText="1"/>
    </xf>
    <xf numFmtId="0" fontId="17" fillId="0" borderId="10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4" fontId="12" fillId="0" borderId="9" xfId="0" applyNumberFormat="1" applyFont="1" applyBorder="1" applyAlignment="1">
      <alignment vertical="center" wrapText="1"/>
    </xf>
    <xf numFmtId="4" fontId="12" fillId="0" borderId="10" xfId="0" applyNumberFormat="1" applyFont="1" applyBorder="1" applyAlignment="1">
      <alignment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0" fillId="0" borderId="3" xfId="0" applyBorder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4" fontId="12" fillId="0" borderId="11" xfId="0" applyNumberFormat="1" applyFont="1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2" xfId="0" applyBorder="1">
      <alignment vertical="center"/>
    </xf>
    <xf numFmtId="4" fontId="12" fillId="0" borderId="6" xfId="0" applyNumberFormat="1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17" fillId="0" borderId="0" xfId="0" applyFont="1" applyBorder="1" applyAlignment="1">
      <alignment horizontal="right" vertical="center" wrapText="1"/>
    </xf>
    <xf numFmtId="0" fontId="17" fillId="0" borderId="1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 wrapText="1"/>
    </xf>
    <xf numFmtId="4" fontId="19" fillId="0" borderId="9" xfId="0" applyNumberFormat="1" applyFont="1" applyBorder="1" applyAlignment="1">
      <alignment vertical="center" wrapText="1"/>
    </xf>
    <xf numFmtId="4" fontId="19" fillId="0" borderId="9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7" fillId="0" borderId="9" xfId="0" applyFont="1" applyBorder="1" applyAlignment="1">
      <alignment horizontal="left" vertical="center" wrapText="1"/>
    </xf>
    <xf numFmtId="0" fontId="17" fillId="2" borderId="9" xfId="0" applyFont="1" applyFill="1" applyBorder="1" applyAlignment="1">
      <alignment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" fontId="12" fillId="2" borderId="9" xfId="0" applyNumberFormat="1" applyFont="1" applyFill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" fontId="17" fillId="0" borderId="9" xfId="0" applyNumberFormat="1" applyFont="1" applyBorder="1" applyAlignment="1">
      <alignment horizontal="right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2" fillId="0" borderId="0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4" fontId="22" fillId="0" borderId="9" xfId="0" applyNumberFormat="1" applyFont="1" applyBorder="1" applyAlignment="1">
      <alignment vertical="center" wrapText="1"/>
    </xf>
    <xf numFmtId="0" fontId="22" fillId="0" borderId="9" xfId="0" applyFont="1" applyBorder="1" applyAlignment="1">
      <alignment horizontal="left" vertical="center" wrapText="1"/>
    </xf>
    <xf numFmtId="0" fontId="22" fillId="2" borderId="9" xfId="0" applyFont="1" applyFill="1" applyBorder="1" applyAlignment="1">
      <alignment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vertical="center" wrapText="1"/>
    </xf>
    <xf numFmtId="4" fontId="23" fillId="0" borderId="9" xfId="0" applyNumberFormat="1" applyFont="1" applyBorder="1" applyAlignment="1">
      <alignment vertical="center" wrapText="1"/>
    </xf>
    <xf numFmtId="4" fontId="17" fillId="2" borderId="9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9" xfId="0" applyFont="1" applyBorder="1" applyAlignment="1">
      <alignment vertical="center" wrapText="1"/>
    </xf>
    <xf numFmtId="4" fontId="16" fillId="0" borderId="9" xfId="0" applyNumberFormat="1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4" fontId="16" fillId="0" borderId="9" xfId="0" applyNumberFormat="1" applyFont="1" applyBorder="1" applyAlignment="1">
      <alignment horizontal="right" vertical="center" wrapText="1"/>
    </xf>
    <xf numFmtId="4" fontId="15" fillId="0" borderId="9" xfId="0" applyNumberFormat="1" applyFont="1" applyBorder="1" applyAlignment="1">
      <alignment vertical="center" wrapText="1"/>
    </xf>
    <xf numFmtId="0" fontId="16" fillId="3" borderId="9" xfId="0" applyFont="1" applyFill="1" applyBorder="1" applyAlignment="1">
      <alignment vertical="center" wrapText="1"/>
    </xf>
    <xf numFmtId="4" fontId="16" fillId="3" borderId="9" xfId="0" applyNumberFormat="1" applyFont="1" applyFill="1" applyBorder="1" applyAlignment="1">
      <alignment horizontal="right" vertical="center" wrapText="1"/>
    </xf>
    <xf numFmtId="4" fontId="16" fillId="3" borderId="9" xfId="0" applyNumberFormat="1" applyFont="1" applyFill="1" applyBorder="1" applyAlignment="1">
      <alignment vertical="center" wrapText="1"/>
    </xf>
    <xf numFmtId="0" fontId="15" fillId="3" borderId="9" xfId="0" applyFont="1" applyFill="1" applyBorder="1" applyAlignment="1">
      <alignment vertical="center" wrapText="1"/>
    </xf>
    <xf numFmtId="4" fontId="15" fillId="3" borderId="9" xfId="0" applyNumberFormat="1" applyFont="1" applyFill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2" borderId="9" xfId="0" applyFont="1" applyFill="1" applyBorder="1" applyAlignment="1">
      <alignment horizontal="left" vertical="center" wrapText="1"/>
    </xf>
    <xf numFmtId="0" fontId="26" fillId="3" borderId="9" xfId="0" applyFont="1" applyFill="1" applyBorder="1" applyAlignment="1">
      <alignment horizontal="left" vertical="center" wrapText="1"/>
    </xf>
    <xf numFmtId="0" fontId="26" fillId="4" borderId="9" xfId="0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项目-新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165" t="s">
        <v>0</v>
      </c>
      <c r="B1" s="165"/>
      <c r="C1" s="165"/>
      <c r="D1" s="165"/>
      <c r="E1" s="165"/>
      <c r="F1" s="165"/>
      <c r="G1" s="165"/>
      <c r="H1" s="165"/>
      <c r="I1" s="165"/>
    </row>
    <row r="2" ht="20.45" customHeight="1" spans="1:9">
      <c r="A2" s="101"/>
      <c r="B2" s="101"/>
      <c r="C2" s="101"/>
      <c r="D2" s="101"/>
      <c r="E2" s="101"/>
      <c r="F2" s="101"/>
      <c r="G2" s="101"/>
      <c r="H2" s="101"/>
      <c r="I2" s="101"/>
    </row>
    <row r="3" ht="18.75" customHeight="1" spans="1:9">
      <c r="A3" s="101"/>
      <c r="B3" s="101"/>
      <c r="C3" s="101"/>
      <c r="D3" s="101"/>
      <c r="E3" s="101"/>
      <c r="F3" s="101"/>
      <c r="G3" s="101"/>
      <c r="H3" s="101"/>
      <c r="I3" s="101"/>
    </row>
    <row r="4" ht="34.7" customHeight="1" spans="1:9">
      <c r="A4" s="166"/>
      <c r="B4" s="167"/>
      <c r="C4" s="77"/>
      <c r="D4" s="166" t="s">
        <v>1</v>
      </c>
      <c r="E4" s="167" t="s">
        <v>2</v>
      </c>
      <c r="F4" s="167"/>
      <c r="G4" s="167"/>
      <c r="H4" s="167"/>
      <c r="I4" s="77"/>
    </row>
    <row r="5" ht="47.45" customHeight="1" spans="1:9">
      <c r="A5" s="166"/>
      <c r="B5" s="167"/>
      <c r="C5" s="77"/>
      <c r="D5" s="166" t="s">
        <v>3</v>
      </c>
      <c r="E5" s="167" t="s">
        <v>4</v>
      </c>
      <c r="F5" s="167"/>
      <c r="G5" s="167"/>
      <c r="H5" s="167"/>
      <c r="I5" s="7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2" sqref="A2:N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8" width="12.125" customWidth="1"/>
    <col min="9" max="9" width="10.25" customWidth="1"/>
    <col min="10" max="10" width="14.7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="76" customFormat="1" ht="30" customHeight="1" spans="1:1">
      <c r="A1" s="77"/>
    </row>
    <row r="2" s="76" customFormat="1" ht="30" customHeight="1" spans="1:14">
      <c r="A2" s="127" t="s">
        <v>14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="76" customFormat="1" ht="30" customHeight="1" spans="1:14">
      <c r="A3" s="101" t="s">
        <v>29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99" t="s">
        <v>30</v>
      </c>
      <c r="N3" s="99"/>
    </row>
    <row r="4" s="76" customFormat="1" ht="30" customHeight="1" spans="1:14">
      <c r="A4" s="82" t="s">
        <v>154</v>
      </c>
      <c r="B4" s="82"/>
      <c r="C4" s="82"/>
      <c r="D4" s="82" t="s">
        <v>196</v>
      </c>
      <c r="E4" s="82" t="s">
        <v>197</v>
      </c>
      <c r="F4" s="82" t="s">
        <v>241</v>
      </c>
      <c r="G4" s="82" t="s">
        <v>199</v>
      </c>
      <c r="H4" s="82"/>
      <c r="I4" s="82"/>
      <c r="J4" s="82"/>
      <c r="K4" s="82"/>
      <c r="L4" s="82" t="s">
        <v>203</v>
      </c>
      <c r="M4" s="82"/>
      <c r="N4" s="82"/>
    </row>
    <row r="5" s="76" customFormat="1" ht="30" customHeight="1" spans="1:14">
      <c r="A5" s="82" t="s">
        <v>162</v>
      </c>
      <c r="B5" s="82" t="s">
        <v>163</v>
      </c>
      <c r="C5" s="82" t="s">
        <v>164</v>
      </c>
      <c r="D5" s="82"/>
      <c r="E5" s="82"/>
      <c r="F5" s="82"/>
      <c r="G5" s="82" t="s">
        <v>133</v>
      </c>
      <c r="H5" s="82" t="s">
        <v>242</v>
      </c>
      <c r="I5" s="82" t="s">
        <v>243</v>
      </c>
      <c r="J5" s="82" t="s">
        <v>244</v>
      </c>
      <c r="K5" s="82" t="s">
        <v>245</v>
      </c>
      <c r="L5" s="82" t="s">
        <v>133</v>
      </c>
      <c r="M5" s="82" t="s">
        <v>215</v>
      </c>
      <c r="N5" s="82" t="s">
        <v>246</v>
      </c>
    </row>
    <row r="6" s="76" customFormat="1" ht="30" customHeight="1" spans="1:14">
      <c r="A6" s="83"/>
      <c r="B6" s="83"/>
      <c r="C6" s="83"/>
      <c r="D6" s="83"/>
      <c r="E6" s="83" t="s">
        <v>133</v>
      </c>
      <c r="F6" s="124">
        <v>4196558.48</v>
      </c>
      <c r="G6" s="124">
        <v>4196558.48</v>
      </c>
      <c r="H6" s="124">
        <v>3162019</v>
      </c>
      <c r="I6" s="124">
        <v>652377.2</v>
      </c>
      <c r="J6" s="124">
        <v>379442.28</v>
      </c>
      <c r="K6" s="124">
        <v>2720</v>
      </c>
      <c r="L6" s="124"/>
      <c r="M6" s="124"/>
      <c r="N6" s="124"/>
    </row>
    <row r="7" s="76" customFormat="1" ht="30" customHeight="1" spans="1:14">
      <c r="A7" s="83"/>
      <c r="B7" s="83"/>
      <c r="C7" s="83"/>
      <c r="D7" s="113" t="s">
        <v>151</v>
      </c>
      <c r="E7" s="113" t="s">
        <v>4</v>
      </c>
      <c r="F7" s="124">
        <v>4196558.48</v>
      </c>
      <c r="G7" s="124">
        <v>4196558.48</v>
      </c>
      <c r="H7" s="124">
        <v>3162019</v>
      </c>
      <c r="I7" s="124">
        <v>652377.2</v>
      </c>
      <c r="J7" s="124">
        <v>379442.28</v>
      </c>
      <c r="K7" s="124">
        <v>2720</v>
      </c>
      <c r="L7" s="124"/>
      <c r="M7" s="124"/>
      <c r="N7" s="124"/>
    </row>
    <row r="8" s="76" customFormat="1" ht="30" customHeight="1" spans="1:14">
      <c r="A8" s="83"/>
      <c r="B8" s="83"/>
      <c r="C8" s="83"/>
      <c r="D8" s="115" t="s">
        <v>152</v>
      </c>
      <c r="E8" s="115" t="s">
        <v>153</v>
      </c>
      <c r="F8" s="124">
        <v>4196558.48</v>
      </c>
      <c r="G8" s="124">
        <v>4196558.48</v>
      </c>
      <c r="H8" s="124">
        <v>3162019</v>
      </c>
      <c r="I8" s="124">
        <v>652377.2</v>
      </c>
      <c r="J8" s="124">
        <v>379442.28</v>
      </c>
      <c r="K8" s="124">
        <v>2720</v>
      </c>
      <c r="L8" s="124"/>
      <c r="M8" s="124"/>
      <c r="N8" s="124"/>
    </row>
    <row r="9" s="76" customFormat="1" ht="30" customHeight="1" spans="1:14">
      <c r="A9" s="116" t="s">
        <v>165</v>
      </c>
      <c r="B9" s="116" t="s">
        <v>166</v>
      </c>
      <c r="C9" s="116" t="s">
        <v>166</v>
      </c>
      <c r="D9" s="117" t="s">
        <v>213</v>
      </c>
      <c r="E9" s="123" t="s">
        <v>171</v>
      </c>
      <c r="F9" s="88">
        <v>375363.04</v>
      </c>
      <c r="G9" s="88">
        <v>375363.04</v>
      </c>
      <c r="H9" s="119"/>
      <c r="I9" s="119">
        <v>375363.04</v>
      </c>
      <c r="J9" s="119"/>
      <c r="K9" s="119"/>
      <c r="L9" s="88"/>
      <c r="M9" s="119"/>
      <c r="N9" s="119"/>
    </row>
    <row r="10" s="76" customFormat="1" ht="30" customHeight="1" spans="1:14">
      <c r="A10" s="116" t="s">
        <v>165</v>
      </c>
      <c r="B10" s="116" t="s">
        <v>175</v>
      </c>
      <c r="C10" s="116" t="s">
        <v>167</v>
      </c>
      <c r="D10" s="117" t="s">
        <v>213</v>
      </c>
      <c r="E10" s="123" t="s">
        <v>177</v>
      </c>
      <c r="F10" s="88">
        <v>5961.9</v>
      </c>
      <c r="G10" s="88">
        <v>5961.9</v>
      </c>
      <c r="H10" s="119"/>
      <c r="I10" s="119">
        <v>5961.9</v>
      </c>
      <c r="J10" s="119"/>
      <c r="K10" s="119"/>
      <c r="L10" s="88"/>
      <c r="M10" s="119"/>
      <c r="N10" s="119"/>
    </row>
    <row r="11" s="76" customFormat="1" ht="30" customHeight="1" spans="1:14">
      <c r="A11" s="116" t="s">
        <v>165</v>
      </c>
      <c r="B11" s="116" t="s">
        <v>175</v>
      </c>
      <c r="C11" s="116" t="s">
        <v>178</v>
      </c>
      <c r="D11" s="117" t="s">
        <v>213</v>
      </c>
      <c r="E11" s="123" t="s">
        <v>180</v>
      </c>
      <c r="F11" s="88">
        <v>10681.86</v>
      </c>
      <c r="G11" s="88">
        <v>10681.86</v>
      </c>
      <c r="H11" s="119"/>
      <c r="I11" s="119">
        <v>10681.86</v>
      </c>
      <c r="J11" s="119"/>
      <c r="K11" s="119"/>
      <c r="L11" s="88"/>
      <c r="M11" s="119"/>
      <c r="N11" s="119"/>
    </row>
    <row r="12" s="76" customFormat="1" ht="30" customHeight="1" spans="1:14">
      <c r="A12" s="116" t="s">
        <v>181</v>
      </c>
      <c r="B12" s="116" t="s">
        <v>182</v>
      </c>
      <c r="C12" s="116" t="s">
        <v>167</v>
      </c>
      <c r="D12" s="117" t="s">
        <v>213</v>
      </c>
      <c r="E12" s="123" t="s">
        <v>184</v>
      </c>
      <c r="F12" s="88">
        <v>193608.76</v>
      </c>
      <c r="G12" s="88">
        <v>193608.76</v>
      </c>
      <c r="H12" s="119"/>
      <c r="I12" s="119">
        <v>193608.76</v>
      </c>
      <c r="J12" s="119"/>
      <c r="K12" s="119"/>
      <c r="L12" s="88"/>
      <c r="M12" s="119"/>
      <c r="N12" s="119"/>
    </row>
    <row r="13" s="76" customFormat="1" ht="30" customHeight="1" spans="1:14">
      <c r="A13" s="116" t="s">
        <v>181</v>
      </c>
      <c r="B13" s="116" t="s">
        <v>182</v>
      </c>
      <c r="C13" s="116" t="s">
        <v>185</v>
      </c>
      <c r="D13" s="117" t="s">
        <v>213</v>
      </c>
      <c r="E13" s="123" t="s">
        <v>187</v>
      </c>
      <c r="F13" s="88">
        <v>66761.64</v>
      </c>
      <c r="G13" s="88">
        <v>66761.64</v>
      </c>
      <c r="H13" s="119"/>
      <c r="I13" s="119">
        <v>66761.64</v>
      </c>
      <c r="J13" s="119"/>
      <c r="K13" s="119"/>
      <c r="L13" s="88"/>
      <c r="M13" s="119"/>
      <c r="N13" s="119"/>
    </row>
    <row r="14" s="76" customFormat="1" ht="30" customHeight="1" spans="1:14">
      <c r="A14" s="116" t="s">
        <v>181</v>
      </c>
      <c r="B14" s="116" t="s">
        <v>182</v>
      </c>
      <c r="C14" s="116" t="s">
        <v>172</v>
      </c>
      <c r="D14" s="117" t="s">
        <v>213</v>
      </c>
      <c r="E14" s="123" t="s">
        <v>189</v>
      </c>
      <c r="F14" s="88">
        <v>2720</v>
      </c>
      <c r="G14" s="88">
        <v>2720</v>
      </c>
      <c r="H14" s="119"/>
      <c r="I14" s="119"/>
      <c r="J14" s="119"/>
      <c r="K14" s="119">
        <v>2720</v>
      </c>
      <c r="L14" s="88"/>
      <c r="M14" s="119"/>
      <c r="N14" s="119"/>
    </row>
    <row r="15" s="76" customFormat="1" ht="30" customHeight="1" spans="1:14">
      <c r="A15" s="116" t="s">
        <v>190</v>
      </c>
      <c r="B15" s="116" t="s">
        <v>185</v>
      </c>
      <c r="C15" s="116" t="s">
        <v>167</v>
      </c>
      <c r="D15" s="117" t="s">
        <v>213</v>
      </c>
      <c r="E15" s="123" t="s">
        <v>192</v>
      </c>
      <c r="F15" s="88">
        <v>3162019</v>
      </c>
      <c r="G15" s="88">
        <v>3162019</v>
      </c>
      <c r="H15" s="119">
        <v>3162019</v>
      </c>
      <c r="I15" s="119"/>
      <c r="J15" s="119"/>
      <c r="K15" s="119"/>
      <c r="L15" s="88"/>
      <c r="M15" s="119"/>
      <c r="N15" s="119"/>
    </row>
    <row r="16" s="76" customFormat="1" ht="30" customHeight="1" spans="1:14">
      <c r="A16" s="116" t="s">
        <v>193</v>
      </c>
      <c r="B16" s="116" t="s">
        <v>178</v>
      </c>
      <c r="C16" s="116" t="s">
        <v>167</v>
      </c>
      <c r="D16" s="117" t="s">
        <v>213</v>
      </c>
      <c r="E16" s="123" t="s">
        <v>195</v>
      </c>
      <c r="F16" s="88">
        <v>379442.28</v>
      </c>
      <c r="G16" s="88">
        <v>379442.28</v>
      </c>
      <c r="H16" s="119"/>
      <c r="I16" s="119"/>
      <c r="J16" s="119">
        <v>379442.28</v>
      </c>
      <c r="K16" s="119"/>
      <c r="L16" s="88"/>
      <c r="M16" s="119"/>
      <c r="N16" s="1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M17" sqref="M17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7" width="14.125" customWidth="1"/>
    <col min="8" max="8" width="12.5" customWidth="1"/>
    <col min="9" max="10" width="10.625" customWidth="1"/>
    <col min="11" max="11" width="9.75" customWidth="1"/>
    <col min="12" max="18" width="10.625" customWidth="1"/>
    <col min="19" max="19" width="9.875" customWidth="1"/>
    <col min="20" max="20" width="9.75" customWidth="1"/>
    <col min="21" max="22" width="10.625" customWidth="1"/>
    <col min="23" max="24" width="9.75" customWidth="1"/>
  </cols>
  <sheetData>
    <row r="1" s="76" customFormat="1" ht="30" customHeight="1" spans="1:1">
      <c r="A1" s="77"/>
    </row>
    <row r="2" s="76" customFormat="1" ht="30" customHeight="1" spans="1:22">
      <c r="A2" s="78" t="s">
        <v>15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3" s="76" customFormat="1" ht="30" customHeight="1" spans="1:22">
      <c r="A3" s="101" t="s">
        <v>29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99" t="s">
        <v>30</v>
      </c>
      <c r="V3" s="99"/>
    </row>
    <row r="4" s="76" customFormat="1" ht="30" customHeight="1" spans="1:22">
      <c r="A4" s="82" t="s">
        <v>154</v>
      </c>
      <c r="B4" s="82"/>
      <c r="C4" s="82"/>
      <c r="D4" s="82" t="s">
        <v>196</v>
      </c>
      <c r="E4" s="82" t="s">
        <v>197</v>
      </c>
      <c r="F4" s="82" t="s">
        <v>241</v>
      </c>
      <c r="G4" s="82" t="s">
        <v>247</v>
      </c>
      <c r="H4" s="82"/>
      <c r="I4" s="82"/>
      <c r="J4" s="82"/>
      <c r="K4" s="82"/>
      <c r="L4" s="82" t="s">
        <v>248</v>
      </c>
      <c r="M4" s="82"/>
      <c r="N4" s="82"/>
      <c r="O4" s="82"/>
      <c r="P4" s="82"/>
      <c r="Q4" s="82"/>
      <c r="R4" s="82" t="s">
        <v>244</v>
      </c>
      <c r="S4" s="82" t="s">
        <v>249</v>
      </c>
      <c r="T4" s="82"/>
      <c r="U4" s="82"/>
      <c r="V4" s="82"/>
    </row>
    <row r="5" s="76" customFormat="1" ht="30" customHeight="1" spans="1:22">
      <c r="A5" s="82" t="s">
        <v>162</v>
      </c>
      <c r="B5" s="82" t="s">
        <v>163</v>
      </c>
      <c r="C5" s="82" t="s">
        <v>164</v>
      </c>
      <c r="D5" s="82"/>
      <c r="E5" s="82"/>
      <c r="F5" s="82"/>
      <c r="G5" s="82" t="s">
        <v>133</v>
      </c>
      <c r="H5" s="82" t="s">
        <v>250</v>
      </c>
      <c r="I5" s="82" t="s">
        <v>251</v>
      </c>
      <c r="J5" s="82" t="s">
        <v>252</v>
      </c>
      <c r="K5" s="82" t="s">
        <v>253</v>
      </c>
      <c r="L5" s="82" t="s">
        <v>133</v>
      </c>
      <c r="M5" s="82" t="s">
        <v>254</v>
      </c>
      <c r="N5" s="82" t="s">
        <v>255</v>
      </c>
      <c r="O5" s="82" t="s">
        <v>256</v>
      </c>
      <c r="P5" s="82" t="s">
        <v>257</v>
      </c>
      <c r="Q5" s="82" t="s">
        <v>258</v>
      </c>
      <c r="R5" s="82"/>
      <c r="S5" s="82" t="s">
        <v>133</v>
      </c>
      <c r="T5" s="82" t="s">
        <v>259</v>
      </c>
      <c r="U5" s="82" t="s">
        <v>260</v>
      </c>
      <c r="V5" s="82" t="s">
        <v>245</v>
      </c>
    </row>
    <row r="6" s="76" customFormat="1" ht="30" customHeight="1" spans="1:22">
      <c r="A6" s="82"/>
      <c r="B6" s="82"/>
      <c r="C6" s="82"/>
      <c r="D6" s="82"/>
      <c r="E6" s="82" t="s">
        <v>261</v>
      </c>
      <c r="F6" s="82"/>
      <c r="G6" s="82"/>
      <c r="H6" s="82">
        <v>30101</v>
      </c>
      <c r="I6" s="82">
        <v>30102</v>
      </c>
      <c r="J6" s="82">
        <v>30103</v>
      </c>
      <c r="K6" s="82">
        <v>30107</v>
      </c>
      <c r="L6" s="82"/>
      <c r="M6" s="82">
        <v>30108</v>
      </c>
      <c r="N6" s="82">
        <v>30109</v>
      </c>
      <c r="O6" s="82">
        <v>30110</v>
      </c>
      <c r="P6" s="82">
        <v>30111</v>
      </c>
      <c r="Q6" s="82">
        <v>30112</v>
      </c>
      <c r="R6" s="82">
        <v>30114</v>
      </c>
      <c r="S6" s="82"/>
      <c r="T6" s="82">
        <v>30113</v>
      </c>
      <c r="U6" s="82">
        <v>30106</v>
      </c>
      <c r="V6" s="82">
        <v>30199</v>
      </c>
    </row>
    <row r="7" s="76" customFormat="1" ht="30" customHeight="1" spans="1:22">
      <c r="A7" s="83"/>
      <c r="B7" s="83"/>
      <c r="C7" s="83"/>
      <c r="D7" s="83"/>
      <c r="E7" s="83" t="s">
        <v>133</v>
      </c>
      <c r="F7" s="84">
        <v>4196558.48</v>
      </c>
      <c r="G7" s="84">
        <v>3162019</v>
      </c>
      <c r="H7" s="84">
        <v>1447572</v>
      </c>
      <c r="I7" s="84">
        <v>777816</v>
      </c>
      <c r="J7" s="84">
        <v>936631</v>
      </c>
      <c r="K7" s="84"/>
      <c r="L7" s="84">
        <v>652377.2</v>
      </c>
      <c r="M7" s="84">
        <v>375363.04</v>
      </c>
      <c r="N7" s="84"/>
      <c r="O7" s="84">
        <v>193608.76</v>
      </c>
      <c r="P7" s="84">
        <v>66761.64</v>
      </c>
      <c r="Q7" s="84">
        <v>16643.76</v>
      </c>
      <c r="R7" s="84">
        <v>379442.28</v>
      </c>
      <c r="S7" s="84">
        <v>2720</v>
      </c>
      <c r="T7" s="84"/>
      <c r="U7" s="84">
        <v>2720</v>
      </c>
      <c r="V7" s="84"/>
    </row>
    <row r="8" s="76" customFormat="1" ht="30" customHeight="1" spans="1:22">
      <c r="A8" s="83"/>
      <c r="B8" s="83"/>
      <c r="C8" s="83"/>
      <c r="D8" s="113" t="s">
        <v>151</v>
      </c>
      <c r="E8" s="113" t="s">
        <v>4</v>
      </c>
      <c r="F8" s="84">
        <v>4196558.48</v>
      </c>
      <c r="G8" s="84">
        <v>3162019</v>
      </c>
      <c r="H8" s="84">
        <v>1447572</v>
      </c>
      <c r="I8" s="84">
        <v>777816</v>
      </c>
      <c r="J8" s="84">
        <v>936631</v>
      </c>
      <c r="K8" s="84"/>
      <c r="L8" s="84">
        <v>652377.2</v>
      </c>
      <c r="M8" s="84">
        <v>375363.04</v>
      </c>
      <c r="N8" s="84"/>
      <c r="O8" s="84">
        <v>193608.76</v>
      </c>
      <c r="P8" s="84">
        <v>66761.64</v>
      </c>
      <c r="Q8" s="84">
        <v>16643.76</v>
      </c>
      <c r="R8" s="84">
        <v>379442.28</v>
      </c>
      <c r="S8" s="84">
        <v>2720</v>
      </c>
      <c r="T8" s="84"/>
      <c r="U8" s="84">
        <v>2720</v>
      </c>
      <c r="V8" s="84"/>
    </row>
    <row r="9" s="76" customFormat="1" ht="30" customHeight="1" spans="1:22">
      <c r="A9" s="83"/>
      <c r="B9" s="83"/>
      <c r="C9" s="83"/>
      <c r="D9" s="115" t="s">
        <v>152</v>
      </c>
      <c r="E9" s="115" t="s">
        <v>153</v>
      </c>
      <c r="F9" s="84">
        <v>4196558.48</v>
      </c>
      <c r="G9" s="84">
        <v>3162019</v>
      </c>
      <c r="H9" s="84">
        <v>1447572</v>
      </c>
      <c r="I9" s="84">
        <v>777816</v>
      </c>
      <c r="J9" s="84">
        <v>936631</v>
      </c>
      <c r="K9" s="84"/>
      <c r="L9" s="84">
        <v>652377.2</v>
      </c>
      <c r="M9" s="84">
        <v>375363.04</v>
      </c>
      <c r="N9" s="84"/>
      <c r="O9" s="84">
        <v>193608.76</v>
      </c>
      <c r="P9" s="84">
        <v>66761.64</v>
      </c>
      <c r="Q9" s="84">
        <v>16643.76</v>
      </c>
      <c r="R9" s="84">
        <v>379442.28</v>
      </c>
      <c r="S9" s="84">
        <v>2720</v>
      </c>
      <c r="T9" s="84"/>
      <c r="U9" s="84">
        <v>2720</v>
      </c>
      <c r="V9" s="84"/>
    </row>
    <row r="10" s="76" customFormat="1" ht="30" customHeight="1" spans="1:22">
      <c r="A10" s="116" t="s">
        <v>165</v>
      </c>
      <c r="B10" s="116" t="s">
        <v>166</v>
      </c>
      <c r="C10" s="116" t="s">
        <v>166</v>
      </c>
      <c r="D10" s="117" t="s">
        <v>213</v>
      </c>
      <c r="E10" s="123" t="s">
        <v>171</v>
      </c>
      <c r="F10" s="88">
        <v>375363.04</v>
      </c>
      <c r="G10" s="119"/>
      <c r="H10" s="119"/>
      <c r="I10" s="119"/>
      <c r="J10" s="119"/>
      <c r="K10" s="119"/>
      <c r="L10" s="88">
        <v>375363.04</v>
      </c>
      <c r="M10" s="119">
        <v>375363.04</v>
      </c>
      <c r="N10" s="119"/>
      <c r="O10" s="119"/>
      <c r="P10" s="119"/>
      <c r="Q10" s="119"/>
      <c r="R10" s="119"/>
      <c r="S10" s="88"/>
      <c r="T10" s="119"/>
      <c r="U10" s="119"/>
      <c r="V10" s="119"/>
    </row>
    <row r="11" s="76" customFormat="1" ht="30" customHeight="1" spans="1:22">
      <c r="A11" s="116" t="s">
        <v>165</v>
      </c>
      <c r="B11" s="116" t="s">
        <v>175</v>
      </c>
      <c r="C11" s="116" t="s">
        <v>167</v>
      </c>
      <c r="D11" s="117" t="s">
        <v>213</v>
      </c>
      <c r="E11" s="123" t="s">
        <v>177</v>
      </c>
      <c r="F11" s="88">
        <v>5961.9</v>
      </c>
      <c r="G11" s="119"/>
      <c r="H11" s="119"/>
      <c r="I11" s="119"/>
      <c r="J11" s="119"/>
      <c r="K11" s="119"/>
      <c r="L11" s="88">
        <v>5961.9</v>
      </c>
      <c r="M11" s="119"/>
      <c r="N11" s="119"/>
      <c r="O11" s="119"/>
      <c r="P11" s="119"/>
      <c r="Q11" s="119">
        <v>5961.9</v>
      </c>
      <c r="R11" s="119"/>
      <c r="S11" s="88"/>
      <c r="T11" s="119"/>
      <c r="U11" s="119"/>
      <c r="V11" s="119"/>
    </row>
    <row r="12" s="76" customFormat="1" ht="30" customHeight="1" spans="1:22">
      <c r="A12" s="116" t="s">
        <v>165</v>
      </c>
      <c r="B12" s="116" t="s">
        <v>175</v>
      </c>
      <c r="C12" s="116" t="s">
        <v>178</v>
      </c>
      <c r="D12" s="117" t="s">
        <v>213</v>
      </c>
      <c r="E12" s="123" t="s">
        <v>180</v>
      </c>
      <c r="F12" s="88">
        <v>10681.86</v>
      </c>
      <c r="G12" s="119"/>
      <c r="H12" s="119"/>
      <c r="I12" s="119"/>
      <c r="J12" s="119"/>
      <c r="K12" s="119"/>
      <c r="L12" s="88">
        <v>10681.86</v>
      </c>
      <c r="M12" s="119"/>
      <c r="N12" s="119"/>
      <c r="O12" s="119"/>
      <c r="P12" s="119"/>
      <c r="Q12" s="119">
        <v>10681.86</v>
      </c>
      <c r="R12" s="119"/>
      <c r="S12" s="88"/>
      <c r="T12" s="119"/>
      <c r="U12" s="119"/>
      <c r="V12" s="119"/>
    </row>
    <row r="13" s="76" customFormat="1" ht="30" customHeight="1" spans="1:22">
      <c r="A13" s="116" t="s">
        <v>181</v>
      </c>
      <c r="B13" s="116" t="s">
        <v>182</v>
      </c>
      <c r="C13" s="116" t="s">
        <v>167</v>
      </c>
      <c r="D13" s="117" t="s">
        <v>213</v>
      </c>
      <c r="E13" s="123" t="s">
        <v>184</v>
      </c>
      <c r="F13" s="88">
        <v>193608.76</v>
      </c>
      <c r="G13" s="119"/>
      <c r="H13" s="119"/>
      <c r="I13" s="119"/>
      <c r="J13" s="119"/>
      <c r="K13" s="119"/>
      <c r="L13" s="88">
        <v>193608.76</v>
      </c>
      <c r="M13" s="119"/>
      <c r="N13" s="119"/>
      <c r="O13" s="119">
        <v>193608.76</v>
      </c>
      <c r="P13" s="119"/>
      <c r="Q13" s="119"/>
      <c r="R13" s="119"/>
      <c r="S13" s="88"/>
      <c r="T13" s="119"/>
      <c r="U13" s="119"/>
      <c r="V13" s="119"/>
    </row>
    <row r="14" s="76" customFormat="1" ht="30" customHeight="1" spans="1:22">
      <c r="A14" s="116" t="s">
        <v>181</v>
      </c>
      <c r="B14" s="116" t="s">
        <v>182</v>
      </c>
      <c r="C14" s="116" t="s">
        <v>185</v>
      </c>
      <c r="D14" s="117" t="s">
        <v>213</v>
      </c>
      <c r="E14" s="123" t="s">
        <v>187</v>
      </c>
      <c r="F14" s="88">
        <v>66761.64</v>
      </c>
      <c r="G14" s="119"/>
      <c r="H14" s="119"/>
      <c r="I14" s="119"/>
      <c r="J14" s="119"/>
      <c r="K14" s="119"/>
      <c r="L14" s="88">
        <v>66761.64</v>
      </c>
      <c r="M14" s="119"/>
      <c r="N14" s="119"/>
      <c r="O14" s="119"/>
      <c r="P14" s="119">
        <v>66761.64</v>
      </c>
      <c r="Q14" s="119"/>
      <c r="R14" s="119"/>
      <c r="S14" s="88"/>
      <c r="T14" s="119"/>
      <c r="U14" s="119"/>
      <c r="V14" s="119"/>
    </row>
    <row r="15" s="76" customFormat="1" ht="30" customHeight="1" spans="1:22">
      <c r="A15" s="116" t="s">
        <v>181</v>
      </c>
      <c r="B15" s="116" t="s">
        <v>182</v>
      </c>
      <c r="C15" s="116" t="s">
        <v>172</v>
      </c>
      <c r="D15" s="117" t="s">
        <v>213</v>
      </c>
      <c r="E15" s="123" t="s">
        <v>189</v>
      </c>
      <c r="F15" s="88">
        <v>2720</v>
      </c>
      <c r="G15" s="119"/>
      <c r="H15" s="119"/>
      <c r="I15" s="119"/>
      <c r="J15" s="119"/>
      <c r="K15" s="119"/>
      <c r="L15" s="88"/>
      <c r="M15" s="119"/>
      <c r="N15" s="119"/>
      <c r="O15" s="119"/>
      <c r="P15" s="119"/>
      <c r="Q15" s="119"/>
      <c r="R15" s="119"/>
      <c r="S15" s="88">
        <v>2720</v>
      </c>
      <c r="T15" s="119"/>
      <c r="U15" s="119">
        <v>2720</v>
      </c>
      <c r="V15" s="119"/>
    </row>
    <row r="16" s="76" customFormat="1" ht="30" customHeight="1" spans="1:22">
      <c r="A16" s="116" t="s">
        <v>190</v>
      </c>
      <c r="B16" s="116" t="s">
        <v>185</v>
      </c>
      <c r="C16" s="116" t="s">
        <v>167</v>
      </c>
      <c r="D16" s="117" t="s">
        <v>213</v>
      </c>
      <c r="E16" s="123" t="s">
        <v>192</v>
      </c>
      <c r="F16" s="88">
        <v>3162019</v>
      </c>
      <c r="G16" s="119">
        <v>3162019</v>
      </c>
      <c r="H16" s="119">
        <v>1447572</v>
      </c>
      <c r="I16" s="119">
        <v>777816</v>
      </c>
      <c r="J16" s="119">
        <v>936631</v>
      </c>
      <c r="K16" s="119"/>
      <c r="L16" s="88"/>
      <c r="M16" s="119"/>
      <c r="N16" s="119"/>
      <c r="O16" s="119"/>
      <c r="P16" s="119"/>
      <c r="Q16" s="119"/>
      <c r="R16" s="119"/>
      <c r="S16" s="88"/>
      <c r="T16" s="119"/>
      <c r="U16" s="119"/>
      <c r="V16" s="119"/>
    </row>
    <row r="17" s="76" customFormat="1" ht="30" customHeight="1" spans="1:22">
      <c r="A17" s="116" t="s">
        <v>193</v>
      </c>
      <c r="B17" s="116" t="s">
        <v>178</v>
      </c>
      <c r="C17" s="116" t="s">
        <v>167</v>
      </c>
      <c r="D17" s="117" t="s">
        <v>213</v>
      </c>
      <c r="E17" s="123" t="s">
        <v>195</v>
      </c>
      <c r="F17" s="88">
        <v>379442.28</v>
      </c>
      <c r="G17" s="119"/>
      <c r="H17" s="119"/>
      <c r="I17" s="119"/>
      <c r="J17" s="119"/>
      <c r="K17" s="119"/>
      <c r="L17" s="88"/>
      <c r="M17" s="119"/>
      <c r="N17" s="119"/>
      <c r="O17" s="119"/>
      <c r="P17" s="119"/>
      <c r="Q17" s="119"/>
      <c r="R17" s="119">
        <v>379442.28</v>
      </c>
      <c r="S17" s="88"/>
      <c r="T17" s="119"/>
      <c r="U17" s="119"/>
      <c r="V17" s="119"/>
    </row>
  </sheetData>
  <mergeCells count="12">
    <mergeCell ref="A2:T2"/>
    <mergeCell ref="U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6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">
      <c r="A1" s="77"/>
    </row>
    <row r="2" ht="40.7" customHeight="1" spans="1:11">
      <c r="A2" s="78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21.2" customHeight="1" spans="1:11">
      <c r="A3" s="79" t="s">
        <v>29</v>
      </c>
      <c r="B3" s="79"/>
      <c r="C3" s="79"/>
      <c r="D3" s="79"/>
      <c r="E3" s="79"/>
      <c r="F3" s="79"/>
      <c r="G3" s="79"/>
      <c r="H3" s="79"/>
      <c r="I3" s="79"/>
      <c r="J3" s="99" t="s">
        <v>30</v>
      </c>
      <c r="K3" s="99"/>
    </row>
    <row r="4" ht="20.45" customHeight="1" spans="1:11">
      <c r="A4" s="80" t="s">
        <v>154</v>
      </c>
      <c r="B4" s="80"/>
      <c r="C4" s="80"/>
      <c r="D4" s="80" t="s">
        <v>196</v>
      </c>
      <c r="E4" s="80" t="s">
        <v>197</v>
      </c>
      <c r="F4" s="80" t="s">
        <v>262</v>
      </c>
      <c r="G4" s="80" t="s">
        <v>263</v>
      </c>
      <c r="H4" s="80" t="s">
        <v>264</v>
      </c>
      <c r="I4" s="80" t="s">
        <v>265</v>
      </c>
      <c r="J4" s="80" t="s">
        <v>266</v>
      </c>
      <c r="K4" s="80" t="s">
        <v>267</v>
      </c>
    </row>
    <row r="5" ht="20.45" customHeight="1" spans="1:11">
      <c r="A5" s="80" t="s">
        <v>162</v>
      </c>
      <c r="B5" s="80" t="s">
        <v>163</v>
      </c>
      <c r="C5" s="80" t="s">
        <v>164</v>
      </c>
      <c r="D5" s="80"/>
      <c r="E5" s="80"/>
      <c r="F5" s="80"/>
      <c r="G5" s="80"/>
      <c r="H5" s="80"/>
      <c r="I5" s="80"/>
      <c r="J5" s="80"/>
      <c r="K5" s="80"/>
    </row>
    <row r="6" ht="19.9" customHeight="1" spans="1:11">
      <c r="A6" s="102"/>
      <c r="B6" s="102"/>
      <c r="C6" s="102"/>
      <c r="D6" s="102"/>
      <c r="E6" s="102" t="s">
        <v>133</v>
      </c>
      <c r="F6" s="104">
        <v>115252</v>
      </c>
      <c r="G6" s="104">
        <v>18160</v>
      </c>
      <c r="H6" s="104"/>
      <c r="I6" s="104"/>
      <c r="J6" s="104">
        <v>97092</v>
      </c>
      <c r="K6" s="104"/>
    </row>
    <row r="7" ht="19.9" customHeight="1" spans="1:11">
      <c r="A7" s="102"/>
      <c r="B7" s="102"/>
      <c r="C7" s="102"/>
      <c r="D7" s="105" t="s">
        <v>151</v>
      </c>
      <c r="E7" s="105" t="s">
        <v>4</v>
      </c>
      <c r="F7" s="104">
        <v>115252</v>
      </c>
      <c r="G7" s="104">
        <v>18160</v>
      </c>
      <c r="H7" s="104"/>
      <c r="I7" s="104"/>
      <c r="J7" s="104">
        <v>97092</v>
      </c>
      <c r="K7" s="104"/>
    </row>
    <row r="8" ht="19.9" customHeight="1" spans="1:11">
      <c r="A8" s="102"/>
      <c r="B8" s="102"/>
      <c r="C8" s="102"/>
      <c r="D8" s="106" t="s">
        <v>152</v>
      </c>
      <c r="E8" s="106" t="s">
        <v>153</v>
      </c>
      <c r="F8" s="104">
        <v>115252</v>
      </c>
      <c r="G8" s="104">
        <v>18160</v>
      </c>
      <c r="H8" s="104"/>
      <c r="I8" s="104"/>
      <c r="J8" s="104">
        <v>97092</v>
      </c>
      <c r="K8" s="104"/>
    </row>
    <row r="9" ht="19.9" customHeight="1" spans="1:11">
      <c r="A9" s="125" t="s">
        <v>165</v>
      </c>
      <c r="B9" s="125" t="s">
        <v>166</v>
      </c>
      <c r="C9" s="125" t="s">
        <v>167</v>
      </c>
      <c r="D9" s="107" t="s">
        <v>213</v>
      </c>
      <c r="E9" s="126" t="s">
        <v>169</v>
      </c>
      <c r="F9" s="108">
        <v>113652</v>
      </c>
      <c r="G9" s="109">
        <v>16560</v>
      </c>
      <c r="H9" s="109"/>
      <c r="I9" s="109"/>
      <c r="J9" s="109">
        <v>97092</v>
      </c>
      <c r="K9" s="109"/>
    </row>
    <row r="10" ht="19.9" customHeight="1" spans="1:11">
      <c r="A10" s="125" t="s">
        <v>181</v>
      </c>
      <c r="B10" s="125" t="s">
        <v>182</v>
      </c>
      <c r="C10" s="125" t="s">
        <v>167</v>
      </c>
      <c r="D10" s="107" t="s">
        <v>213</v>
      </c>
      <c r="E10" s="126" t="s">
        <v>184</v>
      </c>
      <c r="F10" s="108">
        <v>1600</v>
      </c>
      <c r="G10" s="109">
        <v>1600</v>
      </c>
      <c r="H10" s="109"/>
      <c r="I10" s="109"/>
      <c r="J10" s="109"/>
      <c r="K10" s="10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N20" sqref="N20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6" width="9.375" customWidth="1"/>
    <col min="7" max="7" width="10.625" customWidth="1"/>
    <col min="8" max="10" width="7.75" customWidth="1"/>
    <col min="11" max="11" width="12.375" customWidth="1"/>
    <col min="12" max="18" width="7.75" customWidth="1"/>
    <col min="19" max="20" width="9.75" customWidth="1"/>
  </cols>
  <sheetData>
    <row r="1" ht="14.25" customHeight="1" spans="1:1">
      <c r="A1" s="77"/>
    </row>
    <row r="2" ht="35.45" customHeight="1" spans="1:18">
      <c r="A2" s="78" t="s">
        <v>17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="76" customFormat="1" ht="30" customHeight="1" spans="1:18">
      <c r="A3" s="101" t="s">
        <v>29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99" t="s">
        <v>30</v>
      </c>
      <c r="R3" s="99"/>
    </row>
    <row r="4" s="76" customFormat="1" ht="30" customHeight="1" spans="1:18">
      <c r="A4" s="82" t="s">
        <v>154</v>
      </c>
      <c r="B4" s="82"/>
      <c r="C4" s="82"/>
      <c r="D4" s="82" t="s">
        <v>196</v>
      </c>
      <c r="E4" s="82" t="s">
        <v>197</v>
      </c>
      <c r="F4" s="82" t="s">
        <v>262</v>
      </c>
      <c r="G4" s="82" t="s">
        <v>268</v>
      </c>
      <c r="H4" s="82" t="s">
        <v>269</v>
      </c>
      <c r="I4" s="82" t="s">
        <v>270</v>
      </c>
      <c r="J4" s="82" t="s">
        <v>271</v>
      </c>
      <c r="K4" s="82" t="s">
        <v>272</v>
      </c>
      <c r="L4" s="82" t="s">
        <v>273</v>
      </c>
      <c r="M4" s="82" t="s">
        <v>274</v>
      </c>
      <c r="N4" s="82" t="s">
        <v>264</v>
      </c>
      <c r="O4" s="82" t="s">
        <v>275</v>
      </c>
      <c r="P4" s="82" t="s">
        <v>276</v>
      </c>
      <c r="Q4" s="82" t="s">
        <v>265</v>
      </c>
      <c r="R4" s="82" t="s">
        <v>267</v>
      </c>
    </row>
    <row r="5" s="76" customFormat="1" ht="30" customHeight="1" spans="1:18">
      <c r="A5" s="82" t="s">
        <v>162</v>
      </c>
      <c r="B5" s="82" t="s">
        <v>163</v>
      </c>
      <c r="C5" s="82" t="s">
        <v>164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="76" customFormat="1" ht="30" customHeight="1" spans="1:18">
      <c r="A6" s="82"/>
      <c r="B6" s="82"/>
      <c r="C6" s="82"/>
      <c r="D6" s="82"/>
      <c r="E6" s="82" t="s">
        <v>261</v>
      </c>
      <c r="F6" s="82"/>
      <c r="G6" s="82">
        <v>30301</v>
      </c>
      <c r="H6" s="82">
        <v>30302</v>
      </c>
      <c r="I6" s="82">
        <v>30303</v>
      </c>
      <c r="J6" s="82">
        <v>30304</v>
      </c>
      <c r="K6" s="82">
        <v>30305</v>
      </c>
      <c r="L6" s="82">
        <v>30306</v>
      </c>
      <c r="M6" s="82">
        <v>30307</v>
      </c>
      <c r="N6" s="82">
        <v>30308</v>
      </c>
      <c r="O6" s="82">
        <v>30309</v>
      </c>
      <c r="P6" s="82">
        <v>30311</v>
      </c>
      <c r="Q6" s="82">
        <v>30310</v>
      </c>
      <c r="R6" s="82">
        <v>30399</v>
      </c>
    </row>
    <row r="7" s="76" customFormat="1" ht="30" customHeight="1" spans="1:18">
      <c r="A7" s="83"/>
      <c r="B7" s="83"/>
      <c r="C7" s="83"/>
      <c r="D7" s="83"/>
      <c r="E7" s="83" t="s">
        <v>133</v>
      </c>
      <c r="F7" s="84">
        <v>115252</v>
      </c>
      <c r="G7" s="84">
        <v>97092</v>
      </c>
      <c r="H7" s="84"/>
      <c r="I7" s="84"/>
      <c r="J7" s="84"/>
      <c r="K7" s="84">
        <v>16560</v>
      </c>
      <c r="L7" s="84"/>
      <c r="M7" s="84">
        <v>1600</v>
      </c>
      <c r="N7" s="84"/>
      <c r="O7" s="84"/>
      <c r="P7" s="84"/>
      <c r="Q7" s="84"/>
      <c r="R7" s="84"/>
    </row>
    <row r="8" s="76" customFormat="1" ht="30" customHeight="1" spans="1:18">
      <c r="A8" s="83"/>
      <c r="B8" s="83"/>
      <c r="C8" s="83"/>
      <c r="D8" s="113" t="s">
        <v>151</v>
      </c>
      <c r="E8" s="113" t="s">
        <v>4</v>
      </c>
      <c r="F8" s="84">
        <v>115252</v>
      </c>
      <c r="G8" s="84">
        <v>97092</v>
      </c>
      <c r="H8" s="84"/>
      <c r="I8" s="84"/>
      <c r="J8" s="84"/>
      <c r="K8" s="84">
        <v>16560</v>
      </c>
      <c r="L8" s="84"/>
      <c r="M8" s="84">
        <v>1600</v>
      </c>
      <c r="N8" s="84"/>
      <c r="O8" s="84"/>
      <c r="P8" s="84"/>
      <c r="Q8" s="84"/>
      <c r="R8" s="84"/>
    </row>
    <row r="9" s="76" customFormat="1" ht="30" customHeight="1" spans="1:18">
      <c r="A9" s="83"/>
      <c r="B9" s="83"/>
      <c r="C9" s="83"/>
      <c r="D9" s="115" t="s">
        <v>152</v>
      </c>
      <c r="E9" s="115" t="s">
        <v>153</v>
      </c>
      <c r="F9" s="84">
        <v>115252</v>
      </c>
      <c r="G9" s="84">
        <v>97092</v>
      </c>
      <c r="H9" s="84"/>
      <c r="I9" s="84"/>
      <c r="J9" s="84"/>
      <c r="K9" s="84">
        <v>16560</v>
      </c>
      <c r="L9" s="84"/>
      <c r="M9" s="84">
        <v>1600</v>
      </c>
      <c r="N9" s="84"/>
      <c r="O9" s="84"/>
      <c r="P9" s="84"/>
      <c r="Q9" s="84"/>
      <c r="R9" s="84"/>
    </row>
    <row r="10" s="76" customFormat="1" ht="30" customHeight="1" spans="1:18">
      <c r="A10" s="116" t="s">
        <v>165</v>
      </c>
      <c r="B10" s="116" t="s">
        <v>166</v>
      </c>
      <c r="C10" s="116" t="s">
        <v>167</v>
      </c>
      <c r="D10" s="117" t="s">
        <v>213</v>
      </c>
      <c r="E10" s="123" t="s">
        <v>169</v>
      </c>
      <c r="F10" s="88">
        <v>113652</v>
      </c>
      <c r="G10" s="119">
        <v>97092</v>
      </c>
      <c r="H10" s="119"/>
      <c r="I10" s="119"/>
      <c r="J10" s="119"/>
      <c r="K10" s="119">
        <v>16560</v>
      </c>
      <c r="L10" s="119"/>
      <c r="M10" s="119"/>
      <c r="N10" s="119"/>
      <c r="O10" s="119"/>
      <c r="P10" s="119"/>
      <c r="Q10" s="119"/>
      <c r="R10" s="119"/>
    </row>
    <row r="11" s="76" customFormat="1" ht="30" customHeight="1" spans="1:18">
      <c r="A11" s="116" t="s">
        <v>181</v>
      </c>
      <c r="B11" s="116" t="s">
        <v>182</v>
      </c>
      <c r="C11" s="116" t="s">
        <v>167</v>
      </c>
      <c r="D11" s="117" t="s">
        <v>213</v>
      </c>
      <c r="E11" s="123" t="s">
        <v>184</v>
      </c>
      <c r="F11" s="88">
        <v>1600</v>
      </c>
      <c r="G11" s="119"/>
      <c r="H11" s="119"/>
      <c r="I11" s="119"/>
      <c r="J11" s="119"/>
      <c r="K11" s="119"/>
      <c r="L11" s="119"/>
      <c r="M11" s="119">
        <v>1600</v>
      </c>
      <c r="N11" s="119"/>
      <c r="O11" s="119"/>
      <c r="P11" s="119"/>
      <c r="Q11" s="119"/>
      <c r="R11" s="119"/>
    </row>
  </sheetData>
  <mergeCells count="20">
    <mergeCell ref="A2:P2"/>
    <mergeCell ref="Q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scale="9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X14" sqref="X14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8" width="9.375" customWidth="1"/>
    <col min="9" max="12" width="7.125" customWidth="1"/>
    <col min="13" max="13" width="8.625" customWidth="1"/>
    <col min="14" max="14" width="7.125" customWidth="1"/>
    <col min="15" max="15" width="8.625" customWidth="1"/>
    <col min="16" max="16" width="7.75" customWidth="1"/>
    <col min="17" max="17" width="8.625" customWidth="1"/>
    <col min="18" max="18" width="8.5" customWidth="1"/>
    <col min="19" max="20" width="7.125" customWidth="1"/>
    <col min="21" max="22" width="9.75" customWidth="1"/>
  </cols>
  <sheetData>
    <row r="1" ht="14.25" customHeight="1" spans="1:1">
      <c r="A1" s="77"/>
    </row>
    <row r="2" ht="31.7" customHeight="1" spans="1:20">
      <c r="A2" s="78" t="s">
        <v>18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21.2" customHeight="1" spans="1:20">
      <c r="A3" s="101" t="s">
        <v>29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99" t="s">
        <v>30</v>
      </c>
      <c r="T3" s="99"/>
    </row>
    <row r="4" s="76" customFormat="1" ht="30" customHeight="1" spans="1:20">
      <c r="A4" s="82" t="s">
        <v>154</v>
      </c>
      <c r="B4" s="82"/>
      <c r="C4" s="82"/>
      <c r="D4" s="82" t="s">
        <v>196</v>
      </c>
      <c r="E4" s="82" t="s">
        <v>197</v>
      </c>
      <c r="F4" s="82" t="s">
        <v>262</v>
      </c>
      <c r="G4" s="82" t="s">
        <v>200</v>
      </c>
      <c r="H4" s="82"/>
      <c r="I4" s="82"/>
      <c r="J4" s="82"/>
      <c r="K4" s="82"/>
      <c r="L4" s="82"/>
      <c r="M4" s="82"/>
      <c r="N4" s="82"/>
      <c r="O4" s="82"/>
      <c r="P4" s="82"/>
      <c r="Q4" s="82"/>
      <c r="R4" s="82" t="s">
        <v>203</v>
      </c>
      <c r="S4" s="82"/>
      <c r="T4" s="82"/>
    </row>
    <row r="5" s="76" customFormat="1" ht="30" customHeight="1" spans="1:20">
      <c r="A5" s="82" t="s">
        <v>162</v>
      </c>
      <c r="B5" s="82" t="s">
        <v>163</v>
      </c>
      <c r="C5" s="82" t="s">
        <v>164</v>
      </c>
      <c r="D5" s="82"/>
      <c r="E5" s="82"/>
      <c r="F5" s="82"/>
      <c r="G5" s="82" t="s">
        <v>133</v>
      </c>
      <c r="H5" s="82" t="s">
        <v>277</v>
      </c>
      <c r="I5" s="82" t="s">
        <v>278</v>
      </c>
      <c r="J5" s="82" t="s">
        <v>279</v>
      </c>
      <c r="K5" s="82" t="s">
        <v>280</v>
      </c>
      <c r="L5" s="82" t="s">
        <v>281</v>
      </c>
      <c r="M5" s="82" t="s">
        <v>282</v>
      </c>
      <c r="N5" s="82" t="s">
        <v>283</v>
      </c>
      <c r="O5" s="82" t="s">
        <v>284</v>
      </c>
      <c r="P5" s="82" t="s">
        <v>285</v>
      </c>
      <c r="Q5" s="82" t="s">
        <v>286</v>
      </c>
      <c r="R5" s="82" t="s">
        <v>133</v>
      </c>
      <c r="S5" s="82" t="s">
        <v>230</v>
      </c>
      <c r="T5" s="82" t="s">
        <v>246</v>
      </c>
    </row>
    <row r="6" s="76" customFormat="1" ht="30" customHeight="1" spans="1:20">
      <c r="A6" s="83"/>
      <c r="B6" s="83"/>
      <c r="C6" s="83"/>
      <c r="D6" s="83"/>
      <c r="E6" s="83" t="s">
        <v>133</v>
      </c>
      <c r="F6" s="124">
        <v>563044.58</v>
      </c>
      <c r="G6" s="124">
        <v>563044.58</v>
      </c>
      <c r="H6" s="124">
        <v>443044.58</v>
      </c>
      <c r="I6" s="124"/>
      <c r="J6" s="124"/>
      <c r="K6" s="124"/>
      <c r="L6" s="124"/>
      <c r="M6" s="124">
        <v>38000</v>
      </c>
      <c r="N6" s="124"/>
      <c r="O6" s="124">
        <v>16000</v>
      </c>
      <c r="P6" s="124">
        <v>8000</v>
      </c>
      <c r="Q6" s="124">
        <v>58000</v>
      </c>
      <c r="R6" s="124"/>
      <c r="S6" s="124"/>
      <c r="T6" s="124"/>
    </row>
    <row r="7" s="76" customFormat="1" ht="30" customHeight="1" spans="1:20">
      <c r="A7" s="83"/>
      <c r="B7" s="83"/>
      <c r="C7" s="83"/>
      <c r="D7" s="113" t="s">
        <v>151</v>
      </c>
      <c r="E7" s="113" t="s">
        <v>4</v>
      </c>
      <c r="F7" s="124">
        <v>563044.58</v>
      </c>
      <c r="G7" s="124">
        <v>563044.58</v>
      </c>
      <c r="H7" s="124">
        <v>443044.58</v>
      </c>
      <c r="I7" s="124"/>
      <c r="J7" s="124"/>
      <c r="K7" s="124"/>
      <c r="L7" s="124"/>
      <c r="M7" s="124">
        <v>38000</v>
      </c>
      <c r="N7" s="124"/>
      <c r="O7" s="124">
        <v>16000</v>
      </c>
      <c r="P7" s="124">
        <v>8000</v>
      </c>
      <c r="Q7" s="124">
        <v>58000</v>
      </c>
      <c r="R7" s="124"/>
      <c r="S7" s="124"/>
      <c r="T7" s="124"/>
    </row>
    <row r="8" s="76" customFormat="1" ht="30" customHeight="1" spans="1:20">
      <c r="A8" s="83"/>
      <c r="B8" s="83"/>
      <c r="C8" s="83"/>
      <c r="D8" s="115" t="s">
        <v>152</v>
      </c>
      <c r="E8" s="115" t="s">
        <v>153</v>
      </c>
      <c r="F8" s="124">
        <v>563044.58</v>
      </c>
      <c r="G8" s="124">
        <v>563044.58</v>
      </c>
      <c r="H8" s="124">
        <v>443044.58</v>
      </c>
      <c r="I8" s="124"/>
      <c r="J8" s="124"/>
      <c r="K8" s="124"/>
      <c r="L8" s="124"/>
      <c r="M8" s="124">
        <v>38000</v>
      </c>
      <c r="N8" s="124"/>
      <c r="O8" s="124">
        <v>16000</v>
      </c>
      <c r="P8" s="124">
        <v>8000</v>
      </c>
      <c r="Q8" s="124">
        <v>58000</v>
      </c>
      <c r="R8" s="124"/>
      <c r="S8" s="124"/>
      <c r="T8" s="124"/>
    </row>
    <row r="9" s="76" customFormat="1" ht="30" customHeight="1" spans="1:20">
      <c r="A9" s="116" t="s">
        <v>190</v>
      </c>
      <c r="B9" s="116" t="s">
        <v>185</v>
      </c>
      <c r="C9" s="116" t="s">
        <v>167</v>
      </c>
      <c r="D9" s="117" t="s">
        <v>213</v>
      </c>
      <c r="E9" s="123" t="s">
        <v>192</v>
      </c>
      <c r="F9" s="88">
        <v>563044.58</v>
      </c>
      <c r="G9" s="119">
        <v>563044.58</v>
      </c>
      <c r="H9" s="119">
        <v>443044.58</v>
      </c>
      <c r="I9" s="119"/>
      <c r="J9" s="119"/>
      <c r="K9" s="119"/>
      <c r="L9" s="119"/>
      <c r="M9" s="119">
        <v>38000</v>
      </c>
      <c r="N9" s="119"/>
      <c r="O9" s="119">
        <v>16000</v>
      </c>
      <c r="P9" s="119">
        <v>8000</v>
      </c>
      <c r="Q9" s="119">
        <v>58000</v>
      </c>
      <c r="R9" s="119"/>
      <c r="S9" s="119"/>
      <c r="T9" s="1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4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abSelected="1" workbookViewId="0">
      <selection activeCell="G15" sqref="G15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7" width="9.375" customWidth="1"/>
    <col min="8" max="8" width="8.625" customWidth="1"/>
    <col min="9" max="9" width="6.375" customWidth="1"/>
    <col min="10" max="10" width="6.25" customWidth="1"/>
    <col min="11" max="11" width="5.875" customWidth="1"/>
    <col min="12" max="13" width="5.75" customWidth="1"/>
    <col min="14" max="14" width="6.125" customWidth="1"/>
    <col min="15" max="15" width="7.125" customWidth="1"/>
    <col min="16" max="16" width="8.625" customWidth="1"/>
    <col min="17" max="17" width="7.125" customWidth="1"/>
    <col min="18" max="18" width="7.75" customWidth="1"/>
    <col min="19" max="19" width="6.375" customWidth="1"/>
    <col min="20" max="20" width="6.125" customWidth="1"/>
    <col min="21" max="21" width="6" customWidth="1"/>
    <col min="22" max="22" width="8.625" customWidth="1"/>
    <col min="23" max="25" width="7.125" customWidth="1"/>
    <col min="26" max="26" width="6.375" customWidth="1"/>
    <col min="27" max="27" width="7.125" customWidth="1"/>
    <col min="28" max="28" width="8.625" customWidth="1"/>
    <col min="29" max="29" width="6.25" customWidth="1"/>
    <col min="30" max="30" width="8.625" customWidth="1"/>
    <col min="31" max="31" width="9.375" customWidth="1"/>
    <col min="32" max="32" width="7.125" customWidth="1"/>
    <col min="33" max="33" width="8.625" customWidth="1"/>
    <col min="34" max="35" width="9.75" customWidth="1"/>
  </cols>
  <sheetData>
    <row r="1" ht="14.25" customHeight="1" spans="1:1">
      <c r="A1" s="77"/>
    </row>
    <row r="2" ht="38.45" customHeight="1" spans="1:33">
      <c r="A2" s="78" t="s">
        <v>19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ht="21.2" customHeight="1" spans="1:33">
      <c r="A3" s="101" t="s">
        <v>29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99" t="s">
        <v>30</v>
      </c>
      <c r="AG3" s="99"/>
    </row>
    <row r="4" s="76" customFormat="1" ht="21.95" customHeight="1" spans="1:33">
      <c r="A4" s="82" t="s">
        <v>154</v>
      </c>
      <c r="B4" s="82"/>
      <c r="C4" s="82"/>
      <c r="D4" s="82" t="s">
        <v>196</v>
      </c>
      <c r="E4" s="82" t="s">
        <v>197</v>
      </c>
      <c r="F4" s="82" t="s">
        <v>287</v>
      </c>
      <c r="G4" s="82" t="s">
        <v>288</v>
      </c>
      <c r="H4" s="82" t="s">
        <v>289</v>
      </c>
      <c r="I4" s="82" t="s">
        <v>290</v>
      </c>
      <c r="J4" s="82" t="s">
        <v>291</v>
      </c>
      <c r="K4" s="82" t="s">
        <v>292</v>
      </c>
      <c r="L4" s="82" t="s">
        <v>293</v>
      </c>
      <c r="M4" s="82" t="s">
        <v>294</v>
      </c>
      <c r="N4" s="82" t="s">
        <v>295</v>
      </c>
      <c r="O4" s="82" t="s">
        <v>296</v>
      </c>
      <c r="P4" s="82" t="s">
        <v>297</v>
      </c>
      <c r="Q4" s="82" t="s">
        <v>283</v>
      </c>
      <c r="R4" s="82" t="s">
        <v>285</v>
      </c>
      <c r="S4" s="82" t="s">
        <v>298</v>
      </c>
      <c r="T4" s="82" t="s">
        <v>278</v>
      </c>
      <c r="U4" s="82" t="s">
        <v>279</v>
      </c>
      <c r="V4" s="82" t="s">
        <v>282</v>
      </c>
      <c r="W4" s="82" t="s">
        <v>299</v>
      </c>
      <c r="X4" s="82" t="s">
        <v>300</v>
      </c>
      <c r="Y4" s="82" t="s">
        <v>301</v>
      </c>
      <c r="Z4" s="82" t="s">
        <v>302</v>
      </c>
      <c r="AA4" s="82" t="s">
        <v>281</v>
      </c>
      <c r="AB4" s="82" t="s">
        <v>303</v>
      </c>
      <c r="AC4" s="82" t="s">
        <v>304</v>
      </c>
      <c r="AD4" s="82" t="s">
        <v>284</v>
      </c>
      <c r="AE4" s="82" t="s">
        <v>305</v>
      </c>
      <c r="AF4" s="82" t="s">
        <v>306</v>
      </c>
      <c r="AG4" s="82" t="s">
        <v>286</v>
      </c>
    </row>
    <row r="5" s="76" customFormat="1" ht="18.75" customHeight="1" spans="1:33">
      <c r="A5" s="82" t="s">
        <v>162</v>
      </c>
      <c r="B5" s="82" t="s">
        <v>163</v>
      </c>
      <c r="C5" s="82" t="s">
        <v>164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="76" customFormat="1" ht="23" customHeight="1" spans="1:33">
      <c r="A6" s="82"/>
      <c r="B6" s="82"/>
      <c r="C6" s="82"/>
      <c r="D6" s="82"/>
      <c r="E6" s="82" t="s">
        <v>261</v>
      </c>
      <c r="F6" s="82"/>
      <c r="G6" s="82">
        <v>30201</v>
      </c>
      <c r="H6" s="82">
        <v>30202</v>
      </c>
      <c r="I6" s="82">
        <v>30203</v>
      </c>
      <c r="J6" s="82">
        <v>30204</v>
      </c>
      <c r="K6" s="82">
        <v>30205</v>
      </c>
      <c r="L6" s="82">
        <v>30206</v>
      </c>
      <c r="M6" s="82">
        <v>30207</v>
      </c>
      <c r="N6" s="82">
        <v>30208</v>
      </c>
      <c r="O6" s="82" t="s">
        <v>307</v>
      </c>
      <c r="P6" s="82" t="s">
        <v>308</v>
      </c>
      <c r="Q6" s="82" t="s">
        <v>309</v>
      </c>
      <c r="R6" s="82" t="s">
        <v>307</v>
      </c>
      <c r="S6" s="82" t="s">
        <v>310</v>
      </c>
      <c r="T6" s="82" t="s">
        <v>311</v>
      </c>
      <c r="U6" s="82" t="s">
        <v>312</v>
      </c>
      <c r="V6" s="82" t="s">
        <v>313</v>
      </c>
      <c r="W6" s="82" t="s">
        <v>314</v>
      </c>
      <c r="X6" s="82" t="s">
        <v>315</v>
      </c>
      <c r="Y6" s="82" t="s">
        <v>316</v>
      </c>
      <c r="Z6" s="82" t="s">
        <v>317</v>
      </c>
      <c r="AA6" s="82" t="s">
        <v>318</v>
      </c>
      <c r="AB6" s="82" t="s">
        <v>319</v>
      </c>
      <c r="AC6" s="82" t="s">
        <v>320</v>
      </c>
      <c r="AD6" s="82" t="s">
        <v>321</v>
      </c>
      <c r="AE6" s="82" t="s">
        <v>322</v>
      </c>
      <c r="AF6" s="82" t="s">
        <v>323</v>
      </c>
      <c r="AG6" s="82" t="s">
        <v>324</v>
      </c>
    </row>
    <row r="7" s="76" customFormat="1" ht="19.9" customHeight="1" spans="1:33">
      <c r="A7" s="82"/>
      <c r="B7" s="123"/>
      <c r="C7" s="123"/>
      <c r="D7" s="123"/>
      <c r="E7" s="123" t="s">
        <v>133</v>
      </c>
      <c r="F7" s="124">
        <v>563044.58</v>
      </c>
      <c r="G7" s="124">
        <v>100000</v>
      </c>
      <c r="H7" s="124">
        <v>14000</v>
      </c>
      <c r="I7" s="124"/>
      <c r="J7" s="124"/>
      <c r="K7" s="124"/>
      <c r="L7" s="124"/>
      <c r="M7" s="124"/>
      <c r="N7" s="124"/>
      <c r="O7" s="124"/>
      <c r="P7" s="124">
        <v>20000</v>
      </c>
      <c r="Q7" s="124"/>
      <c r="R7" s="124">
        <v>8000</v>
      </c>
      <c r="S7" s="124"/>
      <c r="T7" s="124"/>
      <c r="U7" s="124"/>
      <c r="V7" s="124">
        <v>38000</v>
      </c>
      <c r="W7" s="124"/>
      <c r="X7" s="124"/>
      <c r="Y7" s="124"/>
      <c r="Z7" s="124"/>
      <c r="AA7" s="124"/>
      <c r="AB7" s="124">
        <v>37844.58</v>
      </c>
      <c r="AC7" s="124"/>
      <c r="AD7" s="124">
        <v>16000</v>
      </c>
      <c r="AE7" s="124">
        <v>271200</v>
      </c>
      <c r="AF7" s="124"/>
      <c r="AG7" s="124">
        <v>58000</v>
      </c>
    </row>
    <row r="8" s="76" customFormat="1" ht="19.9" customHeight="1" spans="1:33">
      <c r="A8" s="83"/>
      <c r="B8" s="83"/>
      <c r="C8" s="83"/>
      <c r="D8" s="113" t="s">
        <v>151</v>
      </c>
      <c r="E8" s="113" t="s">
        <v>4</v>
      </c>
      <c r="F8" s="124">
        <v>563044.58</v>
      </c>
      <c r="G8" s="124">
        <v>100000</v>
      </c>
      <c r="H8" s="124">
        <v>14000</v>
      </c>
      <c r="I8" s="124"/>
      <c r="J8" s="124"/>
      <c r="K8" s="124"/>
      <c r="L8" s="124"/>
      <c r="M8" s="124"/>
      <c r="N8" s="124"/>
      <c r="O8" s="124"/>
      <c r="P8" s="124">
        <v>20000</v>
      </c>
      <c r="Q8" s="124"/>
      <c r="R8" s="124">
        <v>8000</v>
      </c>
      <c r="S8" s="124"/>
      <c r="T8" s="124"/>
      <c r="U8" s="124"/>
      <c r="V8" s="124">
        <v>38000</v>
      </c>
      <c r="W8" s="124"/>
      <c r="X8" s="124"/>
      <c r="Y8" s="124"/>
      <c r="Z8" s="124"/>
      <c r="AA8" s="124"/>
      <c r="AB8" s="124">
        <v>37844.58</v>
      </c>
      <c r="AC8" s="124"/>
      <c r="AD8" s="124">
        <v>16000</v>
      </c>
      <c r="AE8" s="124">
        <v>271200</v>
      </c>
      <c r="AF8" s="124"/>
      <c r="AG8" s="124">
        <v>58000</v>
      </c>
    </row>
    <row r="9" s="76" customFormat="1" ht="19.9" customHeight="1" spans="1:33">
      <c r="A9" s="83"/>
      <c r="B9" s="83"/>
      <c r="C9" s="83"/>
      <c r="D9" s="115" t="s">
        <v>152</v>
      </c>
      <c r="E9" s="115" t="s">
        <v>153</v>
      </c>
      <c r="F9" s="124">
        <v>563044.58</v>
      </c>
      <c r="G9" s="124">
        <v>100000</v>
      </c>
      <c r="H9" s="124">
        <v>14000</v>
      </c>
      <c r="I9" s="124"/>
      <c r="J9" s="124"/>
      <c r="K9" s="124"/>
      <c r="L9" s="124"/>
      <c r="M9" s="124"/>
      <c r="N9" s="124"/>
      <c r="O9" s="124"/>
      <c r="P9" s="124">
        <v>20000</v>
      </c>
      <c r="Q9" s="124"/>
      <c r="R9" s="124">
        <v>8000</v>
      </c>
      <c r="S9" s="124"/>
      <c r="T9" s="124"/>
      <c r="U9" s="124"/>
      <c r="V9" s="124">
        <v>38000</v>
      </c>
      <c r="W9" s="124"/>
      <c r="X9" s="124"/>
      <c r="Y9" s="124"/>
      <c r="Z9" s="124"/>
      <c r="AA9" s="124"/>
      <c r="AB9" s="124">
        <v>37844.58</v>
      </c>
      <c r="AC9" s="124"/>
      <c r="AD9" s="124">
        <v>16000</v>
      </c>
      <c r="AE9" s="124">
        <v>271200</v>
      </c>
      <c r="AF9" s="124"/>
      <c r="AG9" s="124">
        <v>58000</v>
      </c>
    </row>
    <row r="10" s="76" customFormat="1" ht="19.9" customHeight="1" spans="1:33">
      <c r="A10" s="116" t="s">
        <v>190</v>
      </c>
      <c r="B10" s="116" t="s">
        <v>185</v>
      </c>
      <c r="C10" s="116" t="s">
        <v>167</v>
      </c>
      <c r="D10" s="117" t="s">
        <v>213</v>
      </c>
      <c r="E10" s="123" t="s">
        <v>192</v>
      </c>
      <c r="F10" s="119">
        <v>563044.58</v>
      </c>
      <c r="G10" s="119">
        <v>100000</v>
      </c>
      <c r="H10" s="119">
        <v>14000</v>
      </c>
      <c r="I10" s="119"/>
      <c r="J10" s="119"/>
      <c r="K10" s="119"/>
      <c r="L10" s="119"/>
      <c r="M10" s="119"/>
      <c r="N10" s="119"/>
      <c r="O10" s="119"/>
      <c r="P10" s="119">
        <v>20000</v>
      </c>
      <c r="Q10" s="119"/>
      <c r="R10" s="119">
        <v>8000</v>
      </c>
      <c r="S10" s="119"/>
      <c r="T10" s="119"/>
      <c r="U10" s="119"/>
      <c r="V10" s="119">
        <v>38000</v>
      </c>
      <c r="W10" s="119"/>
      <c r="X10" s="119"/>
      <c r="Y10" s="119"/>
      <c r="Z10" s="119"/>
      <c r="AA10" s="119"/>
      <c r="AB10" s="119">
        <v>37844.58</v>
      </c>
      <c r="AC10" s="119"/>
      <c r="AD10" s="119">
        <v>16000</v>
      </c>
      <c r="AE10" s="119">
        <v>271200</v>
      </c>
      <c r="AF10" s="119"/>
      <c r="AG10" s="119">
        <v>58000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23" sqref="F2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4.25" customHeight="1" spans="1:1">
      <c r="A1" s="77"/>
    </row>
    <row r="2" ht="29.45" customHeight="1" spans="1:8">
      <c r="A2" s="78" t="s">
        <v>20</v>
      </c>
      <c r="B2" s="78"/>
      <c r="C2" s="78"/>
      <c r="D2" s="78"/>
      <c r="E2" s="78"/>
      <c r="F2" s="78"/>
      <c r="G2" s="78"/>
      <c r="H2" s="78"/>
    </row>
    <row r="3" ht="21.2" customHeight="1" spans="1:8">
      <c r="A3" s="101" t="s">
        <v>29</v>
      </c>
      <c r="B3" s="101"/>
      <c r="C3" s="101"/>
      <c r="D3" s="101"/>
      <c r="E3" s="101"/>
      <c r="F3" s="101"/>
      <c r="G3" s="99" t="s">
        <v>30</v>
      </c>
      <c r="H3" s="99"/>
    </row>
    <row r="4" s="76" customFormat="1" ht="20.45" customHeight="1" spans="1:8">
      <c r="A4" s="82" t="s">
        <v>325</v>
      </c>
      <c r="B4" s="82" t="s">
        <v>326</v>
      </c>
      <c r="C4" s="82" t="s">
        <v>327</v>
      </c>
      <c r="D4" s="82" t="s">
        <v>328</v>
      </c>
      <c r="E4" s="82" t="s">
        <v>329</v>
      </c>
      <c r="F4" s="82"/>
      <c r="G4" s="82"/>
      <c r="H4" s="82" t="s">
        <v>330</v>
      </c>
    </row>
    <row r="5" s="76" customFormat="1" ht="22.7" customHeight="1" spans="1:8">
      <c r="A5" s="82"/>
      <c r="B5" s="82"/>
      <c r="C5" s="82"/>
      <c r="D5" s="82"/>
      <c r="E5" s="82" t="s">
        <v>135</v>
      </c>
      <c r="F5" s="82" t="s">
        <v>331</v>
      </c>
      <c r="G5" s="82" t="s">
        <v>332</v>
      </c>
      <c r="H5" s="82"/>
    </row>
    <row r="6" s="76" customFormat="1" ht="19.9" customHeight="1" spans="1:8">
      <c r="A6" s="83"/>
      <c r="B6" s="83" t="s">
        <v>133</v>
      </c>
      <c r="C6" s="84">
        <v>54000</v>
      </c>
      <c r="D6" s="84"/>
      <c r="E6" s="84">
        <v>16000</v>
      </c>
      <c r="F6" s="84"/>
      <c r="G6" s="84">
        <v>16000</v>
      </c>
      <c r="H6" s="84">
        <v>38000</v>
      </c>
    </row>
    <row r="7" s="76" customFormat="1" ht="19.9" customHeight="1" spans="1:8">
      <c r="A7" s="113" t="s">
        <v>151</v>
      </c>
      <c r="B7" s="113" t="s">
        <v>4</v>
      </c>
      <c r="C7" s="84">
        <v>54000</v>
      </c>
      <c r="D7" s="84"/>
      <c r="E7" s="84">
        <v>16000</v>
      </c>
      <c r="F7" s="84"/>
      <c r="G7" s="84">
        <v>16000</v>
      </c>
      <c r="H7" s="84">
        <v>38000</v>
      </c>
    </row>
    <row r="8" s="76" customFormat="1" ht="19.9" customHeight="1" spans="1:8">
      <c r="A8" s="117" t="s">
        <v>152</v>
      </c>
      <c r="B8" s="117" t="s">
        <v>153</v>
      </c>
      <c r="C8" s="119">
        <v>54000</v>
      </c>
      <c r="D8" s="119"/>
      <c r="E8" s="88">
        <v>16000</v>
      </c>
      <c r="F8" s="119"/>
      <c r="G8" s="119">
        <v>16000</v>
      </c>
      <c r="H8" s="119">
        <v>38000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J14" sqref="J14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4.25" customHeight="1" spans="1:1">
      <c r="A1" s="77"/>
    </row>
    <row r="2" ht="33.95" customHeight="1" spans="1:8">
      <c r="A2" s="78" t="s">
        <v>21</v>
      </c>
      <c r="B2" s="78"/>
      <c r="C2" s="78"/>
      <c r="D2" s="78"/>
      <c r="E2" s="78"/>
      <c r="F2" s="78"/>
      <c r="G2" s="78"/>
      <c r="H2" s="78"/>
    </row>
    <row r="3" ht="21.2" customHeight="1" spans="1:8">
      <c r="A3" s="101" t="s">
        <v>29</v>
      </c>
      <c r="B3" s="101"/>
      <c r="C3" s="101"/>
      <c r="D3" s="101"/>
      <c r="E3" s="101"/>
      <c r="F3" s="101"/>
      <c r="G3" s="99" t="s">
        <v>30</v>
      </c>
      <c r="H3" s="99"/>
    </row>
    <row r="4" ht="20.45" customHeight="1" spans="1:8">
      <c r="A4" s="80" t="s">
        <v>155</v>
      </c>
      <c r="B4" s="80" t="s">
        <v>156</v>
      </c>
      <c r="C4" s="80" t="s">
        <v>133</v>
      </c>
      <c r="D4" s="80" t="s">
        <v>333</v>
      </c>
      <c r="E4" s="80"/>
      <c r="F4" s="80"/>
      <c r="G4" s="80"/>
      <c r="H4" s="80" t="s">
        <v>158</v>
      </c>
    </row>
    <row r="5" ht="17.25" customHeight="1" spans="1:8">
      <c r="A5" s="80"/>
      <c r="B5" s="80"/>
      <c r="C5" s="80"/>
      <c r="D5" s="80" t="s">
        <v>135</v>
      </c>
      <c r="E5" s="80" t="s">
        <v>228</v>
      </c>
      <c r="F5" s="80"/>
      <c r="G5" s="80" t="s">
        <v>229</v>
      </c>
      <c r="H5" s="80"/>
    </row>
    <row r="6" ht="24.2" customHeight="1" spans="1:8">
      <c r="A6" s="80"/>
      <c r="B6" s="80"/>
      <c r="C6" s="80"/>
      <c r="D6" s="80"/>
      <c r="E6" s="80" t="s">
        <v>215</v>
      </c>
      <c r="F6" s="80" t="s">
        <v>207</v>
      </c>
      <c r="G6" s="80"/>
      <c r="H6" s="80"/>
    </row>
    <row r="7" ht="19.9" customHeight="1" spans="1:8">
      <c r="A7" s="102"/>
      <c r="B7" s="103" t="s">
        <v>133</v>
      </c>
      <c r="C7" s="104">
        <v>0</v>
      </c>
      <c r="D7" s="104"/>
      <c r="E7" s="104"/>
      <c r="F7" s="104"/>
      <c r="G7" s="104"/>
      <c r="H7" s="104"/>
    </row>
    <row r="8" ht="19.9" customHeight="1" spans="1:8">
      <c r="A8" s="105"/>
      <c r="B8" s="105"/>
      <c r="C8" s="104"/>
      <c r="D8" s="104"/>
      <c r="E8" s="104"/>
      <c r="F8" s="104"/>
      <c r="G8" s="104"/>
      <c r="H8" s="104"/>
    </row>
    <row r="9" ht="19.9" customHeight="1" spans="1:8">
      <c r="A9" s="106"/>
      <c r="B9" s="106"/>
      <c r="C9" s="104"/>
      <c r="D9" s="104"/>
      <c r="E9" s="104"/>
      <c r="F9" s="104"/>
      <c r="G9" s="104"/>
      <c r="H9" s="104"/>
    </row>
    <row r="10" ht="19.9" customHeight="1" spans="1:8">
      <c r="A10" s="106"/>
      <c r="B10" s="106"/>
      <c r="C10" s="104"/>
      <c r="D10" s="104"/>
      <c r="E10" s="104"/>
      <c r="F10" s="104"/>
      <c r="G10" s="104"/>
      <c r="H10" s="104"/>
    </row>
    <row r="11" ht="19.9" customHeight="1" spans="1:8">
      <c r="A11" s="106"/>
      <c r="B11" s="106"/>
      <c r="C11" s="104"/>
      <c r="D11" s="104"/>
      <c r="E11" s="104"/>
      <c r="F11" s="104"/>
      <c r="G11" s="104"/>
      <c r="H11" s="104"/>
    </row>
    <row r="12" ht="19.9" customHeight="1" spans="1:8">
      <c r="A12" s="107"/>
      <c r="B12" s="107"/>
      <c r="C12" s="108"/>
      <c r="D12" s="108"/>
      <c r="E12" s="109"/>
      <c r="F12" s="109"/>
      <c r="G12" s="109"/>
      <c r="H12" s="109"/>
    </row>
    <row r="13" spans="1:3">
      <c r="A13" s="120" t="s">
        <v>334</v>
      </c>
      <c r="B13" s="120"/>
      <c r="C13" s="120"/>
    </row>
    <row r="14" spans="1:3">
      <c r="A14" s="121"/>
      <c r="B14" s="121"/>
      <c r="C14" s="121"/>
    </row>
  </sheetData>
  <mergeCells count="12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  <mergeCell ref="A13:C1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L17" sqref="L17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1">
      <c r="A1" s="77"/>
    </row>
    <row r="2" ht="41.45" customHeight="1" spans="1:17">
      <c r="A2" s="78" t="s">
        <v>22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ht="21.2" customHeight="1" spans="1:20">
      <c r="A3" s="101" t="s">
        <v>29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99" t="s">
        <v>30</v>
      </c>
      <c r="T3" s="99"/>
    </row>
    <row r="4" s="76" customFormat="1" ht="24.2" customHeight="1" spans="1:20">
      <c r="A4" s="82" t="s">
        <v>154</v>
      </c>
      <c r="B4" s="82"/>
      <c r="C4" s="82"/>
      <c r="D4" s="82" t="s">
        <v>196</v>
      </c>
      <c r="E4" s="82" t="s">
        <v>197</v>
      </c>
      <c r="F4" s="82" t="s">
        <v>198</v>
      </c>
      <c r="G4" s="82" t="s">
        <v>199</v>
      </c>
      <c r="H4" s="82" t="s">
        <v>200</v>
      </c>
      <c r="I4" s="82" t="s">
        <v>201</v>
      </c>
      <c r="J4" s="82" t="s">
        <v>202</v>
      </c>
      <c r="K4" s="82" t="s">
        <v>203</v>
      </c>
      <c r="L4" s="82" t="s">
        <v>204</v>
      </c>
      <c r="M4" s="82" t="s">
        <v>205</v>
      </c>
      <c r="N4" s="82" t="s">
        <v>206</v>
      </c>
      <c r="O4" s="82" t="s">
        <v>207</v>
      </c>
      <c r="P4" s="82" t="s">
        <v>208</v>
      </c>
      <c r="Q4" s="82" t="s">
        <v>209</v>
      </c>
      <c r="R4" s="82" t="s">
        <v>210</v>
      </c>
      <c r="S4" s="82" t="s">
        <v>211</v>
      </c>
      <c r="T4" s="82" t="s">
        <v>212</v>
      </c>
    </row>
    <row r="5" s="76" customFormat="1" ht="17.25" customHeight="1" spans="1:20">
      <c r="A5" s="82" t="s">
        <v>162</v>
      </c>
      <c r="B5" s="82" t="s">
        <v>163</v>
      </c>
      <c r="C5" s="82" t="s">
        <v>164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s="76" customFormat="1" ht="19.9" customHeight="1" spans="1:20">
      <c r="A6" s="83"/>
      <c r="B6" s="83"/>
      <c r="C6" s="83"/>
      <c r="D6" s="83"/>
      <c r="E6" s="83" t="s">
        <v>133</v>
      </c>
      <c r="F6" s="84">
        <v>0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="76" customFormat="1" ht="19.9" customHeight="1" spans="1:20">
      <c r="A7" s="83"/>
      <c r="B7" s="83"/>
      <c r="C7" s="83"/>
      <c r="D7" s="113"/>
      <c r="E7" s="11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="76" customFormat="1" ht="19.9" customHeight="1" spans="1:20">
      <c r="A8" s="114"/>
      <c r="B8" s="114"/>
      <c r="C8" s="114"/>
      <c r="D8" s="115"/>
      <c r="E8" s="115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s="76" customFormat="1" ht="19.9" customHeight="1" spans="1:20">
      <c r="A9" s="116"/>
      <c r="B9" s="116"/>
      <c r="C9" s="116"/>
      <c r="D9" s="117"/>
      <c r="E9" s="118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</row>
    <row r="10" spans="1:6">
      <c r="A10" s="120" t="s">
        <v>334</v>
      </c>
      <c r="B10" s="120"/>
      <c r="C10" s="120"/>
      <c r="D10" s="120"/>
      <c r="E10" s="120"/>
      <c r="F10" s="120"/>
    </row>
    <row r="11" ht="6" customHeight="1" spans="1:6">
      <c r="A11" s="121"/>
      <c r="B11" s="121"/>
      <c r="C11" s="121"/>
      <c r="D11" s="121"/>
      <c r="E11" s="121"/>
      <c r="F11" s="121"/>
    </row>
  </sheetData>
  <mergeCells count="22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0:F11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M14" sqref="M14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1">
      <c r="A1" s="77"/>
    </row>
    <row r="2" ht="41.45" customHeight="1" spans="1:20">
      <c r="A2" s="78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29.45" customHeight="1" spans="1:20">
      <c r="A3" s="101" t="s">
        <v>29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99" t="s">
        <v>30</v>
      </c>
      <c r="Q3" s="99"/>
      <c r="R3" s="99"/>
      <c r="S3" s="99"/>
      <c r="T3" s="99"/>
    </row>
    <row r="4" s="76" customFormat="1" ht="25.7" customHeight="1" spans="1:20">
      <c r="A4" s="82" t="s">
        <v>154</v>
      </c>
      <c r="B4" s="82"/>
      <c r="C4" s="82"/>
      <c r="D4" s="82" t="s">
        <v>196</v>
      </c>
      <c r="E4" s="82" t="s">
        <v>197</v>
      </c>
      <c r="F4" s="82" t="s">
        <v>241</v>
      </c>
      <c r="G4" s="82" t="s">
        <v>157</v>
      </c>
      <c r="H4" s="82"/>
      <c r="I4" s="82"/>
      <c r="J4" s="82"/>
      <c r="K4" s="82" t="s">
        <v>158</v>
      </c>
      <c r="L4" s="82"/>
      <c r="M4" s="82"/>
      <c r="N4" s="82"/>
      <c r="O4" s="82"/>
      <c r="P4" s="82"/>
      <c r="Q4" s="82"/>
      <c r="R4" s="82"/>
      <c r="S4" s="82"/>
      <c r="T4" s="82"/>
    </row>
    <row r="5" s="76" customFormat="1" ht="66" customHeight="1" spans="1:20">
      <c r="A5" s="82" t="s">
        <v>162</v>
      </c>
      <c r="B5" s="82" t="s">
        <v>163</v>
      </c>
      <c r="C5" s="82" t="s">
        <v>164</v>
      </c>
      <c r="D5" s="82"/>
      <c r="E5" s="82"/>
      <c r="F5" s="82"/>
      <c r="G5" s="82" t="s">
        <v>133</v>
      </c>
      <c r="H5" s="82" t="s">
        <v>215</v>
      </c>
      <c r="I5" s="82" t="s">
        <v>216</v>
      </c>
      <c r="J5" s="82" t="s">
        <v>207</v>
      </c>
      <c r="K5" s="82" t="s">
        <v>133</v>
      </c>
      <c r="L5" s="82" t="s">
        <v>335</v>
      </c>
      <c r="M5" s="82" t="s">
        <v>336</v>
      </c>
      <c r="N5" s="82" t="s">
        <v>209</v>
      </c>
      <c r="O5" s="82" t="s">
        <v>337</v>
      </c>
      <c r="P5" s="82" t="s">
        <v>338</v>
      </c>
      <c r="Q5" s="82" t="s">
        <v>339</v>
      </c>
      <c r="R5" s="82" t="s">
        <v>205</v>
      </c>
      <c r="S5" s="82" t="s">
        <v>208</v>
      </c>
      <c r="T5" s="82" t="s">
        <v>212</v>
      </c>
    </row>
    <row r="6" s="76" customFormat="1" ht="19.9" customHeight="1" spans="1:20">
      <c r="A6" s="83"/>
      <c r="B6" s="83"/>
      <c r="C6" s="83"/>
      <c r="D6" s="83"/>
      <c r="E6" s="83" t="s">
        <v>133</v>
      </c>
      <c r="F6" s="84">
        <v>0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="76" customFormat="1" ht="19.9" customHeight="1" spans="1:20">
      <c r="A7" s="83"/>
      <c r="B7" s="83"/>
      <c r="C7" s="83"/>
      <c r="D7" s="113"/>
      <c r="E7" s="11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="76" customFormat="1" ht="19.9" customHeight="1" spans="1:20">
      <c r="A8" s="114"/>
      <c r="B8" s="114"/>
      <c r="C8" s="114"/>
      <c r="D8" s="115"/>
      <c r="E8" s="115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s="76" customFormat="1" ht="19.9" customHeight="1" spans="1:20">
      <c r="A9" s="116"/>
      <c r="B9" s="116"/>
      <c r="C9" s="116"/>
      <c r="D9" s="117"/>
      <c r="E9" s="118"/>
      <c r="F9" s="119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  <row r="10" spans="1:8">
      <c r="A10" s="120" t="s">
        <v>334</v>
      </c>
      <c r="B10" s="120"/>
      <c r="C10" s="120"/>
      <c r="D10" s="120"/>
      <c r="E10" s="120"/>
      <c r="F10" s="120"/>
      <c r="G10" s="120"/>
      <c r="H10" s="120"/>
    </row>
    <row r="11" spans="1:8">
      <c r="A11" s="121"/>
      <c r="B11" s="121"/>
      <c r="C11" s="121"/>
      <c r="D11" s="121"/>
      <c r="E11" s="121"/>
      <c r="F11" s="121"/>
      <c r="G11" s="121"/>
      <c r="H11" s="121"/>
    </row>
  </sheetData>
  <mergeCells count="10">
    <mergeCell ref="A2:T2"/>
    <mergeCell ref="A3:O3"/>
    <mergeCell ref="P3:T3"/>
    <mergeCell ref="A4:C4"/>
    <mergeCell ref="G4:J4"/>
    <mergeCell ref="K4:T4"/>
    <mergeCell ref="D4:D5"/>
    <mergeCell ref="E4:E5"/>
    <mergeCell ref="F4:F5"/>
    <mergeCell ref="A10:H1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G11" sqref="G1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77"/>
      <c r="B1" s="159" t="s">
        <v>5</v>
      </c>
      <c r="C1" s="159"/>
    </row>
    <row r="2" ht="21.95" customHeight="1" spans="2:3">
      <c r="B2" s="159"/>
      <c r="C2" s="159"/>
    </row>
    <row r="3" ht="27.2" customHeight="1" spans="2:3">
      <c r="B3" s="113" t="s">
        <v>6</v>
      </c>
      <c r="C3" s="113"/>
    </row>
    <row r="4" ht="28.5" customHeight="1" spans="2:3">
      <c r="B4" s="160">
        <v>1</v>
      </c>
      <c r="C4" s="161" t="s">
        <v>7</v>
      </c>
    </row>
    <row r="5" ht="28.5" customHeight="1" spans="2:3">
      <c r="B5" s="160">
        <v>2</v>
      </c>
      <c r="C5" s="162" t="s">
        <v>8</v>
      </c>
    </row>
    <row r="6" ht="28.5" customHeight="1" spans="2:3">
      <c r="B6" s="160">
        <v>3</v>
      </c>
      <c r="C6" s="161" t="s">
        <v>9</v>
      </c>
    </row>
    <row r="7" ht="28.5" customHeight="1" spans="2:3">
      <c r="B7" s="160">
        <v>4</v>
      </c>
      <c r="C7" s="161" t="s">
        <v>10</v>
      </c>
    </row>
    <row r="8" ht="28.5" customHeight="1" spans="2:3">
      <c r="B8" s="160">
        <v>5</v>
      </c>
      <c r="C8" s="163" t="s">
        <v>11</v>
      </c>
    </row>
    <row r="9" ht="28.5" customHeight="1" spans="2:3">
      <c r="B9" s="160">
        <v>6</v>
      </c>
      <c r="C9" s="164" t="s">
        <v>12</v>
      </c>
    </row>
    <row r="10" ht="28.5" customHeight="1" spans="2:3">
      <c r="B10" s="160">
        <v>7</v>
      </c>
      <c r="C10" s="164" t="s">
        <v>13</v>
      </c>
    </row>
    <row r="11" ht="28.5" customHeight="1" spans="2:3">
      <c r="B11" s="160">
        <v>8</v>
      </c>
      <c r="C11" s="164" t="s">
        <v>14</v>
      </c>
    </row>
    <row r="12" ht="28.5" customHeight="1" spans="2:3">
      <c r="B12" s="160">
        <v>9</v>
      </c>
      <c r="C12" s="163" t="s">
        <v>15</v>
      </c>
    </row>
    <row r="13" ht="28.5" customHeight="1" spans="2:3">
      <c r="B13" s="160">
        <v>10</v>
      </c>
      <c r="C13" s="164" t="s">
        <v>16</v>
      </c>
    </row>
    <row r="14" ht="28.5" customHeight="1" spans="2:3">
      <c r="B14" s="160">
        <v>11</v>
      </c>
      <c r="C14" s="163" t="s">
        <v>17</v>
      </c>
    </row>
    <row r="15" ht="28.5" customHeight="1" spans="2:3">
      <c r="B15" s="160">
        <v>12</v>
      </c>
      <c r="C15" s="164" t="s">
        <v>18</v>
      </c>
    </row>
    <row r="16" ht="28.5" customHeight="1" spans="2:3">
      <c r="B16" s="160">
        <v>13</v>
      </c>
      <c r="C16" s="163" t="s">
        <v>19</v>
      </c>
    </row>
    <row r="17" ht="28.5" customHeight="1" spans="2:3">
      <c r="B17" s="160">
        <v>14</v>
      </c>
      <c r="C17" s="161" t="s">
        <v>20</v>
      </c>
    </row>
    <row r="18" ht="28.5" customHeight="1" spans="2:3">
      <c r="B18" s="160">
        <v>15</v>
      </c>
      <c r="C18" s="161" t="s">
        <v>21</v>
      </c>
    </row>
    <row r="19" ht="28.5" customHeight="1" spans="2:3">
      <c r="B19" s="160">
        <v>16</v>
      </c>
      <c r="C19" s="161" t="s">
        <v>22</v>
      </c>
    </row>
    <row r="20" ht="28.5" customHeight="1" spans="2:3">
      <c r="B20" s="160">
        <v>17</v>
      </c>
      <c r="C20" s="161" t="s">
        <v>23</v>
      </c>
    </row>
    <row r="21" ht="28.5" customHeight="1" spans="2:3">
      <c r="B21" s="160">
        <v>18</v>
      </c>
      <c r="C21" s="161" t="s">
        <v>24</v>
      </c>
    </row>
    <row r="22" ht="28.5" customHeight="1" spans="2:3">
      <c r="B22" s="160">
        <v>19</v>
      </c>
      <c r="C22" s="161" t="s">
        <v>25</v>
      </c>
    </row>
    <row r="23" ht="28.5" customHeight="1" spans="2:3">
      <c r="B23" s="160">
        <v>20</v>
      </c>
      <c r="C23" s="161" t="s">
        <v>26</v>
      </c>
    </row>
    <row r="24" ht="28.5" customHeight="1" spans="2:3">
      <c r="B24" s="160">
        <v>21</v>
      </c>
      <c r="C24" s="161" t="s">
        <v>27</v>
      </c>
    </row>
    <row r="25" ht="28.5" customHeight="1" spans="2:3">
      <c r="B25" s="160">
        <v>22</v>
      </c>
      <c r="C25" s="161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H23" sqref="H2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1">
      <c r="A1" s="77"/>
    </row>
    <row r="2" ht="33.95" customHeight="1" spans="1:8">
      <c r="A2" s="78" t="s">
        <v>340</v>
      </c>
      <c r="B2" s="78"/>
      <c r="C2" s="78"/>
      <c r="D2" s="78"/>
      <c r="E2" s="78"/>
      <c r="F2" s="78"/>
      <c r="G2" s="78"/>
      <c r="H2" s="78"/>
    </row>
    <row r="3" ht="21.2" customHeight="1" spans="1:8">
      <c r="A3" s="101" t="s">
        <v>29</v>
      </c>
      <c r="B3" s="101"/>
      <c r="C3" s="101"/>
      <c r="D3" s="101"/>
      <c r="E3" s="101"/>
      <c r="F3" s="101"/>
      <c r="G3" s="101"/>
      <c r="H3" s="99" t="s">
        <v>30</v>
      </c>
    </row>
    <row r="4" ht="17.25" customHeight="1" spans="1:8">
      <c r="A4" s="80" t="s">
        <v>155</v>
      </c>
      <c r="B4" s="80" t="s">
        <v>156</v>
      </c>
      <c r="C4" s="80" t="s">
        <v>133</v>
      </c>
      <c r="D4" s="80" t="s">
        <v>341</v>
      </c>
      <c r="E4" s="80"/>
      <c r="F4" s="80"/>
      <c r="G4" s="80"/>
      <c r="H4" s="80" t="s">
        <v>158</v>
      </c>
    </row>
    <row r="5" ht="20.45" customHeight="1" spans="1:8">
      <c r="A5" s="80"/>
      <c r="B5" s="80"/>
      <c r="C5" s="80"/>
      <c r="D5" s="80" t="s">
        <v>135</v>
      </c>
      <c r="E5" s="80" t="s">
        <v>228</v>
      </c>
      <c r="F5" s="80"/>
      <c r="G5" s="80" t="s">
        <v>229</v>
      </c>
      <c r="H5" s="80"/>
    </row>
    <row r="6" ht="20.45" customHeight="1" spans="1:8">
      <c r="A6" s="80"/>
      <c r="B6" s="80"/>
      <c r="C6" s="80"/>
      <c r="D6" s="80"/>
      <c r="E6" s="80" t="s">
        <v>215</v>
      </c>
      <c r="F6" s="80" t="s">
        <v>207</v>
      </c>
      <c r="G6" s="80"/>
      <c r="H6" s="80"/>
    </row>
    <row r="7" ht="19.9" customHeight="1" spans="1:8">
      <c r="A7" s="102"/>
      <c r="B7" s="103" t="s">
        <v>133</v>
      </c>
      <c r="C7" s="104">
        <v>0</v>
      </c>
      <c r="D7" s="104"/>
      <c r="E7" s="104"/>
      <c r="F7" s="104"/>
      <c r="G7" s="104"/>
      <c r="H7" s="104"/>
    </row>
    <row r="8" ht="19.9" customHeight="1" spans="1:8">
      <c r="A8" s="105"/>
      <c r="B8" s="105"/>
      <c r="C8" s="104"/>
      <c r="D8" s="104"/>
      <c r="E8" s="104"/>
      <c r="F8" s="104"/>
      <c r="G8" s="104"/>
      <c r="H8" s="104"/>
    </row>
    <row r="9" ht="19.9" customHeight="1" spans="1:8">
      <c r="A9" s="106"/>
      <c r="B9" s="106"/>
      <c r="C9" s="104"/>
      <c r="D9" s="104"/>
      <c r="E9" s="104"/>
      <c r="F9" s="104"/>
      <c r="G9" s="104"/>
      <c r="H9" s="104"/>
    </row>
    <row r="10" ht="19.9" customHeight="1" spans="1:8">
      <c r="A10" s="106"/>
      <c r="B10" s="106"/>
      <c r="C10" s="104"/>
      <c r="D10" s="104"/>
      <c r="E10" s="104"/>
      <c r="F10" s="104"/>
      <c r="G10" s="104"/>
      <c r="H10" s="104"/>
    </row>
    <row r="11" ht="19.9" customHeight="1" spans="1:8">
      <c r="A11" s="106"/>
      <c r="B11" s="106"/>
      <c r="C11" s="104"/>
      <c r="D11" s="104"/>
      <c r="E11" s="104"/>
      <c r="F11" s="104"/>
      <c r="G11" s="104"/>
      <c r="H11" s="104"/>
    </row>
    <row r="12" ht="19.9" customHeight="1" spans="1:8">
      <c r="A12" s="107"/>
      <c r="B12" s="107"/>
      <c r="C12" s="108"/>
      <c r="D12" s="108"/>
      <c r="E12" s="109"/>
      <c r="F12" s="109"/>
      <c r="G12" s="109"/>
      <c r="H12" s="109"/>
    </row>
    <row r="13" spans="1:2">
      <c r="A13" s="110" t="s">
        <v>342</v>
      </c>
      <c r="B13" s="110"/>
    </row>
    <row r="14" spans="1:2">
      <c r="A14" s="110"/>
      <c r="B14" s="110"/>
    </row>
    <row r="15" spans="1:2">
      <c r="A15" s="112"/>
      <c r="B15" s="112"/>
    </row>
  </sheetData>
  <mergeCells count="11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  <mergeCell ref="A13:B1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E20" sqref="E20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1">
      <c r="A1" s="77"/>
    </row>
    <row r="2" ht="33.95" customHeight="1" spans="1:8">
      <c r="A2" s="78" t="s">
        <v>25</v>
      </c>
      <c r="B2" s="78"/>
      <c r="C2" s="78"/>
      <c r="D2" s="78"/>
      <c r="E2" s="78"/>
      <c r="F2" s="78"/>
      <c r="G2" s="78"/>
      <c r="H2" s="78"/>
    </row>
    <row r="3" ht="21.2" customHeight="1" spans="1:8">
      <c r="A3" s="101" t="s">
        <v>29</v>
      </c>
      <c r="B3" s="101"/>
      <c r="C3" s="101"/>
      <c r="D3" s="101"/>
      <c r="E3" s="101"/>
      <c r="F3" s="101"/>
      <c r="G3" s="101"/>
      <c r="H3" s="99" t="s">
        <v>30</v>
      </c>
    </row>
    <row r="4" ht="21.95" customHeight="1" spans="1:8">
      <c r="A4" s="80" t="s">
        <v>155</v>
      </c>
      <c r="B4" s="80" t="s">
        <v>156</v>
      </c>
      <c r="C4" s="80" t="s">
        <v>133</v>
      </c>
      <c r="D4" s="80" t="s">
        <v>343</v>
      </c>
      <c r="E4" s="80"/>
      <c r="F4" s="80"/>
      <c r="G4" s="80"/>
      <c r="H4" s="80" t="s">
        <v>158</v>
      </c>
    </row>
    <row r="5" ht="22.7" customHeight="1" spans="1:8">
      <c r="A5" s="80"/>
      <c r="B5" s="80"/>
      <c r="C5" s="80"/>
      <c r="D5" s="80" t="s">
        <v>135</v>
      </c>
      <c r="E5" s="80" t="s">
        <v>228</v>
      </c>
      <c r="F5" s="80"/>
      <c r="G5" s="80" t="s">
        <v>229</v>
      </c>
      <c r="H5" s="80"/>
    </row>
    <row r="6" ht="30.95" customHeight="1" spans="1:8">
      <c r="A6" s="80"/>
      <c r="B6" s="80"/>
      <c r="C6" s="80"/>
      <c r="D6" s="80"/>
      <c r="E6" s="80" t="s">
        <v>215</v>
      </c>
      <c r="F6" s="80" t="s">
        <v>207</v>
      </c>
      <c r="G6" s="80"/>
      <c r="H6" s="80"/>
    </row>
    <row r="7" ht="19.9" customHeight="1" spans="1:8">
      <c r="A7" s="102"/>
      <c r="B7" s="103" t="s">
        <v>133</v>
      </c>
      <c r="C7" s="104">
        <v>0</v>
      </c>
      <c r="D7" s="104"/>
      <c r="E7" s="104"/>
      <c r="F7" s="104"/>
      <c r="G7" s="104"/>
      <c r="H7" s="104"/>
    </row>
    <row r="8" ht="19.9" customHeight="1" spans="1:8">
      <c r="A8" s="105"/>
      <c r="B8" s="105"/>
      <c r="C8" s="104"/>
      <c r="D8" s="104"/>
      <c r="E8" s="104"/>
      <c r="F8" s="104"/>
      <c r="G8" s="104"/>
      <c r="H8" s="104"/>
    </row>
    <row r="9" ht="19.9" customHeight="1" spans="1:8">
      <c r="A9" s="106"/>
      <c r="B9" s="106"/>
      <c r="C9" s="104"/>
      <c r="D9" s="104"/>
      <c r="E9" s="104"/>
      <c r="F9" s="104"/>
      <c r="G9" s="104"/>
      <c r="H9" s="104"/>
    </row>
    <row r="10" ht="19.9" customHeight="1" spans="1:8">
      <c r="A10" s="106"/>
      <c r="B10" s="106"/>
      <c r="C10" s="104"/>
      <c r="D10" s="104"/>
      <c r="E10" s="104"/>
      <c r="F10" s="104"/>
      <c r="G10" s="104"/>
      <c r="H10" s="104"/>
    </row>
    <row r="11" ht="19.9" customHeight="1" spans="1:8">
      <c r="A11" s="106"/>
      <c r="B11" s="106"/>
      <c r="C11" s="104"/>
      <c r="D11" s="104"/>
      <c r="E11" s="104"/>
      <c r="F11" s="104"/>
      <c r="G11" s="104"/>
      <c r="H11" s="104"/>
    </row>
    <row r="12" ht="19.9" customHeight="1" spans="1:8">
      <c r="A12" s="107"/>
      <c r="B12" s="107"/>
      <c r="C12" s="108"/>
      <c r="D12" s="108"/>
      <c r="E12" s="109"/>
      <c r="F12" s="109"/>
      <c r="G12" s="109"/>
      <c r="H12" s="109"/>
    </row>
    <row r="13" spans="1:3">
      <c r="A13" s="110" t="s">
        <v>344</v>
      </c>
      <c r="B13" s="110"/>
      <c r="C13" s="110"/>
    </row>
    <row r="16" spans="1:3">
      <c r="A16" s="111"/>
      <c r="B16" s="111"/>
      <c r="C16" s="111"/>
    </row>
    <row r="17" spans="1:3">
      <c r="A17" s="111"/>
      <c r="B17" s="111"/>
      <c r="C17" s="111"/>
    </row>
    <row r="18" spans="1:3">
      <c r="A18" s="111"/>
      <c r="B18" s="111"/>
      <c r="C18" s="111"/>
    </row>
  </sheetData>
  <mergeCells count="12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  <mergeCell ref="A16:C1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N18" sqref="N18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5" width="12.875" customWidth="1"/>
    <col min="6" max="6" width="11.25" customWidth="1"/>
    <col min="7" max="7" width="8.625" customWidth="1"/>
    <col min="8" max="13" width="7.75" customWidth="1"/>
    <col min="14" max="14" width="14.25" customWidth="1"/>
    <col min="15" max="15" width="7.75" customWidth="1"/>
    <col min="16" max="18" width="9.75" customWidth="1"/>
  </cols>
  <sheetData>
    <row r="1" ht="14.25" customHeight="1" spans="1:1">
      <c r="A1" s="77"/>
    </row>
    <row r="2" ht="39.95" customHeight="1" spans="1:15">
      <c r="A2" s="78" t="s">
        <v>26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ht="21.2" customHeight="1" spans="1:15">
      <c r="A3" s="79" t="s">
        <v>29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99" t="s">
        <v>30</v>
      </c>
      <c r="O3" s="99"/>
    </row>
    <row r="4" ht="22.7" customHeight="1" spans="1:15">
      <c r="A4" s="80" t="s">
        <v>196</v>
      </c>
      <c r="B4" s="81"/>
      <c r="C4" s="80" t="s">
        <v>345</v>
      </c>
      <c r="D4" s="80" t="s">
        <v>346</v>
      </c>
      <c r="E4" s="80"/>
      <c r="F4" s="80"/>
      <c r="G4" s="80"/>
      <c r="H4" s="80"/>
      <c r="I4" s="80"/>
      <c r="J4" s="80"/>
      <c r="K4" s="80"/>
      <c r="L4" s="80"/>
      <c r="M4" s="80"/>
      <c r="N4" s="80" t="s">
        <v>347</v>
      </c>
      <c r="O4" s="80"/>
    </row>
    <row r="5" s="76" customFormat="1" ht="27.95" customHeight="1" spans="1:15">
      <c r="A5" s="80"/>
      <c r="B5" s="77"/>
      <c r="C5" s="80"/>
      <c r="D5" s="82" t="s">
        <v>348</v>
      </c>
      <c r="E5" s="82" t="s">
        <v>136</v>
      </c>
      <c r="F5" s="82"/>
      <c r="G5" s="82"/>
      <c r="H5" s="82"/>
      <c r="I5" s="82"/>
      <c r="J5" s="82"/>
      <c r="K5" s="82" t="s">
        <v>349</v>
      </c>
      <c r="L5" s="82" t="s">
        <v>138</v>
      </c>
      <c r="M5" s="82" t="s">
        <v>139</v>
      </c>
      <c r="N5" s="82" t="s">
        <v>350</v>
      </c>
      <c r="O5" s="82" t="s">
        <v>351</v>
      </c>
    </row>
    <row r="6" s="76" customFormat="1" ht="59" customHeight="1" spans="1:15">
      <c r="A6" s="80"/>
      <c r="B6" s="77"/>
      <c r="C6" s="80"/>
      <c r="D6" s="82"/>
      <c r="E6" s="82" t="s">
        <v>352</v>
      </c>
      <c r="F6" s="82" t="s">
        <v>353</v>
      </c>
      <c r="G6" s="82" t="s">
        <v>354</v>
      </c>
      <c r="H6" s="82" t="s">
        <v>355</v>
      </c>
      <c r="I6" s="82" t="s">
        <v>356</v>
      </c>
      <c r="J6" s="82" t="s">
        <v>357</v>
      </c>
      <c r="K6" s="82"/>
      <c r="L6" s="82"/>
      <c r="M6" s="82"/>
      <c r="N6" s="82"/>
      <c r="O6" s="82"/>
    </row>
    <row r="7" s="76" customFormat="1" ht="33" customHeight="1" spans="1:15">
      <c r="A7" s="83"/>
      <c r="B7" s="77"/>
      <c r="C7" s="82" t="s">
        <v>133</v>
      </c>
      <c r="D7" s="84">
        <f t="shared" ref="D7:F7" si="0">D8</f>
        <v>3002570</v>
      </c>
      <c r="E7" s="84">
        <f t="shared" si="0"/>
        <v>3002570</v>
      </c>
      <c r="F7" s="84">
        <f t="shared" si="0"/>
        <v>2922970</v>
      </c>
      <c r="G7" s="84">
        <v>79600</v>
      </c>
      <c r="H7" s="84"/>
      <c r="I7" s="84"/>
      <c r="J7" s="84"/>
      <c r="K7" s="84"/>
      <c r="L7" s="84"/>
      <c r="M7" s="84"/>
      <c r="N7" s="84">
        <f>N8</f>
        <v>3002570</v>
      </c>
      <c r="O7" s="83"/>
    </row>
    <row r="8" s="76" customFormat="1" ht="33" customHeight="1" spans="1:15">
      <c r="A8" s="85" t="s">
        <v>151</v>
      </c>
      <c r="B8" s="77"/>
      <c r="C8" s="85" t="s">
        <v>4</v>
      </c>
      <c r="D8" s="84">
        <f>SUM(D9:D12)</f>
        <v>3002570</v>
      </c>
      <c r="E8" s="84">
        <f>E9+E10+E12+E11</f>
        <v>3002570</v>
      </c>
      <c r="F8" s="84">
        <f>F10+F11+F12</f>
        <v>2922970</v>
      </c>
      <c r="G8" s="84">
        <v>79600</v>
      </c>
      <c r="H8" s="84"/>
      <c r="I8" s="84"/>
      <c r="J8" s="84"/>
      <c r="K8" s="84"/>
      <c r="L8" s="84"/>
      <c r="M8" s="84"/>
      <c r="N8" s="84">
        <f>N9+N10+N11+N12</f>
        <v>3002570</v>
      </c>
      <c r="O8" s="100"/>
    </row>
    <row r="9" s="76" customFormat="1" ht="19.9" customHeight="1" spans="1:15">
      <c r="A9" s="86" t="s">
        <v>358</v>
      </c>
      <c r="B9" s="87" t="s">
        <v>359</v>
      </c>
      <c r="C9" s="86" t="s">
        <v>360</v>
      </c>
      <c r="D9" s="88">
        <v>79600</v>
      </c>
      <c r="E9" s="88">
        <v>79600</v>
      </c>
      <c r="F9" s="88"/>
      <c r="G9" s="88">
        <v>79600</v>
      </c>
      <c r="H9" s="88"/>
      <c r="I9" s="88"/>
      <c r="J9" s="88"/>
      <c r="K9" s="88"/>
      <c r="L9" s="88"/>
      <c r="M9" s="88"/>
      <c r="N9" s="88">
        <v>79600</v>
      </c>
      <c r="O9" s="87"/>
    </row>
    <row r="10" s="76" customFormat="1" ht="19.9" customHeight="1" spans="1:15">
      <c r="A10" s="86" t="s">
        <v>358</v>
      </c>
      <c r="B10" s="87" t="s">
        <v>361</v>
      </c>
      <c r="C10" s="86" t="s">
        <v>362</v>
      </c>
      <c r="D10" s="88">
        <v>51200</v>
      </c>
      <c r="E10" s="88">
        <v>51200</v>
      </c>
      <c r="F10" s="88">
        <v>51200</v>
      </c>
      <c r="G10" s="89"/>
      <c r="H10" s="89"/>
      <c r="I10" s="89"/>
      <c r="J10" s="89"/>
      <c r="K10" s="89"/>
      <c r="L10" s="89"/>
      <c r="M10" s="89"/>
      <c r="N10" s="89">
        <v>51200</v>
      </c>
      <c r="O10" s="87"/>
    </row>
    <row r="11" spans="1:15">
      <c r="A11" s="90" t="s">
        <v>358</v>
      </c>
      <c r="B11" s="91"/>
      <c r="C11" s="92" t="s">
        <v>363</v>
      </c>
      <c r="D11" s="93">
        <f>E11</f>
        <v>2371770</v>
      </c>
      <c r="E11" s="89">
        <f>F11</f>
        <v>2371770</v>
      </c>
      <c r="F11" s="89">
        <v>2371770</v>
      </c>
      <c r="G11" s="94"/>
      <c r="H11" s="94"/>
      <c r="I11" s="94"/>
      <c r="J11" s="94"/>
      <c r="K11" s="94"/>
      <c r="L11" s="94"/>
      <c r="M11" s="94"/>
      <c r="N11" s="89">
        <f>F11</f>
        <v>2371770</v>
      </c>
      <c r="O11" s="95"/>
    </row>
    <row r="12" spans="1:15">
      <c r="A12" s="86" t="s">
        <v>358</v>
      </c>
      <c r="B12" s="95"/>
      <c r="C12" s="92" t="s">
        <v>364</v>
      </c>
      <c r="D12" s="96">
        <f>F12</f>
        <v>500000</v>
      </c>
      <c r="E12" s="97">
        <f>D12</f>
        <v>500000</v>
      </c>
      <c r="F12" s="97">
        <v>500000</v>
      </c>
      <c r="G12" s="98"/>
      <c r="H12" s="98"/>
      <c r="I12" s="98"/>
      <c r="J12" s="98"/>
      <c r="K12" s="98"/>
      <c r="L12" s="98"/>
      <c r="M12" s="98"/>
      <c r="N12" s="97">
        <f>F12</f>
        <v>500000</v>
      </c>
      <c r="O12" s="9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workbookViewId="0">
      <selection activeCell="J48" sqref="J48"/>
    </sheetView>
  </sheetViews>
  <sheetFormatPr defaultColWidth="9" defaultRowHeight="13.5" outlineLevelCol="6"/>
  <cols>
    <col min="1" max="5" width="15.625" customWidth="1"/>
    <col min="6" max="6" width="29.125" customWidth="1"/>
    <col min="7" max="7" width="10.625" customWidth="1"/>
  </cols>
  <sheetData>
    <row r="1" ht="30" customHeight="1" spans="1:6">
      <c r="A1" s="51"/>
      <c r="B1" s="52"/>
      <c r="C1" s="53"/>
      <c r="D1" s="52"/>
      <c r="E1" s="52"/>
      <c r="F1" s="52"/>
    </row>
    <row r="2" ht="30" customHeight="1" spans="1:6">
      <c r="A2" s="54" t="s">
        <v>365</v>
      </c>
      <c r="B2" s="54"/>
      <c r="C2" s="54"/>
      <c r="D2" s="54"/>
      <c r="E2" s="54"/>
      <c r="F2" s="54"/>
    </row>
    <row r="3" ht="30" customHeight="1" spans="1:6">
      <c r="A3" s="2" t="s">
        <v>366</v>
      </c>
      <c r="B3" s="2"/>
      <c r="C3" s="2"/>
      <c r="D3" s="2"/>
      <c r="E3" s="55" t="s">
        <v>30</v>
      </c>
      <c r="F3" s="55"/>
    </row>
    <row r="4" ht="30" customHeight="1" spans="1:6">
      <c r="A4" s="5" t="s">
        <v>367</v>
      </c>
      <c r="B4" s="56" t="s">
        <v>368</v>
      </c>
      <c r="C4" s="56"/>
      <c r="D4" s="56" t="s">
        <v>369</v>
      </c>
      <c r="E4" s="56" t="s">
        <v>368</v>
      </c>
      <c r="F4" s="56"/>
    </row>
    <row r="5" ht="30" customHeight="1" spans="1:6">
      <c r="A5" s="5" t="s">
        <v>370</v>
      </c>
      <c r="B5" s="56" t="s">
        <v>371</v>
      </c>
      <c r="C5" s="56"/>
      <c r="D5" s="56" t="s">
        <v>372</v>
      </c>
      <c r="E5" s="56" t="s">
        <v>373</v>
      </c>
      <c r="F5" s="56"/>
    </row>
    <row r="6" ht="30" customHeight="1" spans="1:6">
      <c r="A6" s="5" t="s">
        <v>374</v>
      </c>
      <c r="B6" s="22" t="s">
        <v>375</v>
      </c>
      <c r="C6" s="22"/>
      <c r="D6" s="22"/>
      <c r="E6" s="22"/>
      <c r="F6" s="22"/>
    </row>
    <row r="7" ht="30" customHeight="1" spans="1:6">
      <c r="A7" s="5" t="s">
        <v>376</v>
      </c>
      <c r="B7" s="22" t="s">
        <v>375</v>
      </c>
      <c r="C7" s="22"/>
      <c r="D7" s="22"/>
      <c r="E7" s="22"/>
      <c r="F7" s="22"/>
    </row>
    <row r="8" ht="30" customHeight="1" spans="1:6">
      <c r="A8" s="32" t="s">
        <v>377</v>
      </c>
      <c r="B8" s="32" t="s">
        <v>378</v>
      </c>
      <c r="C8" s="32" t="s">
        <v>379</v>
      </c>
      <c r="D8" s="32" t="s">
        <v>380</v>
      </c>
      <c r="E8" s="32" t="s">
        <v>381</v>
      </c>
      <c r="F8" s="5" t="s">
        <v>382</v>
      </c>
    </row>
    <row r="9" ht="30" customHeight="1" spans="1:6">
      <c r="A9" s="32"/>
      <c r="B9" s="35" t="s">
        <v>383</v>
      </c>
      <c r="C9" s="35" t="s">
        <v>384</v>
      </c>
      <c r="D9" s="57" t="s">
        <v>385</v>
      </c>
      <c r="E9" s="58">
        <v>290</v>
      </c>
      <c r="F9" s="59"/>
    </row>
    <row r="10" ht="30" customHeight="1" spans="1:6">
      <c r="A10" s="32"/>
      <c r="B10" s="35"/>
      <c r="C10" s="35" t="s">
        <v>386</v>
      </c>
      <c r="D10" s="57" t="s">
        <v>387</v>
      </c>
      <c r="E10" s="58" t="s">
        <v>388</v>
      </c>
      <c r="F10" s="59"/>
    </row>
    <row r="11" ht="30" customHeight="1" spans="1:6">
      <c r="A11" s="32"/>
      <c r="B11" s="35"/>
      <c r="C11" s="35" t="s">
        <v>389</v>
      </c>
      <c r="D11" s="57" t="s">
        <v>390</v>
      </c>
      <c r="E11" s="60" t="s">
        <v>391</v>
      </c>
      <c r="F11" s="61"/>
    </row>
    <row r="12" ht="39" customHeight="1" spans="1:6">
      <c r="A12" s="32"/>
      <c r="B12" s="35"/>
      <c r="C12" s="35" t="s">
        <v>392</v>
      </c>
      <c r="D12" s="57" t="s">
        <v>393</v>
      </c>
      <c r="E12" s="58">
        <v>2371770</v>
      </c>
      <c r="F12" s="59"/>
    </row>
    <row r="13" ht="39" customHeight="1" spans="1:6">
      <c r="A13" s="32"/>
      <c r="B13" s="35" t="s">
        <v>394</v>
      </c>
      <c r="C13" s="35" t="s">
        <v>395</v>
      </c>
      <c r="D13" s="57" t="s">
        <v>396</v>
      </c>
      <c r="E13" s="57"/>
      <c r="F13" s="59"/>
    </row>
    <row r="14" ht="39" customHeight="1" spans="1:6">
      <c r="A14" s="32"/>
      <c r="B14" s="35"/>
      <c r="C14" s="35" t="s">
        <v>397</v>
      </c>
      <c r="D14" s="57" t="s">
        <v>398</v>
      </c>
      <c r="E14" s="57"/>
      <c r="F14" s="59"/>
    </row>
    <row r="15" ht="39" customHeight="1" spans="1:6">
      <c r="A15" s="32"/>
      <c r="B15" s="35"/>
      <c r="C15" s="35" t="s">
        <v>399</v>
      </c>
      <c r="D15" s="62" t="s">
        <v>400</v>
      </c>
      <c r="E15" s="62"/>
      <c r="F15" s="59"/>
    </row>
    <row r="16" ht="30" customHeight="1" spans="1:6">
      <c r="A16" s="32"/>
      <c r="B16" s="35"/>
      <c r="C16" s="35" t="s">
        <v>401</v>
      </c>
      <c r="D16" s="63" t="s">
        <v>402</v>
      </c>
      <c r="E16" s="63"/>
      <c r="F16" s="59"/>
    </row>
    <row r="17" ht="30" customHeight="1" spans="1:6">
      <c r="A17" s="32"/>
      <c r="B17" s="35"/>
      <c r="C17" s="35" t="s">
        <v>403</v>
      </c>
      <c r="D17" s="63" t="s">
        <v>404</v>
      </c>
      <c r="E17" s="64">
        <v>0.95</v>
      </c>
      <c r="F17" s="65" t="s">
        <v>405</v>
      </c>
    </row>
    <row r="18" ht="30" customHeight="1" spans="1:6">
      <c r="A18" s="5" t="s">
        <v>406</v>
      </c>
      <c r="B18" s="35" t="s">
        <v>407</v>
      </c>
      <c r="C18" s="35" t="s">
        <v>408</v>
      </c>
      <c r="D18" s="35" t="s">
        <v>409</v>
      </c>
      <c r="E18" s="35" t="s">
        <v>410</v>
      </c>
      <c r="F18" s="35"/>
    </row>
    <row r="19" ht="30" customHeight="1" spans="1:6">
      <c r="A19" s="5"/>
      <c r="B19" s="35" t="s">
        <v>411</v>
      </c>
      <c r="C19" s="35" t="s">
        <v>293</v>
      </c>
      <c r="D19" s="37"/>
      <c r="E19" s="66"/>
      <c r="F19" s="66"/>
    </row>
    <row r="20" ht="30" customHeight="1" spans="1:6">
      <c r="A20" s="5"/>
      <c r="B20" s="35"/>
      <c r="C20" s="35" t="s">
        <v>279</v>
      </c>
      <c r="D20" s="37"/>
      <c r="E20" s="66"/>
      <c r="F20" s="66"/>
    </row>
    <row r="21" ht="30" customHeight="1" spans="1:6">
      <c r="A21" s="5"/>
      <c r="B21" s="35"/>
      <c r="C21" s="35" t="s">
        <v>299</v>
      </c>
      <c r="D21" s="37"/>
      <c r="E21" s="66"/>
      <c r="F21" s="66"/>
    </row>
    <row r="22" ht="30" customHeight="1" spans="1:6">
      <c r="A22" s="5"/>
      <c r="B22" s="35"/>
      <c r="C22" s="35" t="s">
        <v>412</v>
      </c>
      <c r="D22" s="37"/>
      <c r="E22" s="66"/>
      <c r="F22" s="66"/>
    </row>
    <row r="23" ht="30" customHeight="1" spans="1:6">
      <c r="A23" s="5"/>
      <c r="B23" s="35"/>
      <c r="C23" s="35" t="s">
        <v>286</v>
      </c>
      <c r="D23" s="37">
        <v>2371770</v>
      </c>
      <c r="E23" s="66" t="s">
        <v>368</v>
      </c>
      <c r="F23" s="66"/>
    </row>
    <row r="24" ht="30" customHeight="1" spans="1:6">
      <c r="A24" s="5"/>
      <c r="B24" s="35" t="s">
        <v>133</v>
      </c>
      <c r="C24" s="35"/>
      <c r="D24" s="37">
        <f>SUM(D19:D23)</f>
        <v>2371770</v>
      </c>
      <c r="E24" s="35"/>
      <c r="F24" s="35"/>
    </row>
    <row r="25" ht="30" customHeight="1" spans="1:6">
      <c r="A25" s="67" t="s">
        <v>413</v>
      </c>
      <c r="B25" s="67"/>
      <c r="C25" s="67"/>
      <c r="D25" s="67"/>
      <c r="E25" s="67"/>
      <c r="F25" s="67"/>
    </row>
    <row r="26" ht="30" customHeight="1" spans="1:6">
      <c r="A26" s="68" t="s">
        <v>414</v>
      </c>
      <c r="B26" s="68"/>
      <c r="C26" s="68"/>
      <c r="D26" s="68"/>
      <c r="E26" s="68"/>
      <c r="F26" s="68"/>
    </row>
    <row r="27" ht="73" customHeight="1"/>
    <row r="28" ht="30" customHeight="1" spans="1:7">
      <c r="A28" s="69" t="s">
        <v>365</v>
      </c>
      <c r="B28" s="69"/>
      <c r="C28" s="69"/>
      <c r="D28" s="69"/>
      <c r="E28" s="69"/>
      <c r="F28" s="69"/>
      <c r="G28" s="69"/>
    </row>
    <row r="29" ht="30" customHeight="1" spans="1:7">
      <c r="A29" s="70" t="s">
        <v>415</v>
      </c>
      <c r="B29" s="70"/>
      <c r="C29" s="70"/>
      <c r="D29" s="71"/>
      <c r="E29" s="71"/>
      <c r="F29" s="72" t="s">
        <v>416</v>
      </c>
      <c r="G29" s="72"/>
    </row>
    <row r="30" ht="40" customHeight="1" spans="1:7">
      <c r="A30" s="5" t="s">
        <v>417</v>
      </c>
      <c r="B30" s="56" t="s">
        <v>418</v>
      </c>
      <c r="C30" s="56"/>
      <c r="D30" s="56" t="s">
        <v>369</v>
      </c>
      <c r="E30" s="67" t="s">
        <v>419</v>
      </c>
      <c r="F30" s="67" t="s">
        <v>364</v>
      </c>
      <c r="G30" s="67"/>
    </row>
    <row r="31" ht="30" customHeight="1" spans="1:7">
      <c r="A31" s="5" t="s">
        <v>370</v>
      </c>
      <c r="B31" s="56" t="s">
        <v>420</v>
      </c>
      <c r="C31" s="56"/>
      <c r="D31" s="56"/>
      <c r="E31" s="56" t="s">
        <v>421</v>
      </c>
      <c r="F31" s="67">
        <v>50</v>
      </c>
      <c r="G31" s="67"/>
    </row>
    <row r="32" ht="30" customHeight="1" spans="1:7">
      <c r="A32" s="56" t="s">
        <v>372</v>
      </c>
      <c r="B32" s="56" t="s">
        <v>422</v>
      </c>
      <c r="C32" s="56"/>
      <c r="D32" s="56"/>
      <c r="E32" s="56"/>
      <c r="F32" s="56"/>
      <c r="G32" s="56"/>
    </row>
    <row r="33" ht="30" customHeight="1" spans="1:7">
      <c r="A33" s="5" t="s">
        <v>374</v>
      </c>
      <c r="B33" s="24" t="s">
        <v>423</v>
      </c>
      <c r="C33" s="24"/>
      <c r="D33" s="24"/>
      <c r="E33" s="24"/>
      <c r="F33" s="24"/>
      <c r="G33" s="24"/>
    </row>
    <row r="34" ht="30" customHeight="1" spans="1:7">
      <c r="A34" s="5" t="s">
        <v>376</v>
      </c>
      <c r="B34" s="24" t="s">
        <v>424</v>
      </c>
      <c r="C34" s="24"/>
      <c r="D34" s="24"/>
      <c r="E34" s="24"/>
      <c r="F34" s="24"/>
      <c r="G34" s="24"/>
    </row>
    <row r="35" ht="30" customHeight="1" spans="1:7">
      <c r="A35" s="32" t="s">
        <v>377</v>
      </c>
      <c r="B35" s="32" t="s">
        <v>378</v>
      </c>
      <c r="C35" s="32" t="s">
        <v>379</v>
      </c>
      <c r="D35" s="32" t="s">
        <v>380</v>
      </c>
      <c r="E35" s="32"/>
      <c r="F35" s="32" t="s">
        <v>425</v>
      </c>
      <c r="G35" s="5" t="s">
        <v>382</v>
      </c>
    </row>
    <row r="36" ht="30" customHeight="1" spans="1:7">
      <c r="A36" s="32"/>
      <c r="B36" s="35" t="s">
        <v>383</v>
      </c>
      <c r="C36" s="73" t="s">
        <v>426</v>
      </c>
      <c r="D36" s="37" t="s">
        <v>427</v>
      </c>
      <c r="E36" s="37"/>
      <c r="F36" s="74">
        <v>1</v>
      </c>
      <c r="G36" s="37"/>
    </row>
    <row r="37" ht="30" customHeight="1" spans="1:7">
      <c r="A37" s="32"/>
      <c r="B37" s="35"/>
      <c r="C37" s="73" t="s">
        <v>428</v>
      </c>
      <c r="D37" s="37" t="s">
        <v>429</v>
      </c>
      <c r="E37" s="37"/>
      <c r="F37" s="74">
        <v>1</v>
      </c>
      <c r="G37" s="37"/>
    </row>
    <row r="38" ht="30" customHeight="1" spans="1:7">
      <c r="A38" s="32"/>
      <c r="B38" s="35"/>
      <c r="C38" s="73" t="s">
        <v>430</v>
      </c>
      <c r="D38" s="37" t="s">
        <v>431</v>
      </c>
      <c r="E38" s="37"/>
      <c r="F38" s="74">
        <v>1</v>
      </c>
      <c r="G38" s="75"/>
    </row>
    <row r="39" ht="39" customHeight="1" spans="1:7">
      <c r="A39" s="32"/>
      <c r="B39" s="35"/>
      <c r="C39" s="73" t="s">
        <v>432</v>
      </c>
      <c r="D39" s="37" t="s">
        <v>418</v>
      </c>
      <c r="E39" s="37"/>
      <c r="F39" s="37">
        <v>50</v>
      </c>
      <c r="G39" s="37" t="s">
        <v>433</v>
      </c>
    </row>
    <row r="40" ht="38" customHeight="1" spans="1:7">
      <c r="A40" s="32"/>
      <c r="B40" s="35" t="s">
        <v>394</v>
      </c>
      <c r="C40" s="35" t="s">
        <v>434</v>
      </c>
      <c r="D40" s="37">
        <v>0</v>
      </c>
      <c r="E40" s="37"/>
      <c r="F40" s="37">
        <v>0</v>
      </c>
      <c r="G40" s="37"/>
    </row>
    <row r="41" ht="57" customHeight="1" spans="1:7">
      <c r="A41" s="32"/>
      <c r="B41" s="35"/>
      <c r="C41" s="35" t="s">
        <v>435</v>
      </c>
      <c r="D41" s="37" t="s">
        <v>436</v>
      </c>
      <c r="E41" s="37"/>
      <c r="F41" s="74">
        <v>0.85</v>
      </c>
      <c r="G41" s="37"/>
    </row>
    <row r="42" ht="38" customHeight="1" spans="1:7">
      <c r="A42" s="32"/>
      <c r="B42" s="35"/>
      <c r="C42" s="35" t="s">
        <v>437</v>
      </c>
      <c r="D42" s="37" t="s">
        <v>438</v>
      </c>
      <c r="E42" s="37"/>
      <c r="F42" s="74">
        <v>1</v>
      </c>
      <c r="G42" s="37"/>
    </row>
    <row r="43" ht="38" customHeight="1" spans="1:7">
      <c r="A43" s="32"/>
      <c r="B43" s="35"/>
      <c r="C43" s="35" t="s">
        <v>439</v>
      </c>
      <c r="D43" s="37" t="s">
        <v>440</v>
      </c>
      <c r="E43" s="37"/>
      <c r="F43" s="74">
        <v>1</v>
      </c>
      <c r="G43" s="37"/>
    </row>
    <row r="44" ht="38" customHeight="1" spans="1:7">
      <c r="A44" s="32"/>
      <c r="B44" s="35"/>
      <c r="C44" s="35" t="s">
        <v>441</v>
      </c>
      <c r="D44" s="37" t="s">
        <v>404</v>
      </c>
      <c r="E44" s="37"/>
      <c r="F44" s="74">
        <v>0.95</v>
      </c>
      <c r="G44" s="74" t="s">
        <v>405</v>
      </c>
    </row>
    <row r="45" ht="38" customHeight="1" spans="1:7">
      <c r="A45" s="5" t="s">
        <v>406</v>
      </c>
      <c r="B45" s="35" t="s">
        <v>407</v>
      </c>
      <c r="C45" s="35" t="s">
        <v>408</v>
      </c>
      <c r="D45" s="37" t="s">
        <v>421</v>
      </c>
      <c r="E45" s="37"/>
      <c r="F45" s="35" t="s">
        <v>410</v>
      </c>
      <c r="G45" s="35"/>
    </row>
    <row r="46" ht="30" customHeight="1" spans="1:7">
      <c r="A46" s="5"/>
      <c r="B46" s="35" t="s">
        <v>411</v>
      </c>
      <c r="C46" s="35" t="s">
        <v>286</v>
      </c>
      <c r="D46" s="37">
        <v>50</v>
      </c>
      <c r="E46" s="37"/>
      <c r="F46" s="35" t="s">
        <v>442</v>
      </c>
      <c r="G46" s="35"/>
    </row>
    <row r="47" ht="30" customHeight="1" spans="1:7">
      <c r="A47" s="5"/>
      <c r="B47" s="35" t="s">
        <v>133</v>
      </c>
      <c r="C47" s="35"/>
      <c r="D47" s="37">
        <v>50</v>
      </c>
      <c r="E47" s="37"/>
      <c r="F47" s="35"/>
      <c r="G47" s="35"/>
    </row>
    <row r="48" ht="30" customHeight="1" spans="1:7">
      <c r="A48" s="45" t="s">
        <v>443</v>
      </c>
      <c r="B48" s="45"/>
      <c r="C48" s="45"/>
      <c r="D48" s="45"/>
      <c r="E48" s="45"/>
      <c r="F48" s="45"/>
      <c r="G48" s="45"/>
    </row>
    <row r="49" ht="30" customHeight="1" spans="1:7">
      <c r="A49" s="46" t="s">
        <v>413</v>
      </c>
      <c r="B49" s="46"/>
      <c r="C49" s="46"/>
      <c r="D49" s="46"/>
      <c r="E49" s="46"/>
      <c r="F49" s="46"/>
      <c r="G49" s="46"/>
    </row>
    <row r="50" spans="1:7">
      <c r="A50" s="50" t="s">
        <v>444</v>
      </c>
      <c r="B50" s="50"/>
      <c r="C50" s="50"/>
      <c r="D50" s="50"/>
      <c r="E50" s="50"/>
      <c r="F50" s="50"/>
      <c r="G50" s="50"/>
    </row>
    <row r="51" ht="24" spans="1:7">
      <c r="A51" s="69"/>
      <c r="B51" s="69"/>
      <c r="C51" s="69"/>
      <c r="D51" s="69"/>
      <c r="E51" s="69"/>
      <c r="F51" s="69"/>
      <c r="G51" s="69"/>
    </row>
  </sheetData>
  <mergeCells count="63">
    <mergeCell ref="A2:F2"/>
    <mergeCell ref="A3:D3"/>
    <mergeCell ref="E3:F3"/>
    <mergeCell ref="B4:C4"/>
    <mergeCell ref="E4:F4"/>
    <mergeCell ref="B5:C5"/>
    <mergeCell ref="E5:F5"/>
    <mergeCell ref="B6:F6"/>
    <mergeCell ref="B7:F7"/>
    <mergeCell ref="D13:E13"/>
    <mergeCell ref="D14:E14"/>
    <mergeCell ref="D15:E15"/>
    <mergeCell ref="D16:E16"/>
    <mergeCell ref="E18:F18"/>
    <mergeCell ref="E19:F19"/>
    <mergeCell ref="E20:F20"/>
    <mergeCell ref="E21:F21"/>
    <mergeCell ref="E22:F22"/>
    <mergeCell ref="E23:F23"/>
    <mergeCell ref="E24:F24"/>
    <mergeCell ref="B25:F25"/>
    <mergeCell ref="A26:F26"/>
    <mergeCell ref="A28:G28"/>
    <mergeCell ref="A29:D29"/>
    <mergeCell ref="F29:G29"/>
    <mergeCell ref="B30:C30"/>
    <mergeCell ref="F30:G30"/>
    <mergeCell ref="B31:C31"/>
    <mergeCell ref="F31:G31"/>
    <mergeCell ref="B32:G32"/>
    <mergeCell ref="B33:G33"/>
    <mergeCell ref="B34:G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F45:G45"/>
    <mergeCell ref="D46:E46"/>
    <mergeCell ref="F46:G46"/>
    <mergeCell ref="B47:C47"/>
    <mergeCell ref="D47:E47"/>
    <mergeCell ref="F47:G47"/>
    <mergeCell ref="A48:G48"/>
    <mergeCell ref="B49:G49"/>
    <mergeCell ref="A50:G50"/>
    <mergeCell ref="A51:G51"/>
    <mergeCell ref="A8:A17"/>
    <mergeCell ref="A18:A24"/>
    <mergeCell ref="A35:A44"/>
    <mergeCell ref="A45:A47"/>
    <mergeCell ref="B9:B12"/>
    <mergeCell ref="B13:B17"/>
    <mergeCell ref="B19:B23"/>
    <mergeCell ref="B36:B39"/>
    <mergeCell ref="B40:B44"/>
    <mergeCell ref="D30:D31"/>
  </mergeCells>
  <pageMargins left="0.7" right="0.7" top="0.75" bottom="0.75" header="0.3" footer="0.3"/>
  <pageSetup paperSize="9" scale="75" orientation="portrait"/>
  <headerFooter/>
  <rowBreaks count="1" manualBreakCount="1">
    <brk id="2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O9" sqref="O9"/>
    </sheetView>
  </sheetViews>
  <sheetFormatPr defaultColWidth="9" defaultRowHeight="13.5" outlineLevelCol="5"/>
  <cols>
    <col min="1" max="5" width="15.625" customWidth="1"/>
    <col min="6" max="6" width="26" customWidth="1"/>
  </cols>
  <sheetData>
    <row r="1" ht="30" customHeight="1" spans="1:6">
      <c r="A1" s="1" t="s">
        <v>445</v>
      </c>
      <c r="B1" s="1"/>
      <c r="C1" s="1"/>
      <c r="D1" s="1"/>
      <c r="E1" s="1"/>
      <c r="F1" s="1"/>
    </row>
    <row r="2" ht="30" customHeight="1" spans="1:6">
      <c r="A2" s="2" t="s">
        <v>415</v>
      </c>
      <c r="B2" s="2"/>
      <c r="C2" s="2"/>
      <c r="D2" s="3"/>
      <c r="E2" s="3"/>
      <c r="F2" s="4" t="s">
        <v>30</v>
      </c>
    </row>
    <row r="3" ht="25" customHeight="1" spans="1:6">
      <c r="A3" s="5" t="s">
        <v>446</v>
      </c>
      <c r="B3" s="6" t="s">
        <v>4</v>
      </c>
      <c r="C3" s="6"/>
      <c r="D3" s="6"/>
      <c r="E3" s="6"/>
      <c r="F3" s="6"/>
    </row>
    <row r="4" ht="30" customHeight="1" spans="1:6">
      <c r="A4" s="7" t="s">
        <v>447</v>
      </c>
      <c r="B4" s="8" t="s">
        <v>448</v>
      </c>
      <c r="C4" s="9"/>
      <c r="D4" s="9"/>
      <c r="E4" s="9"/>
      <c r="F4" s="10"/>
    </row>
    <row r="5" ht="30" customHeight="1" spans="1:6">
      <c r="A5" s="11"/>
      <c r="B5" s="8" t="s">
        <v>449</v>
      </c>
      <c r="C5" s="9"/>
      <c r="D5" s="10"/>
      <c r="E5" s="12" t="s">
        <v>450</v>
      </c>
      <c r="F5" s="13"/>
    </row>
    <row r="6" ht="30" customHeight="1" spans="1:6">
      <c r="A6" s="14"/>
      <c r="B6" s="15" t="s">
        <v>451</v>
      </c>
      <c r="C6" s="16"/>
      <c r="D6" s="17">
        <v>7877425.06</v>
      </c>
      <c r="E6" s="18" t="s">
        <v>452</v>
      </c>
      <c r="F6" s="17">
        <v>5005655.06</v>
      </c>
    </row>
    <row r="7" ht="30" customHeight="1" spans="1:6">
      <c r="A7" s="14"/>
      <c r="B7" s="15" t="s">
        <v>453</v>
      </c>
      <c r="C7" s="16"/>
      <c r="D7" s="16"/>
      <c r="E7" s="18" t="s">
        <v>454</v>
      </c>
      <c r="F7" s="18">
        <v>2871770</v>
      </c>
    </row>
    <row r="8" ht="22.5" customHeight="1" spans="1:6">
      <c r="A8" s="19"/>
      <c r="B8" s="20" t="s">
        <v>455</v>
      </c>
      <c r="C8" s="21"/>
      <c r="D8" s="21"/>
      <c r="E8" s="18"/>
      <c r="F8" s="18"/>
    </row>
    <row r="9" ht="111.75" customHeight="1" spans="1:6">
      <c r="A9" s="5" t="s">
        <v>456</v>
      </c>
      <c r="B9" s="22" t="s">
        <v>457</v>
      </c>
      <c r="C9" s="22"/>
      <c r="D9" s="22"/>
      <c r="E9" s="22"/>
      <c r="F9" s="22"/>
    </row>
    <row r="10" ht="30" customHeight="1" spans="1:6">
      <c r="A10" s="23" t="s">
        <v>458</v>
      </c>
      <c r="B10" s="24" t="s">
        <v>459</v>
      </c>
      <c r="C10" s="25" t="s">
        <v>460</v>
      </c>
      <c r="D10" s="26"/>
      <c r="E10" s="26"/>
      <c r="F10" s="27"/>
    </row>
    <row r="11" ht="30" customHeight="1" spans="1:6">
      <c r="A11" s="28"/>
      <c r="B11" s="24" t="s">
        <v>461</v>
      </c>
      <c r="C11" s="29" t="s">
        <v>462</v>
      </c>
      <c r="D11" s="30"/>
      <c r="E11" s="30"/>
      <c r="F11" s="31"/>
    </row>
    <row r="12" ht="30" customHeight="1" spans="1:6">
      <c r="A12" s="28"/>
      <c r="B12" s="24" t="s">
        <v>463</v>
      </c>
      <c r="C12" s="29" t="s">
        <v>464</v>
      </c>
      <c r="D12" s="30"/>
      <c r="E12" s="30"/>
      <c r="F12" s="31"/>
    </row>
    <row r="13" ht="30" customHeight="1" spans="1:6">
      <c r="A13" s="28"/>
      <c r="B13" s="24" t="s">
        <v>465</v>
      </c>
      <c r="C13" s="29" t="s">
        <v>466</v>
      </c>
      <c r="D13" s="30"/>
      <c r="E13" s="30"/>
      <c r="F13" s="31"/>
    </row>
    <row r="14" ht="30" customHeight="1" spans="1:6">
      <c r="A14" s="28"/>
      <c r="B14" s="24" t="s">
        <v>467</v>
      </c>
      <c r="C14" s="29" t="s">
        <v>468</v>
      </c>
      <c r="D14" s="30"/>
      <c r="E14" s="30"/>
      <c r="F14" s="31"/>
    </row>
    <row r="15" ht="30" customHeight="1" spans="1:6">
      <c r="A15" s="32" t="s">
        <v>377</v>
      </c>
      <c r="B15" s="32" t="s">
        <v>378</v>
      </c>
      <c r="C15" s="32" t="s">
        <v>379</v>
      </c>
      <c r="D15" s="33" t="s">
        <v>380</v>
      </c>
      <c r="E15" s="34"/>
      <c r="F15" s="32" t="s">
        <v>425</v>
      </c>
    </row>
    <row r="16" ht="30" customHeight="1" spans="1:6">
      <c r="A16" s="32"/>
      <c r="B16" s="35" t="s">
        <v>383</v>
      </c>
      <c r="C16" s="36" t="s">
        <v>426</v>
      </c>
      <c r="D16" s="37" t="s">
        <v>469</v>
      </c>
      <c r="E16" s="37"/>
      <c r="F16" s="38" t="s">
        <v>470</v>
      </c>
    </row>
    <row r="17" ht="30" customHeight="1" spans="1:6">
      <c r="A17" s="32"/>
      <c r="B17" s="35"/>
      <c r="C17" s="36" t="s">
        <v>428</v>
      </c>
      <c r="D17" s="37" t="s">
        <v>471</v>
      </c>
      <c r="E17" s="37"/>
      <c r="F17" s="38" t="s">
        <v>472</v>
      </c>
    </row>
    <row r="18" ht="30" customHeight="1" spans="1:6">
      <c r="A18" s="32"/>
      <c r="B18" s="35"/>
      <c r="C18" s="36" t="s">
        <v>430</v>
      </c>
      <c r="D18" s="37" t="s">
        <v>473</v>
      </c>
      <c r="E18" s="37"/>
      <c r="F18" s="39">
        <v>1</v>
      </c>
    </row>
    <row r="19" ht="30" customHeight="1" spans="1:6">
      <c r="A19" s="32"/>
      <c r="B19" s="35"/>
      <c r="C19" s="36" t="s">
        <v>432</v>
      </c>
      <c r="D19" s="37" t="s">
        <v>474</v>
      </c>
      <c r="E19" s="37"/>
      <c r="F19" s="39">
        <v>1</v>
      </c>
    </row>
    <row r="20" ht="30" customHeight="1" spans="1:6">
      <c r="A20" s="32"/>
      <c r="B20" s="40" t="s">
        <v>394</v>
      </c>
      <c r="C20" s="35" t="s">
        <v>434</v>
      </c>
      <c r="D20" s="41" t="s">
        <v>475</v>
      </c>
      <c r="E20" s="42"/>
      <c r="F20" s="38"/>
    </row>
    <row r="21" ht="30" customHeight="1" spans="1:6">
      <c r="A21" s="32"/>
      <c r="B21" s="43"/>
      <c r="C21" s="35" t="s">
        <v>435</v>
      </c>
      <c r="D21" s="41" t="s">
        <v>476</v>
      </c>
      <c r="E21" s="42"/>
      <c r="F21" s="38"/>
    </row>
    <row r="22" ht="30" customHeight="1" spans="1:6">
      <c r="A22" s="32"/>
      <c r="B22" s="43"/>
      <c r="C22" s="35" t="s">
        <v>437</v>
      </c>
      <c r="D22" s="41" t="s">
        <v>477</v>
      </c>
      <c r="E22" s="42"/>
      <c r="F22" s="38"/>
    </row>
    <row r="23" ht="30" customHeight="1" spans="1:6">
      <c r="A23" s="32"/>
      <c r="B23" s="43"/>
      <c r="C23" s="35" t="s">
        <v>439</v>
      </c>
      <c r="D23" s="41" t="s">
        <v>478</v>
      </c>
      <c r="E23" s="42"/>
      <c r="F23" s="38"/>
    </row>
    <row r="24" ht="30" customHeight="1" spans="1:6">
      <c r="A24" s="32"/>
      <c r="B24" s="44"/>
      <c r="C24" s="35" t="s">
        <v>441</v>
      </c>
      <c r="D24" s="41" t="s">
        <v>479</v>
      </c>
      <c r="E24" s="42"/>
      <c r="F24" s="38" t="s">
        <v>480</v>
      </c>
    </row>
    <row r="25" ht="30" customHeight="1" spans="1:6">
      <c r="A25" s="45" t="s">
        <v>481</v>
      </c>
      <c r="B25" s="45"/>
      <c r="C25" s="45"/>
      <c r="D25" s="45"/>
      <c r="E25" s="45"/>
      <c r="F25" s="45"/>
    </row>
    <row r="26" ht="30" customHeight="1" spans="1:6">
      <c r="A26" s="46" t="s">
        <v>413</v>
      </c>
      <c r="B26" s="47"/>
      <c r="C26" s="48"/>
      <c r="D26" s="48"/>
      <c r="E26" s="48"/>
      <c r="F26" s="49"/>
    </row>
    <row r="27" ht="30" customHeight="1" spans="1:6">
      <c r="A27" s="50" t="s">
        <v>482</v>
      </c>
      <c r="B27" s="50"/>
      <c r="C27" s="50"/>
      <c r="D27" s="50"/>
      <c r="E27" s="50"/>
      <c r="F27" s="50"/>
    </row>
  </sheetData>
  <mergeCells count="33">
    <mergeCell ref="A1:F1"/>
    <mergeCell ref="A2:C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C14:F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5:F25"/>
    <mergeCell ref="B26:F26"/>
    <mergeCell ref="A27:F27"/>
    <mergeCell ref="A4:A8"/>
    <mergeCell ref="A10:A14"/>
    <mergeCell ref="A15:A24"/>
    <mergeCell ref="B16:B19"/>
    <mergeCell ref="B20:B24"/>
  </mergeCells>
  <pageMargins left="0.7" right="0.7" top="0.75" bottom="0.75" header="0.3" footer="0.3"/>
  <pageSetup paperSize="9" scale="8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L10" sqref="L10"/>
    </sheetView>
  </sheetViews>
  <sheetFormatPr defaultColWidth="10" defaultRowHeight="13.5" outlineLevelCol="7"/>
  <cols>
    <col min="1" max="1" width="29.5" customWidth="1"/>
    <col min="2" max="2" width="15.875" customWidth="1"/>
    <col min="3" max="3" width="23.125" customWidth="1"/>
    <col min="4" max="4" width="15.625" customWidth="1"/>
    <col min="5" max="5" width="24" customWidth="1"/>
    <col min="6" max="6" width="15.75" customWidth="1"/>
    <col min="7" max="7" width="20.25" customWidth="1"/>
    <col min="8" max="8" width="14.375" customWidth="1"/>
    <col min="9" max="9" width="9.75" customWidth="1"/>
  </cols>
  <sheetData>
    <row r="1" s="76" customFormat="1" ht="30" customHeight="1" spans="1:8">
      <c r="A1" s="77"/>
      <c r="H1" s="145"/>
    </row>
    <row r="2" s="76" customFormat="1" ht="30" customHeight="1" spans="1:8">
      <c r="A2" s="146" t="s">
        <v>7</v>
      </c>
      <c r="B2" s="146"/>
      <c r="C2" s="146"/>
      <c r="D2" s="146"/>
      <c r="E2" s="146"/>
      <c r="F2" s="146"/>
      <c r="G2" s="146"/>
      <c r="H2" s="146"/>
    </row>
    <row r="3" s="76" customFormat="1" ht="14.25" customHeight="1" spans="1:8">
      <c r="A3" s="147" t="s">
        <v>29</v>
      </c>
      <c r="B3" s="147"/>
      <c r="C3" s="147"/>
      <c r="D3" s="147"/>
      <c r="E3" s="147"/>
      <c r="F3" s="147"/>
      <c r="G3" s="148" t="s">
        <v>30</v>
      </c>
      <c r="H3" s="148"/>
    </row>
    <row r="4" s="76" customFormat="1" ht="14.25" customHeight="1" spans="1:8">
      <c r="A4" s="80" t="s">
        <v>31</v>
      </c>
      <c r="B4" s="80"/>
      <c r="C4" s="80" t="s">
        <v>32</v>
      </c>
      <c r="D4" s="80"/>
      <c r="E4" s="80"/>
      <c r="F4" s="80"/>
      <c r="G4" s="80"/>
      <c r="H4" s="80"/>
    </row>
    <row r="5" s="76" customFormat="1" ht="14.25" customHeight="1" spans="1:8">
      <c r="A5" s="80" t="s">
        <v>33</v>
      </c>
      <c r="B5" s="80" t="s">
        <v>34</v>
      </c>
      <c r="C5" s="80" t="s">
        <v>35</v>
      </c>
      <c r="D5" s="80" t="s">
        <v>34</v>
      </c>
      <c r="E5" s="80" t="s">
        <v>36</v>
      </c>
      <c r="F5" s="80" t="s">
        <v>34</v>
      </c>
      <c r="G5" s="80" t="s">
        <v>37</v>
      </c>
      <c r="H5" s="80" t="s">
        <v>34</v>
      </c>
    </row>
    <row r="6" s="76" customFormat="1" ht="14.25" customHeight="1" spans="1:8">
      <c r="A6" s="149" t="s">
        <v>38</v>
      </c>
      <c r="B6" s="150">
        <f>B7+B8</f>
        <v>7877425.06</v>
      </c>
      <c r="C6" s="151" t="s">
        <v>39</v>
      </c>
      <c r="D6" s="152"/>
      <c r="E6" s="149" t="s">
        <v>40</v>
      </c>
      <c r="F6" s="153">
        <v>4874855.06</v>
      </c>
      <c r="G6" s="151" t="s">
        <v>41</v>
      </c>
      <c r="H6" s="150">
        <v>4196558.48</v>
      </c>
    </row>
    <row r="7" s="76" customFormat="1" ht="14.25" customHeight="1" spans="1:8">
      <c r="A7" s="151" t="s">
        <v>42</v>
      </c>
      <c r="B7" s="150">
        <v>7797825.06</v>
      </c>
      <c r="C7" s="154" t="s">
        <v>43</v>
      </c>
      <c r="D7" s="155"/>
      <c r="E7" s="154" t="s">
        <v>44</v>
      </c>
      <c r="F7" s="156">
        <v>4196558.48</v>
      </c>
      <c r="G7" s="154" t="s">
        <v>45</v>
      </c>
      <c r="H7" s="150">
        <f>684244.58+D16+D17</f>
        <v>3556014.58</v>
      </c>
    </row>
    <row r="8" s="76" customFormat="1" ht="14.25" customHeight="1" spans="1:8">
      <c r="A8" s="149" t="s">
        <v>46</v>
      </c>
      <c r="B8" s="150">
        <v>79600</v>
      </c>
      <c r="C8" s="154" t="s">
        <v>47</v>
      </c>
      <c r="D8" s="155"/>
      <c r="E8" s="154" t="s">
        <v>48</v>
      </c>
      <c r="F8" s="156">
        <v>563044.58</v>
      </c>
      <c r="G8" s="154" t="s">
        <v>49</v>
      </c>
      <c r="H8" s="150"/>
    </row>
    <row r="9" s="76" customFormat="1" ht="14.25" customHeight="1" spans="1:8">
      <c r="A9" s="151" t="s">
        <v>50</v>
      </c>
      <c r="B9" s="150">
        <v>70000</v>
      </c>
      <c r="C9" s="154" t="s">
        <v>51</v>
      </c>
      <c r="D9" s="155"/>
      <c r="E9" s="154" t="s">
        <v>52</v>
      </c>
      <c r="F9" s="156">
        <v>115252</v>
      </c>
      <c r="G9" s="154" t="s">
        <v>53</v>
      </c>
      <c r="H9" s="150"/>
    </row>
    <row r="10" s="76" customFormat="1" ht="14.25" customHeight="1" spans="1:8">
      <c r="A10" s="151" t="s">
        <v>54</v>
      </c>
      <c r="B10" s="150"/>
      <c r="C10" s="154" t="s">
        <v>55</v>
      </c>
      <c r="D10" s="155"/>
      <c r="E10" s="157" t="s">
        <v>56</v>
      </c>
      <c r="F10" s="158">
        <f>F12+F13</f>
        <v>3002570</v>
      </c>
      <c r="G10" s="154" t="s">
        <v>57</v>
      </c>
      <c r="H10" s="150"/>
    </row>
    <row r="11" s="76" customFormat="1" ht="14.25" customHeight="1" spans="1:8">
      <c r="A11" s="151" t="s">
        <v>58</v>
      </c>
      <c r="B11" s="150"/>
      <c r="C11" s="154" t="s">
        <v>59</v>
      </c>
      <c r="D11" s="155"/>
      <c r="E11" s="154" t="s">
        <v>60</v>
      </c>
      <c r="F11" s="156"/>
      <c r="G11" s="154" t="s">
        <v>61</v>
      </c>
      <c r="H11" s="150"/>
    </row>
    <row r="12" s="76" customFormat="1" ht="14.25" customHeight="1" spans="1:8">
      <c r="A12" s="151" t="s">
        <v>62</v>
      </c>
      <c r="B12" s="150">
        <v>9600</v>
      </c>
      <c r="C12" s="154" t="s">
        <v>63</v>
      </c>
      <c r="D12" s="155"/>
      <c r="E12" s="154" t="s">
        <v>64</v>
      </c>
      <c r="F12" s="156">
        <f>121200+D16+D17</f>
        <v>2992970</v>
      </c>
      <c r="G12" s="154" t="s">
        <v>65</v>
      </c>
      <c r="H12" s="150"/>
    </row>
    <row r="13" s="76" customFormat="1" ht="14.25" customHeight="1" spans="1:8">
      <c r="A13" s="151" t="s">
        <v>66</v>
      </c>
      <c r="B13" s="150"/>
      <c r="C13" s="154" t="s">
        <v>67</v>
      </c>
      <c r="D13" s="155">
        <v>556858.8</v>
      </c>
      <c r="E13" s="154" t="s">
        <v>68</v>
      </c>
      <c r="F13" s="156">
        <v>9600</v>
      </c>
      <c r="G13" s="154" t="s">
        <v>69</v>
      </c>
      <c r="H13" s="150"/>
    </row>
    <row r="14" s="76" customFormat="1" ht="14.25" customHeight="1" spans="1:8">
      <c r="A14" s="151" t="s">
        <v>70</v>
      </c>
      <c r="B14" s="150"/>
      <c r="C14" s="154" t="s">
        <v>71</v>
      </c>
      <c r="D14" s="155"/>
      <c r="E14" s="154" t="s">
        <v>72</v>
      </c>
      <c r="F14" s="156"/>
      <c r="G14" s="154" t="s">
        <v>73</v>
      </c>
      <c r="H14" s="150">
        <v>124852</v>
      </c>
    </row>
    <row r="15" s="76" customFormat="1" ht="14.25" customHeight="1" spans="1:8">
      <c r="A15" s="151" t="s">
        <v>74</v>
      </c>
      <c r="B15" s="150"/>
      <c r="C15" s="154" t="s">
        <v>75</v>
      </c>
      <c r="D15" s="155">
        <v>264690.4</v>
      </c>
      <c r="E15" s="154" t="s">
        <v>76</v>
      </c>
      <c r="F15" s="156"/>
      <c r="G15" s="154" t="s">
        <v>77</v>
      </c>
      <c r="H15" s="150"/>
    </row>
    <row r="16" s="76" customFormat="1" ht="14.25" customHeight="1" spans="1:8">
      <c r="A16" s="151" t="s">
        <v>78</v>
      </c>
      <c r="B16" s="150"/>
      <c r="C16" s="154" t="s">
        <v>79</v>
      </c>
      <c r="D16" s="155">
        <v>2371770</v>
      </c>
      <c r="E16" s="154" t="s">
        <v>80</v>
      </c>
      <c r="F16" s="156"/>
      <c r="G16" s="154" t="s">
        <v>81</v>
      </c>
      <c r="H16" s="150"/>
    </row>
    <row r="17" s="76" customFormat="1" ht="14.25" customHeight="1" spans="1:8">
      <c r="A17" s="151" t="s">
        <v>82</v>
      </c>
      <c r="B17" s="150"/>
      <c r="C17" s="154" t="s">
        <v>83</v>
      </c>
      <c r="D17" s="155">
        <v>500000</v>
      </c>
      <c r="E17" s="154" t="s">
        <v>84</v>
      </c>
      <c r="F17" s="156"/>
      <c r="G17" s="154" t="s">
        <v>85</v>
      </c>
      <c r="H17" s="150"/>
    </row>
    <row r="18" s="76" customFormat="1" ht="14.25" customHeight="1" spans="1:8">
      <c r="A18" s="151" t="s">
        <v>86</v>
      </c>
      <c r="B18" s="150"/>
      <c r="C18" s="154" t="s">
        <v>87</v>
      </c>
      <c r="D18" s="155"/>
      <c r="E18" s="154" t="s">
        <v>88</v>
      </c>
      <c r="F18" s="156"/>
      <c r="G18" s="154" t="s">
        <v>89</v>
      </c>
      <c r="H18" s="150"/>
    </row>
    <row r="19" s="76" customFormat="1" ht="14.25" customHeight="1" spans="1:8">
      <c r="A19" s="151" t="s">
        <v>90</v>
      </c>
      <c r="B19" s="150"/>
      <c r="C19" s="151" t="s">
        <v>91</v>
      </c>
      <c r="D19" s="152"/>
      <c r="E19" s="151" t="s">
        <v>92</v>
      </c>
      <c r="F19" s="150"/>
      <c r="G19" s="151" t="s">
        <v>93</v>
      </c>
      <c r="H19" s="150"/>
    </row>
    <row r="20" s="76" customFormat="1" ht="14.25" customHeight="1" spans="1:8">
      <c r="A20" s="149" t="s">
        <v>94</v>
      </c>
      <c r="B20" s="153"/>
      <c r="C20" s="151" t="s">
        <v>95</v>
      </c>
      <c r="D20" s="152">
        <v>3804663.58</v>
      </c>
      <c r="E20" s="151" t="s">
        <v>96</v>
      </c>
      <c r="F20" s="150"/>
      <c r="G20" s="151"/>
      <c r="H20" s="150"/>
    </row>
    <row r="21" s="76" customFormat="1" ht="14.25" customHeight="1" spans="1:8">
      <c r="A21" s="149" t="s">
        <v>97</v>
      </c>
      <c r="B21" s="153"/>
      <c r="C21" s="151" t="s">
        <v>98</v>
      </c>
      <c r="D21" s="152"/>
      <c r="E21" s="149" t="s">
        <v>99</v>
      </c>
      <c r="F21" s="153"/>
      <c r="G21" s="151"/>
      <c r="H21" s="150"/>
    </row>
    <row r="22" s="76" customFormat="1" ht="14.25" customHeight="1" spans="1:8">
      <c r="A22" s="149" t="s">
        <v>100</v>
      </c>
      <c r="B22" s="153"/>
      <c r="C22" s="151" t="s">
        <v>101</v>
      </c>
      <c r="D22" s="152"/>
      <c r="E22" s="151"/>
      <c r="F22" s="151"/>
      <c r="G22" s="151"/>
      <c r="H22" s="150"/>
    </row>
    <row r="23" s="76" customFormat="1" ht="14.25" customHeight="1" spans="1:8">
      <c r="A23" s="149" t="s">
        <v>102</v>
      </c>
      <c r="B23" s="153"/>
      <c r="C23" s="151" t="s">
        <v>103</v>
      </c>
      <c r="D23" s="152"/>
      <c r="E23" s="151"/>
      <c r="F23" s="151"/>
      <c r="G23" s="151"/>
      <c r="H23" s="150"/>
    </row>
    <row r="24" s="76" customFormat="1" ht="14.25" customHeight="1" spans="1:8">
      <c r="A24" s="149" t="s">
        <v>104</v>
      </c>
      <c r="B24" s="153"/>
      <c r="C24" s="151" t="s">
        <v>105</v>
      </c>
      <c r="D24" s="152"/>
      <c r="E24" s="151"/>
      <c r="F24" s="151"/>
      <c r="G24" s="151"/>
      <c r="H24" s="150"/>
    </row>
    <row r="25" s="76" customFormat="1" ht="14.25" customHeight="1" spans="1:8">
      <c r="A25" s="151" t="s">
        <v>106</v>
      </c>
      <c r="B25" s="150"/>
      <c r="C25" s="151" t="s">
        <v>107</v>
      </c>
      <c r="D25" s="152">
        <v>379442.28</v>
      </c>
      <c r="E25" s="151"/>
      <c r="F25" s="151"/>
      <c r="G25" s="151"/>
      <c r="H25" s="150"/>
    </row>
    <row r="26" s="76" customFormat="1" ht="14.25" customHeight="1" spans="1:8">
      <c r="A26" s="151" t="s">
        <v>108</v>
      </c>
      <c r="B26" s="150"/>
      <c r="C26" s="151" t="s">
        <v>109</v>
      </c>
      <c r="D26" s="152"/>
      <c r="E26" s="151"/>
      <c r="F26" s="151"/>
      <c r="G26" s="151"/>
      <c r="H26" s="150"/>
    </row>
    <row r="27" s="76" customFormat="1" ht="14.25" customHeight="1" spans="1:8">
      <c r="A27" s="151" t="s">
        <v>110</v>
      </c>
      <c r="B27" s="150"/>
      <c r="C27" s="151" t="s">
        <v>111</v>
      </c>
      <c r="D27" s="152"/>
      <c r="E27" s="151"/>
      <c r="F27" s="151"/>
      <c r="G27" s="151"/>
      <c r="H27" s="150"/>
    </row>
    <row r="28" s="76" customFormat="1" ht="14.25" customHeight="1" spans="1:8">
      <c r="A28" s="149" t="s">
        <v>112</v>
      </c>
      <c r="B28" s="153"/>
      <c r="C28" s="151" t="s">
        <v>113</v>
      </c>
      <c r="D28" s="152"/>
      <c r="E28" s="151"/>
      <c r="F28" s="151"/>
      <c r="G28" s="151"/>
      <c r="H28" s="150"/>
    </row>
    <row r="29" s="76" customFormat="1" ht="14.25" customHeight="1" spans="1:8">
      <c r="A29" s="149" t="s">
        <v>114</v>
      </c>
      <c r="B29" s="153"/>
      <c r="C29" s="151" t="s">
        <v>115</v>
      </c>
      <c r="D29" s="152"/>
      <c r="E29" s="151"/>
      <c r="F29" s="151"/>
      <c r="G29" s="151"/>
      <c r="H29" s="150"/>
    </row>
    <row r="30" s="76" customFormat="1" ht="14.25" customHeight="1" spans="1:8">
      <c r="A30" s="149" t="s">
        <v>116</v>
      </c>
      <c r="B30" s="153"/>
      <c r="C30" s="151" t="s">
        <v>117</v>
      </c>
      <c r="D30" s="152"/>
      <c r="E30" s="151"/>
      <c r="F30" s="151"/>
      <c r="G30" s="151"/>
      <c r="H30" s="150"/>
    </row>
    <row r="31" s="76" customFormat="1" ht="14.25" customHeight="1" spans="1:8">
      <c r="A31" s="149" t="s">
        <v>118</v>
      </c>
      <c r="B31" s="153"/>
      <c r="C31" s="151" t="s">
        <v>119</v>
      </c>
      <c r="D31" s="152"/>
      <c r="E31" s="151"/>
      <c r="F31" s="151"/>
      <c r="G31" s="151"/>
      <c r="H31" s="150"/>
    </row>
    <row r="32" s="76" customFormat="1" ht="14.25" customHeight="1" spans="1:8">
      <c r="A32" s="149" t="s">
        <v>120</v>
      </c>
      <c r="B32" s="153"/>
      <c r="C32" s="151" t="s">
        <v>121</v>
      </c>
      <c r="D32" s="152"/>
      <c r="E32" s="151"/>
      <c r="F32" s="151"/>
      <c r="G32" s="151"/>
      <c r="H32" s="150"/>
    </row>
    <row r="33" s="76" customFormat="1" ht="14.25" customHeight="1" spans="1:8">
      <c r="A33" s="151"/>
      <c r="B33" s="151"/>
      <c r="C33" s="151" t="s">
        <v>122</v>
      </c>
      <c r="D33" s="152"/>
      <c r="E33" s="151"/>
      <c r="F33" s="151"/>
      <c r="G33" s="151"/>
      <c r="H33" s="151"/>
    </row>
    <row r="34" s="76" customFormat="1" ht="14.25" customHeight="1" spans="1:8">
      <c r="A34" s="151"/>
      <c r="B34" s="151"/>
      <c r="C34" s="151" t="s">
        <v>123</v>
      </c>
      <c r="D34" s="152"/>
      <c r="E34" s="151"/>
      <c r="F34" s="151"/>
      <c r="G34" s="151"/>
      <c r="H34" s="151"/>
    </row>
    <row r="35" s="76" customFormat="1" ht="14.25" customHeight="1" spans="1:8">
      <c r="A35" s="151"/>
      <c r="B35" s="151"/>
      <c r="C35" s="151" t="s">
        <v>124</v>
      </c>
      <c r="D35" s="152"/>
      <c r="E35" s="151"/>
      <c r="F35" s="151"/>
      <c r="G35" s="151"/>
      <c r="H35" s="151"/>
    </row>
    <row r="36" s="76" customFormat="1" ht="14.25" customHeight="1" spans="1:8">
      <c r="A36" s="151"/>
      <c r="B36" s="151"/>
      <c r="C36" s="151"/>
      <c r="D36" s="151"/>
      <c r="E36" s="151"/>
      <c r="F36" s="151"/>
      <c r="G36" s="151"/>
      <c r="H36" s="151"/>
    </row>
    <row r="37" s="76" customFormat="1" ht="14.25" customHeight="1" spans="1:8">
      <c r="A37" s="149" t="s">
        <v>125</v>
      </c>
      <c r="B37" s="153">
        <f>B6</f>
        <v>7877425.06</v>
      </c>
      <c r="C37" s="149" t="s">
        <v>126</v>
      </c>
      <c r="D37" s="153">
        <f>SUM(D13:D25)</f>
        <v>7877425.06</v>
      </c>
      <c r="E37" s="149" t="s">
        <v>126</v>
      </c>
      <c r="F37" s="153">
        <f>F6+F10</f>
        <v>7877425.06</v>
      </c>
      <c r="G37" s="149" t="s">
        <v>126</v>
      </c>
      <c r="H37" s="153">
        <f>H6+H7+H14</f>
        <v>7877425.06</v>
      </c>
    </row>
    <row r="38" s="76" customFormat="1" ht="14.25" customHeight="1" spans="1:8">
      <c r="A38" s="149" t="s">
        <v>127</v>
      </c>
      <c r="B38" s="153"/>
      <c r="C38" s="149" t="s">
        <v>128</v>
      </c>
      <c r="D38" s="153"/>
      <c r="E38" s="149" t="s">
        <v>128</v>
      </c>
      <c r="F38" s="153"/>
      <c r="G38" s="149" t="s">
        <v>128</v>
      </c>
      <c r="H38" s="153"/>
    </row>
    <row r="39" s="76" customFormat="1" ht="14.25" customHeight="1" spans="1:8">
      <c r="A39" s="151"/>
      <c r="B39" s="150"/>
      <c r="C39" s="151"/>
      <c r="D39" s="150"/>
      <c r="E39" s="149"/>
      <c r="F39" s="153"/>
      <c r="G39" s="149"/>
      <c r="H39" s="153"/>
    </row>
    <row r="40" s="76" customFormat="1" ht="14.25" customHeight="1" spans="1:8">
      <c r="A40" s="149" t="s">
        <v>129</v>
      </c>
      <c r="B40" s="153">
        <f>B37</f>
        <v>7877425.06</v>
      </c>
      <c r="C40" s="149" t="s">
        <v>130</v>
      </c>
      <c r="D40" s="153">
        <f>D37</f>
        <v>7877425.06</v>
      </c>
      <c r="E40" s="149" t="s">
        <v>130</v>
      </c>
      <c r="F40" s="153">
        <f>F37</f>
        <v>7877425.06</v>
      </c>
      <c r="G40" s="149" t="s">
        <v>130</v>
      </c>
      <c r="H40" s="153">
        <f>H37</f>
        <v>7877425.06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9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17" sqref="H17"/>
    </sheetView>
  </sheetViews>
  <sheetFormatPr defaultColWidth="10" defaultRowHeight="13.5"/>
  <cols>
    <col min="1" max="1" width="5.875" customWidth="1"/>
    <col min="2" max="2" width="16.125" customWidth="1"/>
    <col min="3" max="3" width="17.75" customWidth="1"/>
    <col min="4" max="4" width="13.375" customWidth="1"/>
    <col min="5" max="5" width="17.875" customWidth="1"/>
    <col min="6" max="13" width="7.75" customWidth="1"/>
    <col min="14" max="14" width="7" customWidth="1"/>
    <col min="15" max="18" width="7.75" customWidth="1"/>
    <col min="19" max="19" width="6" customWidth="1"/>
    <col min="20" max="25" width="7.75" customWidth="1"/>
    <col min="26" max="26" width="9.75" customWidth="1"/>
  </cols>
  <sheetData>
    <row r="1" ht="14.25" customHeight="1" spans="1:1">
      <c r="A1" s="77"/>
    </row>
    <row r="2" ht="29.45" customHeight="1" spans="1:25">
      <c r="A2" s="78" t="s">
        <v>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ht="19.5" customHeight="1" spans="1:25">
      <c r="A3" s="101" t="s">
        <v>29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99" t="s">
        <v>30</v>
      </c>
      <c r="Y3" s="99"/>
    </row>
    <row r="4" ht="19.5" customHeight="1" spans="1:25">
      <c r="A4" s="103" t="s">
        <v>131</v>
      </c>
      <c r="B4" s="103" t="s">
        <v>132</v>
      </c>
      <c r="C4" s="103" t="s">
        <v>133</v>
      </c>
      <c r="D4" s="103" t="s">
        <v>134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 t="s">
        <v>127</v>
      </c>
      <c r="T4" s="103"/>
      <c r="U4" s="103"/>
      <c r="V4" s="103"/>
      <c r="W4" s="103"/>
      <c r="X4" s="103"/>
      <c r="Y4" s="103"/>
    </row>
    <row r="5" s="76" customFormat="1" ht="24.95" customHeight="1" spans="1:25">
      <c r="A5" s="103"/>
      <c r="B5" s="103"/>
      <c r="C5" s="103"/>
      <c r="D5" s="82" t="s">
        <v>135</v>
      </c>
      <c r="E5" s="82" t="s">
        <v>136</v>
      </c>
      <c r="F5" s="82" t="s">
        <v>137</v>
      </c>
      <c r="G5" s="82" t="s">
        <v>138</v>
      </c>
      <c r="H5" s="82" t="s">
        <v>139</v>
      </c>
      <c r="I5" s="82" t="s">
        <v>140</v>
      </c>
      <c r="J5" s="82" t="s">
        <v>141</v>
      </c>
      <c r="K5" s="82"/>
      <c r="L5" s="82"/>
      <c r="M5" s="82"/>
      <c r="N5" s="82" t="s">
        <v>142</v>
      </c>
      <c r="O5" s="82" t="s">
        <v>143</v>
      </c>
      <c r="P5" s="82" t="s">
        <v>144</v>
      </c>
      <c r="Q5" s="82" t="s">
        <v>145</v>
      </c>
      <c r="R5" s="82" t="s">
        <v>146</v>
      </c>
      <c r="S5" s="82" t="s">
        <v>135</v>
      </c>
      <c r="T5" s="82" t="s">
        <v>136</v>
      </c>
      <c r="U5" s="82" t="s">
        <v>137</v>
      </c>
      <c r="V5" s="82" t="s">
        <v>138</v>
      </c>
      <c r="W5" s="82" t="s">
        <v>139</v>
      </c>
      <c r="X5" s="82" t="s">
        <v>140</v>
      </c>
      <c r="Y5" s="82" t="s">
        <v>147</v>
      </c>
    </row>
    <row r="6" s="76" customFormat="1" ht="24.95" customHeight="1" spans="1:25">
      <c r="A6" s="103"/>
      <c r="B6" s="103"/>
      <c r="C6" s="103"/>
      <c r="D6" s="82"/>
      <c r="E6" s="82"/>
      <c r="F6" s="82"/>
      <c r="G6" s="82"/>
      <c r="H6" s="82"/>
      <c r="I6" s="82"/>
      <c r="J6" s="82" t="s">
        <v>148</v>
      </c>
      <c r="K6" s="82" t="s">
        <v>149</v>
      </c>
      <c r="L6" s="82" t="s">
        <v>150</v>
      </c>
      <c r="M6" s="82" t="s">
        <v>139</v>
      </c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</row>
    <row r="7" s="76" customFormat="1" ht="24.95" customHeight="1" spans="1:25">
      <c r="A7" s="83"/>
      <c r="B7" s="83" t="s">
        <v>133</v>
      </c>
      <c r="C7" s="124">
        <v>7877425.06</v>
      </c>
      <c r="D7" s="124">
        <f>C7</f>
        <v>7877425.06</v>
      </c>
      <c r="E7" s="124">
        <f>D7</f>
        <v>7877425.06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</row>
    <row r="8" s="76" customFormat="1" ht="24.95" customHeight="1" spans="1:25">
      <c r="A8" s="113" t="s">
        <v>151</v>
      </c>
      <c r="B8" s="113" t="s">
        <v>4</v>
      </c>
      <c r="C8" s="124">
        <f>C7</f>
        <v>7877425.06</v>
      </c>
      <c r="D8" s="124">
        <f>D7</f>
        <v>7877425.06</v>
      </c>
      <c r="E8" s="124">
        <f>D8</f>
        <v>7877425.06</v>
      </c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</row>
    <row r="9" s="76" customFormat="1" ht="24.95" customHeight="1" spans="1:25">
      <c r="A9" s="144" t="s">
        <v>152</v>
      </c>
      <c r="B9" s="144" t="s">
        <v>153</v>
      </c>
      <c r="C9" s="119">
        <f>C7</f>
        <v>7877425.06</v>
      </c>
      <c r="D9" s="119">
        <f>D8</f>
        <v>7877425.06</v>
      </c>
      <c r="E9" s="88">
        <f>D9</f>
        <v>7877425.06</v>
      </c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</row>
    <row r="10" ht="14.25" customHeight="1"/>
    <row r="11" ht="14.25" customHeight="1" spans="7:7">
      <c r="G11" s="77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6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O10" sqref="O10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4">
      <c r="A1" s="77"/>
      <c r="D1" s="142"/>
    </row>
    <row r="2" ht="27.95" customHeight="1" spans="1:11">
      <c r="A2" s="78" t="s">
        <v>9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21.95" customHeight="1" spans="1:11">
      <c r="A3" s="143" t="s">
        <v>29</v>
      </c>
      <c r="B3" s="143"/>
      <c r="C3" s="143"/>
      <c r="D3" s="143"/>
      <c r="E3" s="143"/>
      <c r="F3" s="143"/>
      <c r="G3" s="143"/>
      <c r="H3" s="143"/>
      <c r="I3" s="143"/>
      <c r="J3" s="143"/>
      <c r="K3" s="99" t="s">
        <v>30</v>
      </c>
    </row>
    <row r="4" s="76" customFormat="1" ht="30" customHeight="1" spans="1:11">
      <c r="A4" s="82" t="s">
        <v>154</v>
      </c>
      <c r="B4" s="82"/>
      <c r="C4" s="82"/>
      <c r="D4" s="82" t="s">
        <v>155</v>
      </c>
      <c r="E4" s="82" t="s">
        <v>156</v>
      </c>
      <c r="F4" s="82" t="s">
        <v>133</v>
      </c>
      <c r="G4" s="82" t="s">
        <v>157</v>
      </c>
      <c r="H4" s="82" t="s">
        <v>158</v>
      </c>
      <c r="I4" s="82" t="s">
        <v>159</v>
      </c>
      <c r="J4" s="82" t="s">
        <v>160</v>
      </c>
      <c r="K4" s="82" t="s">
        <v>161</v>
      </c>
    </row>
    <row r="5" s="76" customFormat="1" ht="30" customHeight="1" spans="1:11">
      <c r="A5" s="82" t="s">
        <v>162</v>
      </c>
      <c r="B5" s="82" t="s">
        <v>163</v>
      </c>
      <c r="C5" s="82" t="s">
        <v>164</v>
      </c>
      <c r="D5" s="82"/>
      <c r="E5" s="82"/>
      <c r="F5" s="82"/>
      <c r="G5" s="82"/>
      <c r="H5" s="82"/>
      <c r="I5" s="82"/>
      <c r="J5" s="82"/>
      <c r="K5" s="82"/>
    </row>
    <row r="6" s="76" customFormat="1" ht="30" customHeight="1" spans="1:11">
      <c r="A6" s="123"/>
      <c r="B6" s="123"/>
      <c r="C6" s="123"/>
      <c r="D6" s="83" t="s">
        <v>133</v>
      </c>
      <c r="E6" s="83"/>
      <c r="F6" s="84">
        <f>SUM(F9:F18)</f>
        <v>7877425.06</v>
      </c>
      <c r="G6" s="84">
        <f>SUM(G9:G18)</f>
        <v>4874855.06</v>
      </c>
      <c r="H6" s="84">
        <f>SUM(H11:H17)</f>
        <v>3002570</v>
      </c>
      <c r="I6" s="84"/>
      <c r="J6" s="83"/>
      <c r="K6" s="83"/>
    </row>
    <row r="7" s="76" customFormat="1" ht="30" customHeight="1" spans="1:11">
      <c r="A7" s="123"/>
      <c r="B7" s="123"/>
      <c r="C7" s="123"/>
      <c r="D7" s="115" t="s">
        <v>151</v>
      </c>
      <c r="E7" s="115" t="s">
        <v>4</v>
      </c>
      <c r="F7" s="141">
        <f>F6</f>
        <v>7877425.06</v>
      </c>
      <c r="G7" s="141">
        <v>4874855.06</v>
      </c>
      <c r="H7" s="141">
        <f>H6</f>
        <v>3002570</v>
      </c>
      <c r="I7" s="141"/>
      <c r="J7" s="114"/>
      <c r="K7" s="114"/>
    </row>
    <row r="8" s="76" customFormat="1" ht="30" customHeight="1" spans="1:11">
      <c r="A8" s="123"/>
      <c r="B8" s="123"/>
      <c r="C8" s="123"/>
      <c r="D8" s="115" t="s">
        <v>152</v>
      </c>
      <c r="E8" s="115" t="s">
        <v>153</v>
      </c>
      <c r="F8" s="141">
        <f>F6</f>
        <v>7877425.06</v>
      </c>
      <c r="G8" s="141">
        <v>4874855.06</v>
      </c>
      <c r="H8" s="141">
        <f>H6</f>
        <v>3002570</v>
      </c>
      <c r="I8" s="141"/>
      <c r="J8" s="114"/>
      <c r="K8" s="114"/>
    </row>
    <row r="9" s="76" customFormat="1" ht="30" customHeight="1" spans="1:11">
      <c r="A9" s="116" t="s">
        <v>165</v>
      </c>
      <c r="B9" s="116" t="s">
        <v>166</v>
      </c>
      <c r="C9" s="116" t="s">
        <v>167</v>
      </c>
      <c r="D9" s="117" t="s">
        <v>168</v>
      </c>
      <c r="E9" s="118" t="s">
        <v>169</v>
      </c>
      <c r="F9" s="122">
        <v>113652</v>
      </c>
      <c r="G9" s="122">
        <v>113652</v>
      </c>
      <c r="H9" s="122"/>
      <c r="I9" s="122"/>
      <c r="J9" s="118"/>
      <c r="K9" s="118"/>
    </row>
    <row r="10" s="76" customFormat="1" ht="30" customHeight="1" spans="1:11">
      <c r="A10" s="116" t="s">
        <v>165</v>
      </c>
      <c r="B10" s="116" t="s">
        <v>166</v>
      </c>
      <c r="C10" s="116" t="s">
        <v>166</v>
      </c>
      <c r="D10" s="117" t="s">
        <v>170</v>
      </c>
      <c r="E10" s="118" t="s">
        <v>171</v>
      </c>
      <c r="F10" s="122">
        <v>375363.04</v>
      </c>
      <c r="G10" s="122">
        <v>375363.04</v>
      </c>
      <c r="H10" s="122"/>
      <c r="I10" s="122"/>
      <c r="J10" s="118"/>
      <c r="K10" s="118"/>
    </row>
    <row r="11" s="76" customFormat="1" ht="30" customHeight="1" spans="1:11">
      <c r="A11" s="116" t="s">
        <v>165</v>
      </c>
      <c r="B11" s="116" t="s">
        <v>166</v>
      </c>
      <c r="C11" s="116" t="s">
        <v>172</v>
      </c>
      <c r="D11" s="117" t="s">
        <v>173</v>
      </c>
      <c r="E11" s="118" t="s">
        <v>174</v>
      </c>
      <c r="F11" s="122">
        <v>51200</v>
      </c>
      <c r="G11" s="122"/>
      <c r="H11" s="122">
        <v>51200</v>
      </c>
      <c r="I11" s="122"/>
      <c r="J11" s="118"/>
      <c r="K11" s="118"/>
    </row>
    <row r="12" s="76" customFormat="1" ht="30" customHeight="1" spans="1:11">
      <c r="A12" s="116" t="s">
        <v>165</v>
      </c>
      <c r="B12" s="116" t="s">
        <v>175</v>
      </c>
      <c r="C12" s="116" t="s">
        <v>167</v>
      </c>
      <c r="D12" s="117" t="s">
        <v>176</v>
      </c>
      <c r="E12" s="118" t="s">
        <v>177</v>
      </c>
      <c r="F12" s="122">
        <v>5961.9</v>
      </c>
      <c r="G12" s="122">
        <v>5961.9</v>
      </c>
      <c r="H12" s="122"/>
      <c r="I12" s="122"/>
      <c r="J12" s="118"/>
      <c r="K12" s="118"/>
    </row>
    <row r="13" s="76" customFormat="1" ht="30" customHeight="1" spans="1:11">
      <c r="A13" s="116" t="s">
        <v>165</v>
      </c>
      <c r="B13" s="116" t="s">
        <v>175</v>
      </c>
      <c r="C13" s="116" t="s">
        <v>178</v>
      </c>
      <c r="D13" s="117" t="s">
        <v>179</v>
      </c>
      <c r="E13" s="118" t="s">
        <v>180</v>
      </c>
      <c r="F13" s="122">
        <v>10681.86</v>
      </c>
      <c r="G13" s="122">
        <v>10681.86</v>
      </c>
      <c r="H13" s="122"/>
      <c r="I13" s="122"/>
      <c r="J13" s="118"/>
      <c r="K13" s="118"/>
    </row>
    <row r="14" s="76" customFormat="1" ht="30" customHeight="1" spans="1:11">
      <c r="A14" s="116" t="s">
        <v>181</v>
      </c>
      <c r="B14" s="116" t="s">
        <v>182</v>
      </c>
      <c r="C14" s="116" t="s">
        <v>167</v>
      </c>
      <c r="D14" s="117" t="s">
        <v>183</v>
      </c>
      <c r="E14" s="118" t="s">
        <v>184</v>
      </c>
      <c r="F14" s="122">
        <v>195208.76</v>
      </c>
      <c r="G14" s="122">
        <v>195208.76</v>
      </c>
      <c r="H14" s="122"/>
      <c r="I14" s="122"/>
      <c r="J14" s="118"/>
      <c r="K14" s="118"/>
    </row>
    <row r="15" s="76" customFormat="1" ht="30" customHeight="1" spans="1:11">
      <c r="A15" s="116" t="s">
        <v>181</v>
      </c>
      <c r="B15" s="116" t="s">
        <v>182</v>
      </c>
      <c r="C15" s="116" t="s">
        <v>185</v>
      </c>
      <c r="D15" s="117" t="s">
        <v>186</v>
      </c>
      <c r="E15" s="118" t="s">
        <v>187</v>
      </c>
      <c r="F15" s="122">
        <v>66761.64</v>
      </c>
      <c r="G15" s="122">
        <v>66761.64</v>
      </c>
      <c r="H15" s="122"/>
      <c r="I15" s="122"/>
      <c r="J15" s="118"/>
      <c r="K15" s="118"/>
    </row>
    <row r="16" s="76" customFormat="1" ht="30" customHeight="1" spans="1:11">
      <c r="A16" s="116" t="s">
        <v>181</v>
      </c>
      <c r="B16" s="116" t="s">
        <v>182</v>
      </c>
      <c r="C16" s="116" t="s">
        <v>172</v>
      </c>
      <c r="D16" s="117" t="s">
        <v>188</v>
      </c>
      <c r="E16" s="118" t="s">
        <v>189</v>
      </c>
      <c r="F16" s="122">
        <v>2720</v>
      </c>
      <c r="G16" s="122">
        <v>2720</v>
      </c>
      <c r="H16" s="122"/>
      <c r="I16" s="122"/>
      <c r="J16" s="118"/>
      <c r="K16" s="118"/>
    </row>
    <row r="17" s="76" customFormat="1" ht="30" customHeight="1" spans="1:11">
      <c r="A17" s="116" t="s">
        <v>190</v>
      </c>
      <c r="B17" s="116" t="s">
        <v>185</v>
      </c>
      <c r="C17" s="116" t="s">
        <v>167</v>
      </c>
      <c r="D17" s="117" t="s">
        <v>191</v>
      </c>
      <c r="E17" s="118" t="s">
        <v>192</v>
      </c>
      <c r="F17" s="122">
        <f>G17+H17</f>
        <v>6676433.58</v>
      </c>
      <c r="G17" s="122">
        <v>3725063.58</v>
      </c>
      <c r="H17" s="122">
        <f>79600+2371770+500000</f>
        <v>2951370</v>
      </c>
      <c r="I17" s="122"/>
      <c r="J17" s="118"/>
      <c r="K17" s="118"/>
    </row>
    <row r="18" s="76" customFormat="1" ht="30" customHeight="1" spans="1:11">
      <c r="A18" s="116" t="s">
        <v>193</v>
      </c>
      <c r="B18" s="116" t="s">
        <v>178</v>
      </c>
      <c r="C18" s="116" t="s">
        <v>167</v>
      </c>
      <c r="D18" s="117" t="s">
        <v>194</v>
      </c>
      <c r="E18" s="118" t="s">
        <v>195</v>
      </c>
      <c r="F18" s="122">
        <v>379442.28</v>
      </c>
      <c r="G18" s="122">
        <v>379442.28</v>
      </c>
      <c r="H18" s="122"/>
      <c r="I18" s="122"/>
      <c r="J18" s="118"/>
      <c r="K18" s="118"/>
    </row>
    <row r="19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V11" sqref="V1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6.125" customWidth="1"/>
    <col min="7" max="7" width="17.25" customWidth="1"/>
    <col min="8" max="8" width="15.125" customWidth="1"/>
    <col min="9" max="12" width="7.125" customWidth="1"/>
    <col min="13" max="13" width="6.75" customWidth="1"/>
    <col min="14" max="14" width="7.125" customWidth="1"/>
    <col min="15" max="15" width="9.375" customWidth="1"/>
    <col min="16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1">
      <c r="A1" s="77"/>
    </row>
    <row r="2" ht="36.95" customHeight="1" spans="1:20">
      <c r="A2" s="78" t="s">
        <v>10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="76" customFormat="1" ht="30" customHeight="1" spans="1:20">
      <c r="A3" s="101" t="s">
        <v>29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99" t="s">
        <v>30</v>
      </c>
      <c r="T3" s="99"/>
    </row>
    <row r="4" s="76" customFormat="1" ht="30" customHeight="1" spans="1:20">
      <c r="A4" s="82" t="s">
        <v>154</v>
      </c>
      <c r="B4" s="82"/>
      <c r="C4" s="82"/>
      <c r="D4" s="82" t="s">
        <v>196</v>
      </c>
      <c r="E4" s="82" t="s">
        <v>197</v>
      </c>
      <c r="F4" s="82" t="s">
        <v>198</v>
      </c>
      <c r="G4" s="82" t="s">
        <v>199</v>
      </c>
      <c r="H4" s="82" t="s">
        <v>200</v>
      </c>
      <c r="I4" s="82" t="s">
        <v>201</v>
      </c>
      <c r="J4" s="82" t="s">
        <v>202</v>
      </c>
      <c r="K4" s="82" t="s">
        <v>203</v>
      </c>
      <c r="L4" s="82" t="s">
        <v>204</v>
      </c>
      <c r="M4" s="82" t="s">
        <v>205</v>
      </c>
      <c r="N4" s="82" t="s">
        <v>206</v>
      </c>
      <c r="O4" s="82" t="s">
        <v>207</v>
      </c>
      <c r="P4" s="82" t="s">
        <v>208</v>
      </c>
      <c r="Q4" s="82" t="s">
        <v>209</v>
      </c>
      <c r="R4" s="82" t="s">
        <v>210</v>
      </c>
      <c r="S4" s="82" t="s">
        <v>211</v>
      </c>
      <c r="T4" s="82" t="s">
        <v>212</v>
      </c>
    </row>
    <row r="5" s="76" customFormat="1" ht="30" customHeight="1" spans="1:20">
      <c r="A5" s="82" t="s">
        <v>162</v>
      </c>
      <c r="B5" s="82" t="s">
        <v>163</v>
      </c>
      <c r="C5" s="82" t="s">
        <v>164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s="76" customFormat="1" ht="30" customHeight="1" spans="1:20">
      <c r="A6" s="83"/>
      <c r="B6" s="83"/>
      <c r="C6" s="83"/>
      <c r="D6" s="83"/>
      <c r="E6" s="83" t="s">
        <v>133</v>
      </c>
      <c r="F6" s="84">
        <f>SUM(F9:F18)</f>
        <v>7877425.06</v>
      </c>
      <c r="G6" s="84">
        <f>SUM(G10:G17)</f>
        <v>4196558.48</v>
      </c>
      <c r="H6" s="84">
        <f>H7</f>
        <v>3556014.58</v>
      </c>
      <c r="I6" s="84"/>
      <c r="J6" s="84"/>
      <c r="K6" s="84"/>
      <c r="L6" s="84"/>
      <c r="M6" s="84"/>
      <c r="N6" s="84"/>
      <c r="O6" s="84">
        <v>124852</v>
      </c>
      <c r="P6" s="84"/>
      <c r="Q6" s="84"/>
      <c r="R6" s="84"/>
      <c r="S6" s="84"/>
      <c r="T6" s="84"/>
    </row>
    <row r="7" s="76" customFormat="1" ht="30" customHeight="1" spans="1:20">
      <c r="A7" s="83"/>
      <c r="B7" s="83"/>
      <c r="C7" s="83"/>
      <c r="D7" s="113" t="s">
        <v>151</v>
      </c>
      <c r="E7" s="113" t="s">
        <v>4</v>
      </c>
      <c r="F7" s="84">
        <f>G7+H7+O7</f>
        <v>7877425.06</v>
      </c>
      <c r="G7" s="84">
        <v>4196558.48</v>
      </c>
      <c r="H7" s="84">
        <f>H8</f>
        <v>3556014.58</v>
      </c>
      <c r="I7" s="84"/>
      <c r="J7" s="84"/>
      <c r="K7" s="84"/>
      <c r="L7" s="84"/>
      <c r="M7" s="84"/>
      <c r="N7" s="84"/>
      <c r="O7" s="84">
        <v>124852</v>
      </c>
      <c r="P7" s="84"/>
      <c r="Q7" s="84"/>
      <c r="R7" s="84"/>
      <c r="S7" s="84"/>
      <c r="T7" s="84"/>
    </row>
    <row r="8" s="76" customFormat="1" ht="30" customHeight="1" spans="1:20">
      <c r="A8" s="114"/>
      <c r="B8" s="114"/>
      <c r="C8" s="114"/>
      <c r="D8" s="115" t="s">
        <v>152</v>
      </c>
      <c r="E8" s="115" t="s">
        <v>153</v>
      </c>
      <c r="F8" s="84">
        <f t="shared" ref="F8" si="0">SUM(F11:F20)</f>
        <v>7568564.3</v>
      </c>
      <c r="G8" s="141">
        <v>4196558.48</v>
      </c>
      <c r="H8" s="141">
        <f>H11+H18</f>
        <v>3556014.58</v>
      </c>
      <c r="I8" s="141"/>
      <c r="J8" s="141"/>
      <c r="K8" s="141"/>
      <c r="L8" s="141"/>
      <c r="M8" s="141"/>
      <c r="N8" s="141"/>
      <c r="O8" s="141">
        <v>124852</v>
      </c>
      <c r="P8" s="141"/>
      <c r="Q8" s="141"/>
      <c r="R8" s="141"/>
      <c r="S8" s="141"/>
      <c r="T8" s="141"/>
    </row>
    <row r="9" s="76" customFormat="1" ht="30" customHeight="1" spans="1:20">
      <c r="A9" s="116" t="s">
        <v>165</v>
      </c>
      <c r="B9" s="116" t="s">
        <v>166</v>
      </c>
      <c r="C9" s="116" t="s">
        <v>167</v>
      </c>
      <c r="D9" s="117" t="s">
        <v>213</v>
      </c>
      <c r="E9" s="118" t="s">
        <v>169</v>
      </c>
      <c r="F9" s="122">
        <v>113652</v>
      </c>
      <c r="G9" s="122"/>
      <c r="H9" s="122"/>
      <c r="I9" s="122"/>
      <c r="J9" s="122"/>
      <c r="K9" s="122"/>
      <c r="L9" s="122"/>
      <c r="M9" s="122"/>
      <c r="N9" s="122"/>
      <c r="O9" s="122">
        <v>113652</v>
      </c>
      <c r="P9" s="122"/>
      <c r="Q9" s="122"/>
      <c r="R9" s="122"/>
      <c r="S9" s="122"/>
      <c r="T9" s="122"/>
    </row>
    <row r="10" s="76" customFormat="1" ht="30" customHeight="1" spans="1:20">
      <c r="A10" s="116" t="s">
        <v>181</v>
      </c>
      <c r="B10" s="116" t="s">
        <v>182</v>
      </c>
      <c r="C10" s="116" t="s">
        <v>167</v>
      </c>
      <c r="D10" s="117" t="s">
        <v>213</v>
      </c>
      <c r="E10" s="118" t="s">
        <v>184</v>
      </c>
      <c r="F10" s="122">
        <v>195208.76</v>
      </c>
      <c r="G10" s="122">
        <v>193608.76</v>
      </c>
      <c r="H10" s="122"/>
      <c r="I10" s="122"/>
      <c r="J10" s="122"/>
      <c r="K10" s="122"/>
      <c r="L10" s="122"/>
      <c r="M10" s="122"/>
      <c r="N10" s="122"/>
      <c r="O10" s="122">
        <v>1600</v>
      </c>
      <c r="P10" s="122"/>
      <c r="Q10" s="122"/>
      <c r="R10" s="122"/>
      <c r="S10" s="122"/>
      <c r="T10" s="122"/>
    </row>
    <row r="11" s="76" customFormat="1" ht="30" customHeight="1" spans="1:20">
      <c r="A11" s="116" t="s">
        <v>190</v>
      </c>
      <c r="B11" s="116" t="s">
        <v>185</v>
      </c>
      <c r="C11" s="116" t="s">
        <v>167</v>
      </c>
      <c r="D11" s="117" t="s">
        <v>213</v>
      </c>
      <c r="E11" s="118" t="s">
        <v>192</v>
      </c>
      <c r="F11" s="122">
        <f>G11+H11</f>
        <v>6676433.58</v>
      </c>
      <c r="G11" s="122">
        <v>3162019</v>
      </c>
      <c r="H11" s="122">
        <f>642644.58+2371770+500000</f>
        <v>3514414.58</v>
      </c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</row>
    <row r="12" s="76" customFormat="1" ht="30" customHeight="1" spans="1:20">
      <c r="A12" s="116" t="s">
        <v>165</v>
      </c>
      <c r="B12" s="116" t="s">
        <v>166</v>
      </c>
      <c r="C12" s="116" t="s">
        <v>166</v>
      </c>
      <c r="D12" s="117" t="s">
        <v>213</v>
      </c>
      <c r="E12" s="118" t="s">
        <v>171</v>
      </c>
      <c r="F12" s="122">
        <v>375363.04</v>
      </c>
      <c r="G12" s="122">
        <v>375363.04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</row>
    <row r="13" s="76" customFormat="1" ht="30" customHeight="1" spans="1:20">
      <c r="A13" s="116" t="s">
        <v>165</v>
      </c>
      <c r="B13" s="116" t="s">
        <v>175</v>
      </c>
      <c r="C13" s="116" t="s">
        <v>167</v>
      </c>
      <c r="D13" s="117" t="s">
        <v>213</v>
      </c>
      <c r="E13" s="118" t="s">
        <v>177</v>
      </c>
      <c r="F13" s="122">
        <v>5961.9</v>
      </c>
      <c r="G13" s="122">
        <v>5961.9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</row>
    <row r="14" s="76" customFormat="1" ht="30" customHeight="1" spans="1:20">
      <c r="A14" s="116" t="s">
        <v>165</v>
      </c>
      <c r="B14" s="116" t="s">
        <v>175</v>
      </c>
      <c r="C14" s="116" t="s">
        <v>178</v>
      </c>
      <c r="D14" s="117" t="s">
        <v>213</v>
      </c>
      <c r="E14" s="118" t="s">
        <v>180</v>
      </c>
      <c r="F14" s="122">
        <v>10681.86</v>
      </c>
      <c r="G14" s="122">
        <v>10681.86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</row>
    <row r="15" s="76" customFormat="1" ht="30" customHeight="1" spans="1:20">
      <c r="A15" s="116" t="s">
        <v>181</v>
      </c>
      <c r="B15" s="116" t="s">
        <v>182</v>
      </c>
      <c r="C15" s="116" t="s">
        <v>185</v>
      </c>
      <c r="D15" s="117" t="s">
        <v>213</v>
      </c>
      <c r="E15" s="118" t="s">
        <v>187</v>
      </c>
      <c r="F15" s="122">
        <v>66761.64</v>
      </c>
      <c r="G15" s="122">
        <v>66761.64</v>
      </c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</row>
    <row r="16" s="76" customFormat="1" ht="30" customHeight="1" spans="1:20">
      <c r="A16" s="116" t="s">
        <v>181</v>
      </c>
      <c r="B16" s="116" t="s">
        <v>182</v>
      </c>
      <c r="C16" s="116" t="s">
        <v>172</v>
      </c>
      <c r="D16" s="117" t="s">
        <v>213</v>
      </c>
      <c r="E16" s="118" t="s">
        <v>189</v>
      </c>
      <c r="F16" s="122">
        <v>2720</v>
      </c>
      <c r="G16" s="122">
        <v>2720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</row>
    <row r="17" s="76" customFormat="1" ht="30" customHeight="1" spans="1:20">
      <c r="A17" s="116" t="s">
        <v>193</v>
      </c>
      <c r="B17" s="116" t="s">
        <v>178</v>
      </c>
      <c r="C17" s="116" t="s">
        <v>167</v>
      </c>
      <c r="D17" s="117" t="s">
        <v>213</v>
      </c>
      <c r="E17" s="118" t="s">
        <v>195</v>
      </c>
      <c r="F17" s="122">
        <v>379442.28</v>
      </c>
      <c r="G17" s="122">
        <v>379442.28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</row>
    <row r="18" s="76" customFormat="1" ht="30" customHeight="1" spans="1:20">
      <c r="A18" s="116" t="s">
        <v>165</v>
      </c>
      <c r="B18" s="116" t="s">
        <v>166</v>
      </c>
      <c r="C18" s="116" t="s">
        <v>172</v>
      </c>
      <c r="D18" s="117" t="s">
        <v>213</v>
      </c>
      <c r="E18" s="118" t="s">
        <v>174</v>
      </c>
      <c r="F18" s="122">
        <v>51200</v>
      </c>
      <c r="G18" s="122"/>
      <c r="H18" s="122">
        <v>41600</v>
      </c>
      <c r="I18" s="122"/>
      <c r="J18" s="122"/>
      <c r="K18" s="122"/>
      <c r="L18" s="122"/>
      <c r="M18" s="122"/>
      <c r="N18" s="122"/>
      <c r="O18" s="122">
        <v>9600</v>
      </c>
      <c r="P18" s="122"/>
      <c r="Q18" s="122"/>
      <c r="R18" s="122"/>
      <c r="S18" s="122"/>
      <c r="T18" s="122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84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M5" sqref="M5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15.5" customWidth="1"/>
    <col min="7" max="7" width="13.75" customWidth="1"/>
    <col min="8" max="8" width="15" customWidth="1"/>
    <col min="9" max="9" width="12.25" customWidth="1"/>
    <col min="10" max="11" width="9.75" customWidth="1"/>
  </cols>
  <sheetData>
    <row r="1" ht="14.25" customHeight="1" spans="1:1">
      <c r="A1" s="77"/>
    </row>
    <row r="2" ht="32.45" customHeight="1" spans="1:9">
      <c r="A2" s="78" t="s">
        <v>11</v>
      </c>
      <c r="B2" s="78"/>
      <c r="C2" s="78"/>
      <c r="D2" s="78"/>
      <c r="E2" s="78"/>
      <c r="F2" s="78"/>
      <c r="G2" s="78"/>
      <c r="H2" s="78"/>
      <c r="I2" s="78"/>
    </row>
    <row r="3" s="129" customFormat="1" ht="30" customHeight="1" spans="1:9">
      <c r="A3" s="130" t="s">
        <v>214</v>
      </c>
      <c r="B3" s="130"/>
      <c r="C3" s="130"/>
      <c r="D3" s="130"/>
      <c r="E3" s="130"/>
      <c r="F3" s="130"/>
      <c r="G3" s="130"/>
      <c r="H3" s="130"/>
      <c r="I3" s="130"/>
    </row>
    <row r="4" s="129" customFormat="1" ht="30" customHeight="1" spans="1:9">
      <c r="A4" s="131" t="s">
        <v>154</v>
      </c>
      <c r="B4" s="131"/>
      <c r="C4" s="131"/>
      <c r="D4" s="131" t="s">
        <v>196</v>
      </c>
      <c r="E4" s="131" t="s">
        <v>197</v>
      </c>
      <c r="F4" s="131" t="s">
        <v>157</v>
      </c>
      <c r="G4" s="131"/>
      <c r="H4" s="131"/>
      <c r="I4" s="131"/>
    </row>
    <row r="5" s="129" customFormat="1" ht="52" customHeight="1" spans="1:9">
      <c r="A5" s="131" t="s">
        <v>162</v>
      </c>
      <c r="B5" s="131" t="s">
        <v>163</v>
      </c>
      <c r="C5" s="131" t="s">
        <v>164</v>
      </c>
      <c r="D5" s="131"/>
      <c r="E5" s="131"/>
      <c r="F5" s="131" t="s">
        <v>133</v>
      </c>
      <c r="G5" s="131" t="s">
        <v>215</v>
      </c>
      <c r="H5" s="131" t="s">
        <v>216</v>
      </c>
      <c r="I5" s="131" t="s">
        <v>207</v>
      </c>
    </row>
    <row r="6" s="129" customFormat="1" ht="30" customHeight="1" spans="1:9">
      <c r="A6" s="132"/>
      <c r="B6" s="132"/>
      <c r="C6" s="132"/>
      <c r="D6" s="132"/>
      <c r="E6" s="132" t="s">
        <v>133</v>
      </c>
      <c r="F6" s="133">
        <v>4874855.06</v>
      </c>
      <c r="G6" s="133">
        <v>4196558.48</v>
      </c>
      <c r="H6" s="133">
        <f>H8</f>
        <v>3434814.58</v>
      </c>
      <c r="I6" s="133">
        <v>115252</v>
      </c>
    </row>
    <row r="7" s="129" customFormat="1" ht="30" customHeight="1" spans="1:9">
      <c r="A7" s="132"/>
      <c r="B7" s="132"/>
      <c r="C7" s="132"/>
      <c r="D7" s="134" t="s">
        <v>151</v>
      </c>
      <c r="E7" s="134" t="s">
        <v>4</v>
      </c>
      <c r="F7" s="133">
        <v>4874855.06</v>
      </c>
      <c r="G7" s="133">
        <v>4196558.48</v>
      </c>
      <c r="H7" s="133">
        <f>H8</f>
        <v>3434814.58</v>
      </c>
      <c r="I7" s="133">
        <v>115252</v>
      </c>
    </row>
    <row r="8" s="129" customFormat="1" ht="30" customHeight="1" spans="1:9">
      <c r="A8" s="135"/>
      <c r="B8" s="135"/>
      <c r="C8" s="135"/>
      <c r="D8" s="136" t="s">
        <v>152</v>
      </c>
      <c r="E8" s="136" t="s">
        <v>153</v>
      </c>
      <c r="F8" s="133">
        <f>SUM(F9:F17)</f>
        <v>7746625.06</v>
      </c>
      <c r="G8" s="133">
        <f>SUM(G10:G17)</f>
        <v>4196558.48</v>
      </c>
      <c r="H8" s="133">
        <f>H11</f>
        <v>3434814.58</v>
      </c>
      <c r="I8" s="133">
        <v>115252</v>
      </c>
    </row>
    <row r="9" s="129" customFormat="1" ht="30" customHeight="1" spans="1:9">
      <c r="A9" s="137" t="s">
        <v>165</v>
      </c>
      <c r="B9" s="137" t="s">
        <v>166</v>
      </c>
      <c r="C9" s="137" t="s">
        <v>167</v>
      </c>
      <c r="D9" s="138" t="s">
        <v>213</v>
      </c>
      <c r="E9" s="139" t="s">
        <v>169</v>
      </c>
      <c r="F9" s="140">
        <v>113652</v>
      </c>
      <c r="G9" s="140"/>
      <c r="H9" s="140"/>
      <c r="I9" s="140">
        <v>113652</v>
      </c>
    </row>
    <row r="10" s="129" customFormat="1" ht="30" customHeight="1" spans="1:9">
      <c r="A10" s="137" t="s">
        <v>181</v>
      </c>
      <c r="B10" s="137" t="s">
        <v>182</v>
      </c>
      <c r="C10" s="137" t="s">
        <v>167</v>
      </c>
      <c r="D10" s="138" t="s">
        <v>213</v>
      </c>
      <c r="E10" s="139" t="s">
        <v>184</v>
      </c>
      <c r="F10" s="140">
        <v>195208.76</v>
      </c>
      <c r="G10" s="140">
        <v>193608.76</v>
      </c>
      <c r="H10" s="140"/>
      <c r="I10" s="140">
        <v>1600</v>
      </c>
    </row>
    <row r="11" s="129" customFormat="1" ht="30" customHeight="1" spans="1:9">
      <c r="A11" s="137" t="s">
        <v>190</v>
      </c>
      <c r="B11" s="137" t="s">
        <v>185</v>
      </c>
      <c r="C11" s="137" t="s">
        <v>167</v>
      </c>
      <c r="D11" s="138" t="s">
        <v>213</v>
      </c>
      <c r="E11" s="139" t="s">
        <v>192</v>
      </c>
      <c r="F11" s="140">
        <f>G11+H11</f>
        <v>6596833.58</v>
      </c>
      <c r="G11" s="140">
        <v>3162019</v>
      </c>
      <c r="H11" s="140">
        <f>563044.58+2371770+500000</f>
        <v>3434814.58</v>
      </c>
      <c r="I11" s="140"/>
    </row>
    <row r="12" s="129" customFormat="1" ht="30" customHeight="1" spans="1:9">
      <c r="A12" s="137" t="s">
        <v>165</v>
      </c>
      <c r="B12" s="137" t="s">
        <v>166</v>
      </c>
      <c r="C12" s="137" t="s">
        <v>166</v>
      </c>
      <c r="D12" s="138" t="s">
        <v>213</v>
      </c>
      <c r="E12" s="139" t="s">
        <v>171</v>
      </c>
      <c r="F12" s="140">
        <v>375363.04</v>
      </c>
      <c r="G12" s="140">
        <v>375363.04</v>
      </c>
      <c r="H12" s="140"/>
      <c r="I12" s="140"/>
    </row>
    <row r="13" s="129" customFormat="1" ht="30" customHeight="1" spans="1:9">
      <c r="A13" s="137" t="s">
        <v>165</v>
      </c>
      <c r="B13" s="137" t="s">
        <v>175</v>
      </c>
      <c r="C13" s="137" t="s">
        <v>167</v>
      </c>
      <c r="D13" s="138" t="s">
        <v>213</v>
      </c>
      <c r="E13" s="139" t="s">
        <v>177</v>
      </c>
      <c r="F13" s="140">
        <v>5961.9</v>
      </c>
      <c r="G13" s="140">
        <v>5961.9</v>
      </c>
      <c r="H13" s="140"/>
      <c r="I13" s="140"/>
    </row>
    <row r="14" s="129" customFormat="1" ht="30" customHeight="1" spans="1:9">
      <c r="A14" s="137" t="s">
        <v>165</v>
      </c>
      <c r="B14" s="137" t="s">
        <v>175</v>
      </c>
      <c r="C14" s="137" t="s">
        <v>178</v>
      </c>
      <c r="D14" s="138" t="s">
        <v>213</v>
      </c>
      <c r="E14" s="139" t="s">
        <v>180</v>
      </c>
      <c r="F14" s="140">
        <v>10681.86</v>
      </c>
      <c r="G14" s="140">
        <v>10681.86</v>
      </c>
      <c r="H14" s="140"/>
      <c r="I14" s="140"/>
    </row>
    <row r="15" s="129" customFormat="1" ht="30" customHeight="1" spans="1:9">
      <c r="A15" s="137" t="s">
        <v>181</v>
      </c>
      <c r="B15" s="137" t="s">
        <v>182</v>
      </c>
      <c r="C15" s="137" t="s">
        <v>185</v>
      </c>
      <c r="D15" s="138" t="s">
        <v>213</v>
      </c>
      <c r="E15" s="139" t="s">
        <v>187</v>
      </c>
      <c r="F15" s="140">
        <v>66761.64</v>
      </c>
      <c r="G15" s="140">
        <v>66761.64</v>
      </c>
      <c r="H15" s="140"/>
      <c r="I15" s="140"/>
    </row>
    <row r="16" s="129" customFormat="1" ht="30" customHeight="1" spans="1:9">
      <c r="A16" s="137" t="s">
        <v>181</v>
      </c>
      <c r="B16" s="137" t="s">
        <v>182</v>
      </c>
      <c r="C16" s="137" t="s">
        <v>172</v>
      </c>
      <c r="D16" s="138" t="s">
        <v>213</v>
      </c>
      <c r="E16" s="139" t="s">
        <v>189</v>
      </c>
      <c r="F16" s="140">
        <v>2720</v>
      </c>
      <c r="G16" s="140">
        <v>2720</v>
      </c>
      <c r="H16" s="140"/>
      <c r="I16" s="140"/>
    </row>
    <row r="17" s="129" customFormat="1" ht="30" customHeight="1" spans="1:9">
      <c r="A17" s="137" t="s">
        <v>193</v>
      </c>
      <c r="B17" s="137" t="s">
        <v>178</v>
      </c>
      <c r="C17" s="137" t="s">
        <v>167</v>
      </c>
      <c r="D17" s="138" t="s">
        <v>213</v>
      </c>
      <c r="E17" s="139" t="s">
        <v>195</v>
      </c>
      <c r="F17" s="140">
        <v>379442.28</v>
      </c>
      <c r="G17" s="140">
        <v>379442.28</v>
      </c>
      <c r="H17" s="140"/>
      <c r="I17" s="140"/>
    </row>
    <row r="18" s="129" customFormat="1" ht="30" customHeight="1" spans="1:9">
      <c r="A18" s="137" t="s">
        <v>165</v>
      </c>
      <c r="B18" s="137" t="s">
        <v>166</v>
      </c>
      <c r="C18" s="137" t="s">
        <v>172</v>
      </c>
      <c r="D18" s="138" t="s">
        <v>213</v>
      </c>
      <c r="E18" s="139" t="s">
        <v>174</v>
      </c>
      <c r="F18" s="140"/>
      <c r="G18" s="140"/>
      <c r="H18" s="140"/>
      <c r="I18" s="140"/>
    </row>
  </sheetData>
  <mergeCells count="6">
    <mergeCell ref="A2:I2"/>
    <mergeCell ref="A3:I3"/>
    <mergeCell ref="A4:C4"/>
    <mergeCell ref="F4:I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scale="72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3" sqref="D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="76" customFormat="1" ht="30" customHeight="1" spans="1:1">
      <c r="A1" s="77"/>
    </row>
    <row r="2" s="76" customFormat="1" ht="30" customHeight="1" spans="1:4">
      <c r="A2" s="128" t="s">
        <v>12</v>
      </c>
      <c r="B2" s="128"/>
      <c r="C2" s="128"/>
      <c r="D2" s="128"/>
    </row>
    <row r="3" s="76" customFormat="1" ht="30" customHeight="1" spans="1:5">
      <c r="A3" s="101" t="s">
        <v>29</v>
      </c>
      <c r="B3" s="101"/>
      <c r="C3" s="101"/>
      <c r="D3" s="99" t="s">
        <v>30</v>
      </c>
      <c r="E3" s="77"/>
    </row>
    <row r="4" s="76" customFormat="1" ht="30" customHeight="1" spans="1:5">
      <c r="A4" s="82" t="s">
        <v>31</v>
      </c>
      <c r="B4" s="82"/>
      <c r="C4" s="82" t="s">
        <v>32</v>
      </c>
      <c r="D4" s="82"/>
      <c r="E4" s="77"/>
    </row>
    <row r="5" s="76" customFormat="1" ht="30" customHeight="1" spans="1:5">
      <c r="A5" s="82" t="s">
        <v>33</v>
      </c>
      <c r="B5" s="82" t="s">
        <v>34</v>
      </c>
      <c r="C5" s="82" t="s">
        <v>33</v>
      </c>
      <c r="D5" s="82" t="s">
        <v>34</v>
      </c>
      <c r="E5" s="77"/>
    </row>
    <row r="6" s="76" customFormat="1" ht="30" customHeight="1" spans="1:5">
      <c r="A6" s="83" t="s">
        <v>217</v>
      </c>
      <c r="B6" s="84">
        <f>B7</f>
        <v>7877425.06</v>
      </c>
      <c r="C6" s="83" t="s">
        <v>218</v>
      </c>
      <c r="D6" s="124">
        <f>SUM(D14:D30)</f>
        <v>7877425.06</v>
      </c>
      <c r="E6" s="77"/>
    </row>
    <row r="7" s="76" customFormat="1" ht="30" customHeight="1" spans="1:5">
      <c r="A7" s="123" t="s">
        <v>219</v>
      </c>
      <c r="B7" s="88">
        <f>SUM(B8:B9)</f>
        <v>7877425.06</v>
      </c>
      <c r="C7" s="123" t="s">
        <v>39</v>
      </c>
      <c r="D7" s="119"/>
      <c r="E7" s="77"/>
    </row>
    <row r="8" s="76" customFormat="1" ht="30" customHeight="1" spans="1:5">
      <c r="A8" s="123" t="s">
        <v>220</v>
      </c>
      <c r="B8" s="88">
        <v>7797825.06</v>
      </c>
      <c r="C8" s="123" t="s">
        <v>43</v>
      </c>
      <c r="D8" s="119"/>
      <c r="E8" s="77"/>
    </row>
    <row r="9" s="76" customFormat="1" ht="30" customHeight="1" spans="1:5">
      <c r="A9" s="123" t="s">
        <v>46</v>
      </c>
      <c r="B9" s="88">
        <v>79600</v>
      </c>
      <c r="C9" s="123" t="s">
        <v>47</v>
      </c>
      <c r="D9" s="119"/>
      <c r="E9" s="77"/>
    </row>
    <row r="10" s="76" customFormat="1" ht="30" customHeight="1" spans="1:5">
      <c r="A10" s="123" t="s">
        <v>221</v>
      </c>
      <c r="B10" s="88"/>
      <c r="C10" s="123" t="s">
        <v>51</v>
      </c>
      <c r="D10" s="119"/>
      <c r="E10" s="77"/>
    </row>
    <row r="11" s="76" customFormat="1" ht="30" customHeight="1" spans="1:5">
      <c r="A11" s="123" t="s">
        <v>222</v>
      </c>
      <c r="B11" s="88"/>
      <c r="C11" s="123" t="s">
        <v>55</v>
      </c>
      <c r="D11" s="119"/>
      <c r="E11" s="77"/>
    </row>
    <row r="12" s="76" customFormat="1" ht="30" customHeight="1" spans="1:5">
      <c r="A12" s="123" t="s">
        <v>223</v>
      </c>
      <c r="B12" s="88"/>
      <c r="C12" s="123" t="s">
        <v>59</v>
      </c>
      <c r="D12" s="119"/>
      <c r="E12" s="77"/>
    </row>
    <row r="13" s="76" customFormat="1" ht="30" customHeight="1" spans="1:5">
      <c r="A13" s="83" t="s">
        <v>224</v>
      </c>
      <c r="B13" s="84"/>
      <c r="C13" s="123" t="s">
        <v>63</v>
      </c>
      <c r="D13" s="119"/>
      <c r="E13" s="77"/>
    </row>
    <row r="14" s="76" customFormat="1" ht="30" customHeight="1" spans="1:5">
      <c r="A14" s="123" t="s">
        <v>219</v>
      </c>
      <c r="B14" s="88"/>
      <c r="C14" s="123" t="s">
        <v>67</v>
      </c>
      <c r="D14" s="119">
        <v>556858.8</v>
      </c>
      <c r="E14" s="77"/>
    </row>
    <row r="15" s="76" customFormat="1" ht="30" customHeight="1" spans="1:5">
      <c r="A15" s="123" t="s">
        <v>221</v>
      </c>
      <c r="B15" s="88"/>
      <c r="C15" s="123" t="s">
        <v>71</v>
      </c>
      <c r="D15" s="119"/>
      <c r="E15" s="77"/>
    </row>
    <row r="16" s="76" customFormat="1" ht="30" customHeight="1" spans="1:5">
      <c r="A16" s="123" t="s">
        <v>222</v>
      </c>
      <c r="B16" s="88"/>
      <c r="C16" s="123" t="s">
        <v>75</v>
      </c>
      <c r="D16" s="119">
        <v>264690.4</v>
      </c>
      <c r="E16" s="77"/>
    </row>
    <row r="17" s="76" customFormat="1" ht="30" customHeight="1" spans="1:5">
      <c r="A17" s="123" t="s">
        <v>223</v>
      </c>
      <c r="B17" s="88"/>
      <c r="C17" s="123" t="s">
        <v>79</v>
      </c>
      <c r="D17" s="119">
        <v>2371770</v>
      </c>
      <c r="E17" s="77"/>
    </row>
    <row r="18" s="76" customFormat="1" ht="30" customHeight="1" spans="1:5">
      <c r="A18" s="123"/>
      <c r="B18" s="88"/>
      <c r="C18" s="123" t="s">
        <v>83</v>
      </c>
      <c r="D18" s="119">
        <v>500000</v>
      </c>
      <c r="E18" s="77"/>
    </row>
    <row r="19" s="76" customFormat="1" ht="30" customHeight="1" spans="1:5">
      <c r="A19" s="123"/>
      <c r="B19" s="123"/>
      <c r="C19" s="123" t="s">
        <v>87</v>
      </c>
      <c r="D19" s="119"/>
      <c r="E19" s="77"/>
    </row>
    <row r="20" s="76" customFormat="1" ht="30" customHeight="1" spans="1:5">
      <c r="A20" s="123"/>
      <c r="B20" s="123"/>
      <c r="C20" s="123" t="s">
        <v>91</v>
      </c>
      <c r="D20" s="119"/>
      <c r="E20" s="77"/>
    </row>
    <row r="21" s="76" customFormat="1" ht="30" customHeight="1" spans="1:5">
      <c r="A21" s="123"/>
      <c r="B21" s="123"/>
      <c r="C21" s="123" t="s">
        <v>95</v>
      </c>
      <c r="D21" s="119">
        <v>3804663.58</v>
      </c>
      <c r="E21" s="77"/>
    </row>
    <row r="22" s="76" customFormat="1" ht="30" customHeight="1" spans="1:5">
      <c r="A22" s="123"/>
      <c r="B22" s="123"/>
      <c r="C22" s="123" t="s">
        <v>98</v>
      </c>
      <c r="D22" s="119"/>
      <c r="E22" s="77"/>
    </row>
    <row r="23" s="76" customFormat="1" ht="30" customHeight="1" spans="1:5">
      <c r="A23" s="123"/>
      <c r="B23" s="123"/>
      <c r="C23" s="123" t="s">
        <v>101</v>
      </c>
      <c r="D23" s="119"/>
      <c r="E23" s="77"/>
    </row>
    <row r="24" s="76" customFormat="1" ht="30" customHeight="1" spans="1:5">
      <c r="A24" s="123"/>
      <c r="B24" s="123"/>
      <c r="C24" s="123" t="s">
        <v>103</v>
      </c>
      <c r="D24" s="119"/>
      <c r="E24" s="77"/>
    </row>
    <row r="25" s="76" customFormat="1" ht="30" customHeight="1" spans="1:5">
      <c r="A25" s="123"/>
      <c r="B25" s="123"/>
      <c r="C25" s="123" t="s">
        <v>105</v>
      </c>
      <c r="D25" s="119"/>
      <c r="E25" s="77"/>
    </row>
    <row r="26" s="76" customFormat="1" ht="30" customHeight="1" spans="1:5">
      <c r="A26" s="123"/>
      <c r="B26" s="123"/>
      <c r="C26" s="123" t="s">
        <v>107</v>
      </c>
      <c r="D26" s="119">
        <v>379442.28</v>
      </c>
      <c r="E26" s="77"/>
    </row>
    <row r="27" s="76" customFormat="1" ht="30" customHeight="1" spans="1:5">
      <c r="A27" s="123"/>
      <c r="B27" s="123"/>
      <c r="C27" s="123" t="s">
        <v>109</v>
      </c>
      <c r="D27" s="119"/>
      <c r="E27" s="77"/>
    </row>
    <row r="28" s="76" customFormat="1" ht="30" customHeight="1" spans="1:5">
      <c r="A28" s="123"/>
      <c r="B28" s="123"/>
      <c r="C28" s="123" t="s">
        <v>111</v>
      </c>
      <c r="D28" s="119"/>
      <c r="E28" s="77"/>
    </row>
    <row r="29" s="76" customFormat="1" ht="30" customHeight="1" spans="1:5">
      <c r="A29" s="123"/>
      <c r="B29" s="123"/>
      <c r="C29" s="123" t="s">
        <v>113</v>
      </c>
      <c r="D29" s="119"/>
      <c r="E29" s="77"/>
    </row>
    <row r="30" s="76" customFormat="1" ht="30" customHeight="1" spans="1:5">
      <c r="A30" s="123"/>
      <c r="B30" s="123"/>
      <c r="C30" s="123" t="s">
        <v>115</v>
      </c>
      <c r="D30" s="119"/>
      <c r="E30" s="77"/>
    </row>
    <row r="31" s="76" customFormat="1" ht="30" customHeight="1" spans="1:5">
      <c r="A31" s="123"/>
      <c r="B31" s="123"/>
      <c r="C31" s="123" t="s">
        <v>117</v>
      </c>
      <c r="D31" s="119"/>
      <c r="E31" s="77"/>
    </row>
    <row r="32" s="76" customFormat="1" ht="30" customHeight="1" spans="1:5">
      <c r="A32" s="123"/>
      <c r="B32" s="123"/>
      <c r="C32" s="123" t="s">
        <v>119</v>
      </c>
      <c r="D32" s="119"/>
      <c r="E32" s="77"/>
    </row>
    <row r="33" s="76" customFormat="1" ht="30" customHeight="1" spans="1:5">
      <c r="A33" s="123"/>
      <c r="B33" s="123"/>
      <c r="C33" s="123" t="s">
        <v>121</v>
      </c>
      <c r="D33" s="119"/>
      <c r="E33" s="77"/>
    </row>
    <row r="34" s="76" customFormat="1" ht="30" customHeight="1" spans="1:5">
      <c r="A34" s="123"/>
      <c r="B34" s="123"/>
      <c r="C34" s="123" t="s">
        <v>122</v>
      </c>
      <c r="D34" s="119"/>
      <c r="E34" s="77"/>
    </row>
    <row r="35" s="76" customFormat="1" ht="30" customHeight="1" spans="1:5">
      <c r="A35" s="123"/>
      <c r="B35" s="123"/>
      <c r="C35" s="123" t="s">
        <v>123</v>
      </c>
      <c r="D35" s="119"/>
      <c r="E35" s="77"/>
    </row>
    <row r="36" s="76" customFormat="1" ht="30" customHeight="1" spans="1:5">
      <c r="A36" s="123"/>
      <c r="B36" s="123"/>
      <c r="C36" s="123" t="s">
        <v>124</v>
      </c>
      <c r="D36" s="119"/>
      <c r="E36" s="77"/>
    </row>
    <row r="37" s="76" customFormat="1" ht="30" customHeight="1" spans="1:5">
      <c r="A37" s="123"/>
      <c r="B37" s="123"/>
      <c r="C37" s="123"/>
      <c r="D37" s="123"/>
      <c r="E37" s="77"/>
    </row>
    <row r="38" s="76" customFormat="1" ht="30" customHeight="1" spans="1:5">
      <c r="A38" s="83"/>
      <c r="B38" s="83"/>
      <c r="C38" s="83" t="s">
        <v>225</v>
      </c>
      <c r="D38" s="84"/>
      <c r="E38" s="101"/>
    </row>
    <row r="39" s="76" customFormat="1" ht="30" customHeight="1" spans="1:5">
      <c r="A39" s="83"/>
      <c r="B39" s="83"/>
      <c r="C39" s="83"/>
      <c r="D39" s="83"/>
      <c r="E39" s="101"/>
    </row>
    <row r="40" s="76" customFormat="1" ht="30" customHeight="1" spans="1:5">
      <c r="A40" s="82" t="s">
        <v>226</v>
      </c>
      <c r="B40" s="84">
        <f>B6</f>
        <v>7877425.06</v>
      </c>
      <c r="C40" s="82" t="s">
        <v>227</v>
      </c>
      <c r="D40" s="124">
        <f>D6</f>
        <v>7877425.06</v>
      </c>
      <c r="E40" s="10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67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L24" sqref="L24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0.875" customWidth="1"/>
    <col min="10" max="10" width="14.625" customWidth="1"/>
    <col min="11" max="11" width="11.375" customWidth="1"/>
    <col min="12" max="12" width="19" customWidth="1"/>
    <col min="13" max="13" width="9.75" customWidth="1"/>
  </cols>
  <sheetData>
    <row r="1" ht="14.25" customHeight="1" spans="1:4">
      <c r="A1" s="77"/>
      <c r="D1" s="77"/>
    </row>
    <row r="2" ht="37.7" customHeight="1" spans="1:12">
      <c r="A2" s="78" t="s">
        <v>13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ht="21.2" customHeight="1" spans="1:12">
      <c r="A3" s="101" t="s">
        <v>29</v>
      </c>
      <c r="B3" s="101"/>
      <c r="C3" s="101"/>
      <c r="D3" s="101"/>
      <c r="E3" s="101"/>
      <c r="F3" s="101"/>
      <c r="G3" s="101"/>
      <c r="H3" s="101"/>
      <c r="I3" s="101"/>
      <c r="J3" s="101"/>
      <c r="K3" s="99" t="s">
        <v>30</v>
      </c>
      <c r="L3" s="99"/>
    </row>
    <row r="4" s="76" customFormat="1" ht="30" customHeight="1" spans="1:12">
      <c r="A4" s="82" t="s">
        <v>154</v>
      </c>
      <c r="B4" s="82"/>
      <c r="C4" s="82"/>
      <c r="D4" s="82" t="s">
        <v>155</v>
      </c>
      <c r="E4" s="82" t="s">
        <v>156</v>
      </c>
      <c r="F4" s="82" t="s">
        <v>133</v>
      </c>
      <c r="G4" s="82" t="s">
        <v>157</v>
      </c>
      <c r="H4" s="82"/>
      <c r="I4" s="82"/>
      <c r="J4" s="82"/>
      <c r="K4" s="82"/>
      <c r="L4" s="82" t="s">
        <v>158</v>
      </c>
    </row>
    <row r="5" s="76" customFormat="1" ht="30" customHeight="1" spans="1:12">
      <c r="A5" s="82"/>
      <c r="B5" s="82"/>
      <c r="C5" s="82"/>
      <c r="D5" s="82"/>
      <c r="E5" s="82"/>
      <c r="F5" s="82"/>
      <c r="G5" s="82" t="s">
        <v>135</v>
      </c>
      <c r="H5" s="82" t="s">
        <v>228</v>
      </c>
      <c r="I5" s="82"/>
      <c r="J5" s="82"/>
      <c r="K5" s="82" t="s">
        <v>229</v>
      </c>
      <c r="L5" s="82"/>
    </row>
    <row r="6" s="76" customFormat="1" ht="30" customHeight="1" spans="1:12">
      <c r="A6" s="82" t="s">
        <v>162</v>
      </c>
      <c r="B6" s="82" t="s">
        <v>163</v>
      </c>
      <c r="C6" s="82" t="s">
        <v>164</v>
      </c>
      <c r="D6" s="82"/>
      <c r="E6" s="82"/>
      <c r="F6" s="82"/>
      <c r="G6" s="82"/>
      <c r="H6" s="82" t="s">
        <v>215</v>
      </c>
      <c r="I6" s="82" t="s">
        <v>230</v>
      </c>
      <c r="J6" s="82" t="s">
        <v>207</v>
      </c>
      <c r="K6" s="82"/>
      <c r="L6" s="82"/>
    </row>
    <row r="7" s="76" customFormat="1" ht="30" customHeight="1" spans="1:12">
      <c r="A7" s="123"/>
      <c r="B7" s="123"/>
      <c r="C7" s="123"/>
      <c r="D7" s="83"/>
      <c r="E7" s="83" t="s">
        <v>133</v>
      </c>
      <c r="F7" s="84">
        <f>G7+L7</f>
        <v>7877425.06</v>
      </c>
      <c r="G7" s="84">
        <v>4874855.06</v>
      </c>
      <c r="H7" s="84">
        <v>4196558.48</v>
      </c>
      <c r="I7" s="84"/>
      <c r="J7" s="84">
        <v>115252</v>
      </c>
      <c r="K7" s="84">
        <v>563044.58</v>
      </c>
      <c r="L7" s="84">
        <f>L8</f>
        <v>3002570</v>
      </c>
    </row>
    <row r="8" s="76" customFormat="1" ht="30" customHeight="1" spans="1:12">
      <c r="A8" s="123"/>
      <c r="B8" s="123"/>
      <c r="C8" s="123"/>
      <c r="D8" s="113" t="s">
        <v>151</v>
      </c>
      <c r="E8" s="113" t="s">
        <v>4</v>
      </c>
      <c r="F8" s="84">
        <f>G8+L9</f>
        <v>7877425.06</v>
      </c>
      <c r="G8" s="84">
        <v>4874855.06</v>
      </c>
      <c r="H8" s="84">
        <v>4196558.48</v>
      </c>
      <c r="I8" s="84"/>
      <c r="J8" s="84">
        <v>115252</v>
      </c>
      <c r="K8" s="84">
        <v>563044.58</v>
      </c>
      <c r="L8" s="84">
        <f>L12+L18</f>
        <v>3002570</v>
      </c>
    </row>
    <row r="9" s="76" customFormat="1" ht="30" customHeight="1" spans="1:12">
      <c r="A9" s="123"/>
      <c r="B9" s="123"/>
      <c r="C9" s="123"/>
      <c r="D9" s="115" t="s">
        <v>152</v>
      </c>
      <c r="E9" s="115" t="s">
        <v>153</v>
      </c>
      <c r="F9" s="84">
        <f>SUM(F10:F19)</f>
        <v>7877425.06</v>
      </c>
      <c r="G9" s="84">
        <f>SUM(G10:G19)</f>
        <v>7826225.06</v>
      </c>
      <c r="H9" s="84">
        <f>SUM(H10:H19)</f>
        <v>4196558.48</v>
      </c>
      <c r="I9" s="84"/>
      <c r="J9" s="84">
        <v>115252</v>
      </c>
      <c r="K9" s="84">
        <v>563044.58</v>
      </c>
      <c r="L9" s="84">
        <f>L12+L18</f>
        <v>3002570</v>
      </c>
    </row>
    <row r="10" s="76" customFormat="1" ht="30" customHeight="1" spans="1:12">
      <c r="A10" s="116" t="s">
        <v>165</v>
      </c>
      <c r="B10" s="116" t="s">
        <v>166</v>
      </c>
      <c r="C10" s="116" t="s">
        <v>167</v>
      </c>
      <c r="D10" s="117" t="s">
        <v>231</v>
      </c>
      <c r="E10" s="123" t="s">
        <v>169</v>
      </c>
      <c r="F10" s="88">
        <v>113652</v>
      </c>
      <c r="G10" s="88">
        <v>113652</v>
      </c>
      <c r="H10" s="119"/>
      <c r="I10" s="119"/>
      <c r="J10" s="119">
        <v>113652</v>
      </c>
      <c r="K10" s="119"/>
      <c r="L10" s="119"/>
    </row>
    <row r="11" s="76" customFormat="1" ht="30" customHeight="1" spans="1:12">
      <c r="A11" s="116" t="s">
        <v>165</v>
      </c>
      <c r="B11" s="116" t="s">
        <v>166</v>
      </c>
      <c r="C11" s="116" t="s">
        <v>166</v>
      </c>
      <c r="D11" s="117" t="s">
        <v>232</v>
      </c>
      <c r="E11" s="123" t="s">
        <v>171</v>
      </c>
      <c r="F11" s="88">
        <v>375363.04</v>
      </c>
      <c r="G11" s="88">
        <v>375363.04</v>
      </c>
      <c r="H11" s="119">
        <v>375363.04</v>
      </c>
      <c r="I11" s="119"/>
      <c r="J11" s="119"/>
      <c r="K11" s="119"/>
      <c r="L11" s="119"/>
    </row>
    <row r="12" s="76" customFormat="1" ht="30" customHeight="1" spans="1:12">
      <c r="A12" s="116" t="s">
        <v>165</v>
      </c>
      <c r="B12" s="116" t="s">
        <v>166</v>
      </c>
      <c r="C12" s="116" t="s">
        <v>172</v>
      </c>
      <c r="D12" s="117" t="s">
        <v>233</v>
      </c>
      <c r="E12" s="123" t="s">
        <v>174</v>
      </c>
      <c r="F12" s="88">
        <v>51200</v>
      </c>
      <c r="G12" s="88"/>
      <c r="H12" s="119"/>
      <c r="I12" s="119"/>
      <c r="J12" s="119"/>
      <c r="K12" s="119"/>
      <c r="L12" s="119">
        <v>51200</v>
      </c>
    </row>
    <row r="13" s="76" customFormat="1" ht="30" customHeight="1" spans="1:12">
      <c r="A13" s="116" t="s">
        <v>165</v>
      </c>
      <c r="B13" s="116" t="s">
        <v>175</v>
      </c>
      <c r="C13" s="116" t="s">
        <v>167</v>
      </c>
      <c r="D13" s="117" t="s">
        <v>234</v>
      </c>
      <c r="E13" s="123" t="s">
        <v>177</v>
      </c>
      <c r="F13" s="88">
        <v>5961.9</v>
      </c>
      <c r="G13" s="88">
        <v>5961.9</v>
      </c>
      <c r="H13" s="119">
        <v>5961.9</v>
      </c>
      <c r="I13" s="119"/>
      <c r="J13" s="119"/>
      <c r="K13" s="119"/>
      <c r="L13" s="119"/>
    </row>
    <row r="14" s="76" customFormat="1" ht="30" customHeight="1" spans="1:12">
      <c r="A14" s="116" t="s">
        <v>165</v>
      </c>
      <c r="B14" s="116" t="s">
        <v>175</v>
      </c>
      <c r="C14" s="116" t="s">
        <v>178</v>
      </c>
      <c r="D14" s="117" t="s">
        <v>235</v>
      </c>
      <c r="E14" s="123" t="s">
        <v>180</v>
      </c>
      <c r="F14" s="88">
        <v>10681.86</v>
      </c>
      <c r="G14" s="88">
        <v>10681.86</v>
      </c>
      <c r="H14" s="119">
        <v>10681.86</v>
      </c>
      <c r="I14" s="119"/>
      <c r="J14" s="119"/>
      <c r="K14" s="119"/>
      <c r="L14" s="119"/>
    </row>
    <row r="15" s="76" customFormat="1" ht="30" customHeight="1" spans="1:12">
      <c r="A15" s="116" t="s">
        <v>181</v>
      </c>
      <c r="B15" s="116" t="s">
        <v>182</v>
      </c>
      <c r="C15" s="116" t="s">
        <v>167</v>
      </c>
      <c r="D15" s="117" t="s">
        <v>236</v>
      </c>
      <c r="E15" s="123" t="s">
        <v>184</v>
      </c>
      <c r="F15" s="88">
        <v>195208.76</v>
      </c>
      <c r="G15" s="88">
        <v>195208.76</v>
      </c>
      <c r="H15" s="119">
        <v>193608.76</v>
      </c>
      <c r="I15" s="119"/>
      <c r="J15" s="119">
        <v>1600</v>
      </c>
      <c r="K15" s="119"/>
      <c r="L15" s="119"/>
    </row>
    <row r="16" s="76" customFormat="1" ht="30" customHeight="1" spans="1:12">
      <c r="A16" s="116" t="s">
        <v>181</v>
      </c>
      <c r="B16" s="116" t="s">
        <v>182</v>
      </c>
      <c r="C16" s="116" t="s">
        <v>185</v>
      </c>
      <c r="D16" s="117" t="s">
        <v>237</v>
      </c>
      <c r="E16" s="123" t="s">
        <v>187</v>
      </c>
      <c r="F16" s="88">
        <v>66761.64</v>
      </c>
      <c r="G16" s="88">
        <v>66761.64</v>
      </c>
      <c r="H16" s="119">
        <v>66761.64</v>
      </c>
      <c r="I16" s="119"/>
      <c r="J16" s="119"/>
      <c r="K16" s="119"/>
      <c r="L16" s="119"/>
    </row>
    <row r="17" s="76" customFormat="1" ht="30" customHeight="1" spans="1:12">
      <c r="A17" s="116" t="s">
        <v>181</v>
      </c>
      <c r="B17" s="116" t="s">
        <v>182</v>
      </c>
      <c r="C17" s="116" t="s">
        <v>172</v>
      </c>
      <c r="D17" s="117" t="s">
        <v>238</v>
      </c>
      <c r="E17" s="123" t="s">
        <v>189</v>
      </c>
      <c r="F17" s="88">
        <v>2720</v>
      </c>
      <c r="G17" s="88">
        <v>2720</v>
      </c>
      <c r="H17" s="119">
        <v>2720</v>
      </c>
      <c r="I17" s="119"/>
      <c r="J17" s="119"/>
      <c r="K17" s="119"/>
      <c r="L17" s="119"/>
    </row>
    <row r="18" s="76" customFormat="1" ht="30" customHeight="1" spans="1:12">
      <c r="A18" s="116" t="s">
        <v>190</v>
      </c>
      <c r="B18" s="116" t="s">
        <v>185</v>
      </c>
      <c r="C18" s="116" t="s">
        <v>167</v>
      </c>
      <c r="D18" s="117" t="s">
        <v>239</v>
      </c>
      <c r="E18" s="123" t="s">
        <v>192</v>
      </c>
      <c r="F18" s="88">
        <f>G18</f>
        <v>6676433.58</v>
      </c>
      <c r="G18" s="88">
        <f>H18+K18+L18</f>
        <v>6676433.58</v>
      </c>
      <c r="H18" s="119">
        <v>3162019</v>
      </c>
      <c r="I18" s="119"/>
      <c r="J18" s="119"/>
      <c r="K18" s="119">
        <v>563044.58</v>
      </c>
      <c r="L18" s="119">
        <f>79600+2371770+500000</f>
        <v>2951370</v>
      </c>
    </row>
    <row r="19" s="76" customFormat="1" ht="30" customHeight="1" spans="1:12">
      <c r="A19" s="116" t="s">
        <v>193</v>
      </c>
      <c r="B19" s="116" t="s">
        <v>178</v>
      </c>
      <c r="C19" s="116" t="s">
        <v>167</v>
      </c>
      <c r="D19" s="117" t="s">
        <v>240</v>
      </c>
      <c r="E19" s="123" t="s">
        <v>195</v>
      </c>
      <c r="F19" s="88">
        <v>379442.28</v>
      </c>
      <c r="G19" s="88">
        <v>379442.28</v>
      </c>
      <c r="H19" s="119">
        <v>379442.28</v>
      </c>
      <c r="I19" s="119"/>
      <c r="J19" s="119"/>
      <c r="K19" s="119"/>
      <c r="L19" s="119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21县级专项资金支出方向绩效目标表</vt:lpstr>
      <vt:lpstr>22部门整体支出绩效目标表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2022-03-29T07:31:00Z</dcterms:created>
  <cp:lastPrinted>2022-03-29T09:11:00Z</cp:lastPrinted>
  <dcterms:modified xsi:type="dcterms:W3CDTF">2023-09-01T01:48:08Z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19687DF28B944F1EA0EDB4848DE5BDA7_12</vt:lpwstr>
  </property>
</Properties>
</file>